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コロナワクチン接種推進室\24_接種費用支出\★時間外休日加算\"/>
    </mc:Choice>
  </mc:AlternateContent>
  <bookViews>
    <workbookView xWindow="0" yWindow="0" windowWidth="28800" windowHeight="12210"/>
  </bookViews>
  <sheets>
    <sheet name="診療所用" sheetId="5" r:id="rId1"/>
  </sheets>
  <definedNames>
    <definedName name="_xlnm._FilterDatabase" localSheetId="0" hidden="1">診療所用!$A$7:$N$69</definedName>
    <definedName name="_xlnm.Print_Area" localSheetId="0">診療所用!$A$1:$O$119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5" l="1"/>
  <c r="J12" i="5" l="1"/>
  <c r="J8" i="5" l="1"/>
  <c r="C10" i="5"/>
  <c r="D10" i="5"/>
  <c r="K8" i="5" l="1"/>
  <c r="I10" i="5"/>
  <c r="H10" i="5"/>
  <c r="G10" i="5"/>
  <c r="F10" i="5"/>
  <c r="E10" i="5"/>
  <c r="H17" i="5"/>
  <c r="G17" i="5"/>
  <c r="F17" i="5"/>
  <c r="E17" i="5"/>
  <c r="D75" i="5" l="1"/>
  <c r="J19" i="5"/>
  <c r="J26" i="5"/>
  <c r="J33" i="5"/>
  <c r="J40" i="5"/>
  <c r="J47" i="5"/>
  <c r="J54" i="5"/>
  <c r="J61" i="5"/>
  <c r="J68" i="5"/>
  <c r="J64" i="5"/>
  <c r="K64" i="5" s="1"/>
  <c r="J57" i="5"/>
  <c r="J50" i="5"/>
  <c r="J43" i="5"/>
  <c r="J36" i="5"/>
  <c r="J29" i="5"/>
  <c r="J22" i="5"/>
  <c r="J15" i="5"/>
  <c r="J73" i="5" l="1"/>
  <c r="J71" i="5"/>
  <c r="K29" i="5"/>
  <c r="O29" i="5" s="1"/>
  <c r="K36" i="5"/>
  <c r="O36" i="5" s="1"/>
  <c r="K43" i="5"/>
  <c r="O43" i="5" s="1"/>
  <c r="K22" i="5"/>
  <c r="O22" i="5" s="1"/>
  <c r="K50" i="5"/>
  <c r="O50" i="5" s="1"/>
  <c r="K57" i="5"/>
  <c r="O57" i="5" s="1"/>
  <c r="O8" i="5"/>
  <c r="O64" i="5"/>
  <c r="I66" i="5"/>
  <c r="H66" i="5"/>
  <c r="G66" i="5"/>
  <c r="F66" i="5"/>
  <c r="E66" i="5"/>
  <c r="D66" i="5"/>
  <c r="C66" i="5"/>
  <c r="I59" i="5"/>
  <c r="H59" i="5"/>
  <c r="G59" i="5"/>
  <c r="F59" i="5"/>
  <c r="E59" i="5"/>
  <c r="D59" i="5"/>
  <c r="C59" i="5"/>
  <c r="I52" i="5"/>
  <c r="H52" i="5"/>
  <c r="G52" i="5"/>
  <c r="F52" i="5"/>
  <c r="E52" i="5"/>
  <c r="D52" i="5"/>
  <c r="C52" i="5"/>
  <c r="I45" i="5"/>
  <c r="H45" i="5"/>
  <c r="G45" i="5"/>
  <c r="F45" i="5"/>
  <c r="E45" i="5"/>
  <c r="D45" i="5"/>
  <c r="C45" i="5"/>
  <c r="I38" i="5"/>
  <c r="H38" i="5"/>
  <c r="G38" i="5"/>
  <c r="F38" i="5"/>
  <c r="E38" i="5"/>
  <c r="D38" i="5"/>
  <c r="C38" i="5"/>
  <c r="I31" i="5"/>
  <c r="H31" i="5"/>
  <c r="G31" i="5"/>
  <c r="F31" i="5"/>
  <c r="E31" i="5"/>
  <c r="D31" i="5"/>
  <c r="C31" i="5"/>
  <c r="I24" i="5"/>
  <c r="H24" i="5"/>
  <c r="G24" i="5"/>
  <c r="F24" i="5"/>
  <c r="E24" i="5"/>
  <c r="D24" i="5"/>
  <c r="C24" i="5"/>
  <c r="I17" i="5"/>
  <c r="D17" i="5"/>
  <c r="C17" i="5"/>
  <c r="J67" i="5"/>
  <c r="J60" i="5"/>
  <c r="J53" i="5"/>
  <c r="J46" i="5"/>
  <c r="J39" i="5"/>
  <c r="J32" i="5"/>
  <c r="J25" i="5"/>
  <c r="J18" i="5" l="1"/>
  <c r="K15" i="5"/>
  <c r="O15" i="5" s="1"/>
  <c r="J11" i="5"/>
  <c r="J72" i="5" s="1"/>
  <c r="D7" i="5" l="1"/>
  <c r="E7" i="5" s="1"/>
  <c r="F7" i="5" s="1"/>
  <c r="G7" i="5" s="1"/>
  <c r="H7" i="5" s="1"/>
  <c r="I7" i="5" s="1"/>
  <c r="C14" i="5" s="1"/>
  <c r="D14" i="5" s="1"/>
  <c r="E14" i="5" s="1"/>
  <c r="F14" i="5" s="1"/>
  <c r="G14" i="5" s="1"/>
  <c r="H14" i="5" s="1"/>
  <c r="I14" i="5" s="1"/>
  <c r="C21" i="5" s="1"/>
  <c r="D21" i="5" s="1"/>
  <c r="E21" i="5" s="1"/>
  <c r="F21" i="5" s="1"/>
  <c r="G21" i="5" s="1"/>
  <c r="H21" i="5" s="1"/>
  <c r="I21" i="5" s="1"/>
  <c r="C28" i="5" s="1"/>
  <c r="D28" i="5" s="1"/>
  <c r="E28" i="5" s="1"/>
  <c r="F28" i="5" s="1"/>
  <c r="G28" i="5" s="1"/>
  <c r="H28" i="5" s="1"/>
  <c r="I28" i="5" s="1"/>
  <c r="C35" i="5" s="1"/>
  <c r="D35" i="5" s="1"/>
  <c r="E35" i="5" s="1"/>
  <c r="F35" i="5" s="1"/>
  <c r="G35" i="5" s="1"/>
  <c r="H35" i="5" s="1"/>
  <c r="I35" i="5" s="1"/>
  <c r="C42" i="5" s="1"/>
  <c r="D42" i="5" s="1"/>
  <c r="E42" i="5" s="1"/>
  <c r="F42" i="5" s="1"/>
  <c r="G42" i="5" s="1"/>
  <c r="H42" i="5" s="1"/>
  <c r="I42" i="5" s="1"/>
  <c r="C49" i="5" s="1"/>
  <c r="D49" i="5" s="1"/>
  <c r="E49" i="5" s="1"/>
  <c r="F49" i="5" s="1"/>
  <c r="G49" i="5" s="1"/>
  <c r="H49" i="5" s="1"/>
  <c r="I49" i="5" s="1"/>
  <c r="C56" i="5" s="1"/>
  <c r="D56" i="5" s="1"/>
  <c r="E56" i="5" s="1"/>
  <c r="F56" i="5" s="1"/>
  <c r="G56" i="5" s="1"/>
  <c r="H56" i="5" s="1"/>
  <c r="I56" i="5" s="1"/>
  <c r="C63" i="5" s="1"/>
  <c r="D63" i="5" s="1"/>
  <c r="E63" i="5" s="1"/>
  <c r="F63" i="5" s="1"/>
  <c r="G63" i="5" s="1"/>
  <c r="H63" i="5" s="1"/>
  <c r="I63" i="5" s="1"/>
  <c r="C101" i="5" l="1"/>
  <c r="H101" i="5" s="1"/>
  <c r="L101" i="5" s="1"/>
  <c r="C100" i="5"/>
  <c r="H100" i="5" s="1"/>
  <c r="L100" i="5" s="1"/>
  <c r="E92" i="5" l="1"/>
</calcChain>
</file>

<file path=xl/comments1.xml><?xml version="1.0" encoding="utf-8"?>
<comments xmlns="http://schemas.openxmlformats.org/spreadsheetml/2006/main">
  <authors>
    <author>厚生労働省ネットワークシステム</author>
    <author>江東区</author>
  </authors>
  <commentList>
    <comment ref="K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「週の接種回数」に応じて、計算式により「100回未満」、「100回以上」、「150回以上」が表示される。
回数150回以上の場合は、区分「150回以上」から「100回以上」に修正したほうが、全体の請求額が高額になる場合がある。
具体例
第１週　150回
第２週　150回
第３週　150回
第４週　150回
第５週　150回
第６週　140回
第７週　140回
第８週　140回
第９週　100回以下
上記のような場合に、第１～第５までで150回を5回とカウント（①）するより、第１～第４を150回以上、第５～８を100回以上とカウント（②）した方が総額が高くなる。
①　150×5×3,000+140×3×0＝2,250,000
②　150×4×3,000+（140×3+150×1）×2,000＝2,940,000
上記の具体例のような場合は、「150回以上」となっている週のひとつを、リストから「100回以上」を選択して、修正する。</t>
        </r>
      </text>
    </comment>
    <comment ref="M77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日付は記入しないでください。</t>
        </r>
      </text>
    </comment>
  </commentList>
</comments>
</file>

<file path=xl/sharedStrings.xml><?xml version="1.0" encoding="utf-8"?>
<sst xmlns="http://schemas.openxmlformats.org/spreadsheetml/2006/main" count="142" uniqueCount="65">
  <si>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</si>
  <si>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</si>
  <si>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</si>
  <si>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</si>
  <si>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</si>
  <si>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</si>
  <si>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</si>
  <si>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</si>
  <si>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</si>
  <si>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</si>
  <si>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</si>
  <si>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5"/>
  </si>
  <si>
    <t>内訳</t>
    <rPh sb="0" eb="2">
      <t>ウチワケ</t>
    </rPh>
    <phoneticPr fontId="2"/>
  </si>
  <si>
    <t>休日接種回数</t>
    <rPh sb="0" eb="2">
      <t>キュウジツ</t>
    </rPh>
    <rPh sb="2" eb="4">
      <t>セッシュ</t>
    </rPh>
    <rPh sb="4" eb="6">
      <t>カイスウ</t>
    </rPh>
    <phoneticPr fontId="2"/>
  </si>
  <si>
    <t>時間外</t>
    <rPh sb="0" eb="3">
      <t>ジカンガイ</t>
    </rPh>
    <phoneticPr fontId="2"/>
  </si>
  <si>
    <t>加算単価</t>
    <rPh sb="0" eb="2">
      <t>カサン</t>
    </rPh>
    <rPh sb="2" eb="4">
      <t>タンカ</t>
    </rPh>
    <phoneticPr fontId="2"/>
  </si>
  <si>
    <t>加算額（税抜き）</t>
    <rPh sb="0" eb="3">
      <t>カサンガク</t>
    </rPh>
    <rPh sb="4" eb="6">
      <t>ゼイヌ</t>
    </rPh>
    <phoneticPr fontId="2"/>
  </si>
  <si>
    <t>加算額（税込み）</t>
    <rPh sb="0" eb="3">
      <t>カサンガク</t>
    </rPh>
    <rPh sb="4" eb="6">
      <t>ゼイコ</t>
    </rPh>
    <phoneticPr fontId="2"/>
  </si>
  <si>
    <t>コロナウイルスワクチン接種の時間外及び休日対応に係る請求書</t>
    <rPh sb="11" eb="13">
      <t>セッシュ</t>
    </rPh>
    <rPh sb="14" eb="17">
      <t>ジカンガイ</t>
    </rPh>
    <rPh sb="17" eb="18">
      <t>オヨ</t>
    </rPh>
    <rPh sb="19" eb="21">
      <t>キュウジツ</t>
    </rPh>
    <rPh sb="21" eb="23">
      <t>タイオウ</t>
    </rPh>
    <rPh sb="24" eb="25">
      <t>カカワ</t>
    </rPh>
    <rPh sb="26" eb="29">
      <t>セイキュウショ</t>
    </rPh>
    <phoneticPr fontId="2"/>
  </si>
  <si>
    <t>日</t>
  </si>
  <si>
    <t>月</t>
  </si>
  <si>
    <t>火</t>
  </si>
  <si>
    <t>水</t>
  </si>
  <si>
    <t>木</t>
  </si>
  <si>
    <t>金</t>
  </si>
  <si>
    <t>土</t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</si>
  <si>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</si>
  <si>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</si>
  <si>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　新型コロナウイルスワクチン接種の実績報告書（診療所）</t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6">
      <t>シンリョウジョ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</si>
  <si>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</si>
  <si>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</si>
  <si>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</si>
  <si>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</si>
  <si>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</si>
  <si>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</si>
  <si>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</si>
  <si>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</si>
  <si>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</si>
  <si>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様式１</t>
    <phoneticPr fontId="2"/>
  </si>
  <si>
    <t>様式２（診療所用）</t>
    <rPh sb="4" eb="7">
      <t>シンリョウジョ</t>
    </rPh>
    <rPh sb="7" eb="8">
      <t>ヨウ</t>
    </rPh>
    <phoneticPr fontId="2"/>
  </si>
  <si>
    <t>（予診のみも含める）</t>
    <rPh sb="1" eb="3">
      <t>ヨシン</t>
    </rPh>
    <rPh sb="6" eb="7">
      <t>フク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</si>
  <si>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</si>
  <si>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</si>
  <si>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医療機関○○クリニック</t>
    <rPh sb="0" eb="2">
      <t>イリョウ</t>
    </rPh>
    <rPh sb="2" eb="4">
      <t>キカン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</si>
  <si>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</si>
  <si>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</si>
  <si>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</si>
  <si>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</si>
  <si>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職域以外</t>
    <rPh sb="0" eb="2">
      <t>ショクイキ</t>
    </rPh>
    <rPh sb="2" eb="4">
      <t>イガイ</t>
    </rPh>
    <phoneticPr fontId="2"/>
  </si>
  <si>
    <t>職域</t>
    <rPh sb="0" eb="2">
      <t>ショクイキ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</si>
  <si>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</si>
  <si>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</t>
    <rPh sb="0" eb="3">
      <t>ジカンガイ</t>
    </rPh>
    <rPh sb="3" eb="5">
      <t>セッシュ</t>
    </rPh>
    <phoneticPr fontId="2"/>
  </si>
  <si>
    <t>休日接種計（予診のみも含める）</t>
    <rPh sb="0" eb="2">
      <t>キュウジツ</t>
    </rPh>
    <rPh sb="2" eb="4">
      <t>セッシュ</t>
    </rPh>
    <phoneticPr fontId="2"/>
  </si>
  <si>
    <t>8月1日から10月2日の間</t>
    <rPh sb="1" eb="2">
      <t>ガツ</t>
    </rPh>
    <rPh sb="2" eb="4">
      <t>ツイタチ</t>
    </rPh>
    <rPh sb="12" eb="13">
      <t>アイダ</t>
    </rPh>
    <phoneticPr fontId="2"/>
  </si>
  <si>
    <t>　江東区長　様</t>
    <rPh sb="1" eb="3">
      <t>コウトウ</t>
    </rPh>
    <rPh sb="3" eb="4">
      <t>ク</t>
    </rPh>
    <rPh sb="4" eb="5">
      <t>チョウ</t>
    </rPh>
    <rPh sb="6" eb="7">
      <t>サマ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</si>
  <si>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</si>
  <si>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</si>
  <si>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</si>
  <si>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</si>
  <si>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医療機関等住所</t>
    <rPh sb="0" eb="2">
      <t>イリョウ</t>
    </rPh>
    <rPh sb="2" eb="4">
      <t>キカン</t>
    </rPh>
    <rPh sb="4" eb="5">
      <t>トウ</t>
    </rPh>
    <rPh sb="5" eb="7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</si>
  <si>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</si>
  <si>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　　　　　　　　　　　　印</t>
    <rPh sb="12" eb="13">
      <t>イン</t>
    </rPh>
    <phoneticPr fontId="2"/>
  </si>
  <si>
    <t>※代表者印又は私印（認印）を朱肉でお願いします。</t>
    <rPh sb="1" eb="5">
      <t>ダイヒョウシャイン</t>
    </rPh>
    <rPh sb="5" eb="6">
      <t>マタ</t>
    </rPh>
    <rPh sb="7" eb="9">
      <t>シイン</t>
    </rPh>
    <rPh sb="10" eb="12">
      <t>ミトメイン</t>
    </rPh>
    <rPh sb="14" eb="16">
      <t>シュニク</t>
    </rPh>
    <rPh sb="18" eb="19">
      <t>ネガ</t>
    </rPh>
    <phoneticPr fontId="2"/>
  </si>
  <si>
    <t>　8月1日から10月2日の期間において、コロナウイルスワクチンの接種を実施したため、以下のとおり請求する。</t>
    <rPh sb="2" eb="3">
      <t>ガツ</t>
    </rPh>
    <rPh sb="3" eb="5">
      <t>ツイタチ</t>
    </rPh>
    <rPh sb="13" eb="15">
      <t>キカン</t>
    </rPh>
    <rPh sb="32" eb="34">
      <t>セッシュ</t>
    </rPh>
    <rPh sb="35" eb="37">
      <t>ジッシ</t>
    </rPh>
    <rPh sb="42" eb="44">
      <t>イカ</t>
    </rPh>
    <rPh sb="48" eb="50">
      <t>セイキュウ</t>
    </rPh>
    <phoneticPr fontId="2"/>
  </si>
  <si>
    <t>　捨印</t>
    <rPh sb="1" eb="3">
      <t>ステイン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</si>
</sst>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m/d"/>
    <numFmt numFmtId="177" formatCode="#,##0&quot;円&quot;;[Red]\-#,##0"/>
    <numFmt numFmtId="178" formatCode="#,##0&quot;回&quot;;[Red]\-#,##0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6" fillId="0" borderId="0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5" xfId="2" applyFont="1" applyBorder="1">
      <alignment vertical="center"/>
    </xf>
    <xf numFmtId="0" fontId="12" fillId="0" borderId="5" xfId="0" applyFont="1" applyBorder="1">
      <alignment vertical="center"/>
    </xf>
    <xf numFmtId="0" fontId="13" fillId="0" borderId="0" xfId="0" applyFont="1">
      <alignment vertical="center"/>
    </xf>
    <xf numFmtId="0" fontId="10" fillId="0" borderId="0" xfId="2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6" fontId="21" fillId="2" borderId="1" xfId="0" applyNumberFormat="1" applyFont="1" applyFill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8" fillId="4" borderId="1" xfId="1" applyFont="1" applyFill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38" fontId="8" fillId="0" borderId="0" xfId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38" fontId="8" fillId="3" borderId="1" xfId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2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6" fillId="0" borderId="0" xfId="0" applyFont="1">
      <alignment vertical="center"/>
    </xf>
    <xf numFmtId="0" fontId="22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5" fillId="0" borderId="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5" xfId="2" applyFont="1" applyBorder="1">
      <alignment vertical="center"/>
    </xf>
    <xf numFmtId="38" fontId="8" fillId="0" borderId="1" xfId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38" fontId="8" fillId="4" borderId="10" xfId="1" applyFont="1" applyFill="1" applyBorder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38" fontId="8" fillId="4" borderId="11" xfId="1" applyFont="1" applyFill="1" applyBorder="1">
      <alignment vertical="center"/>
    </xf>
    <xf numFmtId="38" fontId="8" fillId="4" borderId="1" xfId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0" fillId="0" borderId="0" xfId="0">
      <alignment vertical="center"/>
    </xf>
    <xf numFmtId="0" fontId="10" fillId="3" borderId="5" xfId="0" applyFont="1" applyFill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vertical="center" wrapText="1"/>
    </xf>
    <xf numFmtId="38" fontId="8" fillId="0" borderId="10" xfId="1" applyFont="1" applyBorder="1">
      <alignment vertical="center"/>
    </xf>
    <xf numFmtId="38" fontId="8" fillId="0" borderId="11" xfId="1" applyFont="1" applyBorder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38" fontId="10" fillId="3" borderId="12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0" fillId="0" borderId="0" xfId="0">
      <alignment vertical="center"/>
    </xf>
    <xf numFmtId="38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6" fillId="3" borderId="5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28" fillId="0" borderId="0" xfId="0" applyFont="1" applyAlignment="1">
      <alignment horizontal="right" vertical="center"/>
    </xf>
    <xf numFmtId="178" fontId="10" fillId="0" borderId="7" xfId="1" applyNumberFormat="1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7" fontId="10" fillId="0" borderId="5" xfId="1" applyNumberFormat="1" applyFont="1" applyBorder="1">
      <alignment vertical="center"/>
    </xf>
    <xf numFmtId="177" fontId="10" fillId="0" borderId="5" xfId="1" applyNumberFormat="1" applyFont="1" applyBorder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left" vertical="center"/>
    </xf>
    <xf numFmtId="38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3" borderId="7" xfId="2" applyFont="1" applyFill="1" applyBorder="1">
      <alignment vertical="center"/>
    </xf>
    <xf numFmtId="5" fontId="22" fillId="0" borderId="5" xfId="2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10" fillId="0" borderId="5" xfId="0" applyFont="1" applyFill="1" applyBorder="1">
      <alignment vertical="center"/>
    </xf>
    <xf numFmtId="0" fontId="10" fillId="0" borderId="5" xfId="2" applyFont="1" applyFill="1" applyBorder="1">
      <alignment vertical="center"/>
    </xf>
    <xf numFmtId="0" fontId="0" fillId="0" borderId="5" xfId="0" applyFill="1" applyBorder="1">
      <alignment vertical="center"/>
    </xf>
    <xf numFmtId="0" fontId="3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1047750</xdr:colOff>
      <xdr:row>79</xdr:row>
      <xdr:rowOff>380999</xdr:rowOff>
    </xdr:from>
    <xdr:to>
      <xdr:col>13</xdr:col>
      <xdr:colOff>1730375</xdr:colOff>
      <xdr:row>81</xdr:row>
      <xdr:rowOff>111124</xdr:rowOff>
    </xdr:to>
    <xdr:sp macro="" textlink="">
      <xdr:nvSpPr>
        <xdr:cNvPr id="3" name="楕円 2"/>
        <xdr:cNvSpPr/>
      </xdr:nvSpPr>
      <xdr:spPr>
        <a:xfrm>
          <a:off x="13401675" y="40566974"/>
          <a:ext cx="682625" cy="625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381000</xdr:colOff>
      <xdr:row>92</xdr:row>
      <xdr:rowOff>51953</xdr:rowOff>
    </xdr:from>
    <xdr:to>
      <xdr:col>13</xdr:col>
      <xdr:colOff>1645228</xdr:colOff>
      <xdr:row>94</xdr:row>
      <xdr:rowOff>432954</xdr:rowOff>
    </xdr:to>
    <xdr:sp macro="" textlink="">
      <xdr:nvSpPr>
        <xdr:cNvPr id="4" name="楕円 3"/>
        <xdr:cNvSpPr/>
      </xdr:nvSpPr>
      <xdr:spPr>
        <a:xfrm>
          <a:off x="13508182" y="33857044"/>
          <a:ext cx="1264228" cy="11949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tabSelected="1" view="pageBreakPreview" topLeftCell="A67" zoomScale="55" zoomScaleNormal="55" zoomScaleSheetLayoutView="55" workbookViewId="0">
      <selection activeCell="N84" sqref="N84"/>
    </sheetView>
  </sheetViews>
  <sheetFormatPr defaultRowHeight="18.75"/>
  <cols>
    <col min="1" max="1" width="38.75" style="30" customWidth="1"/>
    <col min="2" max="2" width="11.25" style="54" customWidth="1"/>
    <col min="3" max="8" width="9.375" style="30" bestFit="1" customWidth="1"/>
    <col min="9" max="9" width="9.125" style="30" bestFit="1" customWidth="1"/>
    <col min="10" max="10" width="13" style="30" bestFit="1" customWidth="1"/>
    <col min="11" max="11" width="14.125" style="30" customWidth="1"/>
    <col min="12" max="12" width="15.875" style="30" customWidth="1"/>
    <col min="13" max="13" width="14" style="30" customWidth="1"/>
    <col min="14" max="14" width="24.625" style="30" customWidth="1"/>
    <col min="15" max="15" width="10.125" style="30" customWidth="1"/>
    <col min="16" max="16384" width="9" style="30"/>
  </cols>
  <sheetData>
    <row r="1" spans="1:15" ht="42" customHeight="1">
      <c r="A1" s="47" t="s">
        <v>41</v>
      </c>
      <c r="B1" s="47"/>
      <c r="C1" s="82" t="s">
        <v>43</v>
      </c>
      <c r="D1" s="83"/>
      <c r="E1" s="83"/>
      <c r="F1" s="83"/>
      <c r="G1" s="83"/>
      <c r="H1" s="83"/>
      <c r="I1" s="83"/>
      <c r="J1" s="83"/>
      <c r="N1" s="34" t="s">
        <v>39</v>
      </c>
    </row>
    <row r="2" spans="1:15" ht="77.2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15" s="49" customFormat="1" ht="24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15" s="49" customFormat="1" ht="45" customHeight="1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 s="17"/>
    </row>
    <row r="5" spans="1:15" ht="24">
      <c r="A5" s="18"/>
      <c r="B5" s="18"/>
      <c r="C5" s="18"/>
      <c r="D5" s="18"/>
      <c r="E5" s="18"/>
      <c r="F5" s="18"/>
      <c r="G5" s="18"/>
      <c r="H5" s="18"/>
      <c r="I5" s="18"/>
      <c r="J5" s="102" t="s">
        <v>7</v>
      </c>
      <c r="K5" s="104" t="s">
        <v>37</v>
      </c>
      <c r="L5" s="106" t="s">
        <v>8</v>
      </c>
      <c r="M5" s="106"/>
      <c r="N5" s="106"/>
    </row>
    <row r="6" spans="1:15" ht="27.75" customHeight="1">
      <c r="A6" s="18"/>
      <c r="B6" s="18"/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103"/>
      <c r="K6" s="105"/>
      <c r="L6" s="106"/>
      <c r="M6" s="106"/>
      <c r="N6" s="106"/>
    </row>
    <row r="7" spans="1:15" ht="27.75" customHeight="1">
      <c r="A7" s="18"/>
      <c r="B7" s="18"/>
      <c r="C7" s="19">
        <v>44409</v>
      </c>
      <c r="D7" s="19">
        <f>C7+1</f>
        <v>44410</v>
      </c>
      <c r="E7" s="19">
        <f t="shared" ref="E7:H63" si="0">D7+1</f>
        <v>44411</v>
      </c>
      <c r="F7" s="19">
        <f t="shared" si="0"/>
        <v>44412</v>
      </c>
      <c r="G7" s="19">
        <f t="shared" si="0"/>
        <v>44413</v>
      </c>
      <c r="H7" s="19">
        <f t="shared" si="0"/>
        <v>44414</v>
      </c>
      <c r="I7" s="19">
        <f>H7+1</f>
        <v>44415</v>
      </c>
      <c r="J7" s="21"/>
      <c r="K7" s="21"/>
      <c r="L7" s="97"/>
      <c r="M7" s="97"/>
      <c r="N7" s="97"/>
      <c r="O7" s="7"/>
    </row>
    <row r="8" spans="1:15" ht="27.75" customHeight="1">
      <c r="A8" s="35" t="s">
        <v>44</v>
      </c>
      <c r="B8" s="56" t="s">
        <v>48</v>
      </c>
      <c r="C8" s="33"/>
      <c r="D8" s="33"/>
      <c r="E8" s="33"/>
      <c r="F8" s="33"/>
      <c r="G8" s="33"/>
      <c r="H8" s="33"/>
      <c r="I8" s="33"/>
      <c r="J8" s="67">
        <f>SUM(C8:I9)</f>
        <v>0</v>
      </c>
      <c r="K8" s="80" t="str">
        <f>IF(J8&lt;100,"100回未満",IF(J8&lt;150,"100回以上","150回以上"))</f>
        <v>100回未満</v>
      </c>
      <c r="L8" s="97"/>
      <c r="M8" s="97"/>
      <c r="N8" s="97"/>
      <c r="O8" s="7" t="str">
        <f>IF(J8&lt;100,IF(OR(J8="100回以上",K8="150回以上"),"エラー。接種回数と回数区分が一致しません",""),IF(J8&lt;150,IF(OR(J8="100回未満",K8="150回以上"),"エラー。接種回数と回数区分が一致しません",""),IF(K8="100回未満","エラー。接種回数と回数区分が一致しません","")))</f>
        <v/>
      </c>
    </row>
    <row r="9" spans="1:15" s="54" customFormat="1" ht="27.75" customHeight="1">
      <c r="A9" s="57" t="s">
        <v>44</v>
      </c>
      <c r="B9" s="59" t="s">
        <v>49</v>
      </c>
      <c r="C9" s="61"/>
      <c r="D9" s="61"/>
      <c r="E9" s="61"/>
      <c r="F9" s="61"/>
      <c r="G9" s="61"/>
      <c r="H9" s="61"/>
      <c r="I9" s="61"/>
      <c r="J9" s="68"/>
      <c r="K9" s="81"/>
      <c r="L9" s="97"/>
      <c r="M9" s="97"/>
      <c r="N9" s="97"/>
      <c r="O9" s="7"/>
    </row>
    <row r="10" spans="1:15" s="54" customFormat="1" ht="27.75" hidden="1" customHeight="1">
      <c r="A10" s="35"/>
      <c r="B10" s="56"/>
      <c r="C10" s="33">
        <f t="shared" ref="C10:I10" si="1">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20"/>
      <c r="K10" s="21"/>
      <c r="L10" s="97"/>
      <c r="M10" s="97"/>
      <c r="N10" s="97"/>
      <c r="O10" s="7"/>
    </row>
    <row r="11" spans="1:15" ht="27.75" customHeight="1">
      <c r="A11" s="35" t="s">
        <v>45</v>
      </c>
      <c r="B11" s="66"/>
      <c r="C11" s="33"/>
      <c r="D11" s="33"/>
      <c r="E11" s="33"/>
      <c r="F11" s="33"/>
      <c r="G11" s="33"/>
      <c r="H11" s="33"/>
      <c r="I11" s="33"/>
      <c r="J11" s="20">
        <f>SUM(C11:I11)</f>
        <v>0</v>
      </c>
      <c r="K11" s="21"/>
      <c r="L11" s="97"/>
      <c r="M11" s="97"/>
      <c r="N11" s="97"/>
      <c r="O11" s="7"/>
    </row>
    <row r="12" spans="1:15" ht="27.75" customHeight="1">
      <c r="A12" s="35" t="s">
        <v>46</v>
      </c>
      <c r="B12" s="56" t="s">
        <v>48</v>
      </c>
      <c r="C12" s="33"/>
      <c r="D12" s="33"/>
      <c r="E12" s="33"/>
      <c r="F12" s="33"/>
      <c r="G12" s="33"/>
      <c r="H12" s="33"/>
      <c r="I12" s="33"/>
      <c r="J12" s="107">
        <f>SUM(C12:I12)+SUM(C13:I13)</f>
        <v>0</v>
      </c>
      <c r="K12" s="21"/>
      <c r="L12" s="97"/>
      <c r="M12" s="97"/>
      <c r="N12" s="97"/>
      <c r="O12" s="7"/>
    </row>
    <row r="13" spans="1:15" s="54" customFormat="1" ht="27.75" customHeight="1">
      <c r="A13" s="62" t="s">
        <v>46</v>
      </c>
      <c r="B13" s="59" t="s">
        <v>49</v>
      </c>
      <c r="C13" s="61"/>
      <c r="D13" s="61"/>
      <c r="E13" s="61"/>
      <c r="F13" s="61"/>
      <c r="G13" s="61"/>
      <c r="H13" s="61"/>
      <c r="I13" s="61"/>
      <c r="J13" s="108"/>
      <c r="K13" s="21"/>
      <c r="L13" s="97"/>
      <c r="M13" s="97"/>
      <c r="N13" s="97"/>
    </row>
    <row r="14" spans="1:15" ht="27.75" customHeight="1">
      <c r="A14" s="23"/>
      <c r="B14" s="23"/>
      <c r="C14" s="19">
        <f>I7+1</f>
        <v>44416</v>
      </c>
      <c r="D14" s="19">
        <f>C14+1</f>
        <v>44417</v>
      </c>
      <c r="E14" s="19">
        <f t="shared" si="0"/>
        <v>44418</v>
      </c>
      <c r="F14" s="19">
        <f t="shared" si="0"/>
        <v>44419</v>
      </c>
      <c r="G14" s="19">
        <f t="shared" si="0"/>
        <v>44420</v>
      </c>
      <c r="H14" s="19">
        <f t="shared" si="0"/>
        <v>44421</v>
      </c>
      <c r="I14" s="19">
        <f>H14+1</f>
        <v>44422</v>
      </c>
      <c r="J14" s="21"/>
      <c r="K14" s="21"/>
      <c r="L14" s="97"/>
      <c r="M14" s="97"/>
      <c r="N14" s="97"/>
      <c r="O14" s="7"/>
    </row>
    <row r="15" spans="1:15" ht="27.75" customHeight="1">
      <c r="A15" s="35" t="s">
        <v>44</v>
      </c>
      <c r="B15" s="56" t="s">
        <v>48</v>
      </c>
      <c r="C15" s="33"/>
      <c r="D15" s="33"/>
      <c r="E15" s="33"/>
      <c r="F15" s="33"/>
      <c r="G15" s="33"/>
      <c r="H15" s="33"/>
      <c r="I15" s="33"/>
      <c r="J15" s="67">
        <f>SUM(C15:I16)</f>
        <v>0</v>
      </c>
      <c r="K15" s="80" t="str">
        <f>IF(J15&lt;100,"100回未満",IF(J15&lt;150,"100回以上","150回以上"))</f>
        <v>100回未満</v>
      </c>
      <c r="L15" s="97"/>
      <c r="M15" s="97"/>
      <c r="N15" s="97"/>
      <c r="O15" s="7" t="str">
        <f>IF(J15&lt;100,IF(OR(J15="100回以上",K15="150回以上"),"エラー。接種回数と回数区分が一致しません",""),IF(J15&lt;150,IF(OR(J15="100回未満",K15="150回以上"),"エラー。接種回数と回数区分が一致しません",""),IF(K15="100回未満","エラー。接種回数と回数区分が一致しません","")))</f>
        <v/>
      </c>
    </row>
    <row r="16" spans="1:15" s="54" customFormat="1" ht="27.75" customHeight="1">
      <c r="A16" s="57" t="s">
        <v>44</v>
      </c>
      <c r="B16" s="59" t="s">
        <v>49</v>
      </c>
      <c r="C16" s="61"/>
      <c r="D16" s="61"/>
      <c r="E16" s="61"/>
      <c r="F16" s="61"/>
      <c r="G16" s="61"/>
      <c r="H16" s="61"/>
      <c r="I16" s="61"/>
      <c r="J16" s="68"/>
      <c r="K16" s="81"/>
      <c r="L16" s="97"/>
      <c r="M16" s="97"/>
      <c r="N16" s="97"/>
      <c r="O16" s="7"/>
    </row>
    <row r="17" spans="1:15" s="54" customFormat="1" ht="27.75" hidden="1" customHeight="1">
      <c r="A17" s="35"/>
      <c r="B17" s="56"/>
      <c r="C17" s="33">
        <f t="shared" ref="C17:I17" si="2">C15+C16</f>
        <v>0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20"/>
      <c r="K17" s="21"/>
      <c r="L17" s="51"/>
      <c r="M17" s="51"/>
      <c r="N17" s="51"/>
      <c r="O17" s="7"/>
    </row>
    <row r="18" spans="1:15" ht="27.75" customHeight="1">
      <c r="A18" s="35" t="s">
        <v>45</v>
      </c>
      <c r="B18" s="66"/>
      <c r="C18" s="33"/>
      <c r="D18" s="33"/>
      <c r="E18" s="33"/>
      <c r="F18" s="33"/>
      <c r="G18" s="33"/>
      <c r="H18" s="33"/>
      <c r="I18" s="33"/>
      <c r="J18" s="20">
        <f>SUM(C18:I18)</f>
        <v>0</v>
      </c>
      <c r="K18" s="21"/>
      <c r="L18" s="97"/>
      <c r="M18" s="97"/>
      <c r="N18" s="97"/>
      <c r="O18" s="7"/>
    </row>
    <row r="19" spans="1:15" ht="27.75" customHeight="1">
      <c r="A19" s="35" t="s">
        <v>46</v>
      </c>
      <c r="B19" s="56" t="s">
        <v>48</v>
      </c>
      <c r="C19" s="33"/>
      <c r="D19" s="33"/>
      <c r="E19" s="33"/>
      <c r="F19" s="33"/>
      <c r="G19" s="33"/>
      <c r="H19" s="33"/>
      <c r="I19" s="33"/>
      <c r="J19" s="67">
        <f>SUM(C19:I20)</f>
        <v>0</v>
      </c>
      <c r="K19" s="21"/>
      <c r="L19" s="97"/>
      <c r="M19" s="97"/>
      <c r="N19" s="97"/>
      <c r="O19" s="7"/>
    </row>
    <row r="20" spans="1:15" s="54" customFormat="1" ht="27.75" customHeight="1">
      <c r="A20" s="62" t="s">
        <v>46</v>
      </c>
      <c r="B20" s="59" t="s">
        <v>49</v>
      </c>
      <c r="C20" s="61"/>
      <c r="D20" s="61"/>
      <c r="E20" s="61"/>
      <c r="F20" s="61"/>
      <c r="G20" s="61"/>
      <c r="H20" s="61"/>
      <c r="I20" s="61"/>
      <c r="J20" s="68"/>
      <c r="K20" s="58"/>
      <c r="L20" s="97"/>
      <c r="M20" s="97"/>
      <c r="N20" s="97"/>
      <c r="O20" s="7"/>
    </row>
    <row r="21" spans="1:15" ht="26.25" customHeight="1">
      <c r="A21" s="23"/>
      <c r="B21" s="23"/>
      <c r="C21" s="19">
        <f>I14+1</f>
        <v>44423</v>
      </c>
      <c r="D21" s="19">
        <f>C21+1</f>
        <v>44424</v>
      </c>
      <c r="E21" s="19">
        <f t="shared" si="0"/>
        <v>44425</v>
      </c>
      <c r="F21" s="19">
        <f t="shared" si="0"/>
        <v>44426</v>
      </c>
      <c r="G21" s="19">
        <f t="shared" si="0"/>
        <v>44427</v>
      </c>
      <c r="H21" s="19">
        <f t="shared" si="0"/>
        <v>44428</v>
      </c>
      <c r="I21" s="19">
        <f>H21+1</f>
        <v>44429</v>
      </c>
      <c r="J21" s="21"/>
      <c r="K21" s="21"/>
      <c r="L21" s="97"/>
      <c r="M21" s="97"/>
      <c r="N21" s="97"/>
      <c r="O21" s="7"/>
    </row>
    <row r="22" spans="1:15" ht="26.25" customHeight="1">
      <c r="A22" s="35" t="s">
        <v>44</v>
      </c>
      <c r="B22" s="56" t="s">
        <v>48</v>
      </c>
      <c r="C22" s="33"/>
      <c r="D22" s="33"/>
      <c r="E22" s="33"/>
      <c r="F22" s="33"/>
      <c r="G22" s="33"/>
      <c r="H22" s="33"/>
      <c r="I22" s="33"/>
      <c r="J22" s="67">
        <f>SUM(C22:I23)</f>
        <v>0</v>
      </c>
      <c r="K22" s="80" t="str">
        <f>IF(J22&lt;100,"100回未満",IF(J22&lt;150,"100回以上","150回以上"))</f>
        <v>100回未満</v>
      </c>
      <c r="L22" s="97"/>
      <c r="M22" s="97"/>
      <c r="N22" s="97"/>
      <c r="O22" s="7" t="str">
        <f>IF(J22&lt;100,IF(OR(J22="100回以上",K22="150回以上"),"エラー。接種回数と回数区分が一致しません",""),IF(J22&lt;150,IF(OR(J22="100回未満",K22="150回以上"),"エラー。接種回数と回数区分が一致しません",""),IF(K22="100回未満","エラー。接種回数と回数区分が一致しません","")))</f>
        <v/>
      </c>
    </row>
    <row r="23" spans="1:15" s="54" customFormat="1" ht="26.25" customHeight="1">
      <c r="A23" s="57" t="s">
        <v>44</v>
      </c>
      <c r="B23" s="59" t="s">
        <v>49</v>
      </c>
      <c r="C23" s="61"/>
      <c r="D23" s="61"/>
      <c r="E23" s="61"/>
      <c r="F23" s="61"/>
      <c r="G23" s="61"/>
      <c r="H23" s="61"/>
      <c r="I23" s="61"/>
      <c r="J23" s="68"/>
      <c r="K23" s="81"/>
      <c r="L23" s="97"/>
      <c r="M23" s="97"/>
      <c r="N23" s="97"/>
      <c r="O23" s="7"/>
    </row>
    <row r="24" spans="1:15" s="54" customFormat="1" ht="27.75" hidden="1" customHeight="1">
      <c r="A24" s="35"/>
      <c r="B24" s="56"/>
      <c r="C24" s="33">
        <f t="shared" ref="C24" si="3">C22+C23</f>
        <v>0</v>
      </c>
      <c r="D24" s="33">
        <f t="shared" ref="D24" si="4">D22+D23</f>
        <v>0</v>
      </c>
      <c r="E24" s="33">
        <f t="shared" ref="E24" si="5">E22+E23</f>
        <v>0</v>
      </c>
      <c r="F24" s="33">
        <f t="shared" ref="F24" si="6">F22+F23</f>
        <v>0</v>
      </c>
      <c r="G24" s="33">
        <f t="shared" ref="G24" si="7">G22+G23</f>
        <v>0</v>
      </c>
      <c r="H24" s="33">
        <f t="shared" ref="H24" si="8">H22+H23</f>
        <v>0</v>
      </c>
      <c r="I24" s="33">
        <f t="shared" ref="I24" si="9">I22+I23</f>
        <v>0</v>
      </c>
      <c r="J24" s="20"/>
      <c r="K24" s="21"/>
      <c r="L24" s="51"/>
      <c r="M24" s="51"/>
      <c r="N24" s="51"/>
      <c r="O24" s="7"/>
    </row>
    <row r="25" spans="1:15" ht="26.25" customHeight="1">
      <c r="A25" s="35" t="s">
        <v>45</v>
      </c>
      <c r="B25" s="66"/>
      <c r="C25" s="33"/>
      <c r="D25" s="33"/>
      <c r="E25" s="33"/>
      <c r="F25" s="33"/>
      <c r="G25" s="33"/>
      <c r="H25" s="33"/>
      <c r="I25" s="33"/>
      <c r="J25" s="20">
        <f>SUM(C25:I25)</f>
        <v>0</v>
      </c>
      <c r="K25" s="21"/>
      <c r="L25" s="97"/>
      <c r="M25" s="97"/>
      <c r="N25" s="97"/>
      <c r="O25" s="7"/>
    </row>
    <row r="26" spans="1:15" ht="26.25" customHeight="1">
      <c r="A26" s="35" t="s">
        <v>46</v>
      </c>
      <c r="B26" s="56" t="s">
        <v>48</v>
      </c>
      <c r="C26" s="33"/>
      <c r="D26" s="33"/>
      <c r="E26" s="33"/>
      <c r="F26" s="33"/>
      <c r="G26" s="33"/>
      <c r="H26" s="33"/>
      <c r="I26" s="33"/>
      <c r="J26" s="67">
        <f>SUM(C26:I27)</f>
        <v>0</v>
      </c>
      <c r="K26" s="21"/>
      <c r="L26" s="97"/>
      <c r="M26" s="97"/>
      <c r="N26" s="97"/>
      <c r="O26" s="7"/>
    </row>
    <row r="27" spans="1:15" s="54" customFormat="1" ht="26.25" customHeight="1">
      <c r="A27" s="62" t="s">
        <v>46</v>
      </c>
      <c r="B27" s="59" t="s">
        <v>49</v>
      </c>
      <c r="C27" s="61"/>
      <c r="D27" s="61"/>
      <c r="E27" s="61"/>
      <c r="F27" s="61"/>
      <c r="G27" s="61"/>
      <c r="H27" s="61"/>
      <c r="I27" s="61"/>
      <c r="J27" s="68"/>
      <c r="K27" s="58"/>
      <c r="L27" s="97"/>
      <c r="M27" s="97"/>
      <c r="N27" s="97"/>
      <c r="O27" s="7"/>
    </row>
    <row r="28" spans="1:15" ht="26.25" customHeight="1">
      <c r="A28" s="23"/>
      <c r="B28" s="23"/>
      <c r="C28" s="19">
        <f>I21+1</f>
        <v>44430</v>
      </c>
      <c r="D28" s="19">
        <f>C28+1</f>
        <v>44431</v>
      </c>
      <c r="E28" s="19">
        <f t="shared" si="0"/>
        <v>44432</v>
      </c>
      <c r="F28" s="19">
        <f t="shared" si="0"/>
        <v>44433</v>
      </c>
      <c r="G28" s="19">
        <f t="shared" si="0"/>
        <v>44434</v>
      </c>
      <c r="H28" s="19">
        <f t="shared" si="0"/>
        <v>44435</v>
      </c>
      <c r="I28" s="19">
        <f>H28+1</f>
        <v>44436</v>
      </c>
      <c r="J28" s="21"/>
      <c r="K28" s="21"/>
      <c r="L28" s="97"/>
      <c r="M28" s="97"/>
      <c r="N28" s="97"/>
      <c r="O28" s="7"/>
    </row>
    <row r="29" spans="1:15" ht="26.25" customHeight="1">
      <c r="A29" s="35" t="s">
        <v>44</v>
      </c>
      <c r="B29" s="56" t="s">
        <v>48</v>
      </c>
      <c r="C29" s="33"/>
      <c r="D29" s="33"/>
      <c r="E29" s="33"/>
      <c r="F29" s="33"/>
      <c r="G29" s="33"/>
      <c r="H29" s="33"/>
      <c r="I29" s="33"/>
      <c r="J29" s="67">
        <f>SUM(C29:I30)</f>
        <v>0</v>
      </c>
      <c r="K29" s="80" t="str">
        <f>IF(J29&lt;100,"100回未満",IF(J29&lt;150,"100回以上","150回以上"))</f>
        <v>100回未満</v>
      </c>
      <c r="L29" s="97"/>
      <c r="M29" s="97"/>
      <c r="N29" s="97"/>
      <c r="O29" s="7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0" spans="1:15" s="54" customFormat="1" ht="26.25" customHeight="1">
      <c r="A30" s="57" t="s">
        <v>44</v>
      </c>
      <c r="B30" s="59" t="s">
        <v>49</v>
      </c>
      <c r="C30" s="61"/>
      <c r="D30" s="61"/>
      <c r="E30" s="61"/>
      <c r="F30" s="61"/>
      <c r="G30" s="61"/>
      <c r="H30" s="61"/>
      <c r="I30" s="61"/>
      <c r="J30" s="68"/>
      <c r="K30" s="81"/>
      <c r="L30" s="97"/>
      <c r="M30" s="97"/>
      <c r="N30" s="97"/>
      <c r="O30" s="7"/>
    </row>
    <row r="31" spans="1:15" s="54" customFormat="1" ht="27.75" hidden="1" customHeight="1">
      <c r="A31" s="35"/>
      <c r="B31" s="56"/>
      <c r="C31" s="33">
        <f t="shared" ref="C31" si="10">C29+C30</f>
        <v>0</v>
      </c>
      <c r="D31" s="33">
        <f t="shared" ref="D31" si="11">D29+D30</f>
        <v>0</v>
      </c>
      <c r="E31" s="33">
        <f t="shared" ref="E31" si="12">E29+E30</f>
        <v>0</v>
      </c>
      <c r="F31" s="33">
        <f t="shared" ref="F31" si="13">F29+F30</f>
        <v>0</v>
      </c>
      <c r="G31" s="33">
        <f t="shared" ref="G31" si="14">G29+G30</f>
        <v>0</v>
      </c>
      <c r="H31" s="33">
        <f t="shared" ref="H31" si="15">H29+H30</f>
        <v>0</v>
      </c>
      <c r="I31" s="33">
        <f t="shared" ref="I31" si="16">I29+I30</f>
        <v>0</v>
      </c>
      <c r="J31" s="20"/>
      <c r="K31" s="21"/>
      <c r="L31" s="51"/>
      <c r="M31" s="51"/>
      <c r="N31" s="51"/>
      <c r="O31" s="7"/>
    </row>
    <row r="32" spans="1:15" ht="26.25" customHeight="1">
      <c r="A32" s="35" t="s">
        <v>45</v>
      </c>
      <c r="B32" s="66"/>
      <c r="C32" s="33"/>
      <c r="D32" s="33"/>
      <c r="E32" s="33"/>
      <c r="F32" s="33"/>
      <c r="G32" s="33"/>
      <c r="H32" s="33"/>
      <c r="I32" s="33"/>
      <c r="J32" s="20">
        <f>SUM(C32:I32)</f>
        <v>0</v>
      </c>
      <c r="K32" s="21"/>
      <c r="L32" s="97"/>
      <c r="M32" s="97"/>
      <c r="N32" s="97"/>
      <c r="O32" s="7"/>
    </row>
    <row r="33" spans="1:15" ht="26.25" customHeight="1">
      <c r="A33" s="35" t="s">
        <v>46</v>
      </c>
      <c r="B33" s="56" t="s">
        <v>48</v>
      </c>
      <c r="C33" s="33"/>
      <c r="D33" s="33"/>
      <c r="E33" s="33"/>
      <c r="F33" s="33"/>
      <c r="G33" s="33"/>
      <c r="H33" s="33"/>
      <c r="I33" s="33"/>
      <c r="J33" s="67">
        <f>SUM(C33:I34)</f>
        <v>0</v>
      </c>
      <c r="K33" s="21"/>
      <c r="L33" s="97"/>
      <c r="M33" s="97"/>
      <c r="N33" s="97"/>
      <c r="O33" s="7"/>
    </row>
    <row r="34" spans="1:15" s="54" customFormat="1" ht="26.25" customHeight="1">
      <c r="A34" s="62" t="s">
        <v>46</v>
      </c>
      <c r="B34" s="59" t="s">
        <v>49</v>
      </c>
      <c r="C34" s="61"/>
      <c r="D34" s="61"/>
      <c r="E34" s="61"/>
      <c r="F34" s="61"/>
      <c r="G34" s="61"/>
      <c r="H34" s="61"/>
      <c r="I34" s="61"/>
      <c r="J34" s="68"/>
      <c r="K34" s="58"/>
      <c r="L34" s="97"/>
      <c r="M34" s="97"/>
      <c r="N34" s="97"/>
      <c r="O34" s="7"/>
    </row>
    <row r="35" spans="1:15" ht="27" customHeight="1">
      <c r="A35" s="23"/>
      <c r="B35" s="23"/>
      <c r="C35" s="19">
        <f>I28+1</f>
        <v>44437</v>
      </c>
      <c r="D35" s="19">
        <f>C35+1</f>
        <v>44438</v>
      </c>
      <c r="E35" s="19">
        <f t="shared" si="0"/>
        <v>44439</v>
      </c>
      <c r="F35" s="19">
        <f t="shared" si="0"/>
        <v>44440</v>
      </c>
      <c r="G35" s="19">
        <f t="shared" si="0"/>
        <v>44441</v>
      </c>
      <c r="H35" s="19">
        <f t="shared" si="0"/>
        <v>44442</v>
      </c>
      <c r="I35" s="19">
        <f>H35+1</f>
        <v>44443</v>
      </c>
      <c r="J35" s="21"/>
      <c r="K35" s="21"/>
      <c r="L35" s="97"/>
      <c r="M35" s="97"/>
      <c r="N35" s="97"/>
      <c r="O35" s="7"/>
    </row>
    <row r="36" spans="1:15" ht="27" customHeight="1">
      <c r="A36" s="35" t="s">
        <v>44</v>
      </c>
      <c r="B36" s="56" t="s">
        <v>48</v>
      </c>
      <c r="C36" s="33"/>
      <c r="D36" s="33"/>
      <c r="E36" s="33"/>
      <c r="F36" s="33"/>
      <c r="G36" s="33"/>
      <c r="H36" s="33"/>
      <c r="I36" s="33"/>
      <c r="J36" s="67">
        <f>SUM(C36:I37)</f>
        <v>0</v>
      </c>
      <c r="K36" s="80" t="str">
        <f>IF(J36&lt;100,"100回未満",IF(J36&lt;150,"100回以上","150回以上"))</f>
        <v>100回未満</v>
      </c>
      <c r="L36" s="97"/>
      <c r="M36" s="97"/>
      <c r="N36" s="97"/>
      <c r="O36" s="7" t="str">
        <f>IF(J36&lt;100,IF(OR(J36="100回以上",K36="150回以上"),"エラー。接種回数と回数区分が一致しません",""),IF(J36&lt;150,IF(OR(J36="100回未満",K36="150回以上"),"エラー。接種回数と回数区分が一致しません",""),IF(K36="100回未満","エラー。接種回数と回数区分が一致しません","")))</f>
        <v/>
      </c>
    </row>
    <row r="37" spans="1:15" s="54" customFormat="1" ht="27" customHeight="1">
      <c r="A37" s="57" t="s">
        <v>44</v>
      </c>
      <c r="B37" s="59" t="s">
        <v>49</v>
      </c>
      <c r="C37" s="61"/>
      <c r="D37" s="61"/>
      <c r="E37" s="61"/>
      <c r="F37" s="61"/>
      <c r="G37" s="61"/>
      <c r="H37" s="61"/>
      <c r="I37" s="61"/>
      <c r="J37" s="68"/>
      <c r="K37" s="81"/>
      <c r="L37" s="97"/>
      <c r="M37" s="97"/>
      <c r="N37" s="97"/>
      <c r="O37" s="7"/>
    </row>
    <row r="38" spans="1:15" s="54" customFormat="1" ht="27.75" hidden="1" customHeight="1">
      <c r="A38" s="35"/>
      <c r="B38" s="56"/>
      <c r="C38" s="33">
        <f t="shared" ref="C38" si="17">C36+C37</f>
        <v>0</v>
      </c>
      <c r="D38" s="33">
        <f t="shared" ref="D38" si="18">D36+D37</f>
        <v>0</v>
      </c>
      <c r="E38" s="33">
        <f t="shared" ref="E38" si="19">E36+E37</f>
        <v>0</v>
      </c>
      <c r="F38" s="33">
        <f t="shared" ref="F38" si="20">F36+F37</f>
        <v>0</v>
      </c>
      <c r="G38" s="33">
        <f t="shared" ref="G38" si="21">G36+G37</f>
        <v>0</v>
      </c>
      <c r="H38" s="33">
        <f t="shared" ref="H38" si="22">H36+H37</f>
        <v>0</v>
      </c>
      <c r="I38" s="33">
        <f t="shared" ref="I38" si="23">I36+I37</f>
        <v>0</v>
      </c>
      <c r="J38" s="20"/>
      <c r="K38" s="21"/>
      <c r="L38" s="51"/>
      <c r="M38" s="51"/>
      <c r="N38" s="51"/>
      <c r="O38" s="7"/>
    </row>
    <row r="39" spans="1:15" ht="27" customHeight="1">
      <c r="A39" s="35" t="s">
        <v>45</v>
      </c>
      <c r="B39" s="66"/>
      <c r="C39" s="33"/>
      <c r="D39" s="33"/>
      <c r="E39" s="33"/>
      <c r="F39" s="33"/>
      <c r="G39" s="33"/>
      <c r="H39" s="33"/>
      <c r="I39" s="33"/>
      <c r="J39" s="20">
        <f>SUM(C39:I39)</f>
        <v>0</v>
      </c>
      <c r="K39" s="21"/>
      <c r="L39" s="97"/>
      <c r="M39" s="97"/>
      <c r="N39" s="97"/>
      <c r="O39" s="7"/>
    </row>
    <row r="40" spans="1:15" ht="27" customHeight="1">
      <c r="A40" s="35" t="s">
        <v>46</v>
      </c>
      <c r="B40" s="56" t="s">
        <v>48</v>
      </c>
      <c r="C40" s="33"/>
      <c r="D40" s="33"/>
      <c r="E40" s="33"/>
      <c r="F40" s="33"/>
      <c r="G40" s="33"/>
      <c r="H40" s="33"/>
      <c r="I40" s="33"/>
      <c r="J40" s="67">
        <f>SUM(C40:I41)</f>
        <v>0</v>
      </c>
      <c r="K40" s="21"/>
      <c r="L40" s="97"/>
      <c r="M40" s="97"/>
      <c r="N40" s="97"/>
      <c r="O40" s="7"/>
    </row>
    <row r="41" spans="1:15" s="54" customFormat="1" ht="27" customHeight="1">
      <c r="A41" s="62" t="s">
        <v>46</v>
      </c>
      <c r="B41" s="59" t="s">
        <v>49</v>
      </c>
      <c r="C41" s="61"/>
      <c r="D41" s="61"/>
      <c r="E41" s="61"/>
      <c r="F41" s="61"/>
      <c r="G41" s="61"/>
      <c r="H41" s="61"/>
      <c r="I41" s="61"/>
      <c r="J41" s="68"/>
      <c r="K41" s="58"/>
      <c r="L41" s="97"/>
      <c r="M41" s="97"/>
      <c r="N41" s="97"/>
      <c r="O41" s="7"/>
    </row>
    <row r="42" spans="1:15" ht="27" customHeight="1">
      <c r="A42" s="23"/>
      <c r="B42" s="23"/>
      <c r="C42" s="19">
        <f>I35+1</f>
        <v>44444</v>
      </c>
      <c r="D42" s="19">
        <f>C42+1</f>
        <v>44445</v>
      </c>
      <c r="E42" s="19">
        <f t="shared" si="0"/>
        <v>44446</v>
      </c>
      <c r="F42" s="19">
        <f t="shared" si="0"/>
        <v>44447</v>
      </c>
      <c r="G42" s="19">
        <f t="shared" si="0"/>
        <v>44448</v>
      </c>
      <c r="H42" s="19">
        <f t="shared" si="0"/>
        <v>44449</v>
      </c>
      <c r="I42" s="19">
        <f>H42+1</f>
        <v>44450</v>
      </c>
      <c r="J42" s="21"/>
      <c r="K42" s="21"/>
      <c r="L42" s="97"/>
      <c r="M42" s="97"/>
      <c r="N42" s="97"/>
      <c r="O42" s="7"/>
    </row>
    <row r="43" spans="1:15" ht="27" customHeight="1">
      <c r="A43" s="35" t="s">
        <v>44</v>
      </c>
      <c r="B43" s="56" t="s">
        <v>48</v>
      </c>
      <c r="C43" s="33"/>
      <c r="D43" s="33"/>
      <c r="E43" s="33"/>
      <c r="F43" s="33"/>
      <c r="G43" s="33"/>
      <c r="H43" s="33"/>
      <c r="I43" s="33"/>
      <c r="J43" s="67">
        <f>SUM(C43:I44)</f>
        <v>0</v>
      </c>
      <c r="K43" s="80" t="str">
        <f>IF(J43&lt;100,"100回未満",IF(J43&lt;150,"100回以上","150回以上"))</f>
        <v>100回未満</v>
      </c>
      <c r="L43" s="97"/>
      <c r="M43" s="97"/>
      <c r="N43" s="97"/>
      <c r="O43" s="7" t="str">
        <f>IF(J43&lt;100,IF(OR(J43="100回以上",K43="150回以上"),"エラー。接種回数と回数区分が一致しません",""),IF(J43&lt;150,IF(OR(J43="100回未満",K43="150回以上"),"エラー。接種回数と回数区分が一致しません",""),IF(K43="100回未満","エラー。接種回数と回数区分が一致しません","")))</f>
        <v/>
      </c>
    </row>
    <row r="44" spans="1:15" s="54" customFormat="1" ht="27" customHeight="1">
      <c r="A44" s="57" t="s">
        <v>44</v>
      </c>
      <c r="B44" s="59" t="s">
        <v>49</v>
      </c>
      <c r="C44" s="61"/>
      <c r="D44" s="61"/>
      <c r="E44" s="61"/>
      <c r="F44" s="61"/>
      <c r="G44" s="61"/>
      <c r="H44" s="61"/>
      <c r="I44" s="61"/>
      <c r="J44" s="68"/>
      <c r="K44" s="81"/>
      <c r="L44" s="97"/>
      <c r="M44" s="97"/>
      <c r="N44" s="97"/>
      <c r="O44" s="7"/>
    </row>
    <row r="45" spans="1:15" s="54" customFormat="1" ht="27.75" hidden="1" customHeight="1">
      <c r="A45" s="35"/>
      <c r="B45" s="56"/>
      <c r="C45" s="33">
        <f t="shared" ref="C45" si="24">C43+C44</f>
        <v>0</v>
      </c>
      <c r="D45" s="33">
        <f t="shared" ref="D45" si="25">D43+D44</f>
        <v>0</v>
      </c>
      <c r="E45" s="33">
        <f t="shared" ref="E45" si="26">E43+E44</f>
        <v>0</v>
      </c>
      <c r="F45" s="33">
        <f t="shared" ref="F45" si="27">F43+F44</f>
        <v>0</v>
      </c>
      <c r="G45" s="33">
        <f t="shared" ref="G45" si="28">G43+G44</f>
        <v>0</v>
      </c>
      <c r="H45" s="33">
        <f t="shared" ref="H45" si="29">H43+H44</f>
        <v>0</v>
      </c>
      <c r="I45" s="33">
        <f t="shared" ref="I45" si="30">I43+I44</f>
        <v>0</v>
      </c>
      <c r="J45" s="20"/>
      <c r="K45" s="21"/>
      <c r="L45" s="51"/>
      <c r="M45" s="51"/>
      <c r="N45" s="51"/>
      <c r="O45" s="7"/>
    </row>
    <row r="46" spans="1:15" ht="27" customHeight="1">
      <c r="A46" s="35" t="s">
        <v>45</v>
      </c>
      <c r="B46" s="66"/>
      <c r="C46" s="33"/>
      <c r="D46" s="33"/>
      <c r="E46" s="33"/>
      <c r="F46" s="33"/>
      <c r="G46" s="33"/>
      <c r="H46" s="33"/>
      <c r="I46" s="33"/>
      <c r="J46" s="20">
        <f>SUM(C46:I46)</f>
        <v>0</v>
      </c>
      <c r="K46" s="21"/>
      <c r="L46" s="97"/>
      <c r="M46" s="97"/>
      <c r="N46" s="97"/>
      <c r="O46" s="7"/>
    </row>
    <row r="47" spans="1:15" ht="27" customHeight="1">
      <c r="A47" s="35" t="s">
        <v>46</v>
      </c>
      <c r="B47" s="56" t="s">
        <v>48</v>
      </c>
      <c r="C47" s="33"/>
      <c r="D47" s="33"/>
      <c r="E47" s="33"/>
      <c r="F47" s="33"/>
      <c r="G47" s="33"/>
      <c r="H47" s="33"/>
      <c r="I47" s="33"/>
      <c r="J47" s="67">
        <f>SUM(C47:I48)</f>
        <v>0</v>
      </c>
      <c r="K47" s="21"/>
      <c r="L47" s="97"/>
      <c r="M47" s="97"/>
      <c r="N47" s="97"/>
      <c r="O47" s="7"/>
    </row>
    <row r="48" spans="1:15" s="54" customFormat="1" ht="27" customHeight="1">
      <c r="A48" s="62" t="s">
        <v>46</v>
      </c>
      <c r="B48" s="59" t="s">
        <v>49</v>
      </c>
      <c r="C48" s="61"/>
      <c r="D48" s="61"/>
      <c r="E48" s="61"/>
      <c r="F48" s="61"/>
      <c r="G48" s="61"/>
      <c r="H48" s="61"/>
      <c r="I48" s="61"/>
      <c r="J48" s="68"/>
      <c r="K48" s="58"/>
      <c r="L48" s="97"/>
      <c r="M48" s="97"/>
      <c r="N48" s="97"/>
      <c r="O48" s="7"/>
    </row>
    <row r="49" spans="1:15" ht="27" customHeight="1">
      <c r="A49" s="23"/>
      <c r="B49" s="23"/>
      <c r="C49" s="19">
        <f>I42+1</f>
        <v>44451</v>
      </c>
      <c r="D49" s="19">
        <f>C49+1</f>
        <v>44452</v>
      </c>
      <c r="E49" s="19">
        <f t="shared" si="0"/>
        <v>44453</v>
      </c>
      <c r="F49" s="19">
        <f t="shared" si="0"/>
        <v>44454</v>
      </c>
      <c r="G49" s="19">
        <f t="shared" si="0"/>
        <v>44455</v>
      </c>
      <c r="H49" s="19">
        <f t="shared" si="0"/>
        <v>44456</v>
      </c>
      <c r="I49" s="19">
        <f>H49+1</f>
        <v>44457</v>
      </c>
      <c r="J49" s="60"/>
      <c r="K49" s="21"/>
      <c r="L49" s="97"/>
      <c r="M49" s="97"/>
      <c r="N49" s="97"/>
      <c r="O49" s="7"/>
    </row>
    <row r="50" spans="1:15" ht="27" customHeight="1">
      <c r="A50" s="35" t="s">
        <v>44</v>
      </c>
      <c r="B50" s="56" t="s">
        <v>48</v>
      </c>
      <c r="C50" s="33"/>
      <c r="D50" s="33"/>
      <c r="E50" s="33"/>
      <c r="F50" s="33"/>
      <c r="G50" s="33"/>
      <c r="H50" s="33"/>
      <c r="I50" s="33"/>
      <c r="J50" s="67">
        <f>SUM(C50:I51)</f>
        <v>0</v>
      </c>
      <c r="K50" s="80" t="str">
        <f>IF(J50&lt;100,"100回未満",IF(J50&lt;150,"100回以上","150回以上"))</f>
        <v>100回未満</v>
      </c>
      <c r="L50" s="97"/>
      <c r="M50" s="97"/>
      <c r="N50" s="97"/>
      <c r="O50" s="7" t="str">
        <f>IF(J50&lt;100,IF(OR(J50="100回以上",K50="150回以上"),"エラー。接種回数と回数区分が一致しません",""),IF(J50&lt;150,IF(OR(J50="100回未満",K50="150回以上"),"エラー。接種回数と回数区分が一致しません",""),IF(K50="100回未満","エラー。接種回数と回数区分が一致しません","")))</f>
        <v/>
      </c>
    </row>
    <row r="51" spans="1:15" s="54" customFormat="1" ht="27" customHeight="1">
      <c r="A51" s="57" t="s">
        <v>44</v>
      </c>
      <c r="B51" s="59" t="s">
        <v>49</v>
      </c>
      <c r="C51" s="61"/>
      <c r="D51" s="61"/>
      <c r="E51" s="61"/>
      <c r="F51" s="61"/>
      <c r="G51" s="61"/>
      <c r="H51" s="61"/>
      <c r="I51" s="61"/>
      <c r="J51" s="68"/>
      <c r="K51" s="81"/>
      <c r="L51" s="97"/>
      <c r="M51" s="97"/>
      <c r="N51" s="97"/>
      <c r="O51" s="7"/>
    </row>
    <row r="52" spans="1:15" s="54" customFormat="1" ht="27.75" hidden="1" customHeight="1">
      <c r="A52" s="35"/>
      <c r="B52" s="56"/>
      <c r="C52" s="33">
        <f t="shared" ref="C52" si="31">C50+C51</f>
        <v>0</v>
      </c>
      <c r="D52" s="33">
        <f t="shared" ref="D52" si="32">D50+D51</f>
        <v>0</v>
      </c>
      <c r="E52" s="33">
        <f t="shared" ref="E52" si="33">E50+E51</f>
        <v>0</v>
      </c>
      <c r="F52" s="33">
        <f t="shared" ref="F52" si="34">F50+F51</f>
        <v>0</v>
      </c>
      <c r="G52" s="33">
        <f t="shared" ref="G52" si="35">G50+G51</f>
        <v>0</v>
      </c>
      <c r="H52" s="33">
        <f t="shared" ref="H52" si="36">H50+H51</f>
        <v>0</v>
      </c>
      <c r="I52" s="33">
        <f t="shared" ref="I52" si="37">I50+I51</f>
        <v>0</v>
      </c>
      <c r="J52" s="20"/>
      <c r="K52" s="21"/>
      <c r="L52" s="51"/>
      <c r="M52" s="51"/>
      <c r="N52" s="51"/>
      <c r="O52" s="7"/>
    </row>
    <row r="53" spans="1:15" ht="27" customHeight="1">
      <c r="A53" s="35" t="s">
        <v>45</v>
      </c>
      <c r="B53" s="66"/>
      <c r="C53" s="33"/>
      <c r="D53" s="33"/>
      <c r="E53" s="33"/>
      <c r="F53" s="33"/>
      <c r="G53" s="33"/>
      <c r="H53" s="33"/>
      <c r="I53" s="33"/>
      <c r="J53" s="20">
        <f>SUM(C53:I53)</f>
        <v>0</v>
      </c>
      <c r="K53" s="21"/>
      <c r="L53" s="97"/>
      <c r="M53" s="97"/>
      <c r="N53" s="97"/>
      <c r="O53" s="7"/>
    </row>
    <row r="54" spans="1:15" ht="27" customHeight="1">
      <c r="A54" s="35" t="s">
        <v>46</v>
      </c>
      <c r="B54" s="56" t="s">
        <v>48</v>
      </c>
      <c r="C54" s="33"/>
      <c r="D54" s="33"/>
      <c r="E54" s="33"/>
      <c r="F54" s="33"/>
      <c r="G54" s="33"/>
      <c r="H54" s="33"/>
      <c r="I54" s="33"/>
      <c r="J54" s="67">
        <f>SUM(C54:I55)</f>
        <v>0</v>
      </c>
      <c r="K54" s="21"/>
      <c r="L54" s="97"/>
      <c r="M54" s="97"/>
      <c r="N54" s="97"/>
      <c r="O54" s="7"/>
    </row>
    <row r="55" spans="1:15" s="54" customFormat="1" ht="27" customHeight="1">
      <c r="A55" s="62" t="s">
        <v>46</v>
      </c>
      <c r="B55" s="59" t="s">
        <v>49</v>
      </c>
      <c r="C55" s="61"/>
      <c r="D55" s="61"/>
      <c r="E55" s="61"/>
      <c r="F55" s="61"/>
      <c r="G55" s="61"/>
      <c r="H55" s="61"/>
      <c r="I55" s="61"/>
      <c r="J55" s="68"/>
      <c r="K55" s="58"/>
      <c r="L55" s="97"/>
      <c r="M55" s="97"/>
      <c r="N55" s="97"/>
      <c r="O55" s="7"/>
    </row>
    <row r="56" spans="1:15" ht="27" customHeight="1">
      <c r="A56" s="23"/>
      <c r="B56" s="23"/>
      <c r="C56" s="19">
        <f>I49+1</f>
        <v>44458</v>
      </c>
      <c r="D56" s="19">
        <f>C56+1</f>
        <v>44459</v>
      </c>
      <c r="E56" s="19">
        <f t="shared" si="0"/>
        <v>44460</v>
      </c>
      <c r="F56" s="19">
        <f t="shared" si="0"/>
        <v>44461</v>
      </c>
      <c r="G56" s="19">
        <f t="shared" si="0"/>
        <v>44462</v>
      </c>
      <c r="H56" s="19">
        <f t="shared" si="0"/>
        <v>44463</v>
      </c>
      <c r="I56" s="19">
        <f>H56+1</f>
        <v>44464</v>
      </c>
      <c r="J56" s="21"/>
      <c r="K56" s="21"/>
      <c r="L56" s="97"/>
      <c r="M56" s="97"/>
      <c r="N56" s="97"/>
      <c r="O56" s="7"/>
    </row>
    <row r="57" spans="1:15" ht="27" customHeight="1">
      <c r="A57" s="35" t="s">
        <v>44</v>
      </c>
      <c r="B57" s="56" t="s">
        <v>48</v>
      </c>
      <c r="C57" s="33"/>
      <c r="D57" s="33"/>
      <c r="E57" s="33"/>
      <c r="F57" s="33"/>
      <c r="G57" s="33"/>
      <c r="H57" s="33"/>
      <c r="I57" s="33"/>
      <c r="J57" s="67">
        <f>SUM(C57:I58)</f>
        <v>0</v>
      </c>
      <c r="K57" s="80" t="str">
        <f>IF(J57&lt;100,"100回未満",IF(J57&lt;150,"100回以上","150回以上"))</f>
        <v>100回未満</v>
      </c>
      <c r="L57" s="97"/>
      <c r="M57" s="97"/>
      <c r="N57" s="97"/>
      <c r="O57" s="7" t="str">
        <f>IF(J57&lt;100,IF(OR(J57="100回以上",K57="150回以上"),"エラー。接種回数と回数区分が一致しません",""),IF(J57&lt;150,IF(OR(J57="100回未満",K57="150回以上"),"エラー。接種回数と回数区分が一致しません",""),IF(K57="100回未満","エラー。接種回数と回数区分が一致しません","")))</f>
        <v/>
      </c>
    </row>
    <row r="58" spans="1:15" s="54" customFormat="1" ht="27" customHeight="1">
      <c r="A58" s="57" t="s">
        <v>44</v>
      </c>
      <c r="B58" s="59" t="s">
        <v>49</v>
      </c>
      <c r="C58" s="61"/>
      <c r="D58" s="61"/>
      <c r="E58" s="61"/>
      <c r="F58" s="61"/>
      <c r="G58" s="61"/>
      <c r="H58" s="61"/>
      <c r="I58" s="61"/>
      <c r="J58" s="68"/>
      <c r="K58" s="81"/>
      <c r="L58" s="97"/>
      <c r="M58" s="97"/>
      <c r="N58" s="97"/>
      <c r="O58" s="7"/>
    </row>
    <row r="59" spans="1:15" s="54" customFormat="1" ht="27.75" hidden="1" customHeight="1">
      <c r="A59" s="35"/>
      <c r="B59" s="56"/>
      <c r="C59" s="33">
        <f t="shared" ref="C59" si="38">C57+C58</f>
        <v>0</v>
      </c>
      <c r="D59" s="33">
        <f t="shared" ref="D59" si="39">D57+D58</f>
        <v>0</v>
      </c>
      <c r="E59" s="33">
        <f t="shared" ref="E59" si="40">E57+E58</f>
        <v>0</v>
      </c>
      <c r="F59" s="33">
        <f t="shared" ref="F59" si="41">F57+F58</f>
        <v>0</v>
      </c>
      <c r="G59" s="33">
        <f t="shared" ref="G59" si="42">G57+G58</f>
        <v>0</v>
      </c>
      <c r="H59" s="33">
        <f t="shared" ref="H59" si="43">H57+H58</f>
        <v>0</v>
      </c>
      <c r="I59" s="33">
        <f t="shared" ref="I59" si="44">I57+I58</f>
        <v>0</v>
      </c>
      <c r="J59" s="20"/>
      <c r="K59" s="21"/>
      <c r="L59" s="51"/>
      <c r="M59" s="51"/>
      <c r="N59" s="51"/>
      <c r="O59" s="7"/>
    </row>
    <row r="60" spans="1:15" ht="27" customHeight="1">
      <c r="A60" s="35" t="s">
        <v>45</v>
      </c>
      <c r="B60" s="66"/>
      <c r="C60" s="33"/>
      <c r="D60" s="33"/>
      <c r="E60" s="33"/>
      <c r="F60" s="33"/>
      <c r="G60" s="33"/>
      <c r="H60" s="33"/>
      <c r="I60" s="33"/>
      <c r="J60" s="20">
        <f>SUM(C60:I60)</f>
        <v>0</v>
      </c>
      <c r="K60" s="21"/>
      <c r="L60" s="97"/>
      <c r="M60" s="97"/>
      <c r="N60" s="97"/>
      <c r="O60" s="7"/>
    </row>
    <row r="61" spans="1:15" ht="27" customHeight="1">
      <c r="A61" s="35" t="s">
        <v>46</v>
      </c>
      <c r="B61" s="56" t="s">
        <v>48</v>
      </c>
      <c r="C61" s="33"/>
      <c r="D61" s="33"/>
      <c r="E61" s="33"/>
      <c r="F61" s="33"/>
      <c r="G61" s="33"/>
      <c r="H61" s="33"/>
      <c r="I61" s="33"/>
      <c r="J61" s="67">
        <f>SUM(C61:I62)</f>
        <v>0</v>
      </c>
      <c r="K61" s="21"/>
      <c r="L61" s="97"/>
      <c r="M61" s="97"/>
      <c r="N61" s="97"/>
      <c r="O61" s="7"/>
    </row>
    <row r="62" spans="1:15" s="54" customFormat="1" ht="27" customHeight="1">
      <c r="A62" s="62" t="s">
        <v>46</v>
      </c>
      <c r="B62" s="59" t="s">
        <v>49</v>
      </c>
      <c r="C62" s="61"/>
      <c r="D62" s="61"/>
      <c r="E62" s="61"/>
      <c r="F62" s="61"/>
      <c r="G62" s="61"/>
      <c r="H62" s="61"/>
      <c r="I62" s="61"/>
      <c r="J62" s="68"/>
      <c r="K62" s="58"/>
      <c r="L62" s="97"/>
      <c r="M62" s="97"/>
      <c r="N62" s="97"/>
      <c r="O62" s="7"/>
    </row>
    <row r="63" spans="1:15" ht="27" customHeight="1">
      <c r="A63" s="23"/>
      <c r="B63" s="23"/>
      <c r="C63" s="19">
        <f>I56+1</f>
        <v>44465</v>
      </c>
      <c r="D63" s="19">
        <f>C63+1</f>
        <v>44466</v>
      </c>
      <c r="E63" s="19">
        <f t="shared" si="0"/>
        <v>44467</v>
      </c>
      <c r="F63" s="19">
        <f t="shared" si="0"/>
        <v>44468</v>
      </c>
      <c r="G63" s="19">
        <f t="shared" si="0"/>
        <v>44469</v>
      </c>
      <c r="H63" s="19">
        <f t="shared" si="0"/>
        <v>44470</v>
      </c>
      <c r="I63" s="19">
        <f>H63+1</f>
        <v>44471</v>
      </c>
      <c r="J63" s="21"/>
      <c r="K63" s="21"/>
      <c r="L63" s="97"/>
      <c r="M63" s="97"/>
      <c r="N63" s="97"/>
      <c r="O63" s="7"/>
    </row>
    <row r="64" spans="1:15" ht="27" customHeight="1">
      <c r="A64" s="35" t="s">
        <v>44</v>
      </c>
      <c r="B64" s="56" t="s">
        <v>48</v>
      </c>
      <c r="C64" s="33"/>
      <c r="D64" s="33"/>
      <c r="E64" s="33"/>
      <c r="F64" s="33"/>
      <c r="G64" s="33"/>
      <c r="H64" s="33"/>
      <c r="I64" s="33"/>
      <c r="J64" s="67">
        <f>SUM(C64:I65)</f>
        <v>0</v>
      </c>
      <c r="K64" s="80" t="str">
        <f>IF(J64&lt;100,"100回未満",IF(J64&lt;150,"100回以上","150回以上"))</f>
        <v>100回未満</v>
      </c>
      <c r="L64" s="97"/>
      <c r="M64" s="97"/>
      <c r="N64" s="97"/>
      <c r="O64" s="7" t="str">
        <f>IF(J64&lt;100,IF(OR(J64="100回以上",K64="150回以上"),"エラー。接種回数と回数区分が一致しません",""),IF(J64&lt;150,IF(OR(J64="100回未満",K64="150回以上"),"エラー。接種回数と回数区分が一致しません",""),IF(K64="100回未満","エラー。接種回数と回数区分が一致しません","")))</f>
        <v/>
      </c>
    </row>
    <row r="65" spans="1:15" s="54" customFormat="1" ht="27" customHeight="1">
      <c r="A65" s="57" t="s">
        <v>44</v>
      </c>
      <c r="B65" s="59" t="s">
        <v>49</v>
      </c>
      <c r="C65" s="61"/>
      <c r="D65" s="61"/>
      <c r="E65" s="61"/>
      <c r="F65" s="61"/>
      <c r="G65" s="61"/>
      <c r="H65" s="61"/>
      <c r="I65" s="61"/>
      <c r="J65" s="68"/>
      <c r="K65" s="81"/>
      <c r="L65" s="97"/>
      <c r="M65" s="97"/>
      <c r="N65" s="97"/>
      <c r="O65" s="7"/>
    </row>
    <row r="66" spans="1:15" s="54" customFormat="1" ht="27.75" hidden="1" customHeight="1">
      <c r="A66" s="35"/>
      <c r="B66" s="56"/>
      <c r="C66" s="33">
        <f t="shared" ref="C66" si="45">C64+C65</f>
        <v>0</v>
      </c>
      <c r="D66" s="33">
        <f t="shared" ref="D66" si="46">D64+D65</f>
        <v>0</v>
      </c>
      <c r="E66" s="33">
        <f t="shared" ref="E66" si="47">E64+E65</f>
        <v>0</v>
      </c>
      <c r="F66" s="33">
        <f t="shared" ref="F66" si="48">F64+F65</f>
        <v>0</v>
      </c>
      <c r="G66" s="33">
        <f t="shared" ref="G66" si="49">G64+G65</f>
        <v>0</v>
      </c>
      <c r="H66" s="33">
        <f t="shared" ref="H66" si="50">H64+H65</f>
        <v>0</v>
      </c>
      <c r="I66" s="33">
        <f t="shared" ref="I66" si="51">I64+I65</f>
        <v>0</v>
      </c>
      <c r="J66" s="20"/>
      <c r="K66" s="21"/>
      <c r="L66" s="51"/>
      <c r="M66" s="51"/>
      <c r="N66" s="51"/>
      <c r="O66" s="7"/>
    </row>
    <row r="67" spans="1:15" ht="27" customHeight="1">
      <c r="A67" s="35" t="s">
        <v>45</v>
      </c>
      <c r="B67" s="66"/>
      <c r="C67" s="33"/>
      <c r="D67" s="33"/>
      <c r="E67" s="33"/>
      <c r="F67" s="33"/>
      <c r="G67" s="33"/>
      <c r="H67" s="33"/>
      <c r="I67" s="33"/>
      <c r="J67" s="20">
        <f>SUM(C67:I67)</f>
        <v>0</v>
      </c>
      <c r="K67" s="21"/>
      <c r="L67" s="97"/>
      <c r="M67" s="97"/>
      <c r="N67" s="97"/>
      <c r="O67" s="7"/>
    </row>
    <row r="68" spans="1:15" ht="27" customHeight="1">
      <c r="A68" s="35" t="s">
        <v>46</v>
      </c>
      <c r="B68" s="56" t="s">
        <v>48</v>
      </c>
      <c r="C68" s="33"/>
      <c r="D68" s="33"/>
      <c r="E68" s="33"/>
      <c r="F68" s="33"/>
      <c r="G68" s="33"/>
      <c r="H68" s="33"/>
      <c r="I68" s="33"/>
      <c r="J68" s="67">
        <f>SUM(C68:I69)</f>
        <v>0</v>
      </c>
      <c r="K68" s="21"/>
      <c r="L68" s="97"/>
      <c r="M68" s="97"/>
      <c r="N68" s="97"/>
      <c r="O68" s="7"/>
    </row>
    <row r="69" spans="1:15" ht="27" customHeight="1">
      <c r="A69" s="62" t="s">
        <v>46</v>
      </c>
      <c r="B69" s="59" t="s">
        <v>49</v>
      </c>
      <c r="C69" s="61"/>
      <c r="D69" s="61"/>
      <c r="E69" s="61"/>
      <c r="F69" s="61"/>
      <c r="G69" s="61"/>
      <c r="H69" s="61"/>
      <c r="I69" s="61"/>
      <c r="J69" s="68"/>
      <c r="K69" s="21"/>
      <c r="L69" s="97"/>
      <c r="M69" s="97"/>
      <c r="N69" s="97"/>
    </row>
    <row r="70" spans="1:15" ht="27" customHeight="1">
      <c r="A70" s="18"/>
      <c r="B70" s="18"/>
      <c r="C70" s="18"/>
      <c r="G70" s="25"/>
      <c r="H70" s="25"/>
      <c r="I70" s="25"/>
      <c r="J70" s="24"/>
      <c r="K70" s="18"/>
      <c r="L70" s="18"/>
      <c r="M70" s="18"/>
      <c r="N70" s="7"/>
    </row>
    <row r="71" spans="1:15" ht="27" customHeight="1">
      <c r="A71" s="18"/>
      <c r="B71" s="18"/>
      <c r="C71" s="18"/>
      <c r="E71" s="95" t="s">
        <v>50</v>
      </c>
      <c r="F71" s="95"/>
      <c r="G71" s="95"/>
      <c r="H71" s="95"/>
      <c r="I71" s="95"/>
      <c r="J71" s="20">
        <f>SUM(J8,J15,J22,J29,J36,J43,J50,J57,J64)</f>
        <v>0</v>
      </c>
      <c r="K71" s="18"/>
      <c r="L71" s="18"/>
      <c r="M71" s="18"/>
      <c r="N71" s="7"/>
    </row>
    <row r="72" spans="1:15" s="32" customFormat="1" ht="27" customHeight="1">
      <c r="A72" s="18"/>
      <c r="B72" s="18"/>
      <c r="C72" s="18"/>
      <c r="E72" s="95" t="s">
        <v>51</v>
      </c>
      <c r="F72" s="95"/>
      <c r="G72" s="95"/>
      <c r="H72" s="95"/>
      <c r="I72" s="95"/>
      <c r="J72" s="20">
        <f>SUM(J11,J18,J25,J32,J39,J46,J53,J60,J67)</f>
        <v>0</v>
      </c>
      <c r="K72" s="18"/>
      <c r="L72" s="18"/>
      <c r="M72" s="18"/>
      <c r="N72" s="7"/>
    </row>
    <row r="73" spans="1:15" s="32" customFormat="1" ht="27" customHeight="1">
      <c r="A73" s="18"/>
      <c r="B73" s="18"/>
      <c r="C73" s="18"/>
      <c r="E73" s="95" t="s">
        <v>52</v>
      </c>
      <c r="F73" s="95"/>
      <c r="G73" s="95"/>
      <c r="H73" s="95"/>
      <c r="I73" s="95"/>
      <c r="J73" s="20">
        <f>SUM(J12,J19,J26,J33,J40,J47,J54,J61,J68)</f>
        <v>0</v>
      </c>
      <c r="K73" s="18"/>
      <c r="L73" s="18"/>
      <c r="M73" s="18"/>
      <c r="N73" s="7"/>
    </row>
    <row r="74" spans="1:15" s="55" customFormat="1" ht="71.25" customHeight="1">
      <c r="A74" s="15"/>
      <c r="B74" s="15"/>
      <c r="C74" s="44" t="s">
        <v>27</v>
      </c>
      <c r="I74" s="44"/>
      <c r="J74" s="46"/>
    </row>
    <row r="75" spans="1:15" s="55" customFormat="1" ht="73.5" customHeight="1">
      <c r="A75" s="15"/>
      <c r="B75" s="15"/>
      <c r="C75" s="44"/>
      <c r="D75" s="84" t="str">
        <f>C1&amp;"     "</f>
        <v xml:space="preserve">医療機関○○クリニック     </v>
      </c>
      <c r="E75" s="84"/>
      <c r="F75" s="84"/>
      <c r="G75" s="84"/>
      <c r="H75" s="84"/>
      <c r="I75" s="84"/>
      <c r="J75" s="84"/>
      <c r="K75" s="84"/>
      <c r="L75" s="84"/>
      <c r="M75" s="43"/>
    </row>
    <row r="76" spans="1:15" ht="33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45" t="s">
        <v>38</v>
      </c>
      <c r="O76" s="63"/>
    </row>
    <row r="77" spans="1:15" s="63" customFormat="1" ht="33" customHeight="1">
      <c r="A77" s="36"/>
      <c r="B77" s="36"/>
      <c r="C77" s="36"/>
      <c r="D77" s="36"/>
      <c r="E77" s="36"/>
      <c r="F77" s="36"/>
      <c r="G77" s="36"/>
      <c r="H77" s="36"/>
      <c r="I77" s="36"/>
      <c r="J77" s="109" t="s">
        <v>55</v>
      </c>
      <c r="K77" s="110" t="s">
        <v>56</v>
      </c>
      <c r="L77" s="110" t="s">
        <v>57</v>
      </c>
      <c r="M77" s="110" t="s">
        <v>58</v>
      </c>
      <c r="N77" s="45"/>
    </row>
    <row r="78" spans="1:15" ht="35.25">
      <c r="A78" s="13" t="s">
        <v>54</v>
      </c>
      <c r="B78" s="13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3"/>
    </row>
    <row r="79" spans="1:15" ht="40.5" customHeight="1">
      <c r="A79" s="65"/>
      <c r="B79" s="65"/>
      <c r="C79" s="65"/>
      <c r="D79" s="65"/>
      <c r="E79" s="65"/>
      <c r="F79" s="65"/>
      <c r="G79" s="65"/>
      <c r="H79" s="65"/>
      <c r="I79" s="111" t="s">
        <v>59</v>
      </c>
      <c r="J79" s="111"/>
      <c r="K79" s="111"/>
      <c r="L79" s="64"/>
      <c r="M79" s="64"/>
      <c r="N79" s="64"/>
      <c r="O79" s="63"/>
    </row>
    <row r="80" spans="1:15" ht="35.25">
      <c r="A80" s="65"/>
      <c r="B80" s="65"/>
      <c r="C80" s="65"/>
      <c r="D80" s="65"/>
      <c r="E80" s="65"/>
      <c r="F80" s="65"/>
      <c r="G80" s="65"/>
      <c r="H80" s="65"/>
      <c r="I80" s="112" t="s">
        <v>42</v>
      </c>
      <c r="J80" s="113"/>
      <c r="K80" s="112"/>
      <c r="L80" s="50" t="str">
        <f>C1</f>
        <v>医療機関○○クリニック</v>
      </c>
      <c r="M80" s="50"/>
      <c r="N80" s="50"/>
      <c r="O80" s="1"/>
    </row>
    <row r="81" spans="1:15" ht="35.25">
      <c r="A81" s="65"/>
      <c r="B81" s="65"/>
      <c r="C81" s="65"/>
      <c r="D81" s="65"/>
      <c r="E81" s="65"/>
      <c r="F81" s="65"/>
      <c r="G81" s="65"/>
      <c r="H81" s="65"/>
      <c r="I81" s="112" t="s">
        <v>60</v>
      </c>
      <c r="J81" s="113"/>
      <c r="K81" s="112"/>
      <c r="L81" s="100" t="s">
        <v>61</v>
      </c>
      <c r="M81" s="100"/>
      <c r="N81" s="100"/>
      <c r="O81" s="1"/>
    </row>
    <row r="82" spans="1:15" ht="35.25">
      <c r="A82" s="65"/>
      <c r="B82" s="65"/>
      <c r="C82" s="65"/>
      <c r="D82" s="65"/>
      <c r="E82" s="65"/>
      <c r="F82" s="65"/>
      <c r="G82" s="65"/>
      <c r="H82" s="65"/>
      <c r="I82" s="112" t="s">
        <v>10</v>
      </c>
      <c r="J82" s="113"/>
      <c r="K82" s="112"/>
      <c r="L82" s="100"/>
      <c r="M82" s="100"/>
      <c r="N82" s="100"/>
      <c r="O82" s="1"/>
    </row>
    <row r="83" spans="1:15" ht="4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114" t="s">
        <v>62</v>
      </c>
      <c r="L83" s="114"/>
      <c r="M83" s="114"/>
      <c r="N83" s="114"/>
      <c r="O83" s="63"/>
    </row>
    <row r="84" spans="1:15" ht="7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5" ht="39" customHeight="1">
      <c r="A85" s="92" t="s">
        <v>18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8"/>
    </row>
    <row r="86" spans="1:15" ht="2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5" ht="2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5" ht="51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5" ht="75.75" customHeight="1">
      <c r="A89" s="93" t="s">
        <v>63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6"/>
    </row>
    <row r="90" spans="1:15">
      <c r="C90" s="5"/>
      <c r="D90" s="5"/>
      <c r="E90" s="5"/>
      <c r="F90" s="5"/>
      <c r="G90" s="5"/>
      <c r="H90" s="5"/>
      <c r="I90" s="5"/>
    </row>
    <row r="91" spans="1:15" ht="66" customHeight="1">
      <c r="C91" s="2"/>
      <c r="D91" s="1"/>
      <c r="E91" s="1"/>
      <c r="F91" s="3"/>
      <c r="G91" s="3"/>
      <c r="H91" s="4"/>
      <c r="I91" s="4"/>
    </row>
    <row r="92" spans="1:15" ht="45.75">
      <c r="C92" s="10" t="s">
        <v>11</v>
      </c>
      <c r="D92" s="11"/>
      <c r="E92" s="101">
        <f>SUM(L100:N101)</f>
        <v>0</v>
      </c>
      <c r="F92" s="101"/>
      <c r="G92" s="101"/>
      <c r="H92" s="101"/>
      <c r="I92" s="101"/>
      <c r="J92" s="101"/>
      <c r="K92" s="101"/>
      <c r="L92" s="7"/>
      <c r="M92" s="7"/>
      <c r="N92" s="63"/>
    </row>
    <row r="93" spans="1:15">
      <c r="N93" s="63"/>
    </row>
    <row r="94" spans="1:15" ht="45" customHeight="1">
      <c r="N94" s="36"/>
    </row>
    <row r="95" spans="1:15" s="31" customFormat="1" ht="35.25">
      <c r="A95" s="36" t="s">
        <v>12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115" t="s">
        <v>64</v>
      </c>
    </row>
    <row r="96" spans="1:15" s="31" customFormat="1" ht="35.25">
      <c r="A96" s="37" t="s">
        <v>53</v>
      </c>
      <c r="B96" s="53"/>
      <c r="C96" s="36"/>
      <c r="D96" s="94"/>
      <c r="E96" s="94"/>
      <c r="F96" s="36"/>
      <c r="G96" s="36"/>
      <c r="H96" s="36"/>
      <c r="I96" s="36"/>
      <c r="J96" s="36"/>
      <c r="K96" s="36"/>
      <c r="L96" s="36"/>
      <c r="M96" s="36"/>
      <c r="N96" s="36"/>
    </row>
    <row r="97" spans="1:14" s="31" customFormat="1" ht="35.25">
      <c r="B97" s="52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6"/>
    </row>
    <row r="98" spans="1:14" s="31" customFormat="1" ht="38.25" customHeight="1">
      <c r="A98" s="37"/>
      <c r="B98" s="53"/>
      <c r="C98" s="96" t="s">
        <v>9</v>
      </c>
      <c r="D98" s="96"/>
      <c r="E98" s="96"/>
      <c r="F98" s="88" t="s">
        <v>15</v>
      </c>
      <c r="G98" s="88"/>
      <c r="H98" s="88" t="s">
        <v>16</v>
      </c>
      <c r="I98" s="88"/>
      <c r="J98" s="88"/>
      <c r="K98" s="88"/>
      <c r="L98" s="88" t="s">
        <v>17</v>
      </c>
      <c r="M98" s="88"/>
      <c r="N98" s="88"/>
    </row>
    <row r="99" spans="1:14" s="31" customFormat="1" ht="30.75" customHeight="1">
      <c r="A99" s="37"/>
      <c r="B99" s="53"/>
      <c r="C99" s="86" t="s">
        <v>40</v>
      </c>
      <c r="D99" s="87"/>
      <c r="E99" s="87"/>
      <c r="F99" s="89"/>
      <c r="G99" s="89"/>
      <c r="H99" s="89"/>
      <c r="I99" s="89"/>
      <c r="J99" s="89"/>
      <c r="K99" s="89"/>
      <c r="L99" s="89"/>
      <c r="M99" s="89"/>
      <c r="N99" s="89"/>
    </row>
    <row r="100" spans="1:14" s="31" customFormat="1" ht="48.75" customHeight="1">
      <c r="A100" s="38" t="s">
        <v>14</v>
      </c>
      <c r="B100" s="38"/>
      <c r="C100" s="85">
        <f>J72</f>
        <v>0</v>
      </c>
      <c r="D100" s="85"/>
      <c r="E100" s="85"/>
      <c r="F100" s="90">
        <v>730</v>
      </c>
      <c r="G100" s="90"/>
      <c r="H100" s="91">
        <f>C100*F100</f>
        <v>0</v>
      </c>
      <c r="I100" s="91"/>
      <c r="J100" s="91"/>
      <c r="K100" s="91"/>
      <c r="L100" s="91">
        <f>H100*1.1</f>
        <v>0</v>
      </c>
      <c r="M100" s="91"/>
      <c r="N100" s="91"/>
    </row>
    <row r="101" spans="1:14" s="31" customFormat="1" ht="48.75" customHeight="1">
      <c r="A101" s="38" t="s">
        <v>13</v>
      </c>
      <c r="B101" s="38"/>
      <c r="C101" s="85">
        <f>J73</f>
        <v>0</v>
      </c>
      <c r="D101" s="85"/>
      <c r="E101" s="85"/>
      <c r="F101" s="90">
        <v>2130</v>
      </c>
      <c r="G101" s="90"/>
      <c r="H101" s="91">
        <f>C101*F101</f>
        <v>0</v>
      </c>
      <c r="I101" s="91"/>
      <c r="J101" s="91"/>
      <c r="K101" s="91"/>
      <c r="L101" s="91">
        <f>H101*1.1</f>
        <v>0</v>
      </c>
      <c r="M101" s="91"/>
      <c r="N101" s="91"/>
    </row>
    <row r="102" spans="1:14" s="31" customFormat="1" ht="30">
      <c r="A102" s="14"/>
      <c r="B102" s="14"/>
      <c r="C102" s="14"/>
      <c r="D102" s="98"/>
      <c r="E102" s="99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s="31" customFormat="1" ht="126" customHeight="1">
      <c r="A103" s="14"/>
      <c r="B103" s="14"/>
      <c r="C103" s="14"/>
      <c r="F103" s="14"/>
      <c r="G103" s="14"/>
      <c r="H103" s="14"/>
      <c r="I103" s="14"/>
      <c r="J103" s="14"/>
      <c r="N103" s="14"/>
    </row>
    <row r="104" spans="1:14" ht="35.25">
      <c r="A104" s="36" t="s">
        <v>26</v>
      </c>
      <c r="B104" s="36"/>
      <c r="C104" s="36"/>
      <c r="D104" s="36"/>
      <c r="E104" s="36"/>
      <c r="F104" s="36"/>
      <c r="G104" s="36"/>
      <c r="H104" s="36"/>
      <c r="I104" s="36"/>
      <c r="J104" s="37"/>
      <c r="K104" s="37"/>
      <c r="L104" s="37"/>
      <c r="M104" s="37"/>
      <c r="N104" s="12"/>
    </row>
    <row r="105" spans="1:14" ht="35.25">
      <c r="A105" s="36"/>
      <c r="B105" s="36"/>
      <c r="C105" s="78" t="s">
        <v>19</v>
      </c>
      <c r="D105" s="78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4" ht="35.25">
      <c r="A106" s="36"/>
      <c r="B106" s="36"/>
      <c r="C106" s="78" t="s">
        <v>20</v>
      </c>
      <c r="D106" s="78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4" ht="35.25">
      <c r="A107" s="36"/>
      <c r="B107" s="36"/>
      <c r="C107" s="78" t="s">
        <v>21</v>
      </c>
      <c r="D107" s="78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4" ht="35.25">
      <c r="A108" s="36"/>
      <c r="B108" s="36"/>
      <c r="C108" s="78" t="s">
        <v>22</v>
      </c>
      <c r="D108" s="78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1:14" ht="35.25">
      <c r="A109" s="36"/>
      <c r="B109" s="36"/>
      <c r="C109" s="78" t="s">
        <v>23</v>
      </c>
      <c r="D109" s="78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4" ht="35.25">
      <c r="A110" s="36"/>
      <c r="B110" s="36"/>
      <c r="C110" s="78" t="s">
        <v>24</v>
      </c>
      <c r="D110" s="78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4" ht="35.25">
      <c r="A111" s="36"/>
      <c r="B111" s="36"/>
      <c r="C111" s="78" t="s">
        <v>25</v>
      </c>
      <c r="D111" s="78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1:14" ht="35.25">
      <c r="A112" s="36"/>
      <c r="B112" s="36"/>
      <c r="C112" s="39" t="s">
        <v>8</v>
      </c>
      <c r="D112" s="40"/>
      <c r="E112" s="40"/>
      <c r="F112" s="41"/>
      <c r="G112" s="41"/>
      <c r="H112" s="41"/>
      <c r="I112" s="41"/>
      <c r="J112" s="41"/>
      <c r="K112" s="41"/>
      <c r="L112" s="41"/>
      <c r="M112" s="42"/>
    </row>
    <row r="113" spans="1:15" ht="55.5" customHeight="1">
      <c r="A113" s="36"/>
      <c r="B113" s="36"/>
      <c r="C113" s="73"/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1:15" ht="113.25" customHeight="1">
      <c r="D114" s="76"/>
      <c r="E114" s="76"/>
    </row>
    <row r="115" spans="1:15" ht="39.75" customHeight="1">
      <c r="A115" s="48" t="s">
        <v>29</v>
      </c>
      <c r="B115" s="69"/>
      <c r="C115" s="70"/>
      <c r="D115" s="70"/>
      <c r="E115" s="70"/>
      <c r="F115" s="70"/>
      <c r="G115" s="70"/>
      <c r="H115" s="71"/>
      <c r="I115" s="77" t="s">
        <v>30</v>
      </c>
      <c r="J115" s="77"/>
      <c r="K115" s="77"/>
      <c r="L115" s="72"/>
      <c r="M115" s="72"/>
      <c r="N115" s="72"/>
      <c r="O115" s="28"/>
    </row>
    <row r="116" spans="1:15" ht="39.75" customHeight="1">
      <c r="A116" s="48" t="s">
        <v>31</v>
      </c>
      <c r="B116" s="69"/>
      <c r="C116" s="70"/>
      <c r="D116" s="70"/>
      <c r="E116" s="70"/>
      <c r="F116" s="70"/>
      <c r="G116" s="70"/>
      <c r="H116" s="71"/>
      <c r="I116" s="77" t="s">
        <v>32</v>
      </c>
      <c r="J116" s="77"/>
      <c r="K116" s="77"/>
      <c r="L116" s="72"/>
      <c r="M116" s="72"/>
      <c r="N116" s="72"/>
      <c r="O116" s="27"/>
    </row>
    <row r="117" spans="1:15" ht="39.75" customHeight="1">
      <c r="A117" s="48" t="s">
        <v>33</v>
      </c>
      <c r="B117" s="69"/>
      <c r="C117" s="70"/>
      <c r="D117" s="70"/>
      <c r="E117" s="70"/>
      <c r="F117" s="70"/>
      <c r="G117" s="70"/>
      <c r="H117" s="71"/>
      <c r="I117" s="77" t="s">
        <v>34</v>
      </c>
      <c r="J117" s="77"/>
      <c r="K117" s="77"/>
      <c r="L117" s="72"/>
      <c r="M117" s="72"/>
      <c r="N117" s="72"/>
      <c r="O117" s="27"/>
    </row>
    <row r="118" spans="1:15" ht="39.75" customHeight="1">
      <c r="A118" s="48" t="s">
        <v>36</v>
      </c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  <c r="O118" s="26"/>
    </row>
    <row r="119" spans="1:15" ht="39.75" customHeight="1">
      <c r="A119" s="48" t="s">
        <v>35</v>
      </c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1"/>
      <c r="O119" s="29"/>
    </row>
    <row r="120" spans="1:15">
      <c r="D120" s="76"/>
      <c r="E120" s="76"/>
    </row>
    <row r="121" spans="1:15" ht="18.75" customHeight="1">
      <c r="D121" s="76"/>
      <c r="E121" s="76"/>
    </row>
    <row r="122" spans="1:15" ht="18.75" customHeight="1">
      <c r="D122" s="76"/>
      <c r="E122" s="76"/>
    </row>
    <row r="123" spans="1:15">
      <c r="D123" s="76"/>
      <c r="E123" s="76"/>
    </row>
    <row r="124" spans="1:15">
      <c r="D124" s="76"/>
      <c r="E124" s="76"/>
    </row>
    <row r="125" spans="1:15">
      <c r="D125" s="76"/>
      <c r="E125" s="76"/>
    </row>
    <row r="126" spans="1:15">
      <c r="D126" s="76"/>
      <c r="E126" s="76"/>
    </row>
    <row r="127" spans="1:15">
      <c r="D127" s="76"/>
      <c r="E127" s="76"/>
    </row>
    <row r="128" spans="1:15">
      <c r="D128" s="76"/>
      <c r="E128" s="76"/>
    </row>
    <row r="129" spans="4:5">
      <c r="D129" s="76"/>
      <c r="E129" s="76"/>
    </row>
    <row r="130" spans="4:5">
      <c r="D130" s="76"/>
      <c r="E130" s="76"/>
    </row>
    <row r="131" spans="4:5">
      <c r="D131" s="76"/>
      <c r="E131" s="76"/>
    </row>
    <row r="132" spans="4:5">
      <c r="D132" s="76"/>
      <c r="E132" s="76"/>
    </row>
    <row r="133" spans="4:5">
      <c r="D133" s="76"/>
      <c r="E133" s="76"/>
    </row>
    <row r="134" spans="4:5">
      <c r="D134" s="76"/>
      <c r="E134" s="76"/>
    </row>
    <row r="135" spans="4:5">
      <c r="D135" s="76"/>
      <c r="E135" s="76"/>
    </row>
  </sheetData>
  <mergeCells count="153">
    <mergeCell ref="L62:N62"/>
    <mergeCell ref="L65:N65"/>
    <mergeCell ref="L9:N9"/>
    <mergeCell ref="L16:N16"/>
    <mergeCell ref="L13:N13"/>
    <mergeCell ref="L14:N14"/>
    <mergeCell ref="L15:N15"/>
    <mergeCell ref="L18:N18"/>
    <mergeCell ref="L19:N19"/>
    <mergeCell ref="L32:N32"/>
    <mergeCell ref="L33:N33"/>
    <mergeCell ref="L35:N35"/>
    <mergeCell ref="L36:N36"/>
    <mergeCell ref="L39:N39"/>
    <mergeCell ref="L40:N40"/>
    <mergeCell ref="L21:N21"/>
    <mergeCell ref="L22:N22"/>
    <mergeCell ref="L25:N25"/>
    <mergeCell ref="L26:N26"/>
    <mergeCell ref="L28:N28"/>
    <mergeCell ref="L29:N29"/>
    <mergeCell ref="L23:N23"/>
    <mergeCell ref="L27:N27"/>
    <mergeCell ref="L30:N30"/>
    <mergeCell ref="L41:N41"/>
    <mergeCell ref="L44:N44"/>
    <mergeCell ref="L48:N48"/>
    <mergeCell ref="L51:N51"/>
    <mergeCell ref="L20:N20"/>
    <mergeCell ref="J5:J6"/>
    <mergeCell ref="K5:K6"/>
    <mergeCell ref="L5:N6"/>
    <mergeCell ref="L7:N7"/>
    <mergeCell ref="L8:N8"/>
    <mergeCell ref="L11:N11"/>
    <mergeCell ref="L12:N12"/>
    <mergeCell ref="J12:J13"/>
    <mergeCell ref="L10:N10"/>
    <mergeCell ref="L34:N34"/>
    <mergeCell ref="L37:N37"/>
    <mergeCell ref="J36:J37"/>
    <mergeCell ref="J43:J44"/>
    <mergeCell ref="J50:J51"/>
    <mergeCell ref="K15:K16"/>
    <mergeCell ref="J15:J16"/>
    <mergeCell ref="K29:K30"/>
    <mergeCell ref="K36:K37"/>
    <mergeCell ref="K43:K44"/>
    <mergeCell ref="L53:N53"/>
    <mergeCell ref="L54:N54"/>
    <mergeCell ref="L56:N56"/>
    <mergeCell ref="L57:N57"/>
    <mergeCell ref="L60:N60"/>
    <mergeCell ref="L61:N61"/>
    <mergeCell ref="L42:N42"/>
    <mergeCell ref="L43:N43"/>
    <mergeCell ref="L46:N46"/>
    <mergeCell ref="L47:N47"/>
    <mergeCell ref="L49:N49"/>
    <mergeCell ref="L50:N50"/>
    <mergeCell ref="L55:N55"/>
    <mergeCell ref="L58:N58"/>
    <mergeCell ref="L63:N63"/>
    <mergeCell ref="L64:N64"/>
    <mergeCell ref="L67:N67"/>
    <mergeCell ref="L68:N68"/>
    <mergeCell ref="L69:N69"/>
    <mergeCell ref="J68:J69"/>
    <mergeCell ref="D102:E102"/>
    <mergeCell ref="C105:D105"/>
    <mergeCell ref="E105:M105"/>
    <mergeCell ref="L82:N82"/>
    <mergeCell ref="L81:N81"/>
    <mergeCell ref="E92:K92"/>
    <mergeCell ref="D134:E134"/>
    <mergeCell ref="D135:E135"/>
    <mergeCell ref="E71:I71"/>
    <mergeCell ref="E72:I72"/>
    <mergeCell ref="E73:I73"/>
    <mergeCell ref="C98:E98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20:E120"/>
    <mergeCell ref="D121:E121"/>
    <mergeCell ref="I116:K116"/>
    <mergeCell ref="I117:K117"/>
    <mergeCell ref="C1:J1"/>
    <mergeCell ref="D75:L75"/>
    <mergeCell ref="C101:E101"/>
    <mergeCell ref="C100:E100"/>
    <mergeCell ref="C99:E99"/>
    <mergeCell ref="L98:N99"/>
    <mergeCell ref="H98:K99"/>
    <mergeCell ref="F98:G99"/>
    <mergeCell ref="F100:G100"/>
    <mergeCell ref="H100:K100"/>
    <mergeCell ref="L100:N100"/>
    <mergeCell ref="A85:N85"/>
    <mergeCell ref="A89:N89"/>
    <mergeCell ref="D96:E96"/>
    <mergeCell ref="F101:G101"/>
    <mergeCell ref="J8:J9"/>
    <mergeCell ref="K8:K9"/>
    <mergeCell ref="J22:J23"/>
    <mergeCell ref="H101:K101"/>
    <mergeCell ref="L101:N101"/>
    <mergeCell ref="K22:K23"/>
    <mergeCell ref="J29:J30"/>
    <mergeCell ref="J57:J58"/>
    <mergeCell ref="J64:J65"/>
    <mergeCell ref="K50:K51"/>
    <mergeCell ref="K57:K58"/>
    <mergeCell ref="K64:K65"/>
    <mergeCell ref="J61:J62"/>
    <mergeCell ref="J54:J55"/>
    <mergeCell ref="J47:J48"/>
    <mergeCell ref="J40:J41"/>
    <mergeCell ref="J33:J34"/>
    <mergeCell ref="J26:J27"/>
    <mergeCell ref="J19:J20"/>
    <mergeCell ref="B119:N119"/>
    <mergeCell ref="B118:N118"/>
    <mergeCell ref="B117:H117"/>
    <mergeCell ref="B116:H116"/>
    <mergeCell ref="B115:H115"/>
    <mergeCell ref="L116:N116"/>
    <mergeCell ref="L117:N117"/>
    <mergeCell ref="C113:M113"/>
    <mergeCell ref="D114:E114"/>
    <mergeCell ref="I115:K115"/>
    <mergeCell ref="L115:N115"/>
    <mergeCell ref="C109:D109"/>
    <mergeCell ref="E109:M109"/>
    <mergeCell ref="C110:D110"/>
    <mergeCell ref="E110:M110"/>
    <mergeCell ref="C111:D111"/>
    <mergeCell ref="E111:M111"/>
    <mergeCell ref="C106:D106"/>
    <mergeCell ref="E106:M106"/>
    <mergeCell ref="C107:D107"/>
    <mergeCell ref="E107:M107"/>
    <mergeCell ref="C108:D108"/>
    <mergeCell ref="E108:M108"/>
  </mergeCells>
  <phoneticPr fontId="2"/>
  <dataValidations disablePrompts="1" count="1">
    <dataValidation type="list" allowBlank="1" showInputMessage="1" sqref="K8 K50 K15 K22 K29 K36 K43 K57 K64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rowBreaks count="1" manualBreakCount="1">
    <brk id="75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診療所用</vt:lpstr>
      <vt:lpstr>診療所用!Print_Area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江東区</cp:lastModifiedBy>
  <cp:lastPrinted>2021-10-16T03:00:43Z</cp:lastPrinted>
  <dcterms:created xsi:type="dcterms:W3CDTF">2021-05-25T06:48:22Z</dcterms:created>
  <dcterms:modified xsi:type="dcterms:W3CDTF">2021-10-16T03:59:58Z</dcterms:modified>
</cp:coreProperties>
</file>