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5年度\03 領収証兼提供証明書\8 過年度分（R6対応分）\"/>
    </mc:Choice>
  </mc:AlternateContent>
  <bookViews>
    <workbookView xWindow="120" yWindow="30" windowWidth="19440" windowHeight="7650" tabRatio="477"/>
  </bookViews>
  <sheets>
    <sheet name="入力シート" sheetId="12" r:id="rId1"/>
    <sheet name="区提出用" sheetId="11" r:id="rId2"/>
    <sheet name="【8-11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'【8-11月】保護者交付用'!$A$2:$AX$28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62913"/>
</workbook>
</file>

<file path=xl/calcChain.xml><?xml version="1.0" encoding="utf-8"?>
<calcChain xmlns="http://schemas.openxmlformats.org/spreadsheetml/2006/main">
  <c r="C4" i="9" l="1"/>
  <c r="C15" i="12"/>
  <c r="D4" i="11" l="1"/>
  <c r="BD12" i="12"/>
  <c r="AN12" i="12"/>
  <c r="X12" i="12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L37" i="11"/>
  <c r="L31" i="11"/>
  <c r="L28" i="11"/>
  <c r="J28" i="11"/>
  <c r="L36" i="11"/>
  <c r="J24" i="11"/>
  <c r="J34" i="11"/>
  <c r="J39" i="11"/>
  <c r="L24" i="11"/>
  <c r="J31" i="11"/>
  <c r="L30" i="11"/>
  <c r="L21" i="11"/>
  <c r="L19" i="11"/>
  <c r="J22" i="11"/>
  <c r="J36" i="11"/>
  <c r="J19" i="11"/>
  <c r="L27" i="11"/>
  <c r="J25" i="11"/>
  <c r="L34" i="11"/>
  <c r="L22" i="11"/>
  <c r="J30" i="11"/>
  <c r="L25" i="11"/>
  <c r="J27" i="11"/>
  <c r="J21" i="11"/>
  <c r="M13" i="11"/>
  <c r="J33" i="11"/>
  <c r="J18" i="11"/>
  <c r="L39" i="11"/>
  <c r="J37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C28" i="12"/>
  <c r="AN244" i="11"/>
  <c r="AN16" i="11"/>
  <c r="AN256" i="11"/>
  <c r="AN220" i="11"/>
  <c r="AN157" i="11"/>
  <c r="AN130" i="11"/>
  <c r="AN118" i="11"/>
  <c r="AN34" i="11"/>
  <c r="AN148" i="11"/>
  <c r="AN262" i="11"/>
  <c r="AN286" i="11"/>
  <c r="AN31" i="11"/>
  <c r="AN28" i="11"/>
  <c r="AN160" i="11"/>
  <c r="AN283" i="11"/>
  <c r="AN40" i="11"/>
  <c r="AN151" i="11"/>
  <c r="AN199" i="11"/>
  <c r="AN124" i="11"/>
  <c r="AN184" i="11"/>
  <c r="AN127" i="11"/>
  <c r="AN169" i="11"/>
  <c r="AN121" i="11"/>
  <c r="AN280" i="11"/>
  <c r="AN190" i="11"/>
  <c r="AN55" i="11"/>
  <c r="AN79" i="11"/>
  <c r="AN268" i="11"/>
  <c r="AN94" i="11"/>
  <c r="AN85" i="11"/>
  <c r="AN22" i="11"/>
  <c r="AN205" i="11"/>
  <c r="AN175" i="11"/>
  <c r="AN88" i="11"/>
  <c r="AN259" i="11"/>
  <c r="AN100" i="11"/>
  <c r="AN229" i="11"/>
  <c r="AN232" i="11"/>
  <c r="AN163" i="11"/>
  <c r="AN112" i="11"/>
  <c r="AN52" i="11"/>
  <c r="AN73" i="11"/>
  <c r="AN91" i="11"/>
  <c r="AN235" i="11"/>
  <c r="AN145" i="11"/>
  <c r="AN115" i="11"/>
  <c r="AN103" i="11"/>
  <c r="AN181" i="11"/>
  <c r="AN274" i="11"/>
  <c r="AN238" i="11"/>
  <c r="AN211" i="11"/>
  <c r="AN106" i="11"/>
  <c r="AN37" i="11"/>
  <c r="AN265" i="11"/>
  <c r="AN202" i="11"/>
  <c r="AN19" i="11"/>
  <c r="AN241" i="11"/>
  <c r="AN49" i="11"/>
  <c r="AN226" i="11"/>
  <c r="AN223" i="11"/>
  <c r="AN289" i="11"/>
  <c r="AN187" i="11"/>
  <c r="AN67" i="11"/>
  <c r="AN61" i="11"/>
  <c r="AN25" i="11"/>
  <c r="AN58" i="11"/>
  <c r="AN301" i="11"/>
  <c r="AN277" i="11"/>
  <c r="AN172" i="11"/>
  <c r="AN13" i="11"/>
  <c r="AN247" i="11"/>
  <c r="AN253" i="11"/>
  <c r="AN82" i="11"/>
  <c r="AN217" i="11"/>
  <c r="AN271" i="11"/>
  <c r="AN133" i="11"/>
  <c r="AN136" i="11"/>
  <c r="AN76" i="11"/>
  <c r="AN295" i="11"/>
  <c r="AN298" i="11"/>
  <c r="AN208" i="11"/>
  <c r="AN142" i="11"/>
  <c r="AN307" i="11"/>
  <c r="AN193" i="11"/>
  <c r="AN43" i="11"/>
  <c r="AN139" i="11"/>
  <c r="AN70" i="11"/>
  <c r="AE10" i="11"/>
  <c r="AN64" i="11"/>
  <c r="AN166" i="11"/>
  <c r="AN196" i="11"/>
  <c r="AN304" i="11"/>
  <c r="AN109" i="11"/>
  <c r="AN46" i="11"/>
  <c r="AN178" i="11"/>
  <c r="AN292" i="11"/>
  <c r="AN214" i="11"/>
  <c r="AN250" i="11"/>
  <c r="AN97" i="11"/>
  <c r="AN154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C30" i="12" l="1"/>
  <c r="C34" i="12"/>
  <c r="C38" i="12"/>
  <c r="C42" i="12"/>
  <c r="C46" i="12"/>
  <c r="C50" i="12"/>
  <c r="C54" i="12"/>
  <c r="C58" i="12"/>
  <c r="C62" i="12"/>
  <c r="C66" i="12"/>
  <c r="C70" i="12"/>
  <c r="C74" i="12"/>
  <c r="C78" i="12"/>
  <c r="C82" i="12"/>
  <c r="C86" i="12"/>
  <c r="C90" i="12"/>
  <c r="C94" i="12"/>
  <c r="C98" i="12"/>
  <c r="C102" i="12"/>
  <c r="C106" i="12"/>
  <c r="C110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29" i="12"/>
  <c r="C33" i="12"/>
  <c r="C37" i="12"/>
  <c r="C41" i="12"/>
  <c r="C45" i="12"/>
  <c r="C49" i="12"/>
  <c r="C53" i="12"/>
  <c r="C57" i="12"/>
  <c r="C61" i="12"/>
  <c r="C65" i="12"/>
  <c r="C69" i="12"/>
  <c r="C73" i="12"/>
  <c r="C77" i="12"/>
  <c r="C81" i="12"/>
  <c r="C85" i="12"/>
  <c r="C89" i="12"/>
  <c r="C93" i="12"/>
  <c r="C97" i="12"/>
  <c r="C101" i="12"/>
  <c r="C105" i="12"/>
  <c r="C109" i="12"/>
  <c r="C27" i="12"/>
  <c r="C26" i="12"/>
  <c r="C22" i="12"/>
  <c r="C24" i="12"/>
  <c r="C23" i="12"/>
  <c r="C25" i="12"/>
  <c r="C21" i="12"/>
  <c r="C20" i="12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J15" i="11"/>
  <c r="L18" i="11"/>
  <c r="L13" i="11"/>
  <c r="J13" i="11"/>
  <c r="J16" i="11"/>
  <c r="L15" i="11"/>
  <c r="L16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13" i="12"/>
  <c r="C19" i="12"/>
  <c r="C17" i="12"/>
  <c r="C16" i="12"/>
  <c r="C18" i="12"/>
  <c r="AM190" i="11"/>
  <c r="AD178" i="11"/>
  <c r="AI78" i="11"/>
  <c r="AB231" i="11"/>
  <c r="AK172" i="11"/>
  <c r="AE295" i="11"/>
  <c r="C10" i="11"/>
  <c r="AI54" i="11"/>
  <c r="S283" i="11"/>
  <c r="AG103" i="11"/>
  <c r="O115" i="11"/>
  <c r="AI205" i="11"/>
  <c r="U99" i="11"/>
  <c r="AI204" i="11"/>
  <c r="AE256" i="11"/>
  <c r="Z165" i="11"/>
  <c r="L99" i="11"/>
  <c r="D121" i="11"/>
  <c r="L213" i="11"/>
  <c r="AD118" i="11"/>
  <c r="AD175" i="11"/>
  <c r="H265" i="11"/>
  <c r="L141" i="11"/>
  <c r="AB187" i="11"/>
  <c r="AM294" i="11"/>
  <c r="S72" i="11"/>
  <c r="B217" i="11"/>
  <c r="AB115" i="11"/>
  <c r="AE154" i="11"/>
  <c r="AD205" i="11"/>
  <c r="S28" i="11"/>
  <c r="AB49" i="11"/>
  <c r="X109" i="11"/>
  <c r="AD37" i="11"/>
  <c r="AM19" i="11"/>
  <c r="V91" i="11"/>
  <c r="B211" i="11"/>
  <c r="AB219" i="11"/>
  <c r="AI294" i="11"/>
  <c r="AG289" i="11"/>
  <c r="AM183" i="11"/>
  <c r="V100" i="11"/>
  <c r="Z138" i="11"/>
  <c r="AK109" i="11"/>
  <c r="AI135" i="11"/>
  <c r="AI132" i="11"/>
  <c r="Z24" i="11"/>
  <c r="J286" i="11"/>
  <c r="AB15" i="11"/>
  <c r="Q88" i="11"/>
  <c r="AM222" i="11"/>
  <c r="Z76" i="11"/>
  <c r="J271" i="11"/>
  <c r="U18" i="11"/>
  <c r="AG16" i="11"/>
  <c r="B67" i="11"/>
  <c r="AK39" i="11"/>
  <c r="AK88" i="11"/>
  <c r="X85" i="11"/>
  <c r="X247" i="11"/>
  <c r="AK162" i="11"/>
  <c r="J67" i="11"/>
  <c r="Q172" i="11"/>
  <c r="AM292" i="11"/>
  <c r="F97" i="11"/>
  <c r="AM219" i="11"/>
  <c r="U231" i="11"/>
  <c r="Z186" i="11"/>
  <c r="AB244" i="11"/>
  <c r="X238" i="11"/>
  <c r="X211" i="11"/>
  <c r="H106" i="11"/>
  <c r="D271" i="11"/>
  <c r="Z46" i="11"/>
  <c r="C67" i="11"/>
  <c r="H301" i="11"/>
  <c r="AB259" i="11"/>
  <c r="Z72" i="11"/>
  <c r="S157" i="11"/>
  <c r="AB48" i="11"/>
  <c r="U169" i="11"/>
  <c r="U73" i="11"/>
  <c r="L142" i="11"/>
  <c r="AD106" i="11"/>
  <c r="AK112" i="11"/>
  <c r="V259" i="11"/>
  <c r="AB277" i="11"/>
  <c r="U259" i="11"/>
  <c r="D127" i="11"/>
  <c r="B262" i="11"/>
  <c r="AK261" i="11"/>
  <c r="Q264" i="11"/>
  <c r="S231" i="11"/>
  <c r="J189" i="11"/>
  <c r="AK151" i="11"/>
  <c r="H73" i="11"/>
  <c r="O67" i="11"/>
  <c r="S42" i="11"/>
  <c r="AB166" i="11"/>
  <c r="AG283" i="11"/>
  <c r="J162" i="11"/>
  <c r="H270" i="11"/>
  <c r="H174" i="11"/>
  <c r="D49" i="11"/>
  <c r="U37" i="11"/>
  <c r="S130" i="11"/>
  <c r="H195" i="11"/>
  <c r="O208" i="11"/>
  <c r="Z163" i="11"/>
  <c r="L262" i="11"/>
  <c r="AD27" i="11"/>
  <c r="X121" i="11"/>
  <c r="AE49" i="11"/>
  <c r="L96" i="11"/>
  <c r="H84" i="11"/>
  <c r="AM82" i="11"/>
  <c r="Z126" i="11"/>
  <c r="AK187" i="11"/>
  <c r="Z240" i="11"/>
  <c r="U183" i="11"/>
  <c r="AI15" i="11"/>
  <c r="AM10" i="11"/>
  <c r="Z18" i="11"/>
  <c r="Q46" i="11"/>
  <c r="Z190" i="11"/>
  <c r="H21" i="11"/>
  <c r="L283" i="11"/>
  <c r="AB210" i="11"/>
  <c r="AG193" i="11"/>
  <c r="AG64" i="11"/>
  <c r="Q100" i="11"/>
  <c r="V202" i="11"/>
  <c r="D52" i="11"/>
  <c r="AI111" i="11"/>
  <c r="AG115" i="11"/>
  <c r="Z249" i="11"/>
  <c r="AK219" i="11"/>
  <c r="AG157" i="11"/>
  <c r="L48" i="11"/>
  <c r="AM63" i="11"/>
  <c r="Z259" i="11"/>
  <c r="L109" i="11"/>
  <c r="AD10" i="11"/>
  <c r="AG271" i="11"/>
  <c r="H49" i="11"/>
  <c r="Z180" i="11"/>
  <c r="AG214" i="11"/>
  <c r="AI154" i="11"/>
  <c r="F46" i="11"/>
  <c r="S106" i="11"/>
  <c r="J187" i="11"/>
  <c r="Z219" i="11"/>
  <c r="AI306" i="11"/>
  <c r="AD73" i="11"/>
  <c r="AB52" i="11"/>
  <c r="U283" i="11"/>
  <c r="AB70" i="11"/>
  <c r="AB81" i="11"/>
  <c r="M238" i="11"/>
  <c r="X286" i="11"/>
  <c r="AE85" i="11"/>
  <c r="AI103" i="11"/>
  <c r="AM127" i="11"/>
  <c r="AD288" i="11"/>
  <c r="M187" i="11"/>
  <c r="AB309" i="11"/>
  <c r="X43" i="11"/>
  <c r="AD58" i="11"/>
  <c r="AD138" i="11"/>
  <c r="AK133" i="11"/>
  <c r="AD171" i="11"/>
  <c r="AG85" i="11"/>
  <c r="F64" i="11"/>
  <c r="S159" i="11"/>
  <c r="AB237" i="11"/>
  <c r="AK130" i="11"/>
  <c r="Q306" i="11"/>
  <c r="AM102" i="11"/>
  <c r="Q216" i="11"/>
  <c r="U160" i="11"/>
  <c r="AM259" i="11"/>
  <c r="Z214" i="11"/>
  <c r="V256" i="11"/>
  <c r="AM135" i="11"/>
  <c r="U201" i="11"/>
  <c r="Z201" i="11"/>
  <c r="AG136" i="11"/>
  <c r="X148" i="11"/>
  <c r="AB276" i="11"/>
  <c r="V223" i="11"/>
  <c r="O10" i="11"/>
  <c r="U151" i="11"/>
  <c r="U171" i="11"/>
  <c r="AE220" i="11"/>
  <c r="AD117" i="11"/>
  <c r="AD115" i="11"/>
  <c r="AD291" i="11"/>
  <c r="L130" i="11"/>
  <c r="AB186" i="11"/>
  <c r="AD214" i="11"/>
  <c r="AK129" i="11"/>
  <c r="S168" i="11"/>
  <c r="AE193" i="11"/>
  <c r="Z210" i="11"/>
  <c r="H156" i="11"/>
  <c r="S249" i="11"/>
  <c r="M169" i="11"/>
  <c r="AK192" i="11"/>
  <c r="AM226" i="11"/>
  <c r="S60" i="11"/>
  <c r="AB84" i="11"/>
  <c r="AB223" i="11"/>
  <c r="AM210" i="11"/>
  <c r="AM21" i="11"/>
  <c r="AM115" i="11"/>
  <c r="AE304" i="11"/>
  <c r="B247" i="11"/>
  <c r="AG295" i="11"/>
  <c r="AE181" i="11"/>
  <c r="AD141" i="11"/>
  <c r="C28" i="11"/>
  <c r="X256" i="11"/>
  <c r="AM84" i="11"/>
  <c r="C205" i="11"/>
  <c r="AK184" i="11"/>
  <c r="AK85" i="11"/>
  <c r="AD307" i="11"/>
  <c r="AK186" i="11"/>
  <c r="AK246" i="11"/>
  <c r="AB261" i="11"/>
  <c r="X163" i="11"/>
  <c r="J85" i="11"/>
  <c r="Q16" i="11"/>
  <c r="J54" i="11"/>
  <c r="AM103" i="11"/>
  <c r="AI238" i="11"/>
  <c r="AK295" i="11"/>
  <c r="AD222" i="11"/>
  <c r="AK199" i="11"/>
  <c r="Z166" i="11"/>
  <c r="Z115" i="11"/>
  <c r="X226" i="11"/>
  <c r="AB30" i="11"/>
  <c r="X301" i="11"/>
  <c r="S304" i="11"/>
  <c r="Z231" i="11"/>
  <c r="M175" i="11"/>
  <c r="D28" i="11"/>
  <c r="Q42" i="11"/>
  <c r="AK211" i="11"/>
  <c r="O136" i="11"/>
  <c r="AG190" i="11"/>
  <c r="AM51" i="11"/>
  <c r="AD240" i="11"/>
  <c r="AK271" i="11"/>
  <c r="AD147" i="11"/>
  <c r="Z220" i="11"/>
  <c r="AB66" i="11"/>
  <c r="U282" i="11"/>
  <c r="X55" i="11"/>
  <c r="Z270" i="11"/>
  <c r="AB214" i="11"/>
  <c r="AK213" i="11"/>
  <c r="AE58" i="11"/>
  <c r="AD157" i="11"/>
  <c r="AM264" i="11"/>
  <c r="Z258" i="11"/>
  <c r="F76" i="11"/>
  <c r="AB132" i="11"/>
  <c r="AI133" i="11"/>
  <c r="AI93" i="11"/>
  <c r="AM282" i="11"/>
  <c r="AM177" i="11"/>
  <c r="U243" i="11"/>
  <c r="AD151" i="11"/>
  <c r="V22" i="11"/>
  <c r="X160" i="11"/>
  <c r="AB183" i="11"/>
  <c r="U255" i="11"/>
  <c r="AE262" i="11"/>
  <c r="Q283" i="11"/>
  <c r="AI283" i="11"/>
  <c r="L207" i="11"/>
  <c r="Z112" i="11"/>
  <c r="D61" i="11"/>
  <c r="AD81" i="11"/>
  <c r="S162" i="11"/>
  <c r="V64" i="11"/>
  <c r="O178" i="11"/>
  <c r="Z99" i="11"/>
  <c r="AD90" i="11"/>
  <c r="AM199" i="11"/>
  <c r="O202" i="11"/>
  <c r="S142" i="11"/>
  <c r="L150" i="11"/>
  <c r="AM16" i="11"/>
  <c r="AE88" i="11"/>
  <c r="U246" i="11"/>
  <c r="H244" i="11"/>
  <c r="AE223" i="11"/>
  <c r="Z43" i="11"/>
  <c r="AK78" i="11"/>
  <c r="AI289" i="11"/>
  <c r="AI33" i="11"/>
  <c r="AI69" i="11"/>
  <c r="S309" i="11"/>
  <c r="F265" i="11"/>
  <c r="AD210" i="11"/>
  <c r="J94" i="11"/>
  <c r="AK16" i="11"/>
  <c r="AK207" i="11"/>
  <c r="AD192" i="11"/>
  <c r="C115" i="11"/>
  <c r="O301" i="11"/>
  <c r="Z117" i="11"/>
  <c r="AB37" i="11"/>
  <c r="H201" i="11"/>
  <c r="AD52" i="11"/>
  <c r="U109" i="11"/>
  <c r="AM172" i="11"/>
  <c r="AD204" i="11"/>
  <c r="AI189" i="11"/>
  <c r="Q247" i="11"/>
  <c r="AK210" i="11"/>
  <c r="X202" i="11"/>
  <c r="S57" i="11"/>
  <c r="L40" i="11"/>
  <c r="M136" i="11"/>
  <c r="AG256" i="11"/>
  <c r="L265" i="11"/>
  <c r="AG235" i="11"/>
  <c r="U204" i="11"/>
  <c r="Q282" i="11"/>
  <c r="AG175" i="11"/>
  <c r="AD16" i="11"/>
  <c r="H189" i="11"/>
  <c r="D160" i="11"/>
  <c r="V94" i="11"/>
  <c r="AG211" i="11"/>
  <c r="AB303" i="11"/>
  <c r="AK208" i="11"/>
  <c r="AM193" i="11"/>
  <c r="V187" i="11"/>
  <c r="AE46" i="11"/>
  <c r="AI298" i="11"/>
  <c r="AK196" i="11"/>
  <c r="AK189" i="11"/>
  <c r="M232" i="11"/>
  <c r="AK159" i="11"/>
  <c r="AK142" i="11"/>
  <c r="L294" i="11"/>
  <c r="C286" i="11"/>
  <c r="AB25" i="11"/>
  <c r="S279" i="11"/>
  <c r="AB22" i="11"/>
  <c r="L154" i="11"/>
  <c r="Z300" i="11"/>
  <c r="Z135" i="11"/>
  <c r="Q139" i="11"/>
  <c r="AM163" i="11"/>
  <c r="M49" i="11"/>
  <c r="U277" i="11"/>
  <c r="D166" i="11"/>
  <c r="H247" i="11"/>
  <c r="AE259" i="11"/>
  <c r="AD55" i="11"/>
  <c r="AB235" i="11"/>
  <c r="AD19" i="11"/>
  <c r="AM154" i="11"/>
  <c r="J265" i="11"/>
  <c r="AK274" i="11"/>
  <c r="X235" i="11"/>
  <c r="AM304" i="11"/>
  <c r="J127" i="11"/>
  <c r="AG133" i="11"/>
  <c r="AD277" i="11"/>
  <c r="S148" i="11"/>
  <c r="L90" i="11"/>
  <c r="AM187" i="11"/>
  <c r="F253" i="11"/>
  <c r="S10" i="11"/>
  <c r="AB298" i="11"/>
  <c r="Z225" i="11"/>
  <c r="J115" i="11"/>
  <c r="AB300" i="11"/>
  <c r="AB156" i="11"/>
  <c r="U291" i="11"/>
  <c r="AM261" i="11"/>
  <c r="AI237" i="11"/>
  <c r="AD145" i="11"/>
  <c r="Z64" i="11"/>
  <c r="Z295" i="11"/>
  <c r="Z66" i="11"/>
  <c r="B271" i="11"/>
  <c r="Z159" i="11"/>
  <c r="AE163" i="11"/>
  <c r="AB12" i="11"/>
  <c r="S253" i="11"/>
  <c r="Q154" i="11"/>
  <c r="S306" i="11"/>
  <c r="AI150" i="11"/>
  <c r="AI67" i="11"/>
  <c r="S78" i="11"/>
  <c r="O79" i="11"/>
  <c r="AI268" i="11"/>
  <c r="AK226" i="11"/>
  <c r="AB262" i="11"/>
  <c r="B214" i="11"/>
  <c r="AK259" i="11"/>
  <c r="V115" i="11"/>
  <c r="B94" i="11"/>
  <c r="Z282" i="11"/>
  <c r="AI100" i="11"/>
  <c r="O226" i="11"/>
  <c r="AB273" i="11"/>
  <c r="AM78" i="11"/>
  <c r="J273" i="11"/>
  <c r="F256" i="11"/>
  <c r="AK183" i="11"/>
  <c r="U219" i="11"/>
  <c r="AD168" i="11"/>
  <c r="X106" i="11"/>
  <c r="AD241" i="11"/>
  <c r="Z307" i="11"/>
  <c r="AD256" i="11"/>
  <c r="AB243" i="11"/>
  <c r="AD238" i="11"/>
  <c r="AI144" i="11"/>
  <c r="V271" i="11"/>
  <c r="AG223" i="11"/>
  <c r="O283" i="11"/>
  <c r="AM307" i="11"/>
  <c r="AK234" i="11"/>
  <c r="AM244" i="11"/>
  <c r="S97" i="11"/>
  <c r="C241" i="11"/>
  <c r="Z237" i="11"/>
  <c r="U220" i="11"/>
  <c r="U271" i="11"/>
  <c r="AK256" i="11"/>
  <c r="H43" i="11"/>
  <c r="AM139" i="11"/>
  <c r="AB165" i="11"/>
  <c r="Q300" i="11"/>
  <c r="U72" i="11"/>
  <c r="AB99" i="11"/>
  <c r="F61" i="11"/>
  <c r="L132" i="11"/>
  <c r="Q64" i="11"/>
  <c r="L303" i="11"/>
  <c r="H222" i="11"/>
  <c r="S22" i="11"/>
  <c r="AK55" i="11"/>
  <c r="X274" i="11"/>
  <c r="U193" i="11"/>
  <c r="S252" i="11"/>
  <c r="D97" i="11"/>
  <c r="U51" i="11"/>
  <c r="C88" i="11"/>
  <c r="X157" i="11"/>
  <c r="Q72" i="11"/>
  <c r="AB204" i="11"/>
  <c r="AM112" i="11"/>
  <c r="AM37" i="11"/>
  <c r="Q135" i="11"/>
  <c r="AE76" i="11"/>
  <c r="V154" i="11"/>
  <c r="AB247" i="11"/>
  <c r="U142" i="11"/>
  <c r="Z109" i="11"/>
  <c r="S135" i="11"/>
  <c r="AB232" i="11"/>
  <c r="X241" i="11"/>
  <c r="AD195" i="11"/>
  <c r="Z289" i="11"/>
  <c r="V193" i="11"/>
  <c r="AE271" i="11"/>
  <c r="AK297" i="11"/>
  <c r="AD213" i="11"/>
  <c r="AD46" i="11"/>
  <c r="V124" i="11"/>
  <c r="S174" i="11"/>
  <c r="AD66" i="11"/>
  <c r="AE40" i="11"/>
  <c r="AI22" i="11"/>
  <c r="Z147" i="11"/>
  <c r="AK25" i="11"/>
  <c r="Z49" i="11"/>
  <c r="AI301" i="11"/>
  <c r="AB124" i="11"/>
  <c r="Z175" i="11"/>
  <c r="Q31" i="11"/>
  <c r="H64" i="11"/>
  <c r="AM70" i="11"/>
  <c r="AK67" i="11"/>
  <c r="AD183" i="11"/>
  <c r="AM171" i="11"/>
  <c r="O49" i="11"/>
  <c r="AI28" i="11"/>
  <c r="U115" i="11"/>
  <c r="O142" i="11"/>
  <c r="O145" i="11"/>
  <c r="Q288" i="11"/>
  <c r="S291" i="11"/>
  <c r="V34" i="11"/>
  <c r="AE205" i="11"/>
  <c r="AB249" i="11"/>
  <c r="Q162" i="11"/>
  <c r="AD63" i="11"/>
  <c r="Q205" i="11"/>
  <c r="AK205" i="11"/>
  <c r="Q96" i="11"/>
  <c r="U273" i="11"/>
  <c r="L145" i="11"/>
  <c r="Z67" i="11"/>
  <c r="AD253" i="11"/>
  <c r="AD132" i="11"/>
  <c r="Z267" i="11"/>
  <c r="AI178" i="11"/>
  <c r="AB279" i="11"/>
  <c r="AD285" i="11"/>
  <c r="M127" i="11"/>
  <c r="J285" i="11"/>
  <c r="Z211" i="11"/>
  <c r="AI192" i="11"/>
  <c r="AG259" i="11"/>
  <c r="S115" i="11"/>
  <c r="Z268" i="11"/>
  <c r="S300" i="11"/>
  <c r="D235" i="11"/>
  <c r="H285" i="11"/>
  <c r="AM25" i="11"/>
  <c r="L175" i="11"/>
  <c r="AD261" i="11"/>
  <c r="AD67" i="11"/>
  <c r="V37" i="11"/>
  <c r="AG118" i="11"/>
  <c r="X223" i="11"/>
  <c r="AM27" i="11"/>
  <c r="B40" i="11"/>
  <c r="X190" i="11"/>
  <c r="Z226" i="11"/>
  <c r="AD103" i="11"/>
  <c r="L189" i="11"/>
  <c r="S129" i="11"/>
  <c r="AB252" i="11"/>
  <c r="S90" i="11"/>
  <c r="AI183" i="11"/>
  <c r="F121" i="11"/>
  <c r="H96" i="11"/>
  <c r="S225" i="11"/>
  <c r="Z156" i="11"/>
  <c r="AD276" i="11"/>
  <c r="V40" i="11"/>
  <c r="D232" i="11"/>
  <c r="AK250" i="11"/>
  <c r="AD189" i="11"/>
  <c r="H102" i="11"/>
  <c r="U172" i="11"/>
  <c r="C247" i="11"/>
  <c r="J202" i="11"/>
  <c r="U139" i="11"/>
  <c r="Z87" i="11"/>
  <c r="AD12" i="11"/>
  <c r="AE139" i="11"/>
  <c r="AB159" i="11"/>
  <c r="Z304" i="11"/>
  <c r="J186" i="11"/>
  <c r="AB291" i="11"/>
  <c r="Z91" i="11"/>
  <c r="AG208" i="11"/>
  <c r="Z271" i="11"/>
  <c r="Q199" i="11"/>
  <c r="H283" i="11"/>
  <c r="Z150" i="11"/>
  <c r="AK204" i="11"/>
  <c r="J274" i="11"/>
  <c r="J136" i="11"/>
  <c r="AD100" i="11"/>
  <c r="X58" i="11"/>
  <c r="AI274" i="11"/>
  <c r="AG199" i="11"/>
  <c r="AE250" i="11"/>
  <c r="AB40" i="11"/>
  <c r="Z192" i="11"/>
  <c r="C85" i="11"/>
  <c r="AE34" i="11"/>
  <c r="AG169" i="11"/>
  <c r="Z244" i="11"/>
  <c r="AI96" i="11"/>
  <c r="AE196" i="11"/>
  <c r="AI90" i="11"/>
  <c r="AK286" i="11"/>
  <c r="M196" i="11"/>
  <c r="AK291" i="11"/>
  <c r="Q168" i="11"/>
  <c r="J91" i="11"/>
  <c r="Q210" i="11"/>
  <c r="AI291" i="11"/>
  <c r="Q141" i="11"/>
  <c r="AK201" i="11"/>
  <c r="AI216" i="11"/>
  <c r="AB145" i="11"/>
  <c r="U138" i="11"/>
  <c r="L220" i="11"/>
  <c r="V199" i="11"/>
  <c r="Z141" i="11"/>
  <c r="AD225" i="11"/>
  <c r="Q112" i="11"/>
  <c r="U15" i="11"/>
  <c r="AE94" i="11"/>
  <c r="Q69" i="11"/>
  <c r="AI82" i="11"/>
  <c r="AI87" i="11"/>
  <c r="S222" i="11"/>
  <c r="Q304" i="11"/>
  <c r="O55" i="11"/>
  <c r="AI13" i="11"/>
  <c r="V277" i="11"/>
  <c r="Q277" i="11"/>
  <c r="F115" i="11"/>
  <c r="AG229" i="11"/>
  <c r="Q48" i="11"/>
  <c r="AB198" i="11"/>
  <c r="Z264" i="11"/>
  <c r="S264" i="11"/>
  <c r="B145" i="11"/>
  <c r="L237" i="11"/>
  <c r="U66" i="11"/>
  <c r="H10" i="11"/>
  <c r="AM246" i="11"/>
  <c r="S79" i="11"/>
  <c r="X283" i="11"/>
  <c r="F133" i="11"/>
  <c r="AI222" i="11"/>
  <c r="AM241" i="11"/>
  <c r="AE265" i="11"/>
  <c r="Z235" i="11"/>
  <c r="AB211" i="11"/>
  <c r="O241" i="11"/>
  <c r="Q258" i="11"/>
  <c r="U252" i="11"/>
  <c r="AB292" i="11"/>
  <c r="M292" i="11"/>
  <c r="J126" i="11"/>
  <c r="AB79" i="11"/>
  <c r="AM148" i="11"/>
  <c r="AM40" i="11"/>
  <c r="D244" i="11"/>
  <c r="C214" i="11"/>
  <c r="AM256" i="11"/>
  <c r="L153" i="11"/>
  <c r="AM225" i="11"/>
  <c r="AI123" i="11"/>
  <c r="L112" i="11"/>
  <c r="AI264" i="11"/>
  <c r="Q286" i="11"/>
  <c r="Z243" i="11"/>
  <c r="Q244" i="11"/>
  <c r="X277" i="11"/>
  <c r="M226" i="11"/>
  <c r="Z124" i="11"/>
  <c r="H166" i="11"/>
  <c r="Q207" i="11"/>
  <c r="AK238" i="11"/>
  <c r="AI79" i="11"/>
  <c r="V55" i="11"/>
  <c r="V31" i="11"/>
  <c r="Z204" i="11"/>
  <c r="U210" i="11"/>
  <c r="AK249" i="11"/>
  <c r="AM270" i="11"/>
  <c r="AM75" i="11"/>
  <c r="V112" i="11"/>
  <c r="AE187" i="11"/>
  <c r="AE184" i="11"/>
  <c r="AM211" i="11"/>
  <c r="AI214" i="11"/>
  <c r="B268" i="11"/>
  <c r="S13" i="11"/>
  <c r="AK223" i="11"/>
  <c r="H157" i="11"/>
  <c r="AI175" i="11"/>
  <c r="AK285" i="11"/>
  <c r="L250" i="11"/>
  <c r="O109" i="11"/>
  <c r="AK292" i="11"/>
  <c r="AG181" i="11"/>
  <c r="Z277" i="11"/>
  <c r="Z280" i="11"/>
  <c r="S76" i="11"/>
  <c r="B46" i="11"/>
  <c r="J229" i="11"/>
  <c r="AD87" i="11"/>
  <c r="AM201" i="11"/>
  <c r="AI63" i="11"/>
  <c r="AI49" i="11"/>
  <c r="M58" i="11"/>
  <c r="AK22" i="11"/>
  <c r="AM234" i="11"/>
  <c r="AK70" i="11"/>
  <c r="O82" i="11"/>
  <c r="X214" i="11"/>
  <c r="AE157" i="11"/>
  <c r="Q78" i="11"/>
  <c r="U244" i="11"/>
  <c r="AI307" i="11"/>
  <c r="Q75" i="11"/>
  <c r="AD13" i="11"/>
  <c r="AK15" i="11"/>
  <c r="Q193" i="11"/>
  <c r="AK124" i="11"/>
  <c r="AK180" i="11"/>
  <c r="Z118" i="11"/>
  <c r="AK244" i="11"/>
  <c r="AE52" i="11"/>
  <c r="U301" i="11"/>
  <c r="C130" i="11"/>
  <c r="Q54" i="11"/>
  <c r="AD309" i="11"/>
  <c r="AM204" i="11"/>
  <c r="C79" i="11"/>
  <c r="C226" i="11"/>
  <c r="L276" i="11"/>
  <c r="Z103" i="11"/>
  <c r="AM166" i="11"/>
  <c r="S238" i="11"/>
  <c r="F154" i="11"/>
  <c r="O229" i="11"/>
  <c r="H234" i="11"/>
  <c r="AI163" i="11"/>
  <c r="AD306" i="11"/>
  <c r="U96" i="11"/>
  <c r="H34" i="11"/>
  <c r="AK217" i="11"/>
  <c r="C124" i="11"/>
  <c r="Z273" i="11"/>
  <c r="J70" i="11"/>
  <c r="V157" i="11"/>
  <c r="AK63" i="11"/>
  <c r="AM301" i="11"/>
  <c r="AK273" i="11"/>
  <c r="X70" i="11"/>
  <c r="AM13" i="11"/>
  <c r="O298" i="11"/>
  <c r="U52" i="11"/>
  <c r="Z169" i="11"/>
  <c r="F301" i="11"/>
  <c r="AE64" i="11"/>
  <c r="AM67" i="11"/>
  <c r="X217" i="11"/>
  <c r="AM48" i="11"/>
  <c r="Z10" i="11"/>
  <c r="AD69" i="11"/>
  <c r="AD85" i="11"/>
  <c r="AD196" i="11"/>
  <c r="AK175" i="11"/>
  <c r="V118" i="11"/>
  <c r="U133" i="11"/>
  <c r="Z274" i="11"/>
  <c r="L73" i="11"/>
  <c r="S289" i="11"/>
  <c r="D67" i="11"/>
  <c r="AI184" i="11"/>
  <c r="Q28" i="11"/>
  <c r="C187" i="11"/>
  <c r="B289" i="11"/>
  <c r="M70" i="11"/>
  <c r="AM88" i="11"/>
  <c r="AI121" i="11"/>
  <c r="AD279" i="11"/>
  <c r="Z262" i="11"/>
  <c r="Z222" i="11"/>
  <c r="Z153" i="11"/>
  <c r="V52" i="11"/>
  <c r="F31" i="11"/>
  <c r="AG184" i="11"/>
  <c r="S213" i="11"/>
  <c r="AB144" i="11"/>
  <c r="AK60" i="11"/>
  <c r="M178" i="11"/>
  <c r="AD163" i="11"/>
  <c r="AI105" i="11"/>
  <c r="L259" i="11"/>
  <c r="V43" i="11"/>
  <c r="L57" i="11"/>
  <c r="H307" i="11"/>
  <c r="S294" i="11"/>
  <c r="AK82" i="11"/>
  <c r="AE175" i="11"/>
  <c r="F124" i="11"/>
  <c r="Q289" i="11"/>
  <c r="X130" i="11"/>
  <c r="S259" i="11"/>
  <c r="AI58" i="11"/>
  <c r="F268" i="11"/>
  <c r="F43" i="11"/>
  <c r="J261" i="11"/>
  <c r="D103" i="11"/>
  <c r="X292" i="11"/>
  <c r="L201" i="11"/>
  <c r="U33" i="11"/>
  <c r="AK34" i="11"/>
  <c r="F22" i="11"/>
  <c r="AI270" i="11"/>
  <c r="M289" i="11"/>
  <c r="U124" i="11"/>
  <c r="V235" i="11"/>
  <c r="S210" i="11"/>
  <c r="AK264" i="11"/>
  <c r="AD303" i="11"/>
  <c r="Z199" i="11"/>
  <c r="AM90" i="11"/>
  <c r="AK280" i="11"/>
  <c r="U258" i="11"/>
  <c r="Q132" i="11"/>
  <c r="O289" i="11"/>
  <c r="O61" i="11"/>
  <c r="L285" i="11"/>
  <c r="Q97" i="11"/>
  <c r="U42" i="11"/>
  <c r="X181" i="11"/>
  <c r="H295" i="11"/>
  <c r="M202" i="11"/>
  <c r="AI186" i="11"/>
  <c r="AB87" i="11"/>
  <c r="AD162" i="11"/>
  <c r="AK220" i="11"/>
  <c r="AI42" i="11"/>
  <c r="S49" i="11"/>
  <c r="AE103" i="11"/>
  <c r="AK267" i="11"/>
  <c r="U265" i="11"/>
  <c r="AI231" i="11"/>
  <c r="AK270" i="11"/>
  <c r="U198" i="11"/>
  <c r="U60" i="11"/>
  <c r="L199" i="11"/>
  <c r="U129" i="11"/>
  <c r="M190" i="11"/>
  <c r="Z216" i="11"/>
  <c r="AK81" i="11"/>
  <c r="H129" i="11"/>
  <c r="O13" i="11"/>
  <c r="Q12" i="11"/>
  <c r="U178" i="11"/>
  <c r="AB282" i="11"/>
  <c r="Z136" i="11"/>
  <c r="AI195" i="11"/>
  <c r="AB274" i="11"/>
  <c r="J297" i="11"/>
  <c r="U69" i="11"/>
  <c r="S93" i="11"/>
  <c r="F91" i="11"/>
  <c r="F175" i="11"/>
  <c r="M121" i="11"/>
  <c r="S70" i="11"/>
  <c r="J171" i="11"/>
  <c r="AM252" i="11"/>
  <c r="Z88" i="11"/>
  <c r="Z130" i="11"/>
  <c r="AK148" i="11"/>
  <c r="AB94" i="11"/>
  <c r="Q234" i="11"/>
  <c r="J79" i="11"/>
  <c r="H297" i="11"/>
  <c r="Z151" i="11"/>
  <c r="S217" i="11"/>
  <c r="V289" i="11"/>
  <c r="AE112" i="11"/>
  <c r="C76" i="11"/>
  <c r="X169" i="11"/>
  <c r="D82" i="11"/>
  <c r="F166" i="11"/>
  <c r="AK31" i="11"/>
  <c r="Q187" i="11"/>
  <c r="AK193" i="11"/>
  <c r="AE244" i="11"/>
  <c r="M295" i="11"/>
  <c r="C178" i="11"/>
  <c r="AE43" i="11"/>
  <c r="AB85" i="11"/>
  <c r="O235" i="11"/>
  <c r="AD70" i="11"/>
  <c r="Z177" i="11"/>
  <c r="AE124" i="11"/>
  <c r="J216" i="11"/>
  <c r="AI246" i="11"/>
  <c r="J226" i="11"/>
  <c r="Z73" i="11"/>
  <c r="AM168" i="11"/>
  <c r="F184" i="11"/>
  <c r="O148" i="11"/>
  <c r="L174" i="11"/>
  <c r="AK282" i="11"/>
  <c r="AM94" i="11"/>
  <c r="AM57" i="11"/>
  <c r="D142" i="11"/>
  <c r="S220" i="11"/>
  <c r="F73" i="11"/>
  <c r="AB91" i="11"/>
  <c r="AD286" i="11"/>
  <c r="D55" i="11"/>
  <c r="AB169" i="11"/>
  <c r="AI232" i="11"/>
  <c r="AM289" i="11"/>
  <c r="AD139" i="11"/>
  <c r="Z33" i="11"/>
  <c r="AB111" i="11"/>
  <c r="Z195" i="11"/>
  <c r="U79" i="11"/>
  <c r="S147" i="11"/>
  <c r="B97" i="11"/>
  <c r="L127" i="11"/>
  <c r="Q213" i="11"/>
  <c r="AI84" i="11"/>
  <c r="S36" i="11"/>
  <c r="AD216" i="11"/>
  <c r="Q148" i="11"/>
  <c r="X139" i="11"/>
  <c r="D79" i="11"/>
  <c r="AM240" i="11"/>
  <c r="AI31" i="11"/>
  <c r="Q202" i="11"/>
  <c r="S105" i="11"/>
  <c r="AD121" i="11"/>
  <c r="V121" i="11"/>
  <c r="X115" i="11"/>
  <c r="X52" i="11"/>
  <c r="AM288" i="11"/>
  <c r="H199" i="11"/>
  <c r="O97" i="11"/>
  <c r="AI48" i="11"/>
  <c r="U112" i="11"/>
  <c r="Q217" i="11"/>
  <c r="Z261" i="11"/>
  <c r="AK195" i="11"/>
  <c r="AI151" i="11"/>
  <c r="Q93" i="11"/>
  <c r="S271" i="11"/>
  <c r="AB225" i="11"/>
  <c r="AK54" i="11"/>
  <c r="V190" i="11"/>
  <c r="S117" i="11"/>
  <c r="S192" i="11"/>
  <c r="AD160" i="11"/>
  <c r="AK87" i="11"/>
  <c r="AK121" i="11"/>
  <c r="U214" i="11"/>
  <c r="AE190" i="11"/>
  <c r="AK165" i="11"/>
  <c r="L51" i="11"/>
  <c r="U132" i="11"/>
  <c r="L255" i="11"/>
  <c r="V58" i="11"/>
  <c r="D70" i="11"/>
  <c r="F187" i="11"/>
  <c r="S261" i="11"/>
  <c r="AM274" i="11"/>
  <c r="D139" i="11"/>
  <c r="U217" i="11"/>
  <c r="AE199" i="11"/>
  <c r="AI156" i="11"/>
  <c r="J117" i="11"/>
  <c r="AI25" i="11"/>
  <c r="S33" i="11"/>
  <c r="O70" i="11"/>
  <c r="AB162" i="11"/>
  <c r="AI219" i="11"/>
  <c r="AG61" i="11"/>
  <c r="D199" i="11"/>
  <c r="AD42" i="11"/>
  <c r="AM306" i="11"/>
  <c r="H54" i="11"/>
  <c r="AD235" i="11"/>
  <c r="AM61" i="11"/>
  <c r="AI36" i="11"/>
  <c r="D250" i="11"/>
  <c r="AM106" i="11"/>
  <c r="J292" i="11"/>
  <c r="AK240" i="11"/>
  <c r="V253" i="11"/>
  <c r="J267" i="11"/>
  <c r="AD231" i="11"/>
  <c r="D76" i="11"/>
  <c r="B136" i="11"/>
  <c r="B265" i="11"/>
  <c r="C193" i="11"/>
  <c r="D58" i="11"/>
  <c r="B178" i="11"/>
  <c r="J241" i="11"/>
  <c r="X82" i="11"/>
  <c r="AB288" i="11"/>
  <c r="AD177" i="11"/>
  <c r="V46" i="11"/>
  <c r="AM69" i="11"/>
  <c r="AB195" i="11"/>
  <c r="F229" i="11"/>
  <c r="Z16" i="11"/>
  <c r="S223" i="11"/>
  <c r="Q246" i="11"/>
  <c r="AK76" i="11"/>
  <c r="Q81" i="11"/>
  <c r="AB205" i="11"/>
  <c r="U145" i="11"/>
  <c r="V298" i="11"/>
  <c r="U105" i="11"/>
  <c r="AM265" i="11"/>
  <c r="L196" i="11"/>
  <c r="C37" i="11"/>
  <c r="B85" i="11"/>
  <c r="AG244" i="11"/>
  <c r="AB213" i="11"/>
  <c r="AM195" i="11"/>
  <c r="J240" i="11"/>
  <c r="AD243" i="11"/>
  <c r="Q130" i="11"/>
  <c r="C91" i="11"/>
  <c r="AK111" i="11"/>
  <c r="C94" i="11"/>
  <c r="AG82" i="11"/>
  <c r="L166" i="11"/>
  <c r="AE169" i="11"/>
  <c r="J222" i="11"/>
  <c r="L120" i="11"/>
  <c r="AM181" i="11"/>
  <c r="AG109" i="11"/>
  <c r="L103" i="11"/>
  <c r="AE277" i="11"/>
  <c r="O304" i="11"/>
  <c r="O94" i="11"/>
  <c r="AI273" i="11"/>
  <c r="AM178" i="11"/>
  <c r="AD93" i="11"/>
  <c r="V181" i="11"/>
  <c r="AD144" i="11"/>
  <c r="B283" i="11"/>
  <c r="AI21" i="11"/>
  <c r="AD234" i="11"/>
  <c r="AG301" i="11"/>
  <c r="X166" i="11"/>
  <c r="AD91" i="11"/>
  <c r="U46" i="11"/>
  <c r="V178" i="11"/>
  <c r="X97" i="11"/>
  <c r="L243" i="11"/>
  <c r="AM109" i="11"/>
  <c r="AI148" i="11"/>
  <c r="AD60" i="11"/>
  <c r="AI258" i="11"/>
  <c r="AB21" i="11"/>
  <c r="AB241" i="11"/>
  <c r="AB64" i="11"/>
  <c r="AD154" i="11"/>
  <c r="F127" i="11"/>
  <c r="S265" i="11"/>
  <c r="S121" i="11"/>
  <c r="Z174" i="11"/>
  <c r="AD102" i="11"/>
  <c r="L177" i="11"/>
  <c r="Z37" i="11"/>
  <c r="AK37" i="11"/>
  <c r="AB306" i="11"/>
  <c r="F277" i="11"/>
  <c r="H187" i="11"/>
  <c r="X154" i="11"/>
  <c r="AM186" i="11"/>
  <c r="AE55" i="11"/>
  <c r="AK69" i="11"/>
  <c r="Q84" i="11"/>
  <c r="AI94" i="11"/>
  <c r="H160" i="11"/>
  <c r="X100" i="11"/>
  <c r="X250" i="11"/>
  <c r="AB192" i="11"/>
  <c r="V169" i="11"/>
  <c r="D100" i="11"/>
  <c r="AK132" i="11"/>
  <c r="Q57" i="11"/>
  <c r="AD294" i="11"/>
  <c r="Q279" i="11"/>
  <c r="Q82" i="11"/>
  <c r="AK169" i="11"/>
  <c r="L118" i="11"/>
  <c r="AB27" i="11"/>
  <c r="AD22" i="11"/>
  <c r="J48" i="11"/>
  <c r="H184" i="11"/>
  <c r="AM34" i="11"/>
  <c r="M253" i="11"/>
  <c r="AI139" i="11"/>
  <c r="C220" i="11"/>
  <c r="Q85" i="11"/>
  <c r="M139" i="11"/>
  <c r="AE286" i="11"/>
  <c r="AD273" i="11"/>
  <c r="Z108" i="11"/>
  <c r="Q129" i="11"/>
  <c r="Q171" i="11"/>
  <c r="U304" i="11"/>
  <c r="S277" i="11"/>
  <c r="J207" i="11"/>
  <c r="AG58" i="11"/>
  <c r="Q238" i="11"/>
  <c r="AB172" i="11"/>
  <c r="S244" i="11"/>
  <c r="C106" i="11"/>
  <c r="AK154" i="11"/>
  <c r="AB238" i="11"/>
  <c r="AB34" i="11"/>
  <c r="AK166" i="11"/>
  <c r="X262" i="11"/>
  <c r="AI180" i="11"/>
  <c r="J135" i="11"/>
  <c r="S15" i="11"/>
  <c r="S99" i="11"/>
  <c r="L81" i="11"/>
  <c r="U276" i="11"/>
  <c r="Z111" i="11"/>
  <c r="AB133" i="11"/>
  <c r="B82" i="11"/>
  <c r="V28" i="11"/>
  <c r="AM79" i="11"/>
  <c r="AI288" i="11"/>
  <c r="Z15" i="11"/>
  <c r="U154" i="11"/>
  <c r="X13" i="11"/>
  <c r="O214" i="11"/>
  <c r="AE91" i="11"/>
  <c r="Z276" i="11"/>
  <c r="Z205" i="11"/>
  <c r="S46" i="11"/>
  <c r="Z241" i="11"/>
  <c r="AB150" i="11"/>
  <c r="B307" i="11"/>
  <c r="AG112" i="11"/>
  <c r="AK52" i="11"/>
  <c r="AB55" i="11"/>
  <c r="D226" i="11"/>
  <c r="S267" i="11"/>
  <c r="S178" i="11"/>
  <c r="AI153" i="11"/>
  <c r="U199" i="11"/>
  <c r="AI127" i="11"/>
  <c r="S270" i="11"/>
  <c r="D202" i="11"/>
  <c r="B106" i="11"/>
  <c r="L105" i="11"/>
  <c r="Z207" i="11"/>
  <c r="M79" i="11"/>
  <c r="AD49" i="11"/>
  <c r="J129" i="11"/>
  <c r="AK216" i="11"/>
  <c r="AI282" i="11"/>
  <c r="AI40" i="11"/>
  <c r="J199" i="11"/>
  <c r="AK145" i="11"/>
  <c r="U156" i="11"/>
  <c r="AD129" i="11"/>
  <c r="AI276" i="11"/>
  <c r="AI114" i="11"/>
  <c r="H204" i="11"/>
  <c r="F19" i="11"/>
  <c r="H150" i="11"/>
  <c r="M133" i="11"/>
  <c r="X145" i="11"/>
  <c r="M277" i="11"/>
  <c r="AK10" i="11"/>
  <c r="J156" i="11"/>
  <c r="S54" i="11"/>
  <c r="AK57" i="11"/>
  <c r="AI207" i="11"/>
  <c r="Z217" i="11"/>
  <c r="B301" i="11"/>
  <c r="C73" i="11"/>
  <c r="J175" i="11"/>
  <c r="H175" i="11"/>
  <c r="Q165" i="11"/>
  <c r="J72" i="11"/>
  <c r="AE292" i="11"/>
  <c r="Q27" i="11"/>
  <c r="Z253" i="11"/>
  <c r="O274" i="11"/>
  <c r="F13" i="11"/>
  <c r="AD298" i="11"/>
  <c r="AB189" i="11"/>
  <c r="H168" i="11"/>
  <c r="AI112" i="11"/>
  <c r="AB154" i="11"/>
  <c r="AM52" i="11"/>
  <c r="J105" i="11"/>
  <c r="AB229" i="11"/>
  <c r="AD190" i="11"/>
  <c r="U76" i="11"/>
  <c r="AB109" i="11"/>
  <c r="S132" i="11"/>
  <c r="V127" i="11"/>
  <c r="AK277" i="11"/>
  <c r="H153" i="11"/>
  <c r="AM99" i="11"/>
  <c r="F94" i="11"/>
  <c r="AM54" i="11"/>
  <c r="AE172" i="11"/>
  <c r="L309" i="11"/>
  <c r="C142" i="11"/>
  <c r="AB63" i="11"/>
  <c r="L46" i="11"/>
  <c r="J268" i="11"/>
  <c r="H220" i="11"/>
  <c r="AM162" i="11"/>
  <c r="AG151" i="11"/>
  <c r="AB142" i="11"/>
  <c r="M280" i="11"/>
  <c r="AB264" i="11"/>
  <c r="F151" i="11"/>
  <c r="D229" i="11"/>
  <c r="AD127" i="11"/>
  <c r="V67" i="11"/>
  <c r="S25" i="11"/>
  <c r="H217" i="11"/>
  <c r="J252" i="11"/>
  <c r="AK198" i="11"/>
  <c r="C148" i="11"/>
  <c r="AB102" i="11"/>
  <c r="B166" i="11"/>
  <c r="U36" i="11"/>
  <c r="AM229" i="11"/>
  <c r="H72" i="11"/>
  <c r="L235" i="11"/>
  <c r="U192" i="11"/>
  <c r="L183" i="11"/>
  <c r="AD207" i="11"/>
  <c r="B154" i="11"/>
  <c r="AG292" i="11"/>
  <c r="AM180" i="11"/>
  <c r="Z34" i="11"/>
  <c r="O16" i="11"/>
  <c r="AK102" i="11"/>
  <c r="L135" i="11"/>
  <c r="L222" i="11"/>
  <c r="AK79" i="11"/>
  <c r="D211" i="11"/>
  <c r="X10" i="11"/>
  <c r="V220" i="11"/>
  <c r="X91" i="11"/>
  <c r="J288" i="11"/>
  <c r="Z79" i="11"/>
  <c r="Z90" i="11"/>
  <c r="AD181" i="11"/>
  <c r="AI226" i="11"/>
  <c r="X34" i="11"/>
  <c r="J114" i="11"/>
  <c r="AB265" i="11"/>
  <c r="AI249" i="11"/>
  <c r="S153" i="11"/>
  <c r="X76" i="11"/>
  <c r="AK157" i="11"/>
  <c r="J159" i="11"/>
  <c r="U130" i="11"/>
  <c r="U256" i="11"/>
  <c r="S75" i="11"/>
  <c r="AE241" i="11"/>
  <c r="S133" i="11"/>
  <c r="AD30" i="11"/>
  <c r="AB207" i="11"/>
  <c r="Z234" i="11"/>
  <c r="AB51" i="11"/>
  <c r="B259" i="11"/>
  <c r="AM136" i="11"/>
  <c r="J61" i="11"/>
  <c r="S66" i="11"/>
  <c r="AI106" i="11"/>
  <c r="AM277" i="11"/>
  <c r="AI265" i="11"/>
  <c r="U102" i="11"/>
  <c r="AK144" i="11"/>
  <c r="AI66" i="11"/>
  <c r="U162" i="11"/>
  <c r="AM267" i="11"/>
  <c r="X136" i="11"/>
  <c r="Z291" i="11"/>
  <c r="M82" i="11"/>
  <c r="Q292" i="11"/>
  <c r="U57" i="11"/>
  <c r="AK97" i="11"/>
  <c r="U279" i="11"/>
  <c r="AM258" i="11"/>
  <c r="AK147" i="11"/>
  <c r="AB138" i="11"/>
  <c r="V70" i="11"/>
  <c r="D73" i="11"/>
  <c r="H45" i="11"/>
  <c r="S141" i="11"/>
  <c r="S154" i="11"/>
  <c r="Z102" i="11"/>
  <c r="Q115" i="11"/>
  <c r="S114" i="11"/>
  <c r="Q63" i="11"/>
  <c r="AI181" i="11"/>
  <c r="AM123" i="11"/>
  <c r="H52" i="11"/>
  <c r="AB24" i="11"/>
  <c r="H154" i="11"/>
  <c r="AK307" i="11"/>
  <c r="Z202" i="11"/>
  <c r="AM232" i="11"/>
  <c r="AD211" i="11"/>
  <c r="F52" i="11"/>
  <c r="X271" i="11"/>
  <c r="B91" i="11"/>
  <c r="AI220" i="11"/>
  <c r="Z247" i="11"/>
  <c r="AB217" i="11"/>
  <c r="L144" i="11"/>
  <c r="AM205" i="11"/>
  <c r="AD166" i="11"/>
  <c r="S216" i="11"/>
  <c r="AG163" i="11"/>
  <c r="AK91" i="11"/>
  <c r="Q190" i="11"/>
  <c r="AI57" i="11"/>
  <c r="AM49" i="11"/>
  <c r="AD40" i="11"/>
  <c r="AM223" i="11"/>
  <c r="AG238" i="11"/>
  <c r="AD114" i="11"/>
  <c r="B244" i="11"/>
  <c r="AD193" i="11"/>
  <c r="AM151" i="11"/>
  <c r="V286" i="11"/>
  <c r="AD88" i="11"/>
  <c r="S16" i="11"/>
  <c r="AB108" i="11"/>
  <c r="AM169" i="11"/>
  <c r="U127" i="11"/>
  <c r="D112" i="11"/>
  <c r="AM228" i="11"/>
  <c r="J150" i="11"/>
  <c r="S81" i="11"/>
  <c r="AD300" i="11"/>
  <c r="J289" i="11"/>
  <c r="AK127" i="11"/>
  <c r="AB117" i="11"/>
  <c r="AB114" i="11"/>
  <c r="AD250" i="11"/>
  <c r="Z256" i="11"/>
  <c r="AI285" i="11"/>
  <c r="AI300" i="11"/>
  <c r="AE280" i="11"/>
  <c r="AB268" i="11"/>
  <c r="AK268" i="11"/>
  <c r="AD289" i="11"/>
  <c r="S175" i="11"/>
  <c r="AM96" i="11"/>
  <c r="X196" i="11"/>
  <c r="F196" i="11"/>
  <c r="L205" i="11"/>
  <c r="O130" i="11"/>
  <c r="L204" i="11"/>
  <c r="B142" i="11"/>
  <c r="AK115" i="11"/>
  <c r="H60" i="11"/>
  <c r="AD301" i="11"/>
  <c r="X280" i="11"/>
  <c r="AD226" i="11"/>
  <c r="AG28" i="11"/>
  <c r="AE130" i="11"/>
  <c r="AB174" i="11"/>
  <c r="AG178" i="11"/>
  <c r="U153" i="11"/>
  <c r="AI145" i="11"/>
  <c r="AB285" i="11"/>
  <c r="AE25" i="11"/>
  <c r="S45" i="11"/>
  <c r="AG277" i="11"/>
  <c r="B292" i="11"/>
  <c r="Q297" i="11"/>
  <c r="X175" i="11"/>
  <c r="D19" i="11"/>
  <c r="AG145" i="11"/>
  <c r="AD228" i="11"/>
  <c r="Z148" i="11"/>
  <c r="H279" i="11"/>
  <c r="AD153" i="11"/>
  <c r="B70" i="11"/>
  <c r="AI304" i="11"/>
  <c r="AI295" i="11"/>
  <c r="AE211" i="11"/>
  <c r="X40" i="11"/>
  <c r="Z157" i="11"/>
  <c r="AG232" i="11"/>
  <c r="Z250" i="11"/>
  <c r="F250" i="11"/>
  <c r="AM279" i="11"/>
  <c r="AI52" i="11"/>
  <c r="B16" i="11"/>
  <c r="AK253" i="11"/>
  <c r="AD45" i="11"/>
  <c r="Q76" i="11"/>
  <c r="S84" i="11"/>
  <c r="X253" i="11"/>
  <c r="AM213" i="11"/>
  <c r="AE118" i="11"/>
  <c r="AG106" i="11"/>
  <c r="Q39" i="11"/>
  <c r="AB100" i="11"/>
  <c r="AK24" i="11"/>
  <c r="O34" i="11"/>
  <c r="M157" i="11"/>
  <c r="AM100" i="11"/>
  <c r="B172" i="11"/>
  <c r="AB121" i="11"/>
  <c r="B121" i="11"/>
  <c r="AM81" i="11"/>
  <c r="L172" i="11"/>
  <c r="AE274" i="11"/>
  <c r="Q228" i="11"/>
  <c r="L274" i="11"/>
  <c r="AB112" i="11"/>
  <c r="O124" i="11"/>
  <c r="J145" i="11"/>
  <c r="AD246" i="11"/>
  <c r="C196" i="11"/>
  <c r="V172" i="11"/>
  <c r="Z283" i="11"/>
  <c r="AG166" i="11"/>
  <c r="AI126" i="11"/>
  <c r="J301" i="11"/>
  <c r="O199" i="11"/>
  <c r="B133" i="11"/>
  <c r="AM141" i="11"/>
  <c r="J96" i="11"/>
  <c r="U31" i="11"/>
  <c r="U180" i="11"/>
  <c r="O43" i="11"/>
  <c r="H148" i="11"/>
  <c r="AB88" i="11"/>
  <c r="F214" i="11"/>
  <c r="S87" i="11"/>
  <c r="AM271" i="11"/>
  <c r="F202" i="11"/>
  <c r="Z246" i="11"/>
  <c r="D46" i="11"/>
  <c r="AM309" i="11"/>
  <c r="M43" i="11"/>
  <c r="AI30" i="11"/>
  <c r="AI225" i="11"/>
  <c r="Q105" i="11"/>
  <c r="O31" i="11"/>
  <c r="AM285" i="11"/>
  <c r="AI256" i="11"/>
  <c r="AM114" i="11"/>
  <c r="AI55" i="11"/>
  <c r="B118" i="11"/>
  <c r="B223" i="11"/>
  <c r="O211" i="11"/>
  <c r="AD64" i="11"/>
  <c r="F217" i="11"/>
  <c r="S166" i="11"/>
  <c r="J148" i="11"/>
  <c r="AI243" i="11"/>
  <c r="AK36" i="11"/>
  <c r="Z123" i="11"/>
  <c r="B55" i="11"/>
  <c r="J130" i="11"/>
  <c r="AI235" i="11"/>
  <c r="M103" i="11"/>
  <c r="AG307" i="11"/>
  <c r="J132" i="11"/>
  <c r="H261" i="11"/>
  <c r="Z301" i="11"/>
  <c r="S307" i="11"/>
  <c r="H292" i="11"/>
  <c r="AM124" i="11"/>
  <c r="S196" i="11"/>
  <c r="U190" i="11"/>
  <c r="F271" i="11"/>
  <c r="F181" i="11"/>
  <c r="C40" i="11"/>
  <c r="J213" i="11"/>
  <c r="H228" i="11"/>
  <c r="AE148" i="11"/>
  <c r="AB190" i="11"/>
  <c r="M52" i="11"/>
  <c r="H300" i="11"/>
  <c r="AD120" i="11"/>
  <c r="Q214" i="11"/>
  <c r="V244" i="11"/>
  <c r="J303" i="11"/>
  <c r="AI12" i="11"/>
  <c r="AB163" i="11"/>
  <c r="J157" i="11"/>
  <c r="O181" i="11"/>
  <c r="U205" i="11"/>
  <c r="AB181" i="11"/>
  <c r="O256" i="11"/>
  <c r="B280" i="11"/>
  <c r="L84" i="11"/>
  <c r="AK262" i="11"/>
  <c r="AG217" i="11"/>
  <c r="U168" i="11"/>
  <c r="L42" i="11"/>
  <c r="H18" i="11"/>
  <c r="AI172" i="11"/>
  <c r="B61" i="11"/>
  <c r="C250" i="11"/>
  <c r="Q208" i="11"/>
  <c r="S136" i="11"/>
  <c r="S286" i="11"/>
  <c r="J103" i="11"/>
  <c r="M25" i="11"/>
  <c r="H213" i="11"/>
  <c r="AD283" i="11"/>
  <c r="Q256" i="11"/>
  <c r="AI102" i="11"/>
  <c r="Q108" i="11"/>
  <c r="H67" i="11"/>
  <c r="B109" i="11"/>
  <c r="U111" i="11"/>
  <c r="AE151" i="11"/>
  <c r="AK294" i="11"/>
  <c r="U250" i="11"/>
  <c r="B232" i="11"/>
  <c r="S258" i="11"/>
  <c r="O259" i="11"/>
  <c r="U126" i="11"/>
  <c r="AK232" i="11"/>
  <c r="M67" i="11"/>
  <c r="AM291" i="11"/>
  <c r="AB54" i="11"/>
  <c r="J51" i="11"/>
  <c r="O238" i="11"/>
  <c r="C169" i="11"/>
  <c r="Q103" i="11"/>
  <c r="Q45" i="11"/>
  <c r="J201" i="11"/>
  <c r="AG154" i="11"/>
  <c r="AD172" i="11"/>
  <c r="O52" i="11"/>
  <c r="AM130" i="11"/>
  <c r="H202" i="11"/>
  <c r="J57" i="11"/>
  <c r="H76" i="11"/>
  <c r="V214" i="11"/>
  <c r="AI159" i="11"/>
  <c r="U12" i="11"/>
  <c r="AM72" i="11"/>
  <c r="D190" i="11"/>
  <c r="AD187" i="11"/>
  <c r="AD255" i="11"/>
  <c r="H277" i="11"/>
  <c r="L301" i="11"/>
  <c r="B115" i="11"/>
  <c r="L286" i="11"/>
  <c r="D115" i="11"/>
  <c r="AM28" i="11"/>
  <c r="S199" i="11"/>
  <c r="J270" i="11"/>
  <c r="D178" i="11"/>
  <c r="U298" i="11"/>
  <c r="Q253" i="11"/>
  <c r="D220" i="11"/>
  <c r="AD130" i="11"/>
  <c r="B235" i="11"/>
  <c r="AI199" i="11"/>
  <c r="AG31" i="11"/>
  <c r="U175" i="11"/>
  <c r="J172" i="11"/>
  <c r="O172" i="11"/>
  <c r="AE307" i="11"/>
  <c r="X232" i="11"/>
  <c r="AG274" i="11"/>
  <c r="H216" i="11"/>
  <c r="AD198" i="11"/>
  <c r="Z265" i="11"/>
  <c r="AE121" i="11"/>
  <c r="H133" i="11"/>
  <c r="O118" i="11"/>
  <c r="AM262" i="11"/>
  <c r="M223" i="11"/>
  <c r="D292" i="11"/>
  <c r="H121" i="11"/>
  <c r="M85" i="11"/>
  <c r="H48" i="11"/>
  <c r="Z114" i="11"/>
  <c r="D259" i="11"/>
  <c r="AK190" i="11"/>
  <c r="Q22" i="11"/>
  <c r="AB180" i="11"/>
  <c r="L66" i="11"/>
  <c r="B202" i="11"/>
  <c r="B190" i="11"/>
  <c r="J142" i="11"/>
  <c r="Q285" i="11"/>
  <c r="X142" i="11"/>
  <c r="AD180" i="11"/>
  <c r="AK178" i="11"/>
  <c r="H255" i="11"/>
  <c r="Q94" i="11"/>
  <c r="U70" i="11"/>
  <c r="AI303" i="11"/>
  <c r="AB93" i="11"/>
  <c r="AD274" i="11"/>
  <c r="AD156" i="11"/>
  <c r="AI46" i="11"/>
  <c r="Q145" i="11"/>
  <c r="AD124" i="11"/>
  <c r="AI124" i="11"/>
  <c r="Z184" i="11"/>
  <c r="AM231" i="11"/>
  <c r="H205" i="11"/>
  <c r="AE100" i="11"/>
  <c r="U30" i="11"/>
  <c r="U88" i="11"/>
  <c r="J198" i="11"/>
  <c r="Z39" i="11"/>
  <c r="AK222" i="11"/>
  <c r="X229" i="11"/>
  <c r="AD105" i="11"/>
  <c r="J45" i="11"/>
  <c r="U226" i="11"/>
  <c r="Q192" i="11"/>
  <c r="L117" i="11"/>
  <c r="M256" i="11"/>
  <c r="J295" i="11"/>
  <c r="Z52" i="11"/>
  <c r="AD136" i="11"/>
  <c r="C184" i="11"/>
  <c r="Z12" i="11"/>
  <c r="L12" i="11"/>
  <c r="J196" i="11"/>
  <c r="AM147" i="11"/>
  <c r="H180" i="11"/>
  <c r="Z142" i="11"/>
  <c r="AI208" i="11"/>
  <c r="B130" i="11"/>
  <c r="Z84" i="11"/>
  <c r="C100" i="11"/>
  <c r="Q273" i="11"/>
  <c r="L111" i="11"/>
  <c r="U78" i="11"/>
  <c r="Z183" i="11"/>
  <c r="AM250" i="11"/>
  <c r="S243" i="11"/>
  <c r="AM165" i="11"/>
  <c r="L193" i="11"/>
  <c r="AG262" i="11"/>
  <c r="V232" i="11"/>
  <c r="AM216" i="11"/>
  <c r="S240" i="11"/>
  <c r="AD21" i="11"/>
  <c r="O139" i="11"/>
  <c r="C271" i="11"/>
  <c r="L280" i="11"/>
  <c r="F136" i="11"/>
  <c r="L129" i="11"/>
  <c r="Z292" i="11"/>
  <c r="AM202" i="11"/>
  <c r="F130" i="11"/>
  <c r="AI43" i="11"/>
  <c r="Z193" i="11"/>
  <c r="AI244" i="11"/>
  <c r="L67" i="11"/>
  <c r="H294" i="11"/>
  <c r="AM31" i="11"/>
  <c r="AB175" i="11"/>
  <c r="D223" i="11"/>
  <c r="H19" i="11"/>
  <c r="AB69" i="11"/>
  <c r="F199" i="11"/>
  <c r="B31" i="11"/>
  <c r="J180" i="11"/>
  <c r="AM297" i="11"/>
  <c r="S37" i="11"/>
  <c r="L171" i="11"/>
  <c r="L160" i="11"/>
  <c r="AB19" i="11"/>
  <c r="AD61" i="11"/>
  <c r="H25" i="11"/>
  <c r="L87" i="11"/>
  <c r="Q252" i="11"/>
  <c r="Q127" i="11"/>
  <c r="AK177" i="11"/>
  <c r="H82" i="11"/>
  <c r="H78" i="11"/>
  <c r="C283" i="11"/>
  <c r="AB141" i="11"/>
  <c r="AD270" i="11"/>
  <c r="Z223" i="11"/>
  <c r="AK255" i="11"/>
  <c r="AM73" i="11"/>
  <c r="AK43" i="11"/>
  <c r="C145" i="11"/>
  <c r="X193" i="11"/>
  <c r="Z303" i="11"/>
  <c r="M154" i="11"/>
  <c r="O157" i="11"/>
  <c r="V139" i="11"/>
  <c r="M271" i="11"/>
  <c r="U100" i="11"/>
  <c r="Q18" i="11"/>
  <c r="Z232" i="11"/>
  <c r="S229" i="11"/>
  <c r="AK48" i="11"/>
  <c r="Q301" i="11"/>
  <c r="C253" i="11"/>
  <c r="AK28" i="11"/>
  <c r="AM207" i="11"/>
  <c r="AI34" i="11"/>
  <c r="S21" i="11"/>
  <c r="H57" i="11"/>
  <c r="V307" i="11"/>
  <c r="Q291" i="11"/>
  <c r="J154" i="11"/>
  <c r="AK174" i="11"/>
  <c r="L258" i="11"/>
  <c r="H165" i="11"/>
  <c r="H252" i="11"/>
  <c r="AD262" i="11"/>
  <c r="S102" i="11"/>
  <c r="AE166" i="11"/>
  <c r="U61" i="11"/>
  <c r="J291" i="11"/>
  <c r="AI166" i="11"/>
  <c r="F274" i="11"/>
  <c r="O28" i="11"/>
  <c r="X67" i="11"/>
  <c r="AB258" i="11"/>
  <c r="D184" i="11"/>
  <c r="U300" i="11"/>
  <c r="AK114" i="11"/>
  <c r="AI61" i="11"/>
  <c r="AM253" i="11"/>
  <c r="AM295" i="11"/>
  <c r="AI279" i="11"/>
  <c r="X199" i="11"/>
  <c r="D13" i="11"/>
  <c r="AI97" i="11"/>
  <c r="AK247" i="11"/>
  <c r="AE301" i="11"/>
  <c r="H58" i="11"/>
  <c r="J244" i="11"/>
  <c r="V274" i="11"/>
  <c r="AD165" i="11"/>
  <c r="M34" i="11"/>
  <c r="H36" i="11"/>
  <c r="S30" i="11"/>
  <c r="AI223" i="11"/>
  <c r="H151" i="11"/>
  <c r="U25" i="11"/>
  <c r="Z187" i="11"/>
  <c r="H178" i="11"/>
  <c r="H163" i="11"/>
  <c r="AI229" i="11"/>
  <c r="AK136" i="11"/>
  <c r="F241" i="11"/>
  <c r="H304" i="11"/>
  <c r="AD271" i="11"/>
  <c r="AD208" i="11"/>
  <c r="H87" i="11"/>
  <c r="H105" i="11"/>
  <c r="AE28" i="11"/>
  <c r="AK153" i="11"/>
  <c r="X298" i="11"/>
  <c r="U216" i="11"/>
  <c r="Q280" i="11"/>
  <c r="L60" i="11"/>
  <c r="AE115" i="11"/>
  <c r="AG88" i="11"/>
  <c r="B229" i="11"/>
  <c r="B277" i="11"/>
  <c r="J231" i="11"/>
  <c r="L187" i="11"/>
  <c r="AI64" i="11"/>
  <c r="C55" i="11"/>
  <c r="L190" i="11"/>
  <c r="AB61" i="11"/>
  <c r="O112" i="11"/>
  <c r="L64" i="11"/>
  <c r="D145" i="11"/>
  <c r="AI120" i="11"/>
  <c r="AG142" i="11"/>
  <c r="Q163" i="11"/>
  <c r="B124" i="11"/>
  <c r="L291" i="11"/>
  <c r="S172" i="11"/>
  <c r="J52" i="11"/>
  <c r="AK163" i="11"/>
  <c r="AE268" i="11"/>
  <c r="J204" i="11"/>
  <c r="AK105" i="11"/>
  <c r="Z96" i="11"/>
  <c r="AG253" i="11"/>
  <c r="U286" i="11"/>
  <c r="L247" i="11"/>
  <c r="O91" i="11"/>
  <c r="L214" i="11"/>
  <c r="X133" i="11"/>
  <c r="AG265" i="11"/>
  <c r="H55" i="11"/>
  <c r="B127" i="11"/>
  <c r="AK123" i="11"/>
  <c r="F142" i="11"/>
  <c r="M100" i="11"/>
  <c r="Q70" i="11"/>
  <c r="AG241" i="11"/>
  <c r="AG70" i="11"/>
  <c r="M244" i="11"/>
  <c r="AB216" i="11"/>
  <c r="AK202" i="11"/>
  <c r="B238" i="11"/>
  <c r="AK19" i="11"/>
  <c r="AK93" i="11"/>
  <c r="U159" i="11"/>
  <c r="S250" i="11"/>
  <c r="L75" i="11"/>
  <c r="F67" i="11"/>
  <c r="F79" i="11"/>
  <c r="U34" i="11"/>
  <c r="AB256" i="11"/>
  <c r="AE37" i="11"/>
  <c r="J294" i="11"/>
  <c r="U147" i="11"/>
  <c r="S109" i="11"/>
  <c r="AE31" i="11"/>
  <c r="AB118" i="11"/>
  <c r="B193" i="11"/>
  <c r="Q67" i="11"/>
  <c r="J63" i="11"/>
  <c r="C262" i="11"/>
  <c r="O19" i="11"/>
  <c r="Z60" i="11"/>
  <c r="B241" i="11"/>
  <c r="V268" i="11"/>
  <c r="AI228" i="11"/>
  <c r="AK298" i="11"/>
  <c r="AG55" i="11"/>
  <c r="AB129" i="11"/>
  <c r="S12" i="11"/>
  <c r="U141" i="11"/>
  <c r="AD258" i="11"/>
  <c r="J69" i="11"/>
  <c r="AK40" i="11"/>
  <c r="J169" i="11"/>
  <c r="S73" i="11"/>
  <c r="L232" i="11"/>
  <c r="V103" i="11"/>
  <c r="AI187" i="11"/>
  <c r="AD159" i="11"/>
  <c r="H289" i="11"/>
  <c r="L270" i="11"/>
  <c r="D64" i="11"/>
  <c r="AK301" i="11"/>
  <c r="M31" i="11"/>
  <c r="AE73" i="11"/>
  <c r="O265" i="11"/>
  <c r="AD24" i="11"/>
  <c r="U238" i="11"/>
  <c r="L264" i="11"/>
  <c r="AM283" i="11"/>
  <c r="U91" i="11"/>
  <c r="AI51" i="11"/>
  <c r="Z297" i="11"/>
  <c r="C103" i="11"/>
  <c r="U228" i="11"/>
  <c r="H268" i="11"/>
  <c r="AI118" i="11"/>
  <c r="Z106" i="11"/>
  <c r="J76" i="11"/>
  <c r="H181" i="11"/>
  <c r="AE247" i="11"/>
  <c r="AB160" i="11"/>
  <c r="Z75" i="11"/>
  <c r="M265" i="11"/>
  <c r="M286" i="11"/>
  <c r="D253" i="11"/>
  <c r="L229" i="11"/>
  <c r="D43" i="11"/>
  <c r="O85" i="11"/>
  <c r="F100" i="11"/>
  <c r="AI309" i="11"/>
  <c r="L240" i="11"/>
  <c r="O190" i="11"/>
  <c r="H219" i="11"/>
  <c r="J139" i="11"/>
  <c r="X304" i="11"/>
  <c r="Q90" i="11"/>
  <c r="L45" i="11"/>
  <c r="AE13" i="11"/>
  <c r="AB58" i="11"/>
  <c r="Z181" i="11"/>
  <c r="J193" i="11"/>
  <c r="AD150" i="11"/>
  <c r="H138" i="11"/>
  <c r="B208" i="11"/>
  <c r="B220" i="11"/>
  <c r="J243" i="11"/>
  <c r="AB43" i="11"/>
  <c r="L298" i="11"/>
  <c r="AB57" i="11"/>
  <c r="AD264" i="11"/>
  <c r="U123" i="11"/>
  <c r="O253" i="11"/>
  <c r="V166" i="11"/>
  <c r="AK304" i="11"/>
  <c r="V85" i="11"/>
  <c r="AD184" i="11"/>
  <c r="H16" i="11"/>
  <c r="AB46" i="11"/>
  <c r="O271" i="11"/>
  <c r="AB28" i="11"/>
  <c r="C274" i="11"/>
  <c r="AM247" i="11"/>
  <c r="Z105" i="11"/>
  <c r="S208" i="11"/>
  <c r="J40" i="11"/>
  <c r="AE70" i="11"/>
  <c r="B160" i="11"/>
  <c r="U261" i="11"/>
  <c r="C64" i="11"/>
  <c r="AI115" i="11"/>
  <c r="Q142" i="11"/>
  <c r="Z21" i="11"/>
  <c r="AE289" i="11"/>
  <c r="H123" i="11"/>
  <c r="S268" i="11"/>
  <c r="AK279" i="11"/>
  <c r="F307" i="11"/>
  <c r="U93" i="11"/>
  <c r="AD123" i="11"/>
  <c r="V205" i="11"/>
  <c r="Q117" i="11"/>
  <c r="Q219" i="11"/>
  <c r="AB280" i="11"/>
  <c r="AK90" i="11"/>
  <c r="Q270" i="11"/>
  <c r="H114" i="11"/>
  <c r="C238" i="11"/>
  <c r="AK49" i="11"/>
  <c r="AB18" i="11"/>
  <c r="J124" i="11"/>
  <c r="J255" i="11"/>
  <c r="J153" i="11"/>
  <c r="H309" i="11"/>
  <c r="H100" i="11"/>
  <c r="D265" i="11"/>
  <c r="U241" i="11"/>
  <c r="AM238" i="11"/>
  <c r="H253" i="11"/>
  <c r="Z81" i="11"/>
  <c r="AK61" i="11"/>
  <c r="L88" i="11"/>
  <c r="AD219" i="11"/>
  <c r="F292" i="11"/>
  <c r="S145" i="11"/>
  <c r="F109" i="11"/>
  <c r="F283" i="11"/>
  <c r="J123" i="11"/>
  <c r="U187" i="11"/>
  <c r="J228" i="11"/>
  <c r="F193" i="11"/>
  <c r="AK228" i="11"/>
  <c r="L93" i="11"/>
  <c r="AB45" i="11"/>
  <c r="AK64" i="11"/>
  <c r="AB72" i="11"/>
  <c r="J168" i="11"/>
  <c r="B199" i="11"/>
  <c r="X220" i="11"/>
  <c r="L306" i="11"/>
  <c r="L217" i="11"/>
  <c r="Z229" i="11"/>
  <c r="AE97" i="11"/>
  <c r="L163" i="11"/>
  <c r="Z133" i="11"/>
  <c r="AI171" i="11"/>
  <c r="H37" i="11"/>
  <c r="V301" i="11"/>
  <c r="AB31" i="11"/>
  <c r="Q220" i="11"/>
  <c r="C295" i="11"/>
  <c r="AB106" i="11"/>
  <c r="X61" i="11"/>
  <c r="F235" i="11"/>
  <c r="O46" i="11"/>
  <c r="U58" i="11"/>
  <c r="F106" i="11"/>
  <c r="S198" i="11"/>
  <c r="AK73" i="11"/>
  <c r="S61" i="11"/>
  <c r="AD112" i="11"/>
  <c r="AK118" i="11"/>
  <c r="S195" i="11"/>
  <c r="S51" i="11"/>
  <c r="H139" i="11"/>
  <c r="AI73" i="11"/>
  <c r="AB96" i="11"/>
  <c r="Z288" i="11"/>
  <c r="C211" i="11"/>
  <c r="C160" i="11"/>
  <c r="J147" i="11"/>
  <c r="AB126" i="11"/>
  <c r="AD15" i="11"/>
  <c r="AK156" i="11"/>
  <c r="U211" i="11"/>
  <c r="AB135" i="11"/>
  <c r="F25" i="11"/>
  <c r="S190" i="11"/>
  <c r="Q106" i="11"/>
  <c r="Q160" i="11"/>
  <c r="J166" i="11"/>
  <c r="J138" i="11"/>
  <c r="AD282" i="11"/>
  <c r="AD126" i="11"/>
  <c r="M28" i="11"/>
  <c r="H291" i="11"/>
  <c r="C199" i="11"/>
  <c r="AM42" i="11"/>
  <c r="U262" i="11"/>
  <c r="Z255" i="11"/>
  <c r="S85" i="11"/>
  <c r="Z178" i="11"/>
  <c r="B139" i="11"/>
  <c r="U24" i="11"/>
  <c r="H124" i="11"/>
  <c r="V76" i="11"/>
  <c r="H169" i="11"/>
  <c r="J223" i="11"/>
  <c r="AM286" i="11"/>
  <c r="L136" i="11"/>
  <c r="Z132" i="11"/>
  <c r="M184" i="11"/>
  <c r="M259" i="11"/>
  <c r="AB76" i="11"/>
  <c r="AM235" i="11"/>
  <c r="O127" i="11"/>
  <c r="C34" i="11"/>
  <c r="AM268" i="11"/>
  <c r="AE226" i="11"/>
  <c r="AI72" i="11"/>
  <c r="O163" i="11"/>
  <c r="J258" i="11"/>
  <c r="M247" i="11"/>
  <c r="J81" i="11"/>
  <c r="X184" i="11"/>
  <c r="AB136" i="11"/>
  <c r="AB240" i="11"/>
  <c r="M307" i="11"/>
  <c r="AE253" i="11"/>
  <c r="C97" i="11"/>
  <c r="C259" i="11"/>
  <c r="H135" i="11"/>
  <c r="AM174" i="11"/>
  <c r="S274" i="11"/>
  <c r="B304" i="11"/>
  <c r="V229" i="11"/>
  <c r="M145" i="11"/>
  <c r="U13" i="11"/>
  <c r="C61" i="11"/>
  <c r="AD252" i="11"/>
  <c r="V148" i="11"/>
  <c r="S19" i="11"/>
  <c r="F55" i="11"/>
  <c r="AI262" i="11"/>
  <c r="C133" i="11"/>
  <c r="F295" i="11"/>
  <c r="X151" i="11"/>
  <c r="J306" i="11"/>
  <c r="Z100" i="11"/>
  <c r="L208" i="11"/>
  <c r="AG94" i="11"/>
  <c r="AB171" i="11"/>
  <c r="J300" i="11"/>
  <c r="AI196" i="11"/>
  <c r="AB222" i="11"/>
  <c r="AI160" i="11"/>
  <c r="V184" i="11"/>
  <c r="O217" i="11"/>
  <c r="U103" i="11"/>
  <c r="X118" i="11"/>
  <c r="V160" i="11"/>
  <c r="C202" i="11"/>
  <c r="Q34" i="11"/>
  <c r="V211" i="11"/>
  <c r="D280" i="11"/>
  <c r="F172" i="11"/>
  <c r="AD220" i="11"/>
  <c r="L192" i="11"/>
  <c r="AK160" i="11"/>
  <c r="H262" i="11"/>
  <c r="AG37" i="11"/>
  <c r="C268" i="11"/>
  <c r="J93" i="11"/>
  <c r="Q298" i="11"/>
  <c r="J165" i="11"/>
  <c r="AD142" i="11"/>
  <c r="U120" i="11"/>
  <c r="AB78" i="11"/>
  <c r="H249" i="11"/>
  <c r="Z238" i="11"/>
  <c r="AI99" i="11"/>
  <c r="S127" i="11"/>
  <c r="Z69" i="11"/>
  <c r="S282" i="11"/>
  <c r="D241" i="11"/>
  <c r="U274" i="11"/>
  <c r="B151" i="11"/>
  <c r="AD97" i="11"/>
  <c r="Z286" i="11"/>
  <c r="V13" i="11"/>
  <c r="S180" i="11"/>
  <c r="L126" i="11"/>
  <c r="Z285" i="11"/>
  <c r="O280" i="11"/>
  <c r="J211" i="11"/>
  <c r="J99" i="11"/>
  <c r="D277" i="11"/>
  <c r="AD18" i="11"/>
  <c r="AG286" i="11"/>
  <c r="AM121" i="11"/>
  <c r="X79" i="11"/>
  <c r="J109" i="11"/>
  <c r="D130" i="11"/>
  <c r="AK309" i="11"/>
  <c r="O292" i="11"/>
  <c r="AD78" i="11"/>
  <c r="J181" i="11"/>
  <c r="Z22" i="11"/>
  <c r="AB228" i="11"/>
  <c r="U106" i="11"/>
  <c r="H207" i="11"/>
  <c r="S241" i="11"/>
  <c r="F220" i="11"/>
  <c r="J10" i="11"/>
  <c r="X25" i="11"/>
  <c r="AI18" i="11"/>
  <c r="H85" i="11"/>
  <c r="V304" i="11"/>
  <c r="F205" i="11"/>
  <c r="Q33" i="11"/>
  <c r="AG247" i="11"/>
  <c r="H103" i="11"/>
  <c r="L195" i="11"/>
  <c r="AG160" i="11"/>
  <c r="L228" i="11"/>
  <c r="AG46" i="11"/>
  <c r="U21" i="11"/>
  <c r="J205" i="11"/>
  <c r="AD174" i="11"/>
  <c r="S39" i="11"/>
  <c r="AG298" i="11"/>
  <c r="F190" i="11"/>
  <c r="AI174" i="11"/>
  <c r="U196" i="11"/>
  <c r="V142" i="11"/>
  <c r="AB201" i="11"/>
  <c r="Z82" i="11"/>
  <c r="AI70" i="11"/>
  <c r="V61" i="11"/>
  <c r="L180" i="11"/>
  <c r="S123" i="11"/>
  <c r="F157" i="11"/>
  <c r="Q250" i="11"/>
  <c r="L63" i="11"/>
  <c r="F223" i="11"/>
  <c r="J66" i="11"/>
  <c r="J264" i="11"/>
  <c r="AB199" i="11"/>
  <c r="AI217" i="11"/>
  <c r="B103" i="11"/>
  <c r="AB151" i="11"/>
  <c r="S207" i="11"/>
  <c r="AM97" i="11"/>
  <c r="L97" i="11"/>
  <c r="AD148" i="11"/>
  <c r="AK229" i="11"/>
  <c r="S139" i="11"/>
  <c r="J220" i="11"/>
  <c r="F232" i="11"/>
  <c r="C22" i="11"/>
  <c r="L58" i="11"/>
  <c r="AD265" i="11"/>
  <c r="M118" i="11"/>
  <c r="AE238" i="11"/>
  <c r="L157" i="11"/>
  <c r="C229" i="11"/>
  <c r="AK181" i="11"/>
  <c r="F298" i="11"/>
  <c r="D205" i="11"/>
  <c r="AB10" i="11"/>
  <c r="L282" i="11"/>
  <c r="AD94" i="11"/>
  <c r="Q225" i="11"/>
  <c r="AB36" i="11"/>
  <c r="Q58" i="11"/>
  <c r="B256" i="11"/>
  <c r="AB147" i="11"/>
  <c r="S247" i="11"/>
  <c r="AI138" i="11"/>
  <c r="C265" i="11"/>
  <c r="B157" i="11"/>
  <c r="V82" i="11"/>
  <c r="AK33" i="11"/>
  <c r="O58" i="11"/>
  <c r="Z58" i="11"/>
  <c r="J102" i="11"/>
  <c r="F208" i="11"/>
  <c r="U195" i="11"/>
  <c r="U297" i="11"/>
  <c r="AG130" i="11"/>
  <c r="AI165" i="11"/>
  <c r="U270" i="11"/>
  <c r="Q124" i="11"/>
  <c r="L82" i="11"/>
  <c r="Q24" i="11"/>
  <c r="M40" i="11"/>
  <c r="Z42" i="11"/>
  <c r="L156" i="11"/>
  <c r="L246" i="11"/>
  <c r="AI37" i="11"/>
  <c r="J307" i="11"/>
  <c r="AM156" i="11"/>
  <c r="C16" i="11"/>
  <c r="AK30" i="11"/>
  <c r="AK51" i="11"/>
  <c r="Q211" i="11"/>
  <c r="Q166" i="11"/>
  <c r="AM60" i="11"/>
  <c r="J280" i="11"/>
  <c r="L288" i="11"/>
  <c r="C280" i="11"/>
  <c r="L225" i="11"/>
  <c r="H132" i="11"/>
  <c r="H46" i="11"/>
  <c r="Z27" i="11"/>
  <c r="F139" i="11"/>
  <c r="AK306" i="11"/>
  <c r="Z30" i="11"/>
  <c r="AG250" i="11"/>
  <c r="L198" i="11"/>
  <c r="D238" i="11"/>
  <c r="U247" i="11"/>
  <c r="AM160" i="11"/>
  <c r="AD229" i="11"/>
  <c r="AM33" i="11"/>
  <c r="U94" i="11"/>
  <c r="V280" i="11"/>
  <c r="Q174" i="11"/>
  <c r="AM118" i="11"/>
  <c r="AE214" i="11"/>
  <c r="Z97" i="11"/>
  <c r="L256" i="11"/>
  <c r="Z228" i="11"/>
  <c r="L108" i="11"/>
  <c r="AK27" i="11"/>
  <c r="S126" i="11"/>
  <c r="Q99" i="11"/>
  <c r="Q79" i="11"/>
  <c r="J237" i="11"/>
  <c r="Z78" i="11"/>
  <c r="Z94" i="11"/>
  <c r="AM192" i="11"/>
  <c r="U235" i="11"/>
  <c r="C52" i="11"/>
  <c r="L304" i="11"/>
  <c r="B187" i="11"/>
  <c r="AD99" i="11"/>
  <c r="AK141" i="11"/>
  <c r="AI168" i="11"/>
  <c r="X28" i="11"/>
  <c r="C46" i="11"/>
  <c r="Q109" i="11"/>
  <c r="AB178" i="11"/>
  <c r="Q40" i="11"/>
  <c r="AB193" i="11"/>
  <c r="U213" i="11"/>
  <c r="AM111" i="11"/>
  <c r="J249" i="11"/>
  <c r="AM39" i="11"/>
  <c r="Z45" i="11"/>
  <c r="Q249" i="11"/>
  <c r="S163" i="11"/>
  <c r="O103" i="11"/>
  <c r="U148" i="11"/>
  <c r="L91" i="11"/>
  <c r="AE229" i="11"/>
  <c r="Q243" i="11"/>
  <c r="C163" i="11"/>
  <c r="H241" i="11"/>
  <c r="O22" i="11"/>
  <c r="J234" i="11"/>
  <c r="AK243" i="11"/>
  <c r="H196" i="11"/>
  <c r="F286" i="11"/>
  <c r="H214" i="11"/>
  <c r="U19" i="11"/>
  <c r="F169" i="11"/>
  <c r="AE283" i="11"/>
  <c r="AM243" i="11"/>
  <c r="V16" i="11"/>
  <c r="L184" i="11"/>
  <c r="D268" i="11"/>
  <c r="AM76" i="11"/>
  <c r="Q195" i="11"/>
  <c r="AM129" i="11"/>
  <c r="S67" i="11"/>
  <c r="H142" i="11"/>
  <c r="AD304" i="11"/>
  <c r="AM15" i="11"/>
  <c r="Z85" i="11"/>
  <c r="O64" i="11"/>
  <c r="Q175" i="11"/>
  <c r="B25" i="11"/>
  <c r="AK283" i="11"/>
  <c r="S187" i="11"/>
  <c r="AI88" i="11"/>
  <c r="Z208" i="11"/>
  <c r="AB196" i="11"/>
  <c r="S144" i="11"/>
  <c r="H271" i="11"/>
  <c r="U117" i="11"/>
  <c r="O160" i="11"/>
  <c r="O73" i="11"/>
  <c r="D304" i="11"/>
  <c r="S52" i="11"/>
  <c r="AM91" i="11"/>
  <c r="M304" i="11"/>
  <c r="C127" i="11"/>
  <c r="F112" i="11"/>
  <c r="AE145" i="11"/>
  <c r="X37" i="11"/>
  <c r="U303" i="11"/>
  <c r="Z162" i="11"/>
  <c r="AB226" i="11"/>
  <c r="AK300" i="11"/>
  <c r="F280" i="11"/>
  <c r="X244" i="11"/>
  <c r="AG127" i="11"/>
  <c r="U118" i="11"/>
  <c r="D157" i="11"/>
  <c r="H172" i="11"/>
  <c r="H111" i="11"/>
  <c r="V262" i="11"/>
  <c r="C19" i="11"/>
  <c r="L231" i="11"/>
  <c r="J256" i="11"/>
  <c r="D16" i="11"/>
  <c r="J217" i="11"/>
  <c r="AK108" i="11"/>
  <c r="Q91" i="11"/>
  <c r="Z154" i="11"/>
  <c r="S40" i="11"/>
  <c r="Q51" i="11"/>
  <c r="B13" i="11"/>
  <c r="S256" i="11"/>
  <c r="Q196" i="11"/>
  <c r="AD109" i="11"/>
  <c r="S298" i="11"/>
  <c r="AI136" i="11"/>
  <c r="AM105" i="11"/>
  <c r="U43" i="11"/>
  <c r="L277" i="11"/>
  <c r="C112" i="11"/>
  <c r="H99" i="11"/>
  <c r="F247" i="11"/>
  <c r="AI142" i="11"/>
  <c r="O232" i="11"/>
  <c r="H159" i="11"/>
  <c r="AK303" i="11"/>
  <c r="J87" i="11"/>
  <c r="D289" i="11"/>
  <c r="L69" i="11"/>
  <c r="C217" i="11"/>
  <c r="H69" i="11"/>
  <c r="H240" i="11"/>
  <c r="AK117" i="11"/>
  <c r="M181" i="11"/>
  <c r="L121" i="11"/>
  <c r="AM132" i="11"/>
  <c r="J253" i="11"/>
  <c r="L70" i="11"/>
  <c r="Z198" i="11"/>
  <c r="AI109" i="11"/>
  <c r="D196" i="11"/>
  <c r="J235" i="11"/>
  <c r="U189" i="11"/>
  <c r="AE127" i="11"/>
  <c r="F145" i="11"/>
  <c r="AD133" i="11"/>
  <c r="AK139" i="11"/>
  <c r="S211" i="11"/>
  <c r="AB295" i="11"/>
  <c r="Z63" i="11"/>
  <c r="H30" i="11"/>
  <c r="X289" i="11"/>
  <c r="O295" i="11"/>
  <c r="Z309" i="11"/>
  <c r="D106" i="11"/>
  <c r="Z139" i="11"/>
  <c r="C232" i="11"/>
  <c r="X31" i="11"/>
  <c r="J141" i="11"/>
  <c r="X112" i="11"/>
  <c r="H31" i="11"/>
  <c r="D133" i="11"/>
  <c r="S288" i="11"/>
  <c r="Q271" i="11"/>
  <c r="AM142" i="11"/>
  <c r="C118" i="11"/>
  <c r="C256" i="11"/>
  <c r="H66" i="11"/>
  <c r="AD84" i="11"/>
  <c r="H93" i="11"/>
  <c r="AM237" i="11"/>
  <c r="AM87" i="11"/>
  <c r="S234" i="11"/>
  <c r="M193" i="11"/>
  <c r="C172" i="11"/>
  <c r="H267" i="11"/>
  <c r="S112" i="11"/>
  <c r="AK103" i="11"/>
  <c r="AB82" i="11"/>
  <c r="S303" i="11"/>
  <c r="U157" i="11"/>
  <c r="S43" i="11"/>
  <c r="Q261" i="11"/>
  <c r="AI259" i="11"/>
  <c r="AD108" i="11"/>
  <c r="Q183" i="11"/>
  <c r="L139" i="11"/>
  <c r="O169" i="11"/>
  <c r="D163" i="11"/>
  <c r="J46" i="11"/>
  <c r="L292" i="11"/>
  <c r="Z252" i="11"/>
  <c r="H250" i="11"/>
  <c r="AM43" i="11"/>
  <c r="AD79" i="11"/>
  <c r="AM159" i="11"/>
  <c r="Z172" i="11"/>
  <c r="F37" i="11"/>
  <c r="AM12" i="11"/>
  <c r="F211" i="11"/>
  <c r="J262" i="11"/>
  <c r="X268" i="11"/>
  <c r="AB270" i="11"/>
  <c r="X94" i="11"/>
  <c r="AI267" i="11"/>
  <c r="S169" i="11"/>
  <c r="J183" i="11"/>
  <c r="AB234" i="11"/>
  <c r="X295" i="11"/>
  <c r="B79" i="11"/>
  <c r="B64" i="11"/>
  <c r="AK225" i="11"/>
  <c r="L226" i="11"/>
  <c r="M220" i="11"/>
  <c r="Q240" i="11"/>
  <c r="X205" i="11"/>
  <c r="L148" i="11"/>
  <c r="S273" i="11"/>
  <c r="X127" i="11"/>
  <c r="Q237" i="11"/>
  <c r="M37" i="11"/>
  <c r="M241" i="11"/>
  <c r="AE61" i="11"/>
  <c r="H264" i="11"/>
  <c r="J177" i="11"/>
  <c r="H15" i="11"/>
  <c r="J151" i="11"/>
  <c r="Z171" i="11"/>
  <c r="AM198" i="11"/>
  <c r="O100" i="11"/>
  <c r="Q276" i="11"/>
  <c r="F304" i="11"/>
  <c r="AG19" i="11"/>
  <c r="D247" i="11"/>
  <c r="Q229" i="11"/>
  <c r="B184" i="11"/>
  <c r="AM18" i="11"/>
  <c r="O106" i="11"/>
  <c r="X307" i="11"/>
  <c r="D274" i="11"/>
  <c r="J133" i="11"/>
  <c r="D118" i="11"/>
  <c r="H274" i="11"/>
  <c r="AD292" i="11"/>
  <c r="U163" i="11"/>
  <c r="D295" i="11"/>
  <c r="B112" i="11"/>
  <c r="S295" i="11"/>
  <c r="J277" i="11"/>
  <c r="AI108" i="11"/>
  <c r="AE133" i="11"/>
  <c r="AB60" i="11"/>
  <c r="Q126" i="11"/>
  <c r="L169" i="11"/>
  <c r="AI60" i="11"/>
  <c r="U63" i="11"/>
  <c r="B196" i="11"/>
  <c r="S235" i="11"/>
  <c r="AI286" i="11"/>
  <c r="AB220" i="11"/>
  <c r="Q151" i="11"/>
  <c r="AD268" i="11"/>
  <c r="O166" i="11"/>
  <c r="L159" i="11"/>
  <c r="J195" i="11"/>
  <c r="X73" i="11"/>
  <c r="S171" i="11"/>
  <c r="AD72" i="11"/>
  <c r="M61" i="11"/>
  <c r="H288" i="11"/>
  <c r="AB103" i="11"/>
  <c r="O307" i="11"/>
  <c r="U121" i="11"/>
  <c r="AI162" i="11"/>
  <c r="Q55" i="11"/>
  <c r="Q19" i="11"/>
  <c r="AK58" i="11"/>
  <c r="J208" i="11"/>
  <c r="D181" i="11"/>
  <c r="AB168" i="11"/>
  <c r="AM255" i="11"/>
  <c r="AI213" i="11"/>
  <c r="AK150" i="11"/>
  <c r="F148" i="11"/>
  <c r="H70" i="11"/>
  <c r="U186" i="11"/>
  <c r="U288" i="11"/>
  <c r="U40" i="11"/>
  <c r="U294" i="11"/>
  <c r="O205" i="11"/>
  <c r="AM55" i="11"/>
  <c r="AM303" i="11"/>
  <c r="H303" i="11"/>
  <c r="S55" i="11"/>
  <c r="AM214" i="11"/>
  <c r="AI81" i="11"/>
  <c r="O268" i="11"/>
  <c r="AM108" i="11"/>
  <c r="J55" i="11"/>
  <c r="V25" i="11"/>
  <c r="X19" i="11"/>
  <c r="V208" i="11"/>
  <c r="M172" i="11"/>
  <c r="AB157" i="11"/>
  <c r="AM120" i="11"/>
  <c r="C43" i="11"/>
  <c r="Z57" i="11"/>
  <c r="J84" i="11"/>
  <c r="J58" i="11"/>
  <c r="AK276" i="11"/>
  <c r="X88" i="11"/>
  <c r="J121" i="11"/>
  <c r="F88" i="11"/>
  <c r="H90" i="11"/>
  <c r="J283" i="11"/>
  <c r="AG67" i="11"/>
  <c r="AD36" i="11"/>
  <c r="AI255" i="11"/>
  <c r="D94" i="11"/>
  <c r="J259" i="11"/>
  <c r="Z51" i="11"/>
  <c r="F49" i="11"/>
  <c r="U16" i="11"/>
  <c r="AM144" i="11"/>
  <c r="Z294" i="11"/>
  <c r="H91" i="11"/>
  <c r="M205" i="11"/>
  <c r="S48" i="11"/>
  <c r="AB13" i="11"/>
  <c r="J214" i="11"/>
  <c r="Z121" i="11"/>
  <c r="Q144" i="11"/>
  <c r="AK120" i="11"/>
  <c r="V145" i="11"/>
  <c r="U82" i="11"/>
  <c r="M22" i="11"/>
  <c r="AG205" i="11"/>
  <c r="Q114" i="11"/>
  <c r="C157" i="11"/>
  <c r="AG52" i="11"/>
  <c r="F160" i="11"/>
  <c r="L147" i="11"/>
  <c r="AM36" i="11"/>
  <c r="J118" i="11"/>
  <c r="AI91" i="11"/>
  <c r="AM220" i="11"/>
  <c r="U85" i="11"/>
  <c r="Q60" i="11"/>
  <c r="AK171" i="11"/>
  <c r="J174" i="11"/>
  <c r="B226" i="11"/>
  <c r="J232" i="11"/>
  <c r="L307" i="11"/>
  <c r="H118" i="11"/>
  <c r="AK18" i="11"/>
  <c r="J111" i="11"/>
  <c r="H127" i="11"/>
  <c r="Q25" i="11"/>
  <c r="J225" i="11"/>
  <c r="H120" i="11"/>
  <c r="H177" i="11"/>
  <c r="AK13" i="11"/>
  <c r="F28" i="11"/>
  <c r="B52" i="11"/>
  <c r="F58" i="11"/>
  <c r="S138" i="11"/>
  <c r="O277" i="11"/>
  <c r="AI190" i="11"/>
  <c r="J163" i="11"/>
  <c r="S246" i="11"/>
  <c r="M217" i="11"/>
  <c r="J106" i="11"/>
  <c r="V10" i="11"/>
  <c r="AK258" i="11"/>
  <c r="B253" i="11"/>
  <c r="L253" i="11"/>
  <c r="L49" i="11"/>
  <c r="AK94" i="11"/>
  <c r="H126" i="11"/>
  <c r="S184" i="11"/>
  <c r="S118" i="11"/>
  <c r="Z13" i="11"/>
  <c r="AD25" i="11"/>
  <c r="AI16" i="11"/>
  <c r="AB286" i="11"/>
  <c r="O193" i="11"/>
  <c r="AM273" i="11"/>
  <c r="H192" i="11"/>
  <c r="Z54" i="11"/>
  <c r="AD202" i="11"/>
  <c r="AD247" i="11"/>
  <c r="D91" i="11"/>
  <c r="U27" i="11"/>
  <c r="Z213" i="11"/>
  <c r="X172" i="11"/>
  <c r="Q138" i="11"/>
  <c r="AD75" i="11"/>
  <c r="AE298" i="11"/>
  <c r="Q10" i="11"/>
  <c r="C304" i="11"/>
  <c r="Q235" i="11"/>
  <c r="H223" i="11"/>
  <c r="AD297" i="11"/>
  <c r="AK66" i="11"/>
  <c r="AE109" i="11"/>
  <c r="H235" i="11"/>
  <c r="AK265" i="11"/>
  <c r="D214" i="11"/>
  <c r="Z93" i="11"/>
  <c r="L106" i="11"/>
  <c r="H61" i="11"/>
  <c r="AB139" i="11"/>
  <c r="U64" i="11"/>
  <c r="J43" i="11"/>
  <c r="H117" i="11"/>
  <c r="AI261" i="11"/>
  <c r="AE235" i="11"/>
  <c r="AB42" i="11"/>
  <c r="AB294" i="11"/>
  <c r="Z31" i="11"/>
  <c r="U10" i="11"/>
  <c r="L289" i="11"/>
  <c r="AM208" i="11"/>
  <c r="AI45" i="11"/>
  <c r="AD199" i="11"/>
  <c r="AB307" i="11"/>
  <c r="H210" i="11"/>
  <c r="U202" i="11"/>
  <c r="C244" i="11"/>
  <c r="X187" i="11"/>
  <c r="Q61" i="11"/>
  <c r="J97" i="11"/>
  <c r="Z144" i="11"/>
  <c r="H13" i="11"/>
  <c r="D34" i="11"/>
  <c r="AG121" i="11"/>
  <c r="D193" i="11"/>
  <c r="H225" i="11"/>
  <c r="Q189" i="11"/>
  <c r="AE202" i="11"/>
  <c r="S111" i="11"/>
  <c r="H75" i="11"/>
  <c r="L297" i="11"/>
  <c r="AG187" i="11"/>
  <c r="AM145" i="11"/>
  <c r="Z127" i="11"/>
  <c r="O196" i="11"/>
  <c r="H162" i="11"/>
  <c r="U54" i="11"/>
  <c r="J75" i="11"/>
  <c r="C223" i="11"/>
  <c r="V106" i="11"/>
  <c r="D208" i="11"/>
  <c r="V247" i="11"/>
  <c r="J82" i="11"/>
  <c r="S237" i="11"/>
  <c r="U81" i="11"/>
  <c r="S160" i="11"/>
  <c r="AK100" i="11"/>
  <c r="V49" i="11"/>
  <c r="C289" i="11"/>
  <c r="AK168" i="11"/>
  <c r="AG49" i="11"/>
  <c r="F103" i="11"/>
  <c r="S94" i="11"/>
  <c r="V136" i="11"/>
  <c r="B205" i="11"/>
  <c r="B286" i="11"/>
  <c r="AK237" i="11"/>
  <c r="J247" i="11"/>
  <c r="Q181" i="11"/>
  <c r="AM85" i="11"/>
  <c r="Q102" i="11"/>
  <c r="AM22" i="11"/>
  <c r="AI157" i="11"/>
  <c r="B58" i="11"/>
  <c r="AM280" i="11"/>
  <c r="AM300" i="11"/>
  <c r="AD237" i="11"/>
  <c r="AM64" i="11"/>
  <c r="AD135" i="11"/>
  <c r="M298" i="11"/>
  <c r="AB271" i="11"/>
  <c r="Q201" i="11"/>
  <c r="Q223" i="11"/>
  <c r="L249" i="11"/>
  <c r="V295" i="11"/>
  <c r="AI253" i="11"/>
  <c r="H144" i="11"/>
  <c r="AB39" i="11"/>
  <c r="AI10" i="11"/>
  <c r="H136" i="11"/>
  <c r="B28" i="11"/>
  <c r="J49" i="11"/>
  <c r="C175" i="11"/>
  <c r="AI247" i="11"/>
  <c r="D298" i="11"/>
  <c r="F238" i="11"/>
  <c r="B298" i="11"/>
  <c r="M94" i="11"/>
  <c r="AI117" i="11"/>
  <c r="Q43" i="11"/>
  <c r="L271" i="11"/>
  <c r="Z19" i="11"/>
  <c r="AD51" i="11"/>
  <c r="AD295" i="11"/>
  <c r="C139" i="11"/>
  <c r="Q294" i="11"/>
  <c r="C277" i="11"/>
  <c r="L79" i="11"/>
  <c r="Q204" i="11"/>
  <c r="AB127" i="11"/>
  <c r="O151" i="11"/>
  <c r="U268" i="11"/>
  <c r="AK12" i="11"/>
  <c r="S18" i="11"/>
  <c r="U108" i="11"/>
  <c r="AI210" i="11"/>
  <c r="AB184" i="11"/>
  <c r="AE82" i="11"/>
  <c r="Q15" i="11"/>
  <c r="O121" i="11"/>
  <c r="AI240" i="11"/>
  <c r="AI280" i="11"/>
  <c r="O244" i="11"/>
  <c r="U75" i="11"/>
  <c r="F85" i="11"/>
  <c r="AK106" i="11"/>
  <c r="AI39" i="11"/>
  <c r="H12" i="11"/>
  <c r="H186" i="11"/>
  <c r="M46" i="11"/>
  <c r="Q133" i="11"/>
  <c r="U135" i="11"/>
  <c r="AD57" i="11"/>
  <c r="AI85" i="11"/>
  <c r="AI76" i="11"/>
  <c r="J90" i="11"/>
  <c r="V250" i="11"/>
  <c r="M166" i="11"/>
  <c r="Q232" i="11"/>
  <c r="U48" i="11"/>
  <c r="V196" i="11"/>
  <c r="V265" i="11"/>
  <c r="Z196" i="11"/>
  <c r="AI193" i="11"/>
  <c r="C136" i="11"/>
  <c r="AG13" i="11"/>
  <c r="H280" i="11"/>
  <c r="M283" i="11"/>
  <c r="X22" i="11"/>
  <c r="M124" i="11"/>
  <c r="AB301" i="11"/>
  <c r="O76" i="11"/>
  <c r="S228" i="11"/>
  <c r="S232" i="11"/>
  <c r="D286" i="11"/>
  <c r="V79" i="11"/>
  <c r="L273" i="11"/>
  <c r="AD43" i="11"/>
  <c r="H193" i="11"/>
  <c r="F262" i="11"/>
  <c r="J276" i="11"/>
  <c r="S156" i="11"/>
  <c r="AD267" i="11"/>
  <c r="S183" i="11"/>
  <c r="AK75" i="11"/>
  <c r="AB97" i="11"/>
  <c r="H211" i="11"/>
  <c r="C181" i="11"/>
  <c r="AG280" i="11"/>
  <c r="J120" i="11"/>
  <c r="AI177" i="11"/>
  <c r="AM150" i="11"/>
  <c r="L123" i="11"/>
  <c r="H109" i="11"/>
  <c r="M19" i="11"/>
  <c r="S69" i="11"/>
  <c r="U22" i="11"/>
  <c r="S96" i="11"/>
  <c r="F259" i="11"/>
  <c r="AK42" i="11"/>
  <c r="M199" i="11"/>
  <c r="AI252" i="11"/>
  <c r="O25" i="11"/>
  <c r="L55" i="11"/>
  <c r="C307" i="11"/>
  <c r="AB246" i="11"/>
  <c r="D124" i="11"/>
  <c r="V226" i="11"/>
  <c r="V130" i="11"/>
  <c r="AG73" i="11"/>
  <c r="L223" i="11"/>
  <c r="H28" i="11"/>
  <c r="D31" i="11"/>
  <c r="U114" i="11"/>
  <c r="H198" i="11"/>
  <c r="B19" i="11"/>
  <c r="D136" i="11"/>
  <c r="H208" i="11"/>
  <c r="Q255" i="11"/>
  <c r="AG100" i="11"/>
  <c r="AB250" i="11"/>
  <c r="Q147" i="11"/>
  <c r="S202" i="11"/>
  <c r="C49" i="11"/>
  <c r="H246" i="11"/>
  <c r="S91" i="11"/>
  <c r="L124" i="11"/>
  <c r="Q295" i="11"/>
  <c r="U306" i="11"/>
  <c r="AB177" i="11"/>
  <c r="Q36" i="11"/>
  <c r="U184" i="11"/>
  <c r="O133" i="11"/>
  <c r="S124" i="11"/>
  <c r="V88" i="11"/>
  <c r="B88" i="11"/>
  <c r="Q157" i="11"/>
  <c r="L252" i="11"/>
  <c r="Q259" i="11"/>
  <c r="F244" i="11"/>
  <c r="J108" i="11"/>
  <c r="U222" i="11"/>
  <c r="H145" i="11"/>
  <c r="J282" i="11"/>
  <c r="M109" i="11"/>
  <c r="Q267" i="11"/>
  <c r="AI75" i="11"/>
  <c r="J78" i="11"/>
  <c r="L52" i="11"/>
  <c r="AM24" i="11"/>
  <c r="X259" i="11"/>
  <c r="AB283" i="11"/>
  <c r="Q265" i="11"/>
  <c r="U49" i="11"/>
  <c r="L295" i="11"/>
  <c r="AB202" i="11"/>
  <c r="M112" i="11"/>
  <c r="AK99" i="11"/>
  <c r="S58" i="11"/>
  <c r="AB267" i="11"/>
  <c r="AI297" i="11"/>
  <c r="O187" i="11"/>
  <c r="AD96" i="11"/>
  <c r="U309" i="11"/>
  <c r="U136" i="11"/>
  <c r="AG172" i="11"/>
  <c r="AE22" i="11"/>
  <c r="U97" i="11"/>
  <c r="H88" i="11"/>
  <c r="X103" i="11"/>
  <c r="U181" i="11"/>
  <c r="S301" i="11"/>
  <c r="H27" i="11"/>
  <c r="C25" i="11"/>
  <c r="Z145" i="11"/>
  <c r="O286" i="11"/>
  <c r="L61" i="11"/>
  <c r="S103" i="11"/>
  <c r="M115" i="11"/>
  <c r="Q178" i="11"/>
  <c r="C190" i="11"/>
  <c r="D301" i="11"/>
  <c r="L300" i="11"/>
  <c r="AD82" i="11"/>
  <c r="Z70" i="11"/>
  <c r="AK214" i="11"/>
  <c r="H39" i="11"/>
  <c r="AK46" i="11"/>
  <c r="AD111" i="11"/>
  <c r="L261" i="11"/>
  <c r="J64" i="11"/>
  <c r="AI201" i="11"/>
  <c r="F163" i="11"/>
  <c r="J309" i="11"/>
  <c r="AD186" i="11"/>
  <c r="S226" i="11"/>
  <c r="L10" i="11"/>
  <c r="AD76" i="11"/>
  <c r="J219" i="11"/>
  <c r="J192" i="11"/>
  <c r="H130" i="11"/>
  <c r="AB90" i="11"/>
  <c r="U28" i="11"/>
  <c r="J100" i="11"/>
  <c r="C31" i="11"/>
  <c r="AE178" i="11"/>
  <c r="U292" i="11"/>
  <c r="AE16" i="11"/>
  <c r="C58" i="11"/>
  <c r="Q274" i="11"/>
  <c r="H298" i="11"/>
  <c r="F16" i="11"/>
  <c r="U84" i="11"/>
  <c r="Z55" i="11"/>
  <c r="Q150" i="11"/>
  <c r="H273" i="11"/>
  <c r="V19" i="11"/>
  <c r="M214" i="11"/>
  <c r="S255" i="11"/>
  <c r="U166" i="11"/>
  <c r="AM93" i="11"/>
  <c r="B43" i="11"/>
  <c r="X178" i="11"/>
  <c r="Q180" i="11"/>
  <c r="Q169" i="11"/>
  <c r="U55" i="11"/>
  <c r="S193" i="11"/>
  <c r="U264" i="11"/>
  <c r="AG202" i="11"/>
  <c r="AM133" i="11"/>
  <c r="D85" i="11"/>
  <c r="S297" i="11"/>
  <c r="L54" i="11"/>
  <c r="L151" i="11"/>
  <c r="U234" i="11"/>
  <c r="C109" i="11"/>
  <c r="H243" i="11"/>
  <c r="AM30" i="11"/>
  <c r="H259" i="11"/>
  <c r="M142" i="11"/>
  <c r="AD217" i="11"/>
  <c r="Q153" i="11"/>
  <c r="F289" i="11"/>
  <c r="AK289" i="11"/>
  <c r="Q37" i="11"/>
  <c r="B100" i="11"/>
  <c r="F70" i="11"/>
  <c r="M229" i="11"/>
  <c r="V238" i="11"/>
  <c r="M151" i="11"/>
  <c r="AD34" i="11"/>
  <c r="H238" i="11"/>
  <c r="U174" i="11"/>
  <c r="M106" i="11"/>
  <c r="M130" i="11"/>
  <c r="B163" i="11"/>
  <c r="L114" i="11"/>
  <c r="J42" i="11"/>
  <c r="L162" i="11"/>
  <c r="U307" i="11"/>
  <c r="Z306" i="11"/>
  <c r="H108" i="11"/>
  <c r="D175" i="11"/>
  <c r="S88" i="11"/>
  <c r="AM45" i="11"/>
  <c r="H79" i="11"/>
  <c r="AK252" i="11"/>
  <c r="X124" i="11"/>
  <c r="D25" i="11"/>
  <c r="S285" i="11"/>
  <c r="AI292" i="11"/>
  <c r="U207" i="11"/>
  <c r="AI169" i="11"/>
  <c r="L210" i="11"/>
  <c r="AD33" i="11"/>
  <c r="S205" i="11"/>
  <c r="AI27" i="11"/>
  <c r="AI250" i="11"/>
  <c r="L94" i="11"/>
  <c r="U90" i="11"/>
  <c r="Q231" i="11"/>
  <c r="Q73" i="11"/>
  <c r="Z120" i="11"/>
  <c r="F40" i="11"/>
  <c r="J190" i="11"/>
  <c r="Q121" i="11"/>
  <c r="AD31" i="11"/>
  <c r="AM249" i="11"/>
  <c r="C166" i="11"/>
  <c r="V97" i="11"/>
  <c r="AG304" i="11"/>
  <c r="O88" i="11"/>
  <c r="AE232" i="11"/>
  <c r="H256" i="11"/>
  <c r="U295" i="11"/>
  <c r="Q120" i="11"/>
  <c r="U285" i="11"/>
  <c r="S82" i="11"/>
  <c r="AG25" i="11"/>
  <c r="Z40" i="11"/>
  <c r="S292" i="11"/>
  <c r="F118" i="11"/>
  <c r="S186" i="11"/>
  <c r="AI211" i="11"/>
  <c r="D307" i="11"/>
  <c r="O247" i="11"/>
  <c r="AE79" i="11"/>
  <c r="L268" i="11"/>
  <c r="AB67" i="11"/>
  <c r="M250" i="11"/>
  <c r="S31" i="11"/>
  <c r="AG34" i="11"/>
  <c r="S181" i="11"/>
  <c r="L85" i="11"/>
  <c r="Z61" i="11"/>
  <c r="S27" i="11"/>
  <c r="M55" i="11"/>
  <c r="S120" i="11"/>
  <c r="M73" i="11"/>
  <c r="D109" i="11"/>
  <c r="L202" i="11"/>
  <c r="M64" i="11"/>
  <c r="AK45" i="11"/>
  <c r="AG220" i="11"/>
  <c r="AI141" i="11"/>
  <c r="S177" i="11"/>
  <c r="Q309" i="11"/>
  <c r="L244" i="11"/>
  <c r="AE67" i="11"/>
  <c r="B148" i="11"/>
  <c r="Z160" i="11"/>
  <c r="D148" i="11"/>
  <c r="J238" i="11"/>
  <c r="B73" i="11"/>
  <c r="AD249" i="11"/>
  <c r="AD280" i="11"/>
  <c r="AB153" i="11"/>
  <c r="U223" i="11"/>
  <c r="AK21" i="11"/>
  <c r="U39" i="11"/>
  <c r="S108" i="11"/>
  <c r="J112" i="11"/>
  <c r="AB297" i="11"/>
  <c r="H231" i="11"/>
  <c r="AB123" i="11"/>
  <c r="U229" i="11"/>
  <c r="S100" i="11"/>
  <c r="C208" i="11"/>
  <c r="AE208" i="11"/>
  <c r="J246" i="11"/>
  <c r="M160" i="11"/>
  <c r="U280" i="11"/>
  <c r="J88" i="11"/>
  <c r="H237" i="11"/>
  <c r="U67" i="11"/>
  <c r="M163" i="11"/>
  <c r="O262" i="11"/>
  <c r="U150" i="11"/>
  <c r="AI19" i="11"/>
  <c r="AB255" i="11"/>
  <c r="AD244" i="11"/>
  <c r="S276" i="11"/>
  <c r="AG76" i="11"/>
  <c r="O40" i="11"/>
  <c r="AI24" i="11"/>
  <c r="B295" i="11"/>
  <c r="H232" i="11"/>
  <c r="AM46" i="11"/>
  <c r="Q49" i="11"/>
  <c r="F82" i="11"/>
  <c r="U237" i="11"/>
  <c r="C151" i="11"/>
  <c r="Q241" i="11"/>
  <c r="M274" i="11"/>
  <c r="AK235" i="11"/>
  <c r="Q184" i="11"/>
  <c r="D88" i="11"/>
  <c r="AI241" i="11"/>
  <c r="AD232" i="11"/>
  <c r="X46" i="11"/>
  <c r="B34" i="11"/>
  <c r="S262" i="11"/>
  <c r="J304" i="11"/>
  <c r="AK231" i="11"/>
  <c r="B274" i="11"/>
  <c r="H226" i="11"/>
  <c r="D169" i="11"/>
  <c r="J144" i="11"/>
  <c r="AK288" i="11"/>
  <c r="D172" i="11"/>
  <c r="V241" i="11"/>
  <c r="C70" i="11"/>
  <c r="V217" i="11"/>
  <c r="AD54" i="11"/>
  <c r="Q136" i="11"/>
  <c r="AD39" i="11"/>
  <c r="J279" i="11"/>
  <c r="J73" i="11"/>
  <c r="O223" i="11"/>
  <c r="D37" i="11"/>
  <c r="Z129" i="11"/>
  <c r="S63" i="11"/>
  <c r="S204" i="11"/>
  <c r="J210" i="11"/>
  <c r="AI277" i="11"/>
  <c r="B22" i="11"/>
  <c r="B49" i="11"/>
  <c r="AD48" i="11"/>
  <c r="AD28" i="11"/>
  <c r="AK241" i="11"/>
  <c r="L43" i="11"/>
  <c r="B10" i="11"/>
  <c r="S280" i="11"/>
  <c r="AK135" i="11"/>
  <c r="H286" i="11"/>
  <c r="Z36" i="11"/>
  <c r="J178" i="11"/>
  <c r="O184" i="11"/>
  <c r="S150" i="11"/>
  <c r="H94" i="11"/>
  <c r="X208" i="11"/>
  <c r="L279" i="11"/>
  <c r="AB33" i="11"/>
  <c r="O220" i="11"/>
  <c r="M268" i="11"/>
  <c r="AG43" i="11"/>
  <c r="U240" i="11"/>
  <c r="U87" i="11"/>
  <c r="M76" i="11"/>
  <c r="F10" i="11"/>
  <c r="AM138" i="11"/>
  <c r="O37" i="11"/>
  <c r="AG226" i="11"/>
  <c r="B250" i="11"/>
  <c r="Z25" i="11"/>
  <c r="H115" i="11"/>
  <c r="Q177" i="11"/>
  <c r="C235" i="11"/>
  <c r="U225" i="11"/>
  <c r="X64" i="11"/>
  <c r="AB130" i="11"/>
  <c r="AM184" i="11"/>
  <c r="AM157" i="11"/>
  <c r="J12" i="11"/>
  <c r="Z298" i="11"/>
  <c r="Q21" i="11"/>
  <c r="S151" i="11"/>
  <c r="U289" i="11"/>
  <c r="Q123" i="11"/>
  <c r="S165" i="11"/>
  <c r="D151" i="11"/>
  <c r="M88" i="11"/>
  <c r="J250" i="11"/>
  <c r="AG10" i="11"/>
  <c r="L102" i="11"/>
  <c r="V175" i="11"/>
  <c r="L165" i="11"/>
  <c r="D40" i="11"/>
  <c r="AE136" i="11"/>
  <c r="B181" i="11"/>
  <c r="H112" i="11"/>
  <c r="D283" i="11"/>
  <c r="AI234" i="11"/>
  <c r="AK138" i="11"/>
  <c r="S189" i="11"/>
  <c r="Q226" i="11"/>
  <c r="B37" i="11"/>
  <c r="H276" i="11"/>
  <c r="AB75" i="11"/>
  <c r="O175" i="11"/>
  <c r="AM117" i="11"/>
  <c r="B175" i="11"/>
  <c r="M208" i="11"/>
  <c r="Z48" i="11"/>
  <c r="M301" i="11"/>
  <c r="D262" i="11"/>
  <c r="L234" i="11"/>
  <c r="C154" i="11"/>
  <c r="M211" i="11"/>
  <c r="H190" i="11"/>
  <c r="Z279" i="11"/>
  <c r="L138" i="11"/>
  <c r="H141" i="11"/>
  <c r="H306" i="11"/>
  <c r="U208" i="11"/>
  <c r="F34" i="11"/>
  <c r="Q186" i="11"/>
  <c r="Q111" i="11"/>
  <c r="AB105" i="11"/>
  <c r="D154" i="11"/>
  <c r="H97" i="11"/>
  <c r="H258" i="11"/>
  <c r="L133" i="11"/>
  <c r="AG97" i="11"/>
  <c r="AB253" i="11"/>
  <c r="M262" i="11"/>
  <c r="H229" i="11"/>
  <c r="AM175" i="11"/>
  <c r="X49" i="11"/>
  <c r="Q30" i="11"/>
  <c r="AE19" i="11"/>
  <c r="AG79" i="11"/>
  <c r="U253" i="11"/>
  <c r="S24" i="11"/>
  <c r="C301" i="11"/>
  <c r="D217" i="11"/>
  <c r="X265" i="11"/>
  <c r="AD223" i="11"/>
  <c r="AB120" i="11"/>
  <c r="J60" i="11"/>
  <c r="X16" i="11"/>
  <c r="L238" i="11"/>
  <c r="AE217" i="11"/>
  <c r="L211" i="11"/>
  <c r="AK126" i="11"/>
  <c r="U232" i="11"/>
  <c r="S214" i="11"/>
  <c r="H183" i="11"/>
  <c r="AM58" i="11"/>
  <c r="L115" i="11"/>
  <c r="Q118" i="11"/>
  <c r="AE142" i="11"/>
  <c r="AB73" i="11"/>
  <c r="V73" i="11"/>
  <c r="C298" i="11"/>
  <c r="D256" i="11"/>
  <c r="S201" i="11"/>
  <c r="J184" i="11"/>
  <c r="C292" i="11"/>
  <c r="Q13" i="11"/>
  <c r="Q159" i="11"/>
  <c r="V151" i="11"/>
  <c r="L76" i="11"/>
  <c r="S64" i="11"/>
  <c r="AD201" i="11"/>
  <c r="Q52" i="11"/>
  <c r="H282" i="11"/>
  <c r="L78" i="11"/>
  <c r="M235" i="11"/>
  <c r="L168" i="11"/>
  <c r="M91" i="11"/>
  <c r="Q87" i="11"/>
  <c r="L219" i="11"/>
  <c r="AG91" i="11"/>
  <c r="Z189" i="11"/>
  <c r="Q307" i="11"/>
  <c r="M16" i="11"/>
  <c r="L241" i="11"/>
  <c r="J160" i="11"/>
  <c r="AM298" i="11"/>
  <c r="AM189" i="11"/>
  <c r="AB16" i="11"/>
  <c r="Q198" i="11"/>
  <c r="O250" i="11"/>
  <c r="H171" i="11"/>
  <c r="AM66" i="11"/>
  <c r="AE160" i="11"/>
  <c r="L178" i="11"/>
  <c r="AK72" i="11"/>
  <c r="AG139" i="11"/>
  <c r="U249" i="11"/>
  <c r="L72" i="11"/>
  <c r="M97" i="11"/>
  <c r="L186" i="11"/>
  <c r="V283" i="11"/>
  <c r="Q262" i="11"/>
  <c r="V292" i="11"/>
  <c r="AD169" i="11"/>
  <c r="D10" i="11"/>
  <c r="Q222" i="11"/>
  <c r="AG148" i="11"/>
  <c r="F226" i="11"/>
  <c r="AB289" i="11"/>
  <c r="L100" i="11"/>
  <c r="H33" i="11"/>
  <c r="AK84" i="11"/>
  <c r="Q303" i="11"/>
  <c r="AI202" i="11"/>
  <c r="AI198" i="11"/>
  <c r="L267" i="11"/>
  <c r="H63" i="11"/>
  <c r="L181" i="11"/>
  <c r="AI129" i="11"/>
  <c r="AM217" i="11"/>
  <c r="C121" i="11"/>
  <c r="H51" i="11"/>
  <c r="AI271" i="11"/>
  <c r="S219" i="11"/>
  <c r="AK96" i="11"/>
  <c r="AI147" i="11"/>
  <c r="B76" i="11"/>
  <c r="D187" i="11"/>
  <c r="H22" i="11"/>
  <c r="H42" i="11"/>
  <c r="U45" i="11"/>
  <c r="AM276" i="11"/>
  <c r="H24" i="11"/>
  <c r="V109" i="11"/>
  <c r="AB304" i="11"/>
  <c r="AG22" i="11"/>
  <c r="AI130" i="11"/>
  <c r="Q156" i="11"/>
  <c r="AM153" i="11"/>
  <c r="H40" i="11"/>
  <c r="AB148" i="11"/>
  <c r="S34" i="11"/>
  <c r="J298" i="11"/>
  <c r="D22" i="11"/>
  <c r="AG268" i="11"/>
  <c r="F178" i="11"/>
  <c r="AB208" i="11"/>
  <c r="Z28" i="11"/>
  <c r="C82" i="11"/>
  <c r="AM196" i="11"/>
  <c r="U177" i="11"/>
  <c r="AE106" i="11"/>
  <c r="Q66" i="11"/>
  <c r="AM126" i="11"/>
  <c r="AG40" i="11"/>
  <c r="V133" i="11"/>
  <c r="O154" i="11"/>
  <c r="Q268" i="11"/>
  <c r="U165" i="11"/>
  <c r="L216" i="11"/>
  <c r="B169" i="11"/>
  <c r="U267" i="11"/>
  <c r="AD259" i="11"/>
  <c r="H147" i="11"/>
  <c r="Z168" i="11"/>
  <c r="V163" i="11"/>
  <c r="AG196" i="11"/>
  <c r="AG124" i="11"/>
  <c r="U144" i="11"/>
  <c r="H81" i="11"/>
  <c r="M148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<sst xmlns="http://schemas.openxmlformats.org/spreadsheetml/2006/main" count="6702" uniqueCount="103">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</sst>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0" fontId="0" fillId="0" borderId="8" xfId="0" applyBorder="1" applyAlignment="1" applyProtection="1">
      <alignment horizontal="center" vertical="center"/>
    </xf>
    <xf numFmtId="0" fontId="0" fillId="0" borderId="8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 shrinkToFit="1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/>
    </xf>
    <xf numFmtId="179" fontId="0" fillId="9" borderId="52" xfId="0" applyNumberFormat="1" applyFill="1" applyBorder="1" applyAlignment="1" applyProtection="1">
      <alignment horizontal="right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0" fontId="8" fillId="0" borderId="54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0" xfId="2" applyNumberFormat="1" applyFont="1" applyFill="1" applyBorder="1" applyAlignment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0" borderId="81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3"/>
    <cellStyle name="桁区切り 3" xfId="4"/>
    <cellStyle name="桁区切り 4" xfId="7"/>
    <cellStyle name="標準" xfId="0" builtinId="0"/>
    <cellStyle name="標準 2" xfId="5"/>
    <cellStyle name="標準 2 2" xfId="2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/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/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Q34" sqref="Q34"/>
    </sheetView>
  </sheetViews>
  <sheetFormatPr defaultColWidth="8.75" defaultRowHeight="13.5" x14ac:dyDescent="0.15"/>
  <cols>
    <col min="1" max="1" width="4.375" style="50" customWidth="1"/>
    <col min="2" max="3" width="15.2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10" width="3.125" style="50" customWidth="1"/>
    <col min="11" max="11" width="6.125" style="50" customWidth="1"/>
    <col min="12" max="12" width="3.125" style="50" customWidth="1"/>
    <col min="13" max="13" width="5.375" style="50" customWidth="1"/>
    <col min="14" max="14" width="2.625" style="50" customWidth="1"/>
    <col min="15" max="15" width="5.375" style="50" customWidth="1"/>
    <col min="16" max="16" width="2.625" style="50" customWidth="1"/>
    <col min="17" max="17" width="5.375" style="50" customWidth="1"/>
    <col min="18" max="18" width="2.625" style="50" customWidth="1"/>
    <col min="19" max="19" width="5.375" style="50" customWidth="1"/>
    <col min="20" max="20" width="8.75" style="50"/>
    <col min="21" max="21" width="3.125" style="50" customWidth="1"/>
    <col min="22" max="22" width="8.75" style="50"/>
    <col min="23" max="23" width="3.125" style="50" customWidth="1"/>
    <col min="24" max="24" width="6.125" style="50" customWidth="1"/>
    <col min="25" max="26" width="3.125" style="50" customWidth="1"/>
    <col min="27" max="27" width="6.125" style="50" customWidth="1"/>
    <col min="28" max="28" width="3.125" style="50" customWidth="1"/>
    <col min="29" max="29" width="5.375" style="50" customWidth="1"/>
    <col min="30" max="30" width="2.625" style="50" customWidth="1"/>
    <col min="31" max="31" width="5.375" style="50" customWidth="1"/>
    <col min="32" max="32" width="2.625" style="50" customWidth="1"/>
    <col min="33" max="33" width="5.375" style="50" customWidth="1"/>
    <col min="34" max="34" width="2.625" style="50" customWidth="1"/>
    <col min="35" max="35" width="5.375" style="50" customWidth="1"/>
    <col min="36" max="36" width="8.75" style="50"/>
    <col min="37" max="37" width="3.125" style="50" customWidth="1"/>
    <col min="38" max="38" width="8.75" style="50"/>
    <col min="39" max="39" width="3.125" style="50" customWidth="1"/>
    <col min="40" max="40" width="6.125" style="50" customWidth="1"/>
    <col min="41" max="42" width="3.125" style="50" customWidth="1"/>
    <col min="43" max="43" width="6.125" style="50" customWidth="1"/>
    <col min="44" max="44" width="3.125" style="50" customWidth="1"/>
    <col min="45" max="45" width="5.375" style="50" customWidth="1"/>
    <col min="46" max="46" width="2.625" style="50" customWidth="1"/>
    <col min="47" max="47" width="5.375" style="50" customWidth="1"/>
    <col min="48" max="48" width="2.625" style="50" customWidth="1"/>
    <col min="49" max="49" width="5.375" style="50" customWidth="1"/>
    <col min="50" max="50" width="2.625" style="50" customWidth="1"/>
    <col min="51" max="51" width="5.375" style="50" customWidth="1"/>
    <col min="52" max="52" width="8.75" style="50"/>
    <col min="53" max="53" width="3.125" style="50" customWidth="1"/>
    <col min="54" max="54" width="8.75" style="50"/>
    <col min="55" max="55" width="3.125" style="50" customWidth="1"/>
    <col min="56" max="56" width="6.125" style="50" customWidth="1"/>
    <col min="57" max="58" width="3.125" style="50" customWidth="1"/>
    <col min="59" max="59" width="6.125" style="50" customWidth="1"/>
    <col min="60" max="60" width="3.125" style="50" customWidth="1"/>
    <col min="61" max="61" width="5.375" style="50" customWidth="1"/>
    <col min="62" max="62" width="2.625" style="50" customWidth="1"/>
    <col min="63" max="63" width="5.375" style="50" customWidth="1"/>
    <col min="64" max="64" width="2.625" style="50" customWidth="1"/>
    <col min="65" max="65" width="5.375" style="50" customWidth="1"/>
    <col min="66" max="66" width="2.625" style="50" customWidth="1"/>
    <col min="67" max="67" width="5.375" style="50" customWidth="1"/>
    <col min="68" max="68" width="17" style="86" customWidth="1"/>
    <col min="69" max="69" width="3" style="50" customWidth="1"/>
    <col min="70" max="16384" width="8.75" style="50"/>
  </cols>
  <sheetData>
    <row r="1" spans="1:68" ht="17.25" x14ac:dyDescent="0.1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4.25" thickBot="1" x14ac:dyDescent="0.2">
      <c r="BP2" s="50"/>
    </row>
    <row r="3" spans="1:68" ht="14.25" thickBot="1" x14ac:dyDescent="0.2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5"/>
      <c r="I3" s="235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4.25" thickBot="1" x14ac:dyDescent="0.2">
      <c r="J4" s="58"/>
      <c r="K4" s="58"/>
      <c r="L4" s="58"/>
      <c r="M4" s="58"/>
      <c r="BP4" s="50"/>
    </row>
    <row r="5" spans="1:68" ht="18.75" customHeight="1" x14ac:dyDescent="0.15">
      <c r="B5" s="231" t="s">
        <v>4</v>
      </c>
      <c r="C5" s="232"/>
      <c r="D5" s="232"/>
      <c r="E5" s="232"/>
      <c r="F5" s="232"/>
      <c r="G5" s="232"/>
      <c r="H5" s="236"/>
      <c r="I5" s="237"/>
      <c r="J5" s="237"/>
      <c r="K5" s="237"/>
      <c r="L5" s="238"/>
      <c r="M5" s="238"/>
      <c r="N5" s="238"/>
      <c r="O5" s="238"/>
      <c r="P5" s="238"/>
      <c r="Q5" s="238"/>
      <c r="R5" s="238"/>
      <c r="S5" s="239"/>
      <c r="U5" s="245" t="s">
        <v>82</v>
      </c>
      <c r="V5" s="246"/>
      <c r="W5" s="246"/>
      <c r="X5" s="251"/>
      <c r="Y5" s="251"/>
      <c r="Z5" s="251"/>
      <c r="AA5" s="251"/>
      <c r="AB5" s="251"/>
      <c r="AC5" s="252"/>
      <c r="BP5" s="50"/>
    </row>
    <row r="6" spans="1:68" ht="18.75" customHeight="1" x14ac:dyDescent="0.15">
      <c r="B6" s="233" t="s">
        <v>5</v>
      </c>
      <c r="C6" s="234"/>
      <c r="D6" s="234"/>
      <c r="E6" s="234"/>
      <c r="F6" s="234"/>
      <c r="G6" s="234"/>
      <c r="H6" s="240"/>
      <c r="I6" s="241"/>
      <c r="J6" s="241"/>
      <c r="K6" s="241"/>
      <c r="L6" s="242"/>
      <c r="M6" s="242"/>
      <c r="N6" s="242"/>
      <c r="O6" s="242"/>
      <c r="P6" s="242"/>
      <c r="Q6" s="242"/>
      <c r="R6" s="242"/>
      <c r="S6" s="243"/>
      <c r="U6" s="247" t="s">
        <v>83</v>
      </c>
      <c r="V6" s="248"/>
      <c r="W6" s="248"/>
      <c r="X6" s="253"/>
      <c r="Y6" s="253"/>
      <c r="Z6" s="253"/>
      <c r="AA6" s="253"/>
      <c r="AB6" s="253"/>
      <c r="AC6" s="254"/>
      <c r="BP6" s="50"/>
    </row>
    <row r="7" spans="1:68" ht="18.75" customHeight="1" thickBot="1" x14ac:dyDescent="0.2">
      <c r="B7" s="233" t="s">
        <v>6</v>
      </c>
      <c r="C7" s="234"/>
      <c r="D7" s="234"/>
      <c r="E7" s="234"/>
      <c r="F7" s="234"/>
      <c r="G7" s="234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4"/>
      <c r="U7" s="249" t="s">
        <v>84</v>
      </c>
      <c r="V7" s="250"/>
      <c r="W7" s="250"/>
      <c r="X7" s="255"/>
      <c r="Y7" s="256"/>
      <c r="Z7" s="256"/>
      <c r="AA7" s="256"/>
      <c r="AB7" s="256"/>
      <c r="AC7" s="257"/>
      <c r="BP7" s="50"/>
    </row>
    <row r="8" spans="1:68" ht="18.75" customHeight="1" thickBot="1" x14ac:dyDescent="0.2">
      <c r="B8" s="225" t="s">
        <v>7</v>
      </c>
      <c r="C8" s="226"/>
      <c r="D8" s="226"/>
      <c r="E8" s="226"/>
      <c r="F8" s="226"/>
      <c r="G8" s="226"/>
      <c r="H8" s="227"/>
      <c r="I8" s="228"/>
      <c r="J8" s="228"/>
      <c r="K8" s="228"/>
      <c r="L8" s="229"/>
      <c r="M8" s="229"/>
      <c r="N8" s="229"/>
      <c r="O8" s="229"/>
      <c r="P8" s="229"/>
      <c r="Q8" s="229"/>
      <c r="R8" s="229"/>
      <c r="S8" s="230"/>
      <c r="BP8" s="50"/>
    </row>
    <row r="9" spans="1:68" ht="14.25" thickBot="1" x14ac:dyDescent="0.2">
      <c r="BP9" s="50"/>
    </row>
    <row r="10" spans="1:68" ht="18.75" customHeight="1" thickBot="1" x14ac:dyDescent="0.2">
      <c r="B10" s="223" t="s">
        <v>73</v>
      </c>
      <c r="C10" s="224"/>
      <c r="D10" s="87"/>
      <c r="E10" s="52" t="s">
        <v>74</v>
      </c>
      <c r="F10" s="87"/>
      <c r="G10" s="59"/>
      <c r="H10" s="52" t="s">
        <v>76</v>
      </c>
      <c r="I10" s="59"/>
      <c r="J10" s="221"/>
      <c r="K10" s="221"/>
      <c r="L10" s="52" t="s">
        <v>77</v>
      </c>
      <c r="M10" s="221"/>
      <c r="N10" s="222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4.25" thickBot="1" x14ac:dyDescent="0.2">
      <c r="P11" s="62"/>
      <c r="Q11" s="62"/>
      <c r="R11" s="62"/>
      <c r="S11" s="62"/>
      <c r="T11" s="62"/>
      <c r="U11" s="62"/>
      <c r="V11" s="62"/>
      <c r="BP11" s="50"/>
    </row>
    <row r="12" spans="1:68" x14ac:dyDescent="0.15">
      <c r="A12" s="217" t="s">
        <v>61</v>
      </c>
      <c r="B12" s="219" t="s">
        <v>62</v>
      </c>
      <c r="C12" s="220"/>
      <c r="D12" s="63"/>
      <c r="E12" s="64"/>
      <c r="F12" s="211" t="s">
        <v>60</v>
      </c>
      <c r="G12" s="211"/>
      <c r="H12" s="211">
        <v>5</v>
      </c>
      <c r="I12" s="211"/>
      <c r="J12" s="211" t="s">
        <v>8</v>
      </c>
      <c r="K12" s="211"/>
      <c r="L12" s="211">
        <v>8</v>
      </c>
      <c r="M12" s="211"/>
      <c r="N12" s="211" t="s">
        <v>68</v>
      </c>
      <c r="O12" s="211"/>
      <c r="P12" s="65"/>
      <c r="Q12" s="65"/>
      <c r="R12" s="64"/>
      <c r="S12" s="66"/>
      <c r="T12" s="63"/>
      <c r="U12" s="64"/>
      <c r="V12" s="211" t="s">
        <v>60</v>
      </c>
      <c r="W12" s="211"/>
      <c r="X12" s="211">
        <f>$H$12</f>
        <v>5</v>
      </c>
      <c r="Y12" s="211"/>
      <c r="Z12" s="211" t="s">
        <v>8</v>
      </c>
      <c r="AA12" s="211"/>
      <c r="AB12" s="211">
        <v>9</v>
      </c>
      <c r="AC12" s="211"/>
      <c r="AD12" s="211" t="s">
        <v>68</v>
      </c>
      <c r="AE12" s="211"/>
      <c r="AF12" s="65"/>
      <c r="AG12" s="65"/>
      <c r="AH12" s="64"/>
      <c r="AI12" s="66"/>
      <c r="AJ12" s="63"/>
      <c r="AK12" s="64"/>
      <c r="AL12" s="211" t="s">
        <v>60</v>
      </c>
      <c r="AM12" s="211"/>
      <c r="AN12" s="211">
        <f>$H$12</f>
        <v>5</v>
      </c>
      <c r="AO12" s="211"/>
      <c r="AP12" s="211" t="s">
        <v>8</v>
      </c>
      <c r="AQ12" s="211"/>
      <c r="AR12" s="211">
        <v>10</v>
      </c>
      <c r="AS12" s="211"/>
      <c r="AT12" s="211" t="s">
        <v>68</v>
      </c>
      <c r="AU12" s="211"/>
      <c r="AV12" s="65"/>
      <c r="AW12" s="65"/>
      <c r="AX12" s="64"/>
      <c r="AY12" s="66"/>
      <c r="AZ12" s="63"/>
      <c r="BA12" s="64"/>
      <c r="BB12" s="211" t="s">
        <v>60</v>
      </c>
      <c r="BC12" s="211"/>
      <c r="BD12" s="211">
        <f>$H$12</f>
        <v>5</v>
      </c>
      <c r="BE12" s="211"/>
      <c r="BF12" s="211" t="s">
        <v>8</v>
      </c>
      <c r="BG12" s="211"/>
      <c r="BH12" s="211">
        <v>11</v>
      </c>
      <c r="BI12" s="211"/>
      <c r="BJ12" s="211" t="s">
        <v>68</v>
      </c>
      <c r="BK12" s="211"/>
      <c r="BL12" s="65"/>
      <c r="BM12" s="65"/>
      <c r="BN12" s="64"/>
      <c r="BO12" s="64"/>
      <c r="BP12" s="67" t="s">
        <v>101</v>
      </c>
    </row>
    <row r="13" spans="1:68" ht="14.25" thickBot="1" x14ac:dyDescent="0.2">
      <c r="A13" s="218"/>
      <c r="B13" s="68" t="s">
        <v>63</v>
      </c>
      <c r="C13" s="69" t="s">
        <v>64</v>
      </c>
      <c r="D13" s="212" t="s">
        <v>65</v>
      </c>
      <c r="E13" s="213"/>
      <c r="F13" s="214" t="s">
        <v>66</v>
      </c>
      <c r="G13" s="213"/>
      <c r="H13" s="214" t="s">
        <v>69</v>
      </c>
      <c r="I13" s="215"/>
      <c r="J13" s="215"/>
      <c r="K13" s="215"/>
      <c r="L13" s="213"/>
      <c r="M13" s="214" t="s">
        <v>70</v>
      </c>
      <c r="N13" s="215"/>
      <c r="O13" s="215"/>
      <c r="P13" s="215"/>
      <c r="Q13" s="215"/>
      <c r="R13" s="215"/>
      <c r="S13" s="216"/>
      <c r="T13" s="212" t="s">
        <v>65</v>
      </c>
      <c r="U13" s="213"/>
      <c r="V13" s="214" t="s">
        <v>66</v>
      </c>
      <c r="W13" s="213"/>
      <c r="X13" s="214" t="s">
        <v>69</v>
      </c>
      <c r="Y13" s="215"/>
      <c r="Z13" s="215"/>
      <c r="AA13" s="215"/>
      <c r="AB13" s="213"/>
      <c r="AC13" s="214" t="s">
        <v>70</v>
      </c>
      <c r="AD13" s="215"/>
      <c r="AE13" s="215"/>
      <c r="AF13" s="215"/>
      <c r="AG13" s="215"/>
      <c r="AH13" s="215"/>
      <c r="AI13" s="216"/>
      <c r="AJ13" s="212" t="s">
        <v>65</v>
      </c>
      <c r="AK13" s="213"/>
      <c r="AL13" s="214" t="s">
        <v>66</v>
      </c>
      <c r="AM13" s="213"/>
      <c r="AN13" s="214" t="s">
        <v>69</v>
      </c>
      <c r="AO13" s="215"/>
      <c r="AP13" s="215"/>
      <c r="AQ13" s="215"/>
      <c r="AR13" s="213"/>
      <c r="AS13" s="214" t="s">
        <v>70</v>
      </c>
      <c r="AT13" s="215"/>
      <c r="AU13" s="215"/>
      <c r="AV13" s="215"/>
      <c r="AW13" s="215"/>
      <c r="AX13" s="215"/>
      <c r="AY13" s="216"/>
      <c r="AZ13" s="212" t="s">
        <v>65</v>
      </c>
      <c r="BA13" s="213"/>
      <c r="BB13" s="214" t="s">
        <v>66</v>
      </c>
      <c r="BC13" s="213"/>
      <c r="BD13" s="214" t="s">
        <v>69</v>
      </c>
      <c r="BE13" s="215"/>
      <c r="BF13" s="215"/>
      <c r="BG13" s="215"/>
      <c r="BH13" s="213"/>
      <c r="BI13" s="214" t="s">
        <v>70</v>
      </c>
      <c r="BJ13" s="215"/>
      <c r="BK13" s="215"/>
      <c r="BL13" s="215"/>
      <c r="BM13" s="215"/>
      <c r="BN13" s="215"/>
      <c r="BO13" s="215"/>
      <c r="BP13" s="70" t="s">
        <v>102</v>
      </c>
    </row>
    <row r="14" spans="1:68" x14ac:dyDescent="0.15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15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15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15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15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15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15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15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15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15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15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15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15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15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15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15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15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15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15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15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15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15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15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15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15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15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15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15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15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15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15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15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15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15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15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15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15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15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15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15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15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15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15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15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15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15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15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15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15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15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15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15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15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15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15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15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15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15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15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15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15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15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15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15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15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15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15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15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15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15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15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15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15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15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15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15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15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15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15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15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15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15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15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15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15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15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15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15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15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15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15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15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15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15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15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15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15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15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15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4.25" thickBot="1" x14ac:dyDescent="0.2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password="EB89" sheet="1" objects="1" scenarios="1" selectLockedCells="1"/>
  <autoFilter ref="A13:BP13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U5:W5"/>
    <mergeCell ref="U6:W6"/>
    <mergeCell ref="U7:W7"/>
    <mergeCell ref="X5:AC5"/>
    <mergeCell ref="X6:AC6"/>
    <mergeCell ref="X7:AC7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T13:U13"/>
    <mergeCell ref="D13:E13"/>
    <mergeCell ref="F13:G13"/>
    <mergeCell ref="B8:G8"/>
    <mergeCell ref="H8:S8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5" defaultRowHeight="13.5" x14ac:dyDescent="0.15"/>
  <cols>
    <col min="1" max="1" width="4.375" style="50" customWidth="1"/>
    <col min="2" max="3" width="12.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9" width="3.125" style="50" customWidth="1"/>
    <col min="10" max="10" width="5" style="50" customWidth="1"/>
    <col min="11" max="11" width="3.125" style="50" customWidth="1"/>
    <col min="12" max="12" width="5" style="50" customWidth="1"/>
    <col min="13" max="13" width="8.75" style="50"/>
    <col min="14" max="14" width="3.125" style="50" customWidth="1"/>
    <col min="15" max="15" width="8.75" style="50"/>
    <col min="16" max="16" width="3.125" style="50" customWidth="1"/>
    <col min="17" max="17" width="6.125" style="50" customWidth="1"/>
    <col min="18" max="18" width="3.125" style="50" customWidth="1"/>
    <col min="19" max="19" width="5" style="50" customWidth="1"/>
    <col min="20" max="20" width="3.125" style="50" customWidth="1"/>
    <col min="21" max="21" width="5" style="50" customWidth="1"/>
    <col min="22" max="22" width="8.75" style="50"/>
    <col min="23" max="23" width="3.125" style="50" customWidth="1"/>
    <col min="24" max="24" width="8.75" style="50"/>
    <col min="25" max="25" width="3.125" style="50" customWidth="1"/>
    <col min="26" max="26" width="6.125" style="50" customWidth="1"/>
    <col min="27" max="27" width="3.125" style="50" customWidth="1"/>
    <col min="28" max="28" width="5" style="50" customWidth="1"/>
    <col min="29" max="29" width="3.125" style="50" customWidth="1"/>
    <col min="30" max="30" width="5" style="50" customWidth="1"/>
    <col min="31" max="31" width="8.75" style="50"/>
    <col min="32" max="32" width="3.125" style="50" customWidth="1"/>
    <col min="33" max="33" width="8.75" style="50"/>
    <col min="34" max="34" width="3.125" style="50" customWidth="1"/>
    <col min="35" max="35" width="6.125" style="50" customWidth="1"/>
    <col min="36" max="36" width="3.125" style="50" customWidth="1"/>
    <col min="37" max="37" width="5" style="50" customWidth="1"/>
    <col min="38" max="38" width="3.125" style="50" customWidth="1"/>
    <col min="39" max="39" width="5" style="50" customWidth="1"/>
    <col min="40" max="40" width="17.125" style="50" customWidth="1"/>
    <col min="41" max="41" width="1.875" style="50" customWidth="1"/>
    <col min="42" max="16384" width="8.75" style="50"/>
  </cols>
  <sheetData>
    <row r="1" spans="1:40" ht="17.25" x14ac:dyDescent="0.15">
      <c r="A1" s="323" t="s">
        <v>86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</row>
    <row r="2" spans="1:40" ht="14.25" thickBot="1" x14ac:dyDescent="0.2"/>
    <row r="3" spans="1:40" ht="20.25" customHeight="1" x14ac:dyDescent="0.15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325" t="s">
        <v>4</v>
      </c>
      <c r="AB3" s="326"/>
      <c r="AC3" s="326"/>
      <c r="AD3" s="326"/>
      <c r="AE3" s="326"/>
      <c r="AF3" s="326"/>
      <c r="AG3" s="341">
        <f>入力シート!H5</f>
        <v>0</v>
      </c>
      <c r="AH3" s="342"/>
      <c r="AI3" s="342"/>
      <c r="AJ3" s="342"/>
      <c r="AK3" s="342"/>
      <c r="AL3" s="342"/>
      <c r="AM3" s="343"/>
    </row>
    <row r="4" spans="1:40" ht="20.25" customHeight="1" thickBot="1" x14ac:dyDescent="0.2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324">
        <f>入力シート!H3</f>
        <v>0</v>
      </c>
      <c r="I4" s="324"/>
      <c r="J4" s="57" t="s">
        <v>10</v>
      </c>
      <c r="AA4" s="319" t="s">
        <v>5</v>
      </c>
      <c r="AB4" s="320"/>
      <c r="AC4" s="320"/>
      <c r="AD4" s="320"/>
      <c r="AE4" s="320"/>
      <c r="AF4" s="320"/>
      <c r="AG4" s="338">
        <f>入力シート!H6</f>
        <v>0</v>
      </c>
      <c r="AH4" s="339"/>
      <c r="AI4" s="339"/>
      <c r="AJ4" s="339"/>
      <c r="AK4" s="339"/>
      <c r="AL4" s="339"/>
      <c r="AM4" s="340"/>
    </row>
    <row r="5" spans="1:40" ht="20.25" customHeight="1" x14ac:dyDescent="0.15">
      <c r="M5" s="330" t="s">
        <v>82</v>
      </c>
      <c r="N5" s="329"/>
      <c r="O5" s="327">
        <f>入力シート!X5</f>
        <v>0</v>
      </c>
      <c r="P5" s="327"/>
      <c r="Q5" s="327"/>
      <c r="R5" s="329" t="s">
        <v>83</v>
      </c>
      <c r="S5" s="329"/>
      <c r="T5" s="329"/>
      <c r="U5" s="329"/>
      <c r="V5" s="327">
        <f>入力シート!X6</f>
        <v>0</v>
      </c>
      <c r="W5" s="327"/>
      <c r="X5" s="327"/>
      <c r="Y5" s="328"/>
      <c r="AA5" s="319" t="s">
        <v>6</v>
      </c>
      <c r="AB5" s="320"/>
      <c r="AC5" s="320"/>
      <c r="AD5" s="320"/>
      <c r="AE5" s="320"/>
      <c r="AF5" s="320"/>
      <c r="AG5" s="338">
        <f>入力シート!H7</f>
        <v>0</v>
      </c>
      <c r="AH5" s="339"/>
      <c r="AI5" s="339"/>
      <c r="AJ5" s="339"/>
      <c r="AK5" s="339"/>
      <c r="AL5" s="339"/>
      <c r="AM5" s="340"/>
    </row>
    <row r="6" spans="1:40" ht="20.25" customHeight="1" thickBot="1" x14ac:dyDescent="0.2">
      <c r="M6" s="331" t="s">
        <v>85</v>
      </c>
      <c r="N6" s="332"/>
      <c r="O6" s="332"/>
      <c r="P6" s="332"/>
      <c r="Q6" s="333">
        <f>入力シート!X7</f>
        <v>0</v>
      </c>
      <c r="R6" s="333"/>
      <c r="S6" s="333"/>
      <c r="T6" s="333"/>
      <c r="U6" s="333"/>
      <c r="V6" s="333"/>
      <c r="W6" s="333"/>
      <c r="X6" s="333"/>
      <c r="Y6" s="334"/>
      <c r="AA6" s="321" t="s">
        <v>7</v>
      </c>
      <c r="AB6" s="322"/>
      <c r="AC6" s="322"/>
      <c r="AD6" s="322"/>
      <c r="AE6" s="322"/>
      <c r="AF6" s="322"/>
      <c r="AG6" s="335">
        <f>入力シート!H8</f>
        <v>0</v>
      </c>
      <c r="AH6" s="336"/>
      <c r="AI6" s="336"/>
      <c r="AJ6" s="336"/>
      <c r="AK6" s="336"/>
      <c r="AL6" s="336"/>
      <c r="AM6" s="337"/>
    </row>
    <row r="7" spans="1:40" ht="14.25" thickBot="1" x14ac:dyDescent="0.2"/>
    <row r="8" spans="1:40" x14ac:dyDescent="0.15">
      <c r="A8" s="219" t="s">
        <v>61</v>
      </c>
      <c r="B8" s="281" t="s">
        <v>62</v>
      </c>
      <c r="C8" s="282"/>
      <c r="D8" s="317" t="s">
        <v>60</v>
      </c>
      <c r="E8" s="318"/>
      <c r="F8" s="65">
        <f>入力シート!H12</f>
        <v>5</v>
      </c>
      <c r="G8" s="64" t="s">
        <v>8</v>
      </c>
      <c r="H8" s="211">
        <f>入力シート!L12</f>
        <v>8</v>
      </c>
      <c r="I8" s="211"/>
      <c r="J8" s="211"/>
      <c r="K8" s="64" t="s">
        <v>68</v>
      </c>
      <c r="L8" s="66"/>
      <c r="M8" s="317" t="s">
        <v>60</v>
      </c>
      <c r="N8" s="318"/>
      <c r="O8" s="65">
        <f>入力シート!X12</f>
        <v>5</v>
      </c>
      <c r="P8" s="64" t="s">
        <v>8</v>
      </c>
      <c r="Q8" s="211">
        <f>入力シート!AB12</f>
        <v>9</v>
      </c>
      <c r="R8" s="211"/>
      <c r="S8" s="211"/>
      <c r="T8" s="64" t="s">
        <v>68</v>
      </c>
      <c r="U8" s="66"/>
      <c r="V8" s="317" t="s">
        <v>60</v>
      </c>
      <c r="W8" s="318"/>
      <c r="X8" s="65">
        <f>入力シート!AN12</f>
        <v>5</v>
      </c>
      <c r="Y8" s="64" t="s">
        <v>8</v>
      </c>
      <c r="Z8" s="211">
        <f>入力シート!AR12</f>
        <v>10</v>
      </c>
      <c r="AA8" s="211"/>
      <c r="AB8" s="211"/>
      <c r="AC8" s="64" t="s">
        <v>68</v>
      </c>
      <c r="AD8" s="66"/>
      <c r="AE8" s="317" t="s">
        <v>60</v>
      </c>
      <c r="AF8" s="318"/>
      <c r="AG8" s="65">
        <f>入力シート!BD12</f>
        <v>5</v>
      </c>
      <c r="AH8" s="64" t="s">
        <v>8</v>
      </c>
      <c r="AI8" s="211">
        <f>入力シート!BH12</f>
        <v>11</v>
      </c>
      <c r="AJ8" s="211"/>
      <c r="AK8" s="211"/>
      <c r="AL8" s="64" t="s">
        <v>68</v>
      </c>
      <c r="AM8" s="66"/>
      <c r="AN8" s="217" t="s">
        <v>101</v>
      </c>
    </row>
    <row r="9" spans="1:40" ht="14.25" thickBot="1" x14ac:dyDescent="0.2">
      <c r="A9" s="212"/>
      <c r="B9" s="68" t="s">
        <v>63</v>
      </c>
      <c r="C9" s="112" t="s">
        <v>64</v>
      </c>
      <c r="D9" s="266" t="s">
        <v>65</v>
      </c>
      <c r="E9" s="267"/>
      <c r="F9" s="267" t="s">
        <v>66</v>
      </c>
      <c r="G9" s="267"/>
      <c r="H9" s="267" t="s">
        <v>69</v>
      </c>
      <c r="I9" s="267"/>
      <c r="J9" s="267" t="s">
        <v>70</v>
      </c>
      <c r="K9" s="267"/>
      <c r="L9" s="280"/>
      <c r="M9" s="266" t="s">
        <v>65</v>
      </c>
      <c r="N9" s="267"/>
      <c r="O9" s="267" t="s">
        <v>66</v>
      </c>
      <c r="P9" s="267"/>
      <c r="Q9" s="267" t="s">
        <v>69</v>
      </c>
      <c r="R9" s="267"/>
      <c r="S9" s="267" t="s">
        <v>70</v>
      </c>
      <c r="T9" s="267"/>
      <c r="U9" s="280"/>
      <c r="V9" s="213" t="s">
        <v>65</v>
      </c>
      <c r="W9" s="267"/>
      <c r="X9" s="267" t="s">
        <v>66</v>
      </c>
      <c r="Y9" s="267"/>
      <c r="Z9" s="267" t="s">
        <v>69</v>
      </c>
      <c r="AA9" s="267"/>
      <c r="AB9" s="267" t="s">
        <v>70</v>
      </c>
      <c r="AC9" s="267"/>
      <c r="AD9" s="214"/>
      <c r="AE9" s="266" t="s">
        <v>65</v>
      </c>
      <c r="AF9" s="267"/>
      <c r="AG9" s="267" t="s">
        <v>66</v>
      </c>
      <c r="AH9" s="267"/>
      <c r="AI9" s="267" t="s">
        <v>69</v>
      </c>
      <c r="AJ9" s="267"/>
      <c r="AK9" s="267" t="s">
        <v>70</v>
      </c>
      <c r="AL9" s="267"/>
      <c r="AM9" s="280"/>
      <c r="AN9" s="218"/>
    </row>
    <row r="10" spans="1:40" x14ac:dyDescent="0.15">
      <c r="A10" s="289">
        <v>1</v>
      </c>
      <c r="B10" s="292">
        <f ca="1">INDIRECT("入力シート!B"&amp;INT(ROW()/3+11))</f>
        <v>0</v>
      </c>
      <c r="C10" s="286" t="str">
        <f ca="1">INDIRECT("入力シート!C"&amp;INT(ROW()/3+11))</f>
        <v/>
      </c>
      <c r="D10" s="283">
        <f ca="1">INDIRECT("入力シート!D"&amp;INT(ROW()/3+11))</f>
        <v>0</v>
      </c>
      <c r="E10" s="271" t="s">
        <v>50</v>
      </c>
      <c r="F10" s="274">
        <f ca="1">INDIRECT("入力シート!F"&amp;INT(ROW()/3+11))</f>
        <v>0</v>
      </c>
      <c r="G10" s="271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268">
        <f ca="1">INDIRECT("入力シート!T"&amp;INT(ROW()/3+11))</f>
        <v>0</v>
      </c>
      <c r="N10" s="271" t="s">
        <v>50</v>
      </c>
      <c r="O10" s="274">
        <f ca="1">INDIRECT("入力シート!V"&amp;INT(ROW()/3+11))</f>
        <v>0</v>
      </c>
      <c r="P10" s="271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268">
        <f ca="1">INDIRECT("入力シート!AJ"&amp;INT(ROW()/3+11))</f>
        <v>0</v>
      </c>
      <c r="W10" s="271" t="s">
        <v>50</v>
      </c>
      <c r="X10" s="274">
        <f ca="1">INDIRECT("入力シート!AL"&amp;INT(ROW()/3+11))</f>
        <v>0</v>
      </c>
      <c r="Y10" s="271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268">
        <f ca="1">INDIRECT("入力シート!AZ"&amp;INT(ROW()/3+11))</f>
        <v>0</v>
      </c>
      <c r="AF10" s="271" t="s">
        <v>50</v>
      </c>
      <c r="AG10" s="274">
        <f ca="1">INDIRECT("入力シート!BB"&amp;INT(ROW()/3+11))</f>
        <v>0</v>
      </c>
      <c r="AH10" s="271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264">
        <f ca="1">INDIRECT("入力シート!BP"&amp;INT(ROW()/3+11))</f>
        <v>0</v>
      </c>
    </row>
    <row r="11" spans="1:40" x14ac:dyDescent="0.15">
      <c r="A11" s="290"/>
      <c r="B11" s="293"/>
      <c r="C11" s="287"/>
      <c r="D11" s="284"/>
      <c r="E11" s="272"/>
      <c r="F11" s="275"/>
      <c r="G11" s="272"/>
      <c r="H11" s="277" t="s">
        <v>53</v>
      </c>
      <c r="I11" s="272"/>
      <c r="J11" s="278" t="s">
        <v>53</v>
      </c>
      <c r="K11" s="279"/>
      <c r="L11" s="279"/>
      <c r="M11" s="269"/>
      <c r="N11" s="272"/>
      <c r="O11" s="275"/>
      <c r="P11" s="272"/>
      <c r="Q11" s="277" t="s">
        <v>53</v>
      </c>
      <c r="R11" s="272"/>
      <c r="S11" s="278" t="s">
        <v>53</v>
      </c>
      <c r="T11" s="279"/>
      <c r="U11" s="279"/>
      <c r="V11" s="269"/>
      <c r="W11" s="272"/>
      <c r="X11" s="275"/>
      <c r="Y11" s="272"/>
      <c r="Z11" s="277" t="s">
        <v>53</v>
      </c>
      <c r="AA11" s="272"/>
      <c r="AB11" s="278" t="s">
        <v>53</v>
      </c>
      <c r="AC11" s="279"/>
      <c r="AD11" s="279"/>
      <c r="AE11" s="269"/>
      <c r="AF11" s="272"/>
      <c r="AG11" s="275"/>
      <c r="AH11" s="272"/>
      <c r="AI11" s="277" t="s">
        <v>53</v>
      </c>
      <c r="AJ11" s="272"/>
      <c r="AK11" s="278" t="s">
        <v>53</v>
      </c>
      <c r="AL11" s="279"/>
      <c r="AM11" s="295"/>
      <c r="AN11" s="262"/>
    </row>
    <row r="12" spans="1:40" x14ac:dyDescent="0.15">
      <c r="A12" s="291"/>
      <c r="B12" s="294"/>
      <c r="C12" s="288"/>
      <c r="D12" s="285"/>
      <c r="E12" s="273"/>
      <c r="F12" s="276"/>
      <c r="G12" s="273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270"/>
      <c r="N12" s="273"/>
      <c r="O12" s="276"/>
      <c r="P12" s="273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269"/>
      <c r="W12" s="272"/>
      <c r="X12" s="275"/>
      <c r="Y12" s="272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269"/>
      <c r="AF12" s="272"/>
      <c r="AG12" s="275"/>
      <c r="AH12" s="272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265"/>
    </row>
    <row r="13" spans="1:40" x14ac:dyDescent="0.15">
      <c r="A13" s="290">
        <v>2</v>
      </c>
      <c r="B13" s="298">
        <f t="shared" ref="B13" ca="1" si="0">INDIRECT("入力シート!B"&amp;INT(ROW()/3+11))</f>
        <v>0</v>
      </c>
      <c r="C13" s="299" t="str">
        <f ca="1">INDIRECT("入力シート!C"&amp;INT(ROW()/3+11))</f>
        <v/>
      </c>
      <c r="D13" s="302">
        <f t="shared" ref="D13" ca="1" si="1">INDIRECT("入力シート!D"&amp;INT(ROW()/3+11))</f>
        <v>0</v>
      </c>
      <c r="E13" s="296" t="s">
        <v>50</v>
      </c>
      <c r="F13" s="297">
        <f t="shared" ref="F13" ca="1" si="2">INDIRECT("入力シート!F"&amp;INT(ROW()/3+11))</f>
        <v>0</v>
      </c>
      <c r="G13" s="296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06">
        <f t="shared" ref="M13" ca="1" si="3">INDIRECT("入力シート!T"&amp;INT(ROW()/3+11))</f>
        <v>0</v>
      </c>
      <c r="N13" s="296" t="s">
        <v>50</v>
      </c>
      <c r="O13" s="307">
        <f t="shared" ref="O13" ca="1" si="4">INDIRECT("入力シート!V"&amp;INT(ROW()/3+11))</f>
        <v>0</v>
      </c>
      <c r="P13" s="296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06">
        <f ca="1">INDIRECT("入力シート!AJ"&amp;INT(ROW()/3+11))</f>
        <v>0</v>
      </c>
      <c r="W13" s="296" t="s">
        <v>50</v>
      </c>
      <c r="X13" s="297">
        <f ca="1">INDIRECT("入力シート!AL"&amp;INT(ROW()/3+11))</f>
        <v>0</v>
      </c>
      <c r="Y13" s="296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06">
        <f ca="1">INDIRECT("入力シート!AZ"&amp;INT(ROW()/3+11))</f>
        <v>0</v>
      </c>
      <c r="AF13" s="296" t="s">
        <v>50</v>
      </c>
      <c r="AG13" s="297">
        <f ca="1">INDIRECT("入力シート!BB"&amp;INT(ROW()/3+11))</f>
        <v>0</v>
      </c>
      <c r="AH13" s="296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258">
        <f ca="1">INDIRECT("入力シート!BP"&amp;INT(ROW()/3+11))</f>
        <v>0</v>
      </c>
    </row>
    <row r="14" spans="1:40" x14ac:dyDescent="0.15">
      <c r="A14" s="290"/>
      <c r="B14" s="293"/>
      <c r="C14" s="300"/>
      <c r="D14" s="284"/>
      <c r="E14" s="272"/>
      <c r="F14" s="275"/>
      <c r="G14" s="272"/>
      <c r="H14" s="277" t="s">
        <v>53</v>
      </c>
      <c r="I14" s="272"/>
      <c r="J14" s="278" t="s">
        <v>53</v>
      </c>
      <c r="K14" s="279"/>
      <c r="L14" s="295"/>
      <c r="M14" s="269"/>
      <c r="N14" s="272"/>
      <c r="O14" s="308"/>
      <c r="P14" s="272"/>
      <c r="Q14" s="277" t="s">
        <v>53</v>
      </c>
      <c r="R14" s="272"/>
      <c r="S14" s="278" t="s">
        <v>53</v>
      </c>
      <c r="T14" s="279"/>
      <c r="U14" s="279"/>
      <c r="V14" s="269"/>
      <c r="W14" s="272"/>
      <c r="X14" s="275"/>
      <c r="Y14" s="272"/>
      <c r="Z14" s="277" t="s">
        <v>53</v>
      </c>
      <c r="AA14" s="272"/>
      <c r="AB14" s="278" t="s">
        <v>53</v>
      </c>
      <c r="AC14" s="279"/>
      <c r="AD14" s="279"/>
      <c r="AE14" s="269"/>
      <c r="AF14" s="272"/>
      <c r="AG14" s="275"/>
      <c r="AH14" s="272"/>
      <c r="AI14" s="277" t="s">
        <v>53</v>
      </c>
      <c r="AJ14" s="272"/>
      <c r="AK14" s="278" t="s">
        <v>53</v>
      </c>
      <c r="AL14" s="279"/>
      <c r="AM14" s="295"/>
      <c r="AN14" s="259"/>
    </row>
    <row r="15" spans="1:40" x14ac:dyDescent="0.15">
      <c r="A15" s="291"/>
      <c r="B15" s="294"/>
      <c r="C15" s="301"/>
      <c r="D15" s="285"/>
      <c r="E15" s="273"/>
      <c r="F15" s="276"/>
      <c r="G15" s="273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270"/>
      <c r="N15" s="273"/>
      <c r="O15" s="309"/>
      <c r="P15" s="273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270"/>
      <c r="W15" s="273"/>
      <c r="X15" s="276"/>
      <c r="Y15" s="273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270"/>
      <c r="AF15" s="273"/>
      <c r="AG15" s="276"/>
      <c r="AH15" s="273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260"/>
    </row>
    <row r="16" spans="1:40" x14ac:dyDescent="0.15">
      <c r="A16" s="290">
        <v>3</v>
      </c>
      <c r="B16" s="298">
        <f t="shared" ref="B16" ca="1" si="5">INDIRECT("入力シート!B"&amp;INT(ROW()/3+11))</f>
        <v>0</v>
      </c>
      <c r="C16" s="299" t="str">
        <f t="shared" ref="C16" ca="1" si="6">INDIRECT("入力シート!C"&amp;INT(ROW()/3+11))</f>
        <v/>
      </c>
      <c r="D16" s="302">
        <f t="shared" ref="D16" ca="1" si="7">INDIRECT("入力シート!D"&amp;INT(ROW()/3+11))</f>
        <v>0</v>
      </c>
      <c r="E16" s="296" t="s">
        <v>50</v>
      </c>
      <c r="F16" s="297">
        <f t="shared" ref="F16" ca="1" si="8">INDIRECT("入力シート!F"&amp;INT(ROW()/3+11))</f>
        <v>0</v>
      </c>
      <c r="G16" s="296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303">
        <f t="shared" ref="M16" ca="1" si="9">INDIRECT("入力シート!T"&amp;INT(ROW()/3+11))</f>
        <v>0</v>
      </c>
      <c r="N16" s="296" t="s">
        <v>50</v>
      </c>
      <c r="O16" s="307">
        <f t="shared" ref="O16" ca="1" si="10">INDIRECT("入力シート!V"&amp;INT(ROW()/3+11))</f>
        <v>0</v>
      </c>
      <c r="P16" s="296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303">
        <f t="shared" ref="V16" ca="1" si="14">INDIRECT("入力シート!AJ"&amp;INT(ROW()/3+11))</f>
        <v>0</v>
      </c>
      <c r="W16" s="296" t="s">
        <v>81</v>
      </c>
      <c r="X16" s="307">
        <f t="shared" ref="X16" ca="1" si="15">INDIRECT("入力シート!AL"&amp;INT(ROW()/3+11))</f>
        <v>0</v>
      </c>
      <c r="Y16" s="296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303">
        <f t="shared" ref="AE16" ca="1" si="19">INDIRECT("入力シート!AZ"&amp;INT(ROW()/3+11))</f>
        <v>0</v>
      </c>
      <c r="AF16" s="296" t="s">
        <v>81</v>
      </c>
      <c r="AG16" s="307">
        <f t="shared" ref="AG16" ca="1" si="20">INDIRECT("入力シート!BB"&amp;INT(ROW()/3+11))</f>
        <v>0</v>
      </c>
      <c r="AH16" s="296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258">
        <f t="shared" ref="AN16" ca="1" si="24">INDIRECT("入力シート!BP"&amp;INT(ROW()/3+11))</f>
        <v>0</v>
      </c>
    </row>
    <row r="17" spans="1:40" x14ac:dyDescent="0.15">
      <c r="A17" s="290"/>
      <c r="B17" s="293"/>
      <c r="C17" s="300"/>
      <c r="D17" s="284"/>
      <c r="E17" s="272"/>
      <c r="F17" s="275"/>
      <c r="G17" s="272"/>
      <c r="H17" s="277" t="s">
        <v>53</v>
      </c>
      <c r="I17" s="272"/>
      <c r="J17" s="278" t="s">
        <v>53</v>
      </c>
      <c r="K17" s="279"/>
      <c r="L17" s="295"/>
      <c r="M17" s="304"/>
      <c r="N17" s="272"/>
      <c r="O17" s="308"/>
      <c r="P17" s="272"/>
      <c r="Q17" s="277" t="s">
        <v>79</v>
      </c>
      <c r="R17" s="272"/>
      <c r="S17" s="277" t="s">
        <v>79</v>
      </c>
      <c r="T17" s="310"/>
      <c r="U17" s="310"/>
      <c r="V17" s="304"/>
      <c r="W17" s="272"/>
      <c r="X17" s="308"/>
      <c r="Y17" s="272"/>
      <c r="Z17" s="277" t="s">
        <v>79</v>
      </c>
      <c r="AA17" s="272"/>
      <c r="AB17" s="277" t="s">
        <v>79</v>
      </c>
      <c r="AC17" s="310"/>
      <c r="AD17" s="310"/>
      <c r="AE17" s="304"/>
      <c r="AF17" s="272"/>
      <c r="AG17" s="308"/>
      <c r="AH17" s="272"/>
      <c r="AI17" s="277" t="s">
        <v>79</v>
      </c>
      <c r="AJ17" s="272"/>
      <c r="AK17" s="277" t="s">
        <v>79</v>
      </c>
      <c r="AL17" s="310"/>
      <c r="AM17" s="311"/>
      <c r="AN17" s="259"/>
    </row>
    <row r="18" spans="1:40" x14ac:dyDescent="0.15">
      <c r="A18" s="291"/>
      <c r="B18" s="294"/>
      <c r="C18" s="301"/>
      <c r="D18" s="285"/>
      <c r="E18" s="273"/>
      <c r="F18" s="276"/>
      <c r="G18" s="273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305"/>
      <c r="N18" s="273"/>
      <c r="O18" s="309"/>
      <c r="P18" s="273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305"/>
      <c r="W18" s="273"/>
      <c r="X18" s="309"/>
      <c r="Y18" s="273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305"/>
      <c r="AF18" s="273"/>
      <c r="AG18" s="309"/>
      <c r="AH18" s="273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260"/>
    </row>
    <row r="19" spans="1:40" x14ac:dyDescent="0.15">
      <c r="A19" s="290">
        <v>4</v>
      </c>
      <c r="B19" s="298">
        <f t="shared" ref="B19" ca="1" si="34">INDIRECT("入力シート!B"&amp;INT(ROW()/3+11))</f>
        <v>0</v>
      </c>
      <c r="C19" s="299" t="str">
        <f t="shared" ref="C19" ca="1" si="35">INDIRECT("入力シート!C"&amp;INT(ROW()/3+11))</f>
        <v/>
      </c>
      <c r="D19" s="302">
        <f t="shared" ref="D19" ca="1" si="36">INDIRECT("入力シート!D"&amp;INT(ROW()/3+11))</f>
        <v>0</v>
      </c>
      <c r="E19" s="296" t="s">
        <v>50</v>
      </c>
      <c r="F19" s="297">
        <f t="shared" ref="F19" ca="1" si="37">INDIRECT("入力シート!F"&amp;INT(ROW()/3+11))</f>
        <v>0</v>
      </c>
      <c r="G19" s="296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303">
        <f t="shared" ref="M19" ca="1" si="38">INDIRECT("入力シート!T"&amp;INT(ROW()/3+11))</f>
        <v>0</v>
      </c>
      <c r="N19" s="296" t="s">
        <v>50</v>
      </c>
      <c r="O19" s="307">
        <f t="shared" ref="O19" ca="1" si="39">INDIRECT("入力シート!V"&amp;INT(ROW()/3+11))</f>
        <v>0</v>
      </c>
      <c r="P19" s="296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303">
        <f t="shared" ref="V19" ca="1" si="43">INDIRECT("入力シート!AJ"&amp;INT(ROW()/3+11))</f>
        <v>0</v>
      </c>
      <c r="W19" s="296" t="s">
        <v>81</v>
      </c>
      <c r="X19" s="307">
        <f t="shared" ref="X19" ca="1" si="44">INDIRECT("入力シート!AL"&amp;INT(ROW()/3+11))</f>
        <v>0</v>
      </c>
      <c r="Y19" s="296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303">
        <f t="shared" ref="AE19" ca="1" si="48">INDIRECT("入力シート!AZ"&amp;INT(ROW()/3+11))</f>
        <v>0</v>
      </c>
      <c r="AF19" s="296" t="s">
        <v>81</v>
      </c>
      <c r="AG19" s="307">
        <f t="shared" ref="AG19" ca="1" si="49">INDIRECT("入力シート!BB"&amp;INT(ROW()/3+11))</f>
        <v>0</v>
      </c>
      <c r="AH19" s="296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258">
        <f t="shared" ref="AN19" ca="1" si="53">INDIRECT("入力シート!BP"&amp;INT(ROW()/3+11))</f>
        <v>0</v>
      </c>
    </row>
    <row r="20" spans="1:40" x14ac:dyDescent="0.15">
      <c r="A20" s="290"/>
      <c r="B20" s="293"/>
      <c r="C20" s="300"/>
      <c r="D20" s="284"/>
      <c r="E20" s="272"/>
      <c r="F20" s="275"/>
      <c r="G20" s="272"/>
      <c r="H20" s="277" t="s">
        <v>53</v>
      </c>
      <c r="I20" s="272"/>
      <c r="J20" s="278" t="s">
        <v>53</v>
      </c>
      <c r="K20" s="279"/>
      <c r="L20" s="295"/>
      <c r="M20" s="304"/>
      <c r="N20" s="272"/>
      <c r="O20" s="308"/>
      <c r="P20" s="272"/>
      <c r="Q20" s="277" t="s">
        <v>79</v>
      </c>
      <c r="R20" s="272"/>
      <c r="S20" s="277" t="s">
        <v>79</v>
      </c>
      <c r="T20" s="310"/>
      <c r="U20" s="310"/>
      <c r="V20" s="304"/>
      <c r="W20" s="272"/>
      <c r="X20" s="308"/>
      <c r="Y20" s="272"/>
      <c r="Z20" s="277" t="s">
        <v>79</v>
      </c>
      <c r="AA20" s="272"/>
      <c r="AB20" s="277" t="s">
        <v>79</v>
      </c>
      <c r="AC20" s="310"/>
      <c r="AD20" s="310"/>
      <c r="AE20" s="304"/>
      <c r="AF20" s="272"/>
      <c r="AG20" s="308"/>
      <c r="AH20" s="272"/>
      <c r="AI20" s="277" t="s">
        <v>79</v>
      </c>
      <c r="AJ20" s="272"/>
      <c r="AK20" s="277" t="s">
        <v>79</v>
      </c>
      <c r="AL20" s="310"/>
      <c r="AM20" s="311"/>
      <c r="AN20" s="259"/>
    </row>
    <row r="21" spans="1:40" x14ac:dyDescent="0.15">
      <c r="A21" s="291"/>
      <c r="B21" s="294"/>
      <c r="C21" s="301"/>
      <c r="D21" s="285"/>
      <c r="E21" s="273"/>
      <c r="F21" s="276"/>
      <c r="G21" s="273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305"/>
      <c r="N21" s="273"/>
      <c r="O21" s="309"/>
      <c r="P21" s="273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305"/>
      <c r="W21" s="273"/>
      <c r="X21" s="309"/>
      <c r="Y21" s="273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305"/>
      <c r="AF21" s="273"/>
      <c r="AG21" s="309"/>
      <c r="AH21" s="273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260"/>
    </row>
    <row r="22" spans="1:40" x14ac:dyDescent="0.15">
      <c r="A22" s="290">
        <v>5</v>
      </c>
      <c r="B22" s="298">
        <f t="shared" ref="B22" ca="1" si="63">INDIRECT("入力シート!B"&amp;INT(ROW()/3+11))</f>
        <v>0</v>
      </c>
      <c r="C22" s="299" t="str">
        <f t="shared" ref="C22" ca="1" si="64">INDIRECT("入力シート!C"&amp;INT(ROW()/3+11))</f>
        <v/>
      </c>
      <c r="D22" s="302">
        <f t="shared" ref="D22" ca="1" si="65">INDIRECT("入力シート!D"&amp;INT(ROW()/3+11))</f>
        <v>0</v>
      </c>
      <c r="E22" s="296" t="s">
        <v>50</v>
      </c>
      <c r="F22" s="297">
        <f t="shared" ref="F22" ca="1" si="66">INDIRECT("入力シート!F"&amp;INT(ROW()/3+11))</f>
        <v>0</v>
      </c>
      <c r="G22" s="296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303">
        <f t="shared" ref="M22" ca="1" si="70">INDIRECT("入力シート!T"&amp;INT(ROW()/3+11))</f>
        <v>0</v>
      </c>
      <c r="N22" s="296" t="s">
        <v>50</v>
      </c>
      <c r="O22" s="307">
        <f t="shared" ref="O22" ca="1" si="71">INDIRECT("入力シート!V"&amp;INT(ROW()/3+11))</f>
        <v>0</v>
      </c>
      <c r="P22" s="296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303">
        <f t="shared" ref="V22" ca="1" si="75">INDIRECT("入力シート!AJ"&amp;INT(ROW()/3+11))</f>
        <v>0</v>
      </c>
      <c r="W22" s="296" t="s">
        <v>81</v>
      </c>
      <c r="X22" s="307">
        <f t="shared" ref="X22" ca="1" si="76">INDIRECT("入力シート!AL"&amp;INT(ROW()/3+11))</f>
        <v>0</v>
      </c>
      <c r="Y22" s="296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303">
        <f t="shared" ref="AE22" ca="1" si="80">INDIRECT("入力シート!AZ"&amp;INT(ROW()/3+11))</f>
        <v>0</v>
      </c>
      <c r="AF22" s="296" t="s">
        <v>81</v>
      </c>
      <c r="AG22" s="307">
        <f t="shared" ref="AG22" ca="1" si="81">INDIRECT("入力シート!BB"&amp;INT(ROW()/3+11))</f>
        <v>0</v>
      </c>
      <c r="AH22" s="296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258">
        <f t="shared" ref="AN22" ca="1" si="85">INDIRECT("入力シート!BP"&amp;INT(ROW()/3+11))</f>
        <v>0</v>
      </c>
    </row>
    <row r="23" spans="1:40" x14ac:dyDescent="0.15">
      <c r="A23" s="290"/>
      <c r="B23" s="293"/>
      <c r="C23" s="300"/>
      <c r="D23" s="284"/>
      <c r="E23" s="272"/>
      <c r="F23" s="275"/>
      <c r="G23" s="272"/>
      <c r="H23" s="277" t="s">
        <v>53</v>
      </c>
      <c r="I23" s="272"/>
      <c r="J23" s="278" t="s">
        <v>53</v>
      </c>
      <c r="K23" s="279"/>
      <c r="L23" s="295"/>
      <c r="M23" s="304"/>
      <c r="N23" s="272"/>
      <c r="O23" s="308"/>
      <c r="P23" s="272"/>
      <c r="Q23" s="277" t="s">
        <v>79</v>
      </c>
      <c r="R23" s="272"/>
      <c r="S23" s="277" t="s">
        <v>79</v>
      </c>
      <c r="T23" s="310"/>
      <c r="U23" s="310"/>
      <c r="V23" s="304"/>
      <c r="W23" s="272"/>
      <c r="X23" s="308"/>
      <c r="Y23" s="272"/>
      <c r="Z23" s="277" t="s">
        <v>79</v>
      </c>
      <c r="AA23" s="272"/>
      <c r="AB23" s="277" t="s">
        <v>79</v>
      </c>
      <c r="AC23" s="310"/>
      <c r="AD23" s="310"/>
      <c r="AE23" s="304"/>
      <c r="AF23" s="272"/>
      <c r="AG23" s="308"/>
      <c r="AH23" s="272"/>
      <c r="AI23" s="277" t="s">
        <v>79</v>
      </c>
      <c r="AJ23" s="272"/>
      <c r="AK23" s="277" t="s">
        <v>79</v>
      </c>
      <c r="AL23" s="310"/>
      <c r="AM23" s="311"/>
      <c r="AN23" s="259"/>
    </row>
    <row r="24" spans="1:40" x14ac:dyDescent="0.15">
      <c r="A24" s="291"/>
      <c r="B24" s="294"/>
      <c r="C24" s="301"/>
      <c r="D24" s="285"/>
      <c r="E24" s="273"/>
      <c r="F24" s="276"/>
      <c r="G24" s="273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305"/>
      <c r="N24" s="273"/>
      <c r="O24" s="309"/>
      <c r="P24" s="273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305"/>
      <c r="W24" s="273"/>
      <c r="X24" s="309"/>
      <c r="Y24" s="273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305"/>
      <c r="AF24" s="273"/>
      <c r="AG24" s="309"/>
      <c r="AH24" s="273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260"/>
    </row>
    <row r="25" spans="1:40" x14ac:dyDescent="0.15">
      <c r="A25" s="290">
        <v>6</v>
      </c>
      <c r="B25" s="298">
        <f t="shared" ref="B25" ca="1" si="98">INDIRECT("入力シート!B"&amp;INT(ROW()/3+11))</f>
        <v>0</v>
      </c>
      <c r="C25" s="299" t="str">
        <f t="shared" ref="C25" ca="1" si="99">INDIRECT("入力シート!C"&amp;INT(ROW()/3+11))</f>
        <v/>
      </c>
      <c r="D25" s="302">
        <f t="shared" ref="D25" ca="1" si="100">INDIRECT("入力シート!D"&amp;INT(ROW()/3+11))</f>
        <v>0</v>
      </c>
      <c r="E25" s="296" t="s">
        <v>50</v>
      </c>
      <c r="F25" s="297">
        <f t="shared" ref="F25" ca="1" si="101">INDIRECT("入力シート!F"&amp;INT(ROW()/3+11))</f>
        <v>0</v>
      </c>
      <c r="G25" s="296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303">
        <f t="shared" ref="M25" ca="1" si="104">INDIRECT("入力シート!T"&amp;INT(ROW()/3+11))</f>
        <v>0</v>
      </c>
      <c r="N25" s="296" t="s">
        <v>50</v>
      </c>
      <c r="O25" s="307">
        <f t="shared" ref="O25" ca="1" si="105">INDIRECT("入力シート!V"&amp;INT(ROW()/3+11))</f>
        <v>0</v>
      </c>
      <c r="P25" s="296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303">
        <f t="shared" ref="V25" ca="1" si="109">INDIRECT("入力シート!AJ"&amp;INT(ROW()/3+11))</f>
        <v>0</v>
      </c>
      <c r="W25" s="296" t="s">
        <v>81</v>
      </c>
      <c r="X25" s="307">
        <f t="shared" ref="X25" ca="1" si="110">INDIRECT("入力シート!AL"&amp;INT(ROW()/3+11))</f>
        <v>0</v>
      </c>
      <c r="Y25" s="296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303">
        <f t="shared" ref="AE25" ca="1" si="114">INDIRECT("入力シート!AZ"&amp;INT(ROW()/3+11))</f>
        <v>0</v>
      </c>
      <c r="AF25" s="296" t="s">
        <v>81</v>
      </c>
      <c r="AG25" s="307">
        <f t="shared" ref="AG25" ca="1" si="115">INDIRECT("入力シート!BB"&amp;INT(ROW()/3+11))</f>
        <v>0</v>
      </c>
      <c r="AH25" s="296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258">
        <f t="shared" ref="AN25" ca="1" si="119">INDIRECT("入力シート!BP"&amp;INT(ROW()/3+11))</f>
        <v>0</v>
      </c>
    </row>
    <row r="26" spans="1:40" x14ac:dyDescent="0.15">
      <c r="A26" s="290"/>
      <c r="B26" s="293"/>
      <c r="C26" s="300"/>
      <c r="D26" s="284"/>
      <c r="E26" s="272"/>
      <c r="F26" s="275"/>
      <c r="G26" s="272"/>
      <c r="H26" s="277" t="s">
        <v>53</v>
      </c>
      <c r="I26" s="272"/>
      <c r="J26" s="278" t="s">
        <v>53</v>
      </c>
      <c r="K26" s="279"/>
      <c r="L26" s="295"/>
      <c r="M26" s="304"/>
      <c r="N26" s="272"/>
      <c r="O26" s="308"/>
      <c r="P26" s="272"/>
      <c r="Q26" s="277" t="s">
        <v>79</v>
      </c>
      <c r="R26" s="272"/>
      <c r="S26" s="277" t="s">
        <v>79</v>
      </c>
      <c r="T26" s="310"/>
      <c r="U26" s="310"/>
      <c r="V26" s="304"/>
      <c r="W26" s="272"/>
      <c r="X26" s="308"/>
      <c r="Y26" s="272"/>
      <c r="Z26" s="277" t="s">
        <v>79</v>
      </c>
      <c r="AA26" s="272"/>
      <c r="AB26" s="277" t="s">
        <v>79</v>
      </c>
      <c r="AC26" s="310"/>
      <c r="AD26" s="310"/>
      <c r="AE26" s="304"/>
      <c r="AF26" s="272"/>
      <c r="AG26" s="308"/>
      <c r="AH26" s="272"/>
      <c r="AI26" s="277" t="s">
        <v>79</v>
      </c>
      <c r="AJ26" s="272"/>
      <c r="AK26" s="277" t="s">
        <v>79</v>
      </c>
      <c r="AL26" s="310"/>
      <c r="AM26" s="311"/>
      <c r="AN26" s="259"/>
    </row>
    <row r="27" spans="1:40" x14ac:dyDescent="0.15">
      <c r="A27" s="291"/>
      <c r="B27" s="294"/>
      <c r="C27" s="301"/>
      <c r="D27" s="285"/>
      <c r="E27" s="273"/>
      <c r="F27" s="276"/>
      <c r="G27" s="273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305"/>
      <c r="N27" s="273"/>
      <c r="O27" s="309"/>
      <c r="P27" s="273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305"/>
      <c r="W27" s="273"/>
      <c r="X27" s="309"/>
      <c r="Y27" s="273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305"/>
      <c r="AF27" s="273"/>
      <c r="AG27" s="309"/>
      <c r="AH27" s="273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260"/>
    </row>
    <row r="28" spans="1:40" x14ac:dyDescent="0.15">
      <c r="A28" s="290">
        <v>7</v>
      </c>
      <c r="B28" s="298">
        <f t="shared" ref="B28" ca="1" si="132">INDIRECT("入力シート!B"&amp;INT(ROW()/3+11))</f>
        <v>0</v>
      </c>
      <c r="C28" s="299" t="str">
        <f t="shared" ref="C28" ca="1" si="133">INDIRECT("入力シート!C"&amp;INT(ROW()/3+11))</f>
        <v/>
      </c>
      <c r="D28" s="302">
        <f t="shared" ref="D28" ca="1" si="134">INDIRECT("入力シート!D"&amp;INT(ROW()/3+11))</f>
        <v>0</v>
      </c>
      <c r="E28" s="296" t="s">
        <v>50</v>
      </c>
      <c r="F28" s="297">
        <f t="shared" ref="F28" ca="1" si="135">INDIRECT("入力シート!F"&amp;INT(ROW()/3+11))</f>
        <v>0</v>
      </c>
      <c r="G28" s="296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303">
        <f t="shared" ref="M28" ca="1" si="139">INDIRECT("入力シート!T"&amp;INT(ROW()/3+11))</f>
        <v>0</v>
      </c>
      <c r="N28" s="296" t="s">
        <v>50</v>
      </c>
      <c r="O28" s="307">
        <f t="shared" ref="O28" ca="1" si="140">INDIRECT("入力シート!V"&amp;INT(ROW()/3+11))</f>
        <v>0</v>
      </c>
      <c r="P28" s="296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303">
        <f t="shared" ref="V28" ca="1" si="144">INDIRECT("入力シート!AJ"&amp;INT(ROW()/3+11))</f>
        <v>0</v>
      </c>
      <c r="W28" s="296" t="s">
        <v>81</v>
      </c>
      <c r="X28" s="307">
        <f t="shared" ref="X28" ca="1" si="145">INDIRECT("入力シート!AL"&amp;INT(ROW()/3+11))</f>
        <v>0</v>
      </c>
      <c r="Y28" s="296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303">
        <f t="shared" ref="AE28" ca="1" si="149">INDIRECT("入力シート!AZ"&amp;INT(ROW()/3+11))</f>
        <v>0</v>
      </c>
      <c r="AF28" s="296" t="s">
        <v>81</v>
      </c>
      <c r="AG28" s="307">
        <f t="shared" ref="AG28" ca="1" si="150">INDIRECT("入力シート!BB"&amp;INT(ROW()/3+11))</f>
        <v>0</v>
      </c>
      <c r="AH28" s="296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258">
        <f t="shared" ref="AN28" ca="1" si="154">INDIRECT("入力シート!BP"&amp;INT(ROW()/3+11))</f>
        <v>0</v>
      </c>
    </row>
    <row r="29" spans="1:40" x14ac:dyDescent="0.15">
      <c r="A29" s="290"/>
      <c r="B29" s="293"/>
      <c r="C29" s="300"/>
      <c r="D29" s="284"/>
      <c r="E29" s="272"/>
      <c r="F29" s="275"/>
      <c r="G29" s="272"/>
      <c r="H29" s="277" t="s">
        <v>53</v>
      </c>
      <c r="I29" s="272"/>
      <c r="J29" s="278" t="s">
        <v>53</v>
      </c>
      <c r="K29" s="279"/>
      <c r="L29" s="295"/>
      <c r="M29" s="304"/>
      <c r="N29" s="272"/>
      <c r="O29" s="308"/>
      <c r="P29" s="272"/>
      <c r="Q29" s="277" t="s">
        <v>79</v>
      </c>
      <c r="R29" s="272"/>
      <c r="S29" s="277" t="s">
        <v>79</v>
      </c>
      <c r="T29" s="310"/>
      <c r="U29" s="310"/>
      <c r="V29" s="304"/>
      <c r="W29" s="272"/>
      <c r="X29" s="308"/>
      <c r="Y29" s="272"/>
      <c r="Z29" s="277" t="s">
        <v>79</v>
      </c>
      <c r="AA29" s="272"/>
      <c r="AB29" s="277" t="s">
        <v>79</v>
      </c>
      <c r="AC29" s="310"/>
      <c r="AD29" s="310"/>
      <c r="AE29" s="304"/>
      <c r="AF29" s="272"/>
      <c r="AG29" s="308"/>
      <c r="AH29" s="272"/>
      <c r="AI29" s="277" t="s">
        <v>79</v>
      </c>
      <c r="AJ29" s="272"/>
      <c r="AK29" s="277" t="s">
        <v>79</v>
      </c>
      <c r="AL29" s="310"/>
      <c r="AM29" s="311"/>
      <c r="AN29" s="259"/>
    </row>
    <row r="30" spans="1:40" x14ac:dyDescent="0.15">
      <c r="A30" s="291"/>
      <c r="B30" s="294"/>
      <c r="C30" s="301"/>
      <c r="D30" s="285"/>
      <c r="E30" s="273"/>
      <c r="F30" s="276"/>
      <c r="G30" s="273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305"/>
      <c r="N30" s="273"/>
      <c r="O30" s="309"/>
      <c r="P30" s="273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305"/>
      <c r="W30" s="273"/>
      <c r="X30" s="309"/>
      <c r="Y30" s="273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305"/>
      <c r="AF30" s="273"/>
      <c r="AG30" s="309"/>
      <c r="AH30" s="273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260"/>
    </row>
    <row r="31" spans="1:40" x14ac:dyDescent="0.15">
      <c r="A31" s="290">
        <v>8</v>
      </c>
      <c r="B31" s="298">
        <f t="shared" ref="B31" ca="1" si="167">INDIRECT("入力シート!B"&amp;INT(ROW()/3+11))</f>
        <v>0</v>
      </c>
      <c r="C31" s="299" t="str">
        <f t="shared" ref="C31" ca="1" si="168">INDIRECT("入力シート!C"&amp;INT(ROW()/3+11))</f>
        <v/>
      </c>
      <c r="D31" s="302">
        <f t="shared" ref="D31" ca="1" si="169">INDIRECT("入力シート!D"&amp;INT(ROW()/3+11))</f>
        <v>0</v>
      </c>
      <c r="E31" s="296" t="s">
        <v>50</v>
      </c>
      <c r="F31" s="297">
        <f t="shared" ref="F31" ca="1" si="170">INDIRECT("入力シート!F"&amp;INT(ROW()/3+11))</f>
        <v>0</v>
      </c>
      <c r="G31" s="296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303">
        <f t="shared" ref="M31" ca="1" si="174">INDIRECT("入力シート!T"&amp;INT(ROW()/3+11))</f>
        <v>0</v>
      </c>
      <c r="N31" s="296" t="s">
        <v>50</v>
      </c>
      <c r="O31" s="307">
        <f t="shared" ref="O31" ca="1" si="175">INDIRECT("入力シート!V"&amp;INT(ROW()/3+11))</f>
        <v>0</v>
      </c>
      <c r="P31" s="296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303">
        <f t="shared" ref="V31" ca="1" si="179">INDIRECT("入力シート!AJ"&amp;INT(ROW()/3+11))</f>
        <v>0</v>
      </c>
      <c r="W31" s="296" t="s">
        <v>81</v>
      </c>
      <c r="X31" s="307">
        <f t="shared" ref="X31" ca="1" si="180">INDIRECT("入力シート!AL"&amp;INT(ROW()/3+11))</f>
        <v>0</v>
      </c>
      <c r="Y31" s="296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303">
        <f t="shared" ref="AE31" ca="1" si="184">INDIRECT("入力シート!AZ"&amp;INT(ROW()/3+11))</f>
        <v>0</v>
      </c>
      <c r="AF31" s="296" t="s">
        <v>81</v>
      </c>
      <c r="AG31" s="307">
        <f t="shared" ref="AG31" ca="1" si="185">INDIRECT("入力シート!BB"&amp;INT(ROW()/3+11))</f>
        <v>0</v>
      </c>
      <c r="AH31" s="296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258">
        <f t="shared" ref="AN31" ca="1" si="189">INDIRECT("入力シート!BP"&amp;INT(ROW()/3+11))</f>
        <v>0</v>
      </c>
    </row>
    <row r="32" spans="1:40" x14ac:dyDescent="0.15">
      <c r="A32" s="290"/>
      <c r="B32" s="293"/>
      <c r="C32" s="300"/>
      <c r="D32" s="284"/>
      <c r="E32" s="272"/>
      <c r="F32" s="275"/>
      <c r="G32" s="272"/>
      <c r="H32" s="277" t="s">
        <v>53</v>
      </c>
      <c r="I32" s="272"/>
      <c r="J32" s="278" t="s">
        <v>53</v>
      </c>
      <c r="K32" s="279"/>
      <c r="L32" s="295"/>
      <c r="M32" s="304"/>
      <c r="N32" s="272"/>
      <c r="O32" s="308"/>
      <c r="P32" s="272"/>
      <c r="Q32" s="277" t="s">
        <v>79</v>
      </c>
      <c r="R32" s="272"/>
      <c r="S32" s="277" t="s">
        <v>79</v>
      </c>
      <c r="T32" s="310"/>
      <c r="U32" s="310"/>
      <c r="V32" s="304"/>
      <c r="W32" s="272"/>
      <c r="X32" s="308"/>
      <c r="Y32" s="272"/>
      <c r="Z32" s="277" t="s">
        <v>79</v>
      </c>
      <c r="AA32" s="272"/>
      <c r="AB32" s="277" t="s">
        <v>79</v>
      </c>
      <c r="AC32" s="310"/>
      <c r="AD32" s="310"/>
      <c r="AE32" s="304"/>
      <c r="AF32" s="272"/>
      <c r="AG32" s="308"/>
      <c r="AH32" s="272"/>
      <c r="AI32" s="277" t="s">
        <v>79</v>
      </c>
      <c r="AJ32" s="272"/>
      <c r="AK32" s="277" t="s">
        <v>79</v>
      </c>
      <c r="AL32" s="310"/>
      <c r="AM32" s="311"/>
      <c r="AN32" s="259"/>
    </row>
    <row r="33" spans="1:40" x14ac:dyDescent="0.15">
      <c r="A33" s="291"/>
      <c r="B33" s="294"/>
      <c r="C33" s="301"/>
      <c r="D33" s="285"/>
      <c r="E33" s="273"/>
      <c r="F33" s="276"/>
      <c r="G33" s="273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305"/>
      <c r="N33" s="273"/>
      <c r="O33" s="309"/>
      <c r="P33" s="273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305"/>
      <c r="W33" s="273"/>
      <c r="X33" s="309"/>
      <c r="Y33" s="273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305"/>
      <c r="AF33" s="273"/>
      <c r="AG33" s="309"/>
      <c r="AH33" s="273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260"/>
    </row>
    <row r="34" spans="1:40" x14ac:dyDescent="0.15">
      <c r="A34" s="290">
        <v>9</v>
      </c>
      <c r="B34" s="298">
        <f t="shared" ref="B34" ca="1" si="201">INDIRECT("入力シート!B"&amp;INT(ROW()/3+11))</f>
        <v>0</v>
      </c>
      <c r="C34" s="299" t="str">
        <f t="shared" ref="C34" ca="1" si="202">INDIRECT("入力シート!C"&amp;INT(ROW()/3+11))</f>
        <v/>
      </c>
      <c r="D34" s="302">
        <f t="shared" ref="D34" ca="1" si="203">INDIRECT("入力シート!D"&amp;INT(ROW()/3+11))</f>
        <v>0</v>
      </c>
      <c r="E34" s="296" t="s">
        <v>50</v>
      </c>
      <c r="F34" s="297">
        <f t="shared" ref="F34" ca="1" si="204">INDIRECT("入力シート!F"&amp;INT(ROW()/3+11))</f>
        <v>0</v>
      </c>
      <c r="G34" s="296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303">
        <f t="shared" ref="M34" ca="1" si="208">INDIRECT("入力シート!T"&amp;INT(ROW()/3+11))</f>
        <v>0</v>
      </c>
      <c r="N34" s="296" t="s">
        <v>50</v>
      </c>
      <c r="O34" s="307">
        <f t="shared" ref="O34" ca="1" si="209">INDIRECT("入力シート!V"&amp;INT(ROW()/3+11))</f>
        <v>0</v>
      </c>
      <c r="P34" s="296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303">
        <f t="shared" ref="V34" ca="1" si="213">INDIRECT("入力シート!AJ"&amp;INT(ROW()/3+11))</f>
        <v>0</v>
      </c>
      <c r="W34" s="296" t="s">
        <v>81</v>
      </c>
      <c r="X34" s="307">
        <f t="shared" ref="X34" ca="1" si="214">INDIRECT("入力シート!AL"&amp;INT(ROW()/3+11))</f>
        <v>0</v>
      </c>
      <c r="Y34" s="296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303">
        <f t="shared" ref="AE34" ca="1" si="218">INDIRECT("入力シート!AZ"&amp;INT(ROW()/3+11))</f>
        <v>0</v>
      </c>
      <c r="AF34" s="296" t="s">
        <v>81</v>
      </c>
      <c r="AG34" s="307">
        <f t="shared" ref="AG34" ca="1" si="219">INDIRECT("入力シート!BB"&amp;INT(ROW()/3+11))</f>
        <v>0</v>
      </c>
      <c r="AH34" s="296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258">
        <f t="shared" ref="AN34" ca="1" si="223">INDIRECT("入力シート!BP"&amp;INT(ROW()/3+11))</f>
        <v>0</v>
      </c>
    </row>
    <row r="35" spans="1:40" x14ac:dyDescent="0.15">
      <c r="A35" s="290"/>
      <c r="B35" s="293"/>
      <c r="C35" s="300"/>
      <c r="D35" s="284"/>
      <c r="E35" s="272"/>
      <c r="F35" s="275"/>
      <c r="G35" s="272"/>
      <c r="H35" s="277" t="s">
        <v>53</v>
      </c>
      <c r="I35" s="272"/>
      <c r="J35" s="278" t="s">
        <v>53</v>
      </c>
      <c r="K35" s="279"/>
      <c r="L35" s="295"/>
      <c r="M35" s="304"/>
      <c r="N35" s="272"/>
      <c r="O35" s="308"/>
      <c r="P35" s="272"/>
      <c r="Q35" s="277" t="s">
        <v>79</v>
      </c>
      <c r="R35" s="272"/>
      <c r="S35" s="277" t="s">
        <v>79</v>
      </c>
      <c r="T35" s="310"/>
      <c r="U35" s="310"/>
      <c r="V35" s="304"/>
      <c r="W35" s="272"/>
      <c r="X35" s="308"/>
      <c r="Y35" s="272"/>
      <c r="Z35" s="277" t="s">
        <v>79</v>
      </c>
      <c r="AA35" s="272"/>
      <c r="AB35" s="277" t="s">
        <v>79</v>
      </c>
      <c r="AC35" s="310"/>
      <c r="AD35" s="310"/>
      <c r="AE35" s="304"/>
      <c r="AF35" s="272"/>
      <c r="AG35" s="308"/>
      <c r="AH35" s="272"/>
      <c r="AI35" s="277" t="s">
        <v>79</v>
      </c>
      <c r="AJ35" s="272"/>
      <c r="AK35" s="277" t="s">
        <v>79</v>
      </c>
      <c r="AL35" s="310"/>
      <c r="AM35" s="311"/>
      <c r="AN35" s="259"/>
    </row>
    <row r="36" spans="1:40" x14ac:dyDescent="0.15">
      <c r="A36" s="291"/>
      <c r="B36" s="294"/>
      <c r="C36" s="301"/>
      <c r="D36" s="285"/>
      <c r="E36" s="273"/>
      <c r="F36" s="276"/>
      <c r="G36" s="273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305"/>
      <c r="N36" s="273"/>
      <c r="O36" s="309"/>
      <c r="P36" s="273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305"/>
      <c r="W36" s="273"/>
      <c r="X36" s="309"/>
      <c r="Y36" s="273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305"/>
      <c r="AF36" s="273"/>
      <c r="AG36" s="309"/>
      <c r="AH36" s="273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260"/>
    </row>
    <row r="37" spans="1:40" x14ac:dyDescent="0.15">
      <c r="A37" s="290">
        <v>10</v>
      </c>
      <c r="B37" s="298">
        <f t="shared" ref="B37" ca="1" si="236">INDIRECT("入力シート!B"&amp;INT(ROW()/3+11))</f>
        <v>0</v>
      </c>
      <c r="C37" s="299" t="str">
        <f t="shared" ref="C37" ca="1" si="237">INDIRECT("入力シート!C"&amp;INT(ROW()/3+11))</f>
        <v/>
      </c>
      <c r="D37" s="302">
        <f t="shared" ref="D37" ca="1" si="238">INDIRECT("入力シート!D"&amp;INT(ROW()/3+11))</f>
        <v>0</v>
      </c>
      <c r="E37" s="296" t="s">
        <v>50</v>
      </c>
      <c r="F37" s="297">
        <f t="shared" ref="F37" ca="1" si="239">INDIRECT("入力シート!F"&amp;INT(ROW()/3+11))</f>
        <v>0</v>
      </c>
      <c r="G37" s="296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303">
        <f t="shared" ref="M37" ca="1" si="243">INDIRECT("入力シート!T"&amp;INT(ROW()/3+11))</f>
        <v>0</v>
      </c>
      <c r="N37" s="296" t="s">
        <v>50</v>
      </c>
      <c r="O37" s="307">
        <f t="shared" ref="O37" ca="1" si="244">INDIRECT("入力シート!V"&amp;INT(ROW()/3+11))</f>
        <v>0</v>
      </c>
      <c r="P37" s="296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303">
        <f t="shared" ref="V37" ca="1" si="248">INDIRECT("入力シート!AJ"&amp;INT(ROW()/3+11))</f>
        <v>0</v>
      </c>
      <c r="W37" s="296" t="s">
        <v>81</v>
      </c>
      <c r="X37" s="307">
        <f t="shared" ref="X37" ca="1" si="249">INDIRECT("入力シート!AL"&amp;INT(ROW()/3+11))</f>
        <v>0</v>
      </c>
      <c r="Y37" s="296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303">
        <f t="shared" ref="AE37" ca="1" si="253">INDIRECT("入力シート!AZ"&amp;INT(ROW()/3+11))</f>
        <v>0</v>
      </c>
      <c r="AF37" s="296" t="s">
        <v>81</v>
      </c>
      <c r="AG37" s="307">
        <f t="shared" ref="AG37" ca="1" si="254">INDIRECT("入力シート!BB"&amp;INT(ROW()/3+11))</f>
        <v>0</v>
      </c>
      <c r="AH37" s="296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258">
        <f t="shared" ref="AN37" ca="1" si="258">INDIRECT("入力シート!BP"&amp;INT(ROW()/3+11))</f>
        <v>0</v>
      </c>
    </row>
    <row r="38" spans="1:40" x14ac:dyDescent="0.15">
      <c r="A38" s="290"/>
      <c r="B38" s="293"/>
      <c r="C38" s="300"/>
      <c r="D38" s="284"/>
      <c r="E38" s="272"/>
      <c r="F38" s="275"/>
      <c r="G38" s="272"/>
      <c r="H38" s="277" t="s">
        <v>53</v>
      </c>
      <c r="I38" s="272"/>
      <c r="J38" s="278" t="s">
        <v>53</v>
      </c>
      <c r="K38" s="279"/>
      <c r="L38" s="295"/>
      <c r="M38" s="304"/>
      <c r="N38" s="272"/>
      <c r="O38" s="308"/>
      <c r="P38" s="272"/>
      <c r="Q38" s="277" t="s">
        <v>79</v>
      </c>
      <c r="R38" s="272"/>
      <c r="S38" s="277" t="s">
        <v>79</v>
      </c>
      <c r="T38" s="310"/>
      <c r="U38" s="310"/>
      <c r="V38" s="304"/>
      <c r="W38" s="272"/>
      <c r="X38" s="308"/>
      <c r="Y38" s="272"/>
      <c r="Z38" s="277" t="s">
        <v>79</v>
      </c>
      <c r="AA38" s="272"/>
      <c r="AB38" s="277" t="s">
        <v>79</v>
      </c>
      <c r="AC38" s="310"/>
      <c r="AD38" s="310"/>
      <c r="AE38" s="304"/>
      <c r="AF38" s="272"/>
      <c r="AG38" s="308"/>
      <c r="AH38" s="272"/>
      <c r="AI38" s="277" t="s">
        <v>79</v>
      </c>
      <c r="AJ38" s="272"/>
      <c r="AK38" s="277" t="s">
        <v>79</v>
      </c>
      <c r="AL38" s="310"/>
      <c r="AM38" s="311"/>
      <c r="AN38" s="259"/>
    </row>
    <row r="39" spans="1:40" x14ac:dyDescent="0.15">
      <c r="A39" s="291"/>
      <c r="B39" s="294"/>
      <c r="C39" s="301"/>
      <c r="D39" s="285"/>
      <c r="E39" s="273"/>
      <c r="F39" s="276"/>
      <c r="G39" s="273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305"/>
      <c r="N39" s="273"/>
      <c r="O39" s="309"/>
      <c r="P39" s="273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305"/>
      <c r="W39" s="273"/>
      <c r="X39" s="309"/>
      <c r="Y39" s="273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305"/>
      <c r="AF39" s="273"/>
      <c r="AG39" s="309"/>
      <c r="AH39" s="273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260"/>
    </row>
    <row r="40" spans="1:40" x14ac:dyDescent="0.15">
      <c r="A40" s="290">
        <v>11</v>
      </c>
      <c r="B40" s="298">
        <f t="shared" ref="B40" ca="1" si="271">INDIRECT("入力シート!B"&amp;INT(ROW()/3+11))</f>
        <v>0</v>
      </c>
      <c r="C40" s="299" t="str">
        <f t="shared" ref="C40" ca="1" si="272">INDIRECT("入力シート!C"&amp;INT(ROW()/3+11))</f>
        <v/>
      </c>
      <c r="D40" s="302">
        <f t="shared" ref="D40" ca="1" si="273">INDIRECT("入力シート!D"&amp;INT(ROW()/3+11))</f>
        <v>0</v>
      </c>
      <c r="E40" s="296" t="s">
        <v>50</v>
      </c>
      <c r="F40" s="297">
        <f t="shared" ref="F40" ca="1" si="274">INDIRECT("入力シート!F"&amp;INT(ROW()/3+11))</f>
        <v>0</v>
      </c>
      <c r="G40" s="296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303">
        <f t="shared" ref="M40" ca="1" si="278">INDIRECT("入力シート!T"&amp;INT(ROW()/3+11))</f>
        <v>0</v>
      </c>
      <c r="N40" s="296" t="s">
        <v>50</v>
      </c>
      <c r="O40" s="307">
        <f t="shared" ref="O40" ca="1" si="279">INDIRECT("入力シート!V"&amp;INT(ROW()/3+11))</f>
        <v>0</v>
      </c>
      <c r="P40" s="296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303">
        <f t="shared" ref="V40" ca="1" si="283">INDIRECT("入力シート!AJ"&amp;INT(ROW()/3+11))</f>
        <v>0</v>
      </c>
      <c r="W40" s="296" t="s">
        <v>81</v>
      </c>
      <c r="X40" s="307">
        <f t="shared" ref="X40" ca="1" si="284">INDIRECT("入力シート!AL"&amp;INT(ROW()/3+11))</f>
        <v>0</v>
      </c>
      <c r="Y40" s="296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303">
        <f t="shared" ref="AE40" ca="1" si="288">INDIRECT("入力シート!AZ"&amp;INT(ROW()/3+11))</f>
        <v>0</v>
      </c>
      <c r="AF40" s="296" t="s">
        <v>81</v>
      </c>
      <c r="AG40" s="307">
        <f t="shared" ref="AG40" ca="1" si="289">INDIRECT("入力シート!BB"&amp;INT(ROW()/3+11))</f>
        <v>0</v>
      </c>
      <c r="AH40" s="296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258">
        <f t="shared" ref="AN40" ca="1" si="293">INDIRECT("入力シート!BP"&amp;INT(ROW()/3+11))</f>
        <v>0</v>
      </c>
    </row>
    <row r="41" spans="1:40" x14ac:dyDescent="0.15">
      <c r="A41" s="290"/>
      <c r="B41" s="293"/>
      <c r="C41" s="300"/>
      <c r="D41" s="284"/>
      <c r="E41" s="272"/>
      <c r="F41" s="275"/>
      <c r="G41" s="272"/>
      <c r="H41" s="277" t="s">
        <v>53</v>
      </c>
      <c r="I41" s="272"/>
      <c r="J41" s="279" t="s">
        <v>53</v>
      </c>
      <c r="K41" s="279"/>
      <c r="L41" s="279"/>
      <c r="M41" s="304"/>
      <c r="N41" s="272"/>
      <c r="O41" s="308"/>
      <c r="P41" s="272"/>
      <c r="Q41" s="277" t="s">
        <v>79</v>
      </c>
      <c r="R41" s="272"/>
      <c r="S41" s="277" t="s">
        <v>79</v>
      </c>
      <c r="T41" s="310"/>
      <c r="U41" s="310"/>
      <c r="V41" s="304"/>
      <c r="W41" s="272"/>
      <c r="X41" s="308"/>
      <c r="Y41" s="272"/>
      <c r="Z41" s="277" t="s">
        <v>79</v>
      </c>
      <c r="AA41" s="272"/>
      <c r="AB41" s="277" t="s">
        <v>79</v>
      </c>
      <c r="AC41" s="310"/>
      <c r="AD41" s="310"/>
      <c r="AE41" s="304"/>
      <c r="AF41" s="272"/>
      <c r="AG41" s="308"/>
      <c r="AH41" s="272"/>
      <c r="AI41" s="277" t="s">
        <v>79</v>
      </c>
      <c r="AJ41" s="272"/>
      <c r="AK41" s="277" t="s">
        <v>79</v>
      </c>
      <c r="AL41" s="310"/>
      <c r="AM41" s="311"/>
      <c r="AN41" s="259"/>
    </row>
    <row r="42" spans="1:40" x14ac:dyDescent="0.15">
      <c r="A42" s="291"/>
      <c r="B42" s="294"/>
      <c r="C42" s="301"/>
      <c r="D42" s="285"/>
      <c r="E42" s="273"/>
      <c r="F42" s="276"/>
      <c r="G42" s="273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305"/>
      <c r="N42" s="273"/>
      <c r="O42" s="309"/>
      <c r="P42" s="273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305"/>
      <c r="W42" s="273"/>
      <c r="X42" s="309"/>
      <c r="Y42" s="273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305"/>
      <c r="AF42" s="273"/>
      <c r="AG42" s="309"/>
      <c r="AH42" s="273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260"/>
    </row>
    <row r="43" spans="1:40" x14ac:dyDescent="0.15">
      <c r="A43" s="290">
        <v>12</v>
      </c>
      <c r="B43" s="298">
        <f t="shared" ref="B43" ca="1" si="306">INDIRECT("入力シート!B"&amp;INT(ROW()/3+11))</f>
        <v>0</v>
      </c>
      <c r="C43" s="299" t="str">
        <f t="shared" ref="C43" ca="1" si="307">INDIRECT("入力シート!C"&amp;INT(ROW()/3+11))</f>
        <v/>
      </c>
      <c r="D43" s="302">
        <f t="shared" ref="D43" ca="1" si="308">INDIRECT("入力シート!D"&amp;INT(ROW()/3+11))</f>
        <v>0</v>
      </c>
      <c r="E43" s="296" t="s">
        <v>50</v>
      </c>
      <c r="F43" s="297">
        <f t="shared" ref="F43" ca="1" si="309">INDIRECT("入力シート!F"&amp;INT(ROW()/3+11))</f>
        <v>0</v>
      </c>
      <c r="G43" s="296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303">
        <f t="shared" ref="M43" ca="1" si="313">INDIRECT("入力シート!T"&amp;INT(ROW()/3+11))</f>
        <v>0</v>
      </c>
      <c r="N43" s="296" t="s">
        <v>50</v>
      </c>
      <c r="O43" s="307">
        <f t="shared" ref="O43" ca="1" si="314">INDIRECT("入力シート!V"&amp;INT(ROW()/3+11))</f>
        <v>0</v>
      </c>
      <c r="P43" s="296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303">
        <f t="shared" ref="V43" ca="1" si="318">INDIRECT("入力シート!AJ"&amp;INT(ROW()/3+11))</f>
        <v>0</v>
      </c>
      <c r="W43" s="296" t="s">
        <v>81</v>
      </c>
      <c r="X43" s="307">
        <f t="shared" ref="X43" ca="1" si="319">INDIRECT("入力シート!AL"&amp;INT(ROW()/3+11))</f>
        <v>0</v>
      </c>
      <c r="Y43" s="296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303">
        <f t="shared" ref="AE43" ca="1" si="323">INDIRECT("入力シート!AZ"&amp;INT(ROW()/3+11))</f>
        <v>0</v>
      </c>
      <c r="AF43" s="296" t="s">
        <v>81</v>
      </c>
      <c r="AG43" s="307">
        <f t="shared" ref="AG43" ca="1" si="324">INDIRECT("入力シート!BB"&amp;INT(ROW()/3+11))</f>
        <v>0</v>
      </c>
      <c r="AH43" s="296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258">
        <f t="shared" ref="AN43" ca="1" si="328">INDIRECT("入力シート!BP"&amp;INT(ROW()/3+11))</f>
        <v>0</v>
      </c>
    </row>
    <row r="44" spans="1:40" x14ac:dyDescent="0.15">
      <c r="A44" s="290"/>
      <c r="B44" s="293"/>
      <c r="C44" s="300"/>
      <c r="D44" s="284"/>
      <c r="E44" s="272"/>
      <c r="F44" s="275"/>
      <c r="G44" s="272"/>
      <c r="H44" s="277" t="s">
        <v>79</v>
      </c>
      <c r="I44" s="272"/>
      <c r="J44" s="279" t="s">
        <v>53</v>
      </c>
      <c r="K44" s="279"/>
      <c r="L44" s="279"/>
      <c r="M44" s="304"/>
      <c r="N44" s="272"/>
      <c r="O44" s="308"/>
      <c r="P44" s="272"/>
      <c r="Q44" s="277" t="s">
        <v>79</v>
      </c>
      <c r="R44" s="272"/>
      <c r="S44" s="277" t="s">
        <v>79</v>
      </c>
      <c r="T44" s="310"/>
      <c r="U44" s="310"/>
      <c r="V44" s="304"/>
      <c r="W44" s="272"/>
      <c r="X44" s="308"/>
      <c r="Y44" s="272"/>
      <c r="Z44" s="277" t="s">
        <v>79</v>
      </c>
      <c r="AA44" s="272"/>
      <c r="AB44" s="277" t="s">
        <v>79</v>
      </c>
      <c r="AC44" s="310"/>
      <c r="AD44" s="310"/>
      <c r="AE44" s="304"/>
      <c r="AF44" s="272"/>
      <c r="AG44" s="308"/>
      <c r="AH44" s="272"/>
      <c r="AI44" s="277" t="s">
        <v>79</v>
      </c>
      <c r="AJ44" s="272"/>
      <c r="AK44" s="277" t="s">
        <v>79</v>
      </c>
      <c r="AL44" s="310"/>
      <c r="AM44" s="311"/>
      <c r="AN44" s="259"/>
    </row>
    <row r="45" spans="1:40" x14ac:dyDescent="0.15">
      <c r="A45" s="291"/>
      <c r="B45" s="294"/>
      <c r="C45" s="301"/>
      <c r="D45" s="285"/>
      <c r="E45" s="273"/>
      <c r="F45" s="276"/>
      <c r="G45" s="273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305"/>
      <c r="N45" s="273"/>
      <c r="O45" s="309"/>
      <c r="P45" s="273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305"/>
      <c r="W45" s="273"/>
      <c r="X45" s="309"/>
      <c r="Y45" s="273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305"/>
      <c r="AF45" s="273"/>
      <c r="AG45" s="309"/>
      <c r="AH45" s="273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260"/>
    </row>
    <row r="46" spans="1:40" x14ac:dyDescent="0.15">
      <c r="A46" s="290">
        <v>13</v>
      </c>
      <c r="B46" s="298">
        <f t="shared" ref="B46" ca="1" si="341">INDIRECT("入力シート!B"&amp;INT(ROW()/3+11))</f>
        <v>0</v>
      </c>
      <c r="C46" s="299" t="str">
        <f t="shared" ref="C46" ca="1" si="342">INDIRECT("入力シート!C"&amp;INT(ROW()/3+11))</f>
        <v/>
      </c>
      <c r="D46" s="302">
        <f t="shared" ref="D46" ca="1" si="343">INDIRECT("入力シート!D"&amp;INT(ROW()/3+11))</f>
        <v>0</v>
      </c>
      <c r="E46" s="296" t="s">
        <v>50</v>
      </c>
      <c r="F46" s="297">
        <f t="shared" ref="F46" ca="1" si="344">INDIRECT("入力シート!F"&amp;INT(ROW()/3+11))</f>
        <v>0</v>
      </c>
      <c r="G46" s="296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303">
        <f t="shared" ref="M46" ca="1" si="348">INDIRECT("入力シート!T"&amp;INT(ROW()/3+11))</f>
        <v>0</v>
      </c>
      <c r="N46" s="296" t="s">
        <v>50</v>
      </c>
      <c r="O46" s="307">
        <f t="shared" ref="O46" ca="1" si="349">INDIRECT("入力シート!V"&amp;INT(ROW()/3+11))</f>
        <v>0</v>
      </c>
      <c r="P46" s="296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303">
        <f t="shared" ref="V46" ca="1" si="353">INDIRECT("入力シート!AJ"&amp;INT(ROW()/3+11))</f>
        <v>0</v>
      </c>
      <c r="W46" s="296" t="s">
        <v>81</v>
      </c>
      <c r="X46" s="307">
        <f t="shared" ref="X46" ca="1" si="354">INDIRECT("入力シート!AL"&amp;INT(ROW()/3+11))</f>
        <v>0</v>
      </c>
      <c r="Y46" s="296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303">
        <f t="shared" ref="AE46" ca="1" si="358">INDIRECT("入力シート!AZ"&amp;INT(ROW()/3+11))</f>
        <v>0</v>
      </c>
      <c r="AF46" s="296" t="s">
        <v>81</v>
      </c>
      <c r="AG46" s="307">
        <f t="shared" ref="AG46" ca="1" si="359">INDIRECT("入力シート!BB"&amp;INT(ROW()/3+11))</f>
        <v>0</v>
      </c>
      <c r="AH46" s="296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258">
        <f t="shared" ref="AN46" ca="1" si="363">INDIRECT("入力シート!BP"&amp;INT(ROW()/3+11))</f>
        <v>0</v>
      </c>
    </row>
    <row r="47" spans="1:40" x14ac:dyDescent="0.15">
      <c r="A47" s="290"/>
      <c r="B47" s="293"/>
      <c r="C47" s="300"/>
      <c r="D47" s="284"/>
      <c r="E47" s="272"/>
      <c r="F47" s="275"/>
      <c r="G47" s="272"/>
      <c r="H47" s="277" t="s">
        <v>79</v>
      </c>
      <c r="I47" s="272"/>
      <c r="J47" s="279" t="s">
        <v>53</v>
      </c>
      <c r="K47" s="279"/>
      <c r="L47" s="279"/>
      <c r="M47" s="304"/>
      <c r="N47" s="272"/>
      <c r="O47" s="308"/>
      <c r="P47" s="272"/>
      <c r="Q47" s="277" t="s">
        <v>79</v>
      </c>
      <c r="R47" s="272"/>
      <c r="S47" s="277" t="s">
        <v>79</v>
      </c>
      <c r="T47" s="310"/>
      <c r="U47" s="310"/>
      <c r="V47" s="304"/>
      <c r="W47" s="272"/>
      <c r="X47" s="308"/>
      <c r="Y47" s="272"/>
      <c r="Z47" s="277" t="s">
        <v>79</v>
      </c>
      <c r="AA47" s="272"/>
      <c r="AB47" s="277" t="s">
        <v>79</v>
      </c>
      <c r="AC47" s="310"/>
      <c r="AD47" s="310"/>
      <c r="AE47" s="304"/>
      <c r="AF47" s="272"/>
      <c r="AG47" s="308"/>
      <c r="AH47" s="272"/>
      <c r="AI47" s="277" t="s">
        <v>79</v>
      </c>
      <c r="AJ47" s="272"/>
      <c r="AK47" s="277" t="s">
        <v>79</v>
      </c>
      <c r="AL47" s="310"/>
      <c r="AM47" s="311"/>
      <c r="AN47" s="259"/>
    </row>
    <row r="48" spans="1:40" x14ac:dyDescent="0.15">
      <c r="A48" s="291"/>
      <c r="B48" s="294"/>
      <c r="C48" s="301"/>
      <c r="D48" s="285"/>
      <c r="E48" s="273"/>
      <c r="F48" s="276"/>
      <c r="G48" s="273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305"/>
      <c r="N48" s="273"/>
      <c r="O48" s="309"/>
      <c r="P48" s="273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305"/>
      <c r="W48" s="273"/>
      <c r="X48" s="309"/>
      <c r="Y48" s="273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305"/>
      <c r="AF48" s="273"/>
      <c r="AG48" s="309"/>
      <c r="AH48" s="273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260"/>
    </row>
    <row r="49" spans="1:40" x14ac:dyDescent="0.15">
      <c r="A49" s="290">
        <v>14</v>
      </c>
      <c r="B49" s="298">
        <f t="shared" ref="B49" ca="1" si="376">INDIRECT("入力シート!B"&amp;INT(ROW()/3+11))</f>
        <v>0</v>
      </c>
      <c r="C49" s="299" t="str">
        <f t="shared" ref="C49" ca="1" si="377">INDIRECT("入力シート!C"&amp;INT(ROW()/3+11))</f>
        <v/>
      </c>
      <c r="D49" s="302">
        <f t="shared" ref="D49" ca="1" si="378">INDIRECT("入力シート!D"&amp;INT(ROW()/3+11))</f>
        <v>0</v>
      </c>
      <c r="E49" s="296" t="s">
        <v>50</v>
      </c>
      <c r="F49" s="297">
        <f t="shared" ref="F49" ca="1" si="379">INDIRECT("入力シート!F"&amp;INT(ROW()/3+11))</f>
        <v>0</v>
      </c>
      <c r="G49" s="296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303">
        <f t="shared" ref="M49" ca="1" si="383">INDIRECT("入力シート!T"&amp;INT(ROW()/3+11))</f>
        <v>0</v>
      </c>
      <c r="N49" s="296" t="s">
        <v>50</v>
      </c>
      <c r="O49" s="307">
        <f t="shared" ref="O49" ca="1" si="384">INDIRECT("入力シート!V"&amp;INT(ROW()/3+11))</f>
        <v>0</v>
      </c>
      <c r="P49" s="296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303">
        <f t="shared" ref="V49" ca="1" si="388">INDIRECT("入力シート!AJ"&amp;INT(ROW()/3+11))</f>
        <v>0</v>
      </c>
      <c r="W49" s="296" t="s">
        <v>81</v>
      </c>
      <c r="X49" s="307">
        <f t="shared" ref="X49" ca="1" si="389">INDIRECT("入力シート!AL"&amp;INT(ROW()/3+11))</f>
        <v>0</v>
      </c>
      <c r="Y49" s="296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303">
        <f t="shared" ref="AE49" ca="1" si="393">INDIRECT("入力シート!AZ"&amp;INT(ROW()/3+11))</f>
        <v>0</v>
      </c>
      <c r="AF49" s="296" t="s">
        <v>81</v>
      </c>
      <c r="AG49" s="307">
        <f t="shared" ref="AG49" ca="1" si="394">INDIRECT("入力シート!BB"&amp;INT(ROW()/3+11))</f>
        <v>0</v>
      </c>
      <c r="AH49" s="296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258">
        <f t="shared" ref="AN49" ca="1" si="398">INDIRECT("入力シート!BP"&amp;INT(ROW()/3+11))</f>
        <v>0</v>
      </c>
    </row>
    <row r="50" spans="1:40" x14ac:dyDescent="0.15">
      <c r="A50" s="290"/>
      <c r="B50" s="293"/>
      <c r="C50" s="300"/>
      <c r="D50" s="284"/>
      <c r="E50" s="272"/>
      <c r="F50" s="275"/>
      <c r="G50" s="272"/>
      <c r="H50" s="277" t="s">
        <v>79</v>
      </c>
      <c r="I50" s="272"/>
      <c r="J50" s="279" t="s">
        <v>53</v>
      </c>
      <c r="K50" s="279"/>
      <c r="L50" s="279"/>
      <c r="M50" s="304"/>
      <c r="N50" s="272"/>
      <c r="O50" s="308"/>
      <c r="P50" s="272"/>
      <c r="Q50" s="277" t="s">
        <v>79</v>
      </c>
      <c r="R50" s="272"/>
      <c r="S50" s="277" t="s">
        <v>79</v>
      </c>
      <c r="T50" s="310"/>
      <c r="U50" s="310"/>
      <c r="V50" s="304"/>
      <c r="W50" s="272"/>
      <c r="X50" s="308"/>
      <c r="Y50" s="272"/>
      <c r="Z50" s="277" t="s">
        <v>79</v>
      </c>
      <c r="AA50" s="272"/>
      <c r="AB50" s="277" t="s">
        <v>79</v>
      </c>
      <c r="AC50" s="310"/>
      <c r="AD50" s="310"/>
      <c r="AE50" s="304"/>
      <c r="AF50" s="272"/>
      <c r="AG50" s="308"/>
      <c r="AH50" s="272"/>
      <c r="AI50" s="277" t="s">
        <v>79</v>
      </c>
      <c r="AJ50" s="272"/>
      <c r="AK50" s="277" t="s">
        <v>79</v>
      </c>
      <c r="AL50" s="310"/>
      <c r="AM50" s="311"/>
      <c r="AN50" s="259"/>
    </row>
    <row r="51" spans="1:40" x14ac:dyDescent="0.15">
      <c r="A51" s="291"/>
      <c r="B51" s="294"/>
      <c r="C51" s="301"/>
      <c r="D51" s="285"/>
      <c r="E51" s="273"/>
      <c r="F51" s="276"/>
      <c r="G51" s="273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305"/>
      <c r="N51" s="273"/>
      <c r="O51" s="309"/>
      <c r="P51" s="273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305"/>
      <c r="W51" s="273"/>
      <c r="X51" s="309"/>
      <c r="Y51" s="273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305"/>
      <c r="AF51" s="273"/>
      <c r="AG51" s="309"/>
      <c r="AH51" s="273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260"/>
    </row>
    <row r="52" spans="1:40" x14ac:dyDescent="0.15">
      <c r="A52" s="290">
        <v>15</v>
      </c>
      <c r="B52" s="298">
        <f t="shared" ref="B52" ca="1" si="411">INDIRECT("入力シート!B"&amp;INT(ROW()/3+11))</f>
        <v>0</v>
      </c>
      <c r="C52" s="299" t="str">
        <f t="shared" ref="C52" ca="1" si="412">INDIRECT("入力シート!C"&amp;INT(ROW()/3+11))</f>
        <v/>
      </c>
      <c r="D52" s="302">
        <f t="shared" ref="D52" ca="1" si="413">INDIRECT("入力シート!D"&amp;INT(ROW()/3+11))</f>
        <v>0</v>
      </c>
      <c r="E52" s="296" t="s">
        <v>50</v>
      </c>
      <c r="F52" s="297">
        <f t="shared" ref="F52" ca="1" si="414">INDIRECT("入力シート!F"&amp;INT(ROW()/3+11))</f>
        <v>0</v>
      </c>
      <c r="G52" s="296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303">
        <f t="shared" ref="M52" ca="1" si="418">INDIRECT("入力シート!T"&amp;INT(ROW()/3+11))</f>
        <v>0</v>
      </c>
      <c r="N52" s="296" t="s">
        <v>50</v>
      </c>
      <c r="O52" s="307">
        <f t="shared" ref="O52" ca="1" si="419">INDIRECT("入力シート!V"&amp;INT(ROW()/3+11))</f>
        <v>0</v>
      </c>
      <c r="P52" s="296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303">
        <f t="shared" ref="V52" ca="1" si="423">INDIRECT("入力シート!AJ"&amp;INT(ROW()/3+11))</f>
        <v>0</v>
      </c>
      <c r="W52" s="296" t="s">
        <v>81</v>
      </c>
      <c r="X52" s="307">
        <f t="shared" ref="X52" ca="1" si="424">INDIRECT("入力シート!AL"&amp;INT(ROW()/3+11))</f>
        <v>0</v>
      </c>
      <c r="Y52" s="296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303">
        <f t="shared" ref="AE52" ca="1" si="428">INDIRECT("入力シート!AZ"&amp;INT(ROW()/3+11))</f>
        <v>0</v>
      </c>
      <c r="AF52" s="296" t="s">
        <v>81</v>
      </c>
      <c r="AG52" s="307">
        <f t="shared" ref="AG52" ca="1" si="429">INDIRECT("入力シート!BB"&amp;INT(ROW()/3+11))</f>
        <v>0</v>
      </c>
      <c r="AH52" s="296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258">
        <f t="shared" ref="AN52" ca="1" si="433">INDIRECT("入力シート!BP"&amp;INT(ROW()/3+11))</f>
        <v>0</v>
      </c>
    </row>
    <row r="53" spans="1:40" x14ac:dyDescent="0.15">
      <c r="A53" s="290"/>
      <c r="B53" s="293"/>
      <c r="C53" s="300"/>
      <c r="D53" s="284"/>
      <c r="E53" s="272"/>
      <c r="F53" s="275"/>
      <c r="G53" s="272"/>
      <c r="H53" s="277" t="s">
        <v>79</v>
      </c>
      <c r="I53" s="272"/>
      <c r="J53" s="279" t="s">
        <v>53</v>
      </c>
      <c r="K53" s="279"/>
      <c r="L53" s="279"/>
      <c r="M53" s="304"/>
      <c r="N53" s="272"/>
      <c r="O53" s="308"/>
      <c r="P53" s="272"/>
      <c r="Q53" s="277" t="s">
        <v>79</v>
      </c>
      <c r="R53" s="272"/>
      <c r="S53" s="277" t="s">
        <v>79</v>
      </c>
      <c r="T53" s="310"/>
      <c r="U53" s="310"/>
      <c r="V53" s="304"/>
      <c r="W53" s="272"/>
      <c r="X53" s="308"/>
      <c r="Y53" s="272"/>
      <c r="Z53" s="277" t="s">
        <v>79</v>
      </c>
      <c r="AA53" s="272"/>
      <c r="AB53" s="277" t="s">
        <v>79</v>
      </c>
      <c r="AC53" s="310"/>
      <c r="AD53" s="310"/>
      <c r="AE53" s="304"/>
      <c r="AF53" s="272"/>
      <c r="AG53" s="308"/>
      <c r="AH53" s="272"/>
      <c r="AI53" s="277" t="s">
        <v>79</v>
      </c>
      <c r="AJ53" s="272"/>
      <c r="AK53" s="277" t="s">
        <v>79</v>
      </c>
      <c r="AL53" s="310"/>
      <c r="AM53" s="311"/>
      <c r="AN53" s="259"/>
    </row>
    <row r="54" spans="1:40" x14ac:dyDescent="0.15">
      <c r="A54" s="291"/>
      <c r="B54" s="294"/>
      <c r="C54" s="301"/>
      <c r="D54" s="285"/>
      <c r="E54" s="273"/>
      <c r="F54" s="276"/>
      <c r="G54" s="273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305"/>
      <c r="N54" s="273"/>
      <c r="O54" s="309"/>
      <c r="P54" s="273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305"/>
      <c r="W54" s="273"/>
      <c r="X54" s="309"/>
      <c r="Y54" s="273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305"/>
      <c r="AF54" s="273"/>
      <c r="AG54" s="309"/>
      <c r="AH54" s="273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260"/>
    </row>
    <row r="55" spans="1:40" x14ac:dyDescent="0.15">
      <c r="A55" s="290">
        <v>16</v>
      </c>
      <c r="B55" s="298">
        <f t="shared" ref="B55" ca="1" si="446">INDIRECT("入力シート!B"&amp;INT(ROW()/3+11))</f>
        <v>0</v>
      </c>
      <c r="C55" s="299" t="str">
        <f t="shared" ref="C55" ca="1" si="447">INDIRECT("入力シート!C"&amp;INT(ROW()/3+11))</f>
        <v/>
      </c>
      <c r="D55" s="302">
        <f t="shared" ref="D55" ca="1" si="448">INDIRECT("入力シート!D"&amp;INT(ROW()/3+11))</f>
        <v>0</v>
      </c>
      <c r="E55" s="296" t="s">
        <v>50</v>
      </c>
      <c r="F55" s="297">
        <f t="shared" ref="F55" ca="1" si="449">INDIRECT("入力シート!F"&amp;INT(ROW()/3+11))</f>
        <v>0</v>
      </c>
      <c r="G55" s="296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303">
        <f t="shared" ref="M55" ca="1" si="453">INDIRECT("入力シート!T"&amp;INT(ROW()/3+11))</f>
        <v>0</v>
      </c>
      <c r="N55" s="296" t="s">
        <v>50</v>
      </c>
      <c r="O55" s="307">
        <f t="shared" ref="O55" ca="1" si="454">INDIRECT("入力シート!V"&amp;INT(ROW()/3+11))</f>
        <v>0</v>
      </c>
      <c r="P55" s="296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303">
        <f t="shared" ref="V55" ca="1" si="458">INDIRECT("入力シート!AJ"&amp;INT(ROW()/3+11))</f>
        <v>0</v>
      </c>
      <c r="W55" s="296" t="s">
        <v>81</v>
      </c>
      <c r="X55" s="307">
        <f t="shared" ref="X55" ca="1" si="459">INDIRECT("入力シート!AL"&amp;INT(ROW()/3+11))</f>
        <v>0</v>
      </c>
      <c r="Y55" s="296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303">
        <f t="shared" ref="AE55" ca="1" si="463">INDIRECT("入力シート!AZ"&amp;INT(ROW()/3+11))</f>
        <v>0</v>
      </c>
      <c r="AF55" s="296" t="s">
        <v>81</v>
      </c>
      <c r="AG55" s="307">
        <f t="shared" ref="AG55" ca="1" si="464">INDIRECT("入力シート!BB"&amp;INT(ROW()/3+11))</f>
        <v>0</v>
      </c>
      <c r="AH55" s="296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258">
        <f t="shared" ref="AN55" ca="1" si="468">INDIRECT("入力シート!BP"&amp;INT(ROW()/3+11))</f>
        <v>0</v>
      </c>
    </row>
    <row r="56" spans="1:40" x14ac:dyDescent="0.15">
      <c r="A56" s="290"/>
      <c r="B56" s="293"/>
      <c r="C56" s="300"/>
      <c r="D56" s="284"/>
      <c r="E56" s="272"/>
      <c r="F56" s="275"/>
      <c r="G56" s="272"/>
      <c r="H56" s="277" t="s">
        <v>79</v>
      </c>
      <c r="I56" s="272"/>
      <c r="J56" s="279" t="s">
        <v>53</v>
      </c>
      <c r="K56" s="279"/>
      <c r="L56" s="279"/>
      <c r="M56" s="304"/>
      <c r="N56" s="272"/>
      <c r="O56" s="308"/>
      <c r="P56" s="272"/>
      <c r="Q56" s="277" t="s">
        <v>79</v>
      </c>
      <c r="R56" s="272"/>
      <c r="S56" s="277" t="s">
        <v>79</v>
      </c>
      <c r="T56" s="310"/>
      <c r="U56" s="310"/>
      <c r="V56" s="304"/>
      <c r="W56" s="272"/>
      <c r="X56" s="308"/>
      <c r="Y56" s="272"/>
      <c r="Z56" s="277" t="s">
        <v>79</v>
      </c>
      <c r="AA56" s="272"/>
      <c r="AB56" s="277" t="s">
        <v>79</v>
      </c>
      <c r="AC56" s="310"/>
      <c r="AD56" s="310"/>
      <c r="AE56" s="304"/>
      <c r="AF56" s="272"/>
      <c r="AG56" s="308"/>
      <c r="AH56" s="272"/>
      <c r="AI56" s="277" t="s">
        <v>79</v>
      </c>
      <c r="AJ56" s="272"/>
      <c r="AK56" s="277" t="s">
        <v>79</v>
      </c>
      <c r="AL56" s="310"/>
      <c r="AM56" s="311"/>
      <c r="AN56" s="259"/>
    </row>
    <row r="57" spans="1:40" x14ac:dyDescent="0.15">
      <c r="A57" s="291"/>
      <c r="B57" s="294"/>
      <c r="C57" s="301"/>
      <c r="D57" s="285"/>
      <c r="E57" s="273"/>
      <c r="F57" s="276"/>
      <c r="G57" s="273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305"/>
      <c r="N57" s="273"/>
      <c r="O57" s="309"/>
      <c r="P57" s="273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305"/>
      <c r="W57" s="273"/>
      <c r="X57" s="309"/>
      <c r="Y57" s="273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305"/>
      <c r="AF57" s="273"/>
      <c r="AG57" s="309"/>
      <c r="AH57" s="273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260"/>
    </row>
    <row r="58" spans="1:40" x14ac:dyDescent="0.15">
      <c r="A58" s="290">
        <v>17</v>
      </c>
      <c r="B58" s="298">
        <f t="shared" ref="B58" ca="1" si="481">INDIRECT("入力シート!B"&amp;INT(ROW()/3+11))</f>
        <v>0</v>
      </c>
      <c r="C58" s="299" t="str">
        <f t="shared" ref="C58" ca="1" si="482">INDIRECT("入力シート!C"&amp;INT(ROW()/3+11))</f>
        <v/>
      </c>
      <c r="D58" s="302">
        <f t="shared" ref="D58" ca="1" si="483">INDIRECT("入力シート!D"&amp;INT(ROW()/3+11))</f>
        <v>0</v>
      </c>
      <c r="E58" s="296" t="s">
        <v>50</v>
      </c>
      <c r="F58" s="297">
        <f t="shared" ref="F58" ca="1" si="484">INDIRECT("入力シート!F"&amp;INT(ROW()/3+11))</f>
        <v>0</v>
      </c>
      <c r="G58" s="296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303">
        <f t="shared" ref="M58" ca="1" si="488">INDIRECT("入力シート!T"&amp;INT(ROW()/3+11))</f>
        <v>0</v>
      </c>
      <c r="N58" s="296" t="s">
        <v>50</v>
      </c>
      <c r="O58" s="307">
        <f t="shared" ref="O58" ca="1" si="489">INDIRECT("入力シート!V"&amp;INT(ROW()/3+11))</f>
        <v>0</v>
      </c>
      <c r="P58" s="296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303">
        <f t="shared" ref="V58" ca="1" si="493">INDIRECT("入力シート!AJ"&amp;INT(ROW()/3+11))</f>
        <v>0</v>
      </c>
      <c r="W58" s="296" t="s">
        <v>81</v>
      </c>
      <c r="X58" s="307">
        <f t="shared" ref="X58" ca="1" si="494">INDIRECT("入力シート!AL"&amp;INT(ROW()/3+11))</f>
        <v>0</v>
      </c>
      <c r="Y58" s="296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303">
        <f t="shared" ref="AE58" ca="1" si="498">INDIRECT("入力シート!AZ"&amp;INT(ROW()/3+11))</f>
        <v>0</v>
      </c>
      <c r="AF58" s="296" t="s">
        <v>81</v>
      </c>
      <c r="AG58" s="307">
        <f t="shared" ref="AG58" ca="1" si="499">INDIRECT("入力シート!BB"&amp;INT(ROW()/3+11))</f>
        <v>0</v>
      </c>
      <c r="AH58" s="296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258">
        <f t="shared" ref="AN58" ca="1" si="503">INDIRECT("入力シート!BP"&amp;INT(ROW()/3+11))</f>
        <v>0</v>
      </c>
    </row>
    <row r="59" spans="1:40" x14ac:dyDescent="0.15">
      <c r="A59" s="290"/>
      <c r="B59" s="293"/>
      <c r="C59" s="300"/>
      <c r="D59" s="284"/>
      <c r="E59" s="272"/>
      <c r="F59" s="275"/>
      <c r="G59" s="272"/>
      <c r="H59" s="277" t="s">
        <v>79</v>
      </c>
      <c r="I59" s="272"/>
      <c r="J59" s="279" t="s">
        <v>53</v>
      </c>
      <c r="K59" s="279"/>
      <c r="L59" s="279"/>
      <c r="M59" s="304"/>
      <c r="N59" s="272"/>
      <c r="O59" s="308"/>
      <c r="P59" s="272"/>
      <c r="Q59" s="277" t="s">
        <v>79</v>
      </c>
      <c r="R59" s="272"/>
      <c r="S59" s="277" t="s">
        <v>79</v>
      </c>
      <c r="T59" s="310"/>
      <c r="U59" s="310"/>
      <c r="V59" s="304"/>
      <c r="W59" s="272"/>
      <c r="X59" s="308"/>
      <c r="Y59" s="272"/>
      <c r="Z59" s="277" t="s">
        <v>79</v>
      </c>
      <c r="AA59" s="272"/>
      <c r="AB59" s="277" t="s">
        <v>79</v>
      </c>
      <c r="AC59" s="310"/>
      <c r="AD59" s="310"/>
      <c r="AE59" s="304"/>
      <c r="AF59" s="272"/>
      <c r="AG59" s="308"/>
      <c r="AH59" s="272"/>
      <c r="AI59" s="277" t="s">
        <v>79</v>
      </c>
      <c r="AJ59" s="272"/>
      <c r="AK59" s="277" t="s">
        <v>79</v>
      </c>
      <c r="AL59" s="310"/>
      <c r="AM59" s="311"/>
      <c r="AN59" s="259"/>
    </row>
    <row r="60" spans="1:40" x14ac:dyDescent="0.15">
      <c r="A60" s="291"/>
      <c r="B60" s="294"/>
      <c r="C60" s="301"/>
      <c r="D60" s="285"/>
      <c r="E60" s="273"/>
      <c r="F60" s="276"/>
      <c r="G60" s="273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305"/>
      <c r="N60" s="273"/>
      <c r="O60" s="309"/>
      <c r="P60" s="273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305"/>
      <c r="W60" s="273"/>
      <c r="X60" s="309"/>
      <c r="Y60" s="273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305"/>
      <c r="AF60" s="273"/>
      <c r="AG60" s="309"/>
      <c r="AH60" s="273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260"/>
    </row>
    <row r="61" spans="1:40" x14ac:dyDescent="0.15">
      <c r="A61" s="290">
        <v>18</v>
      </c>
      <c r="B61" s="298">
        <f t="shared" ref="B61" ca="1" si="516">INDIRECT("入力シート!B"&amp;INT(ROW()/3+11))</f>
        <v>0</v>
      </c>
      <c r="C61" s="299" t="str">
        <f t="shared" ref="C61" ca="1" si="517">INDIRECT("入力シート!C"&amp;INT(ROW()/3+11))</f>
        <v/>
      </c>
      <c r="D61" s="302">
        <f t="shared" ref="D61" ca="1" si="518">INDIRECT("入力シート!D"&amp;INT(ROW()/3+11))</f>
        <v>0</v>
      </c>
      <c r="E61" s="296" t="s">
        <v>50</v>
      </c>
      <c r="F61" s="297">
        <f t="shared" ref="F61" ca="1" si="519">INDIRECT("入力シート!F"&amp;INT(ROW()/3+11))</f>
        <v>0</v>
      </c>
      <c r="G61" s="296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303">
        <f t="shared" ref="M61" ca="1" si="523">INDIRECT("入力シート!T"&amp;INT(ROW()/3+11))</f>
        <v>0</v>
      </c>
      <c r="N61" s="296" t="s">
        <v>50</v>
      </c>
      <c r="O61" s="307">
        <f t="shared" ref="O61" ca="1" si="524">INDIRECT("入力シート!V"&amp;INT(ROW()/3+11))</f>
        <v>0</v>
      </c>
      <c r="P61" s="296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303">
        <f t="shared" ref="V61" ca="1" si="528">INDIRECT("入力シート!AJ"&amp;INT(ROW()/3+11))</f>
        <v>0</v>
      </c>
      <c r="W61" s="296" t="s">
        <v>81</v>
      </c>
      <c r="X61" s="307">
        <f t="shared" ref="X61" ca="1" si="529">INDIRECT("入力シート!AL"&amp;INT(ROW()/3+11))</f>
        <v>0</v>
      </c>
      <c r="Y61" s="296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303">
        <f t="shared" ref="AE61" ca="1" si="533">INDIRECT("入力シート!AZ"&amp;INT(ROW()/3+11))</f>
        <v>0</v>
      </c>
      <c r="AF61" s="296" t="s">
        <v>81</v>
      </c>
      <c r="AG61" s="307">
        <f t="shared" ref="AG61" ca="1" si="534">INDIRECT("入力シート!BB"&amp;INT(ROW()/3+11))</f>
        <v>0</v>
      </c>
      <c r="AH61" s="296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258">
        <f t="shared" ref="AN61" ca="1" si="538">INDIRECT("入力シート!BP"&amp;INT(ROW()/3+11))</f>
        <v>0</v>
      </c>
    </row>
    <row r="62" spans="1:40" x14ac:dyDescent="0.15">
      <c r="A62" s="290"/>
      <c r="B62" s="293"/>
      <c r="C62" s="300"/>
      <c r="D62" s="284"/>
      <c r="E62" s="272"/>
      <c r="F62" s="275"/>
      <c r="G62" s="272"/>
      <c r="H62" s="277" t="s">
        <v>79</v>
      </c>
      <c r="I62" s="272"/>
      <c r="J62" s="279" t="s">
        <v>53</v>
      </c>
      <c r="K62" s="279"/>
      <c r="L62" s="279"/>
      <c r="M62" s="304"/>
      <c r="N62" s="272"/>
      <c r="O62" s="308"/>
      <c r="P62" s="272"/>
      <c r="Q62" s="277" t="s">
        <v>79</v>
      </c>
      <c r="R62" s="272"/>
      <c r="S62" s="277" t="s">
        <v>79</v>
      </c>
      <c r="T62" s="310"/>
      <c r="U62" s="310"/>
      <c r="V62" s="304"/>
      <c r="W62" s="272"/>
      <c r="X62" s="308"/>
      <c r="Y62" s="272"/>
      <c r="Z62" s="277" t="s">
        <v>79</v>
      </c>
      <c r="AA62" s="272"/>
      <c r="AB62" s="277" t="s">
        <v>79</v>
      </c>
      <c r="AC62" s="310"/>
      <c r="AD62" s="310"/>
      <c r="AE62" s="304"/>
      <c r="AF62" s="272"/>
      <c r="AG62" s="308"/>
      <c r="AH62" s="272"/>
      <c r="AI62" s="277" t="s">
        <v>79</v>
      </c>
      <c r="AJ62" s="272"/>
      <c r="AK62" s="277" t="s">
        <v>79</v>
      </c>
      <c r="AL62" s="310"/>
      <c r="AM62" s="311"/>
      <c r="AN62" s="259"/>
    </row>
    <row r="63" spans="1:40" x14ac:dyDescent="0.15">
      <c r="A63" s="291"/>
      <c r="B63" s="294"/>
      <c r="C63" s="301"/>
      <c r="D63" s="285"/>
      <c r="E63" s="273"/>
      <c r="F63" s="276"/>
      <c r="G63" s="273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305"/>
      <c r="N63" s="273"/>
      <c r="O63" s="309"/>
      <c r="P63" s="273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305"/>
      <c r="W63" s="273"/>
      <c r="X63" s="309"/>
      <c r="Y63" s="273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305"/>
      <c r="AF63" s="273"/>
      <c r="AG63" s="309"/>
      <c r="AH63" s="273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260"/>
    </row>
    <row r="64" spans="1:40" x14ac:dyDescent="0.15">
      <c r="A64" s="290">
        <v>19</v>
      </c>
      <c r="B64" s="298">
        <f t="shared" ref="B64" ca="1" si="551">INDIRECT("入力シート!B"&amp;INT(ROW()/3+11))</f>
        <v>0</v>
      </c>
      <c r="C64" s="299" t="str">
        <f t="shared" ref="C64" ca="1" si="552">INDIRECT("入力シート!C"&amp;INT(ROW()/3+11))</f>
        <v/>
      </c>
      <c r="D64" s="302">
        <f t="shared" ref="D64" ca="1" si="553">INDIRECT("入力シート!D"&amp;INT(ROW()/3+11))</f>
        <v>0</v>
      </c>
      <c r="E64" s="296" t="s">
        <v>50</v>
      </c>
      <c r="F64" s="297">
        <f t="shared" ref="F64" ca="1" si="554">INDIRECT("入力シート!F"&amp;INT(ROW()/3+11))</f>
        <v>0</v>
      </c>
      <c r="G64" s="296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303">
        <f t="shared" ref="M64" ca="1" si="558">INDIRECT("入力シート!T"&amp;INT(ROW()/3+11))</f>
        <v>0</v>
      </c>
      <c r="N64" s="296" t="s">
        <v>50</v>
      </c>
      <c r="O64" s="307">
        <f t="shared" ref="O64" ca="1" si="559">INDIRECT("入力シート!V"&amp;INT(ROW()/3+11))</f>
        <v>0</v>
      </c>
      <c r="P64" s="296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303">
        <f t="shared" ref="V64" ca="1" si="563">INDIRECT("入力シート!AJ"&amp;INT(ROW()/3+11))</f>
        <v>0</v>
      </c>
      <c r="W64" s="296" t="s">
        <v>81</v>
      </c>
      <c r="X64" s="307">
        <f t="shared" ref="X64" ca="1" si="564">INDIRECT("入力シート!AL"&amp;INT(ROW()/3+11))</f>
        <v>0</v>
      </c>
      <c r="Y64" s="296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303">
        <f t="shared" ref="AE64" ca="1" si="568">INDIRECT("入力シート!AZ"&amp;INT(ROW()/3+11))</f>
        <v>0</v>
      </c>
      <c r="AF64" s="296" t="s">
        <v>81</v>
      </c>
      <c r="AG64" s="307">
        <f t="shared" ref="AG64" ca="1" si="569">INDIRECT("入力シート!BB"&amp;INT(ROW()/3+11))</f>
        <v>0</v>
      </c>
      <c r="AH64" s="296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258">
        <f t="shared" ref="AN64" ca="1" si="573">INDIRECT("入力シート!BP"&amp;INT(ROW()/3+11))</f>
        <v>0</v>
      </c>
    </row>
    <row r="65" spans="1:40" x14ac:dyDescent="0.15">
      <c r="A65" s="290"/>
      <c r="B65" s="293"/>
      <c r="C65" s="300"/>
      <c r="D65" s="284"/>
      <c r="E65" s="272"/>
      <c r="F65" s="275"/>
      <c r="G65" s="272"/>
      <c r="H65" s="277" t="s">
        <v>79</v>
      </c>
      <c r="I65" s="272"/>
      <c r="J65" s="279" t="s">
        <v>53</v>
      </c>
      <c r="K65" s="279"/>
      <c r="L65" s="279"/>
      <c r="M65" s="304"/>
      <c r="N65" s="272"/>
      <c r="O65" s="308"/>
      <c r="P65" s="272"/>
      <c r="Q65" s="277" t="s">
        <v>79</v>
      </c>
      <c r="R65" s="272"/>
      <c r="S65" s="277" t="s">
        <v>79</v>
      </c>
      <c r="T65" s="310"/>
      <c r="U65" s="310"/>
      <c r="V65" s="304"/>
      <c r="W65" s="272"/>
      <c r="X65" s="308"/>
      <c r="Y65" s="272"/>
      <c r="Z65" s="277" t="s">
        <v>79</v>
      </c>
      <c r="AA65" s="272"/>
      <c r="AB65" s="277" t="s">
        <v>79</v>
      </c>
      <c r="AC65" s="310"/>
      <c r="AD65" s="310"/>
      <c r="AE65" s="304"/>
      <c r="AF65" s="272"/>
      <c r="AG65" s="308"/>
      <c r="AH65" s="272"/>
      <c r="AI65" s="277" t="s">
        <v>79</v>
      </c>
      <c r="AJ65" s="272"/>
      <c r="AK65" s="277" t="s">
        <v>79</v>
      </c>
      <c r="AL65" s="310"/>
      <c r="AM65" s="311"/>
      <c r="AN65" s="259"/>
    </row>
    <row r="66" spans="1:40" x14ac:dyDescent="0.15">
      <c r="A66" s="291"/>
      <c r="B66" s="294"/>
      <c r="C66" s="301"/>
      <c r="D66" s="285"/>
      <c r="E66" s="273"/>
      <c r="F66" s="276"/>
      <c r="G66" s="273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305"/>
      <c r="N66" s="273"/>
      <c r="O66" s="309"/>
      <c r="P66" s="273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305"/>
      <c r="W66" s="273"/>
      <c r="X66" s="309"/>
      <c r="Y66" s="273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305"/>
      <c r="AF66" s="273"/>
      <c r="AG66" s="309"/>
      <c r="AH66" s="273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260"/>
    </row>
    <row r="67" spans="1:40" x14ac:dyDescent="0.15">
      <c r="A67" s="290">
        <v>20</v>
      </c>
      <c r="B67" s="298">
        <f t="shared" ref="B67" ca="1" si="586">INDIRECT("入力シート!B"&amp;INT(ROW()/3+11))</f>
        <v>0</v>
      </c>
      <c r="C67" s="299" t="str">
        <f t="shared" ref="C67" ca="1" si="587">INDIRECT("入力シート!C"&amp;INT(ROW()/3+11))</f>
        <v/>
      </c>
      <c r="D67" s="302">
        <f t="shared" ref="D67" ca="1" si="588">INDIRECT("入力シート!D"&amp;INT(ROW()/3+11))</f>
        <v>0</v>
      </c>
      <c r="E67" s="296" t="s">
        <v>50</v>
      </c>
      <c r="F67" s="297">
        <f t="shared" ref="F67" ca="1" si="589">INDIRECT("入力シート!F"&amp;INT(ROW()/3+11))</f>
        <v>0</v>
      </c>
      <c r="G67" s="296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303">
        <f t="shared" ref="M67" ca="1" si="593">INDIRECT("入力シート!T"&amp;INT(ROW()/3+11))</f>
        <v>0</v>
      </c>
      <c r="N67" s="296" t="s">
        <v>50</v>
      </c>
      <c r="O67" s="307">
        <f t="shared" ref="O67" ca="1" si="594">INDIRECT("入力シート!V"&amp;INT(ROW()/3+11))</f>
        <v>0</v>
      </c>
      <c r="P67" s="296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303">
        <f t="shared" ref="V67" ca="1" si="598">INDIRECT("入力シート!AJ"&amp;INT(ROW()/3+11))</f>
        <v>0</v>
      </c>
      <c r="W67" s="296" t="s">
        <v>81</v>
      </c>
      <c r="X67" s="307">
        <f t="shared" ref="X67" ca="1" si="599">INDIRECT("入力シート!AL"&amp;INT(ROW()/3+11))</f>
        <v>0</v>
      </c>
      <c r="Y67" s="296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303">
        <f t="shared" ref="AE67" ca="1" si="603">INDIRECT("入力シート!AZ"&amp;INT(ROW()/3+11))</f>
        <v>0</v>
      </c>
      <c r="AF67" s="296" t="s">
        <v>81</v>
      </c>
      <c r="AG67" s="307">
        <f t="shared" ref="AG67" ca="1" si="604">INDIRECT("入力シート!BB"&amp;INT(ROW()/3+11))</f>
        <v>0</v>
      </c>
      <c r="AH67" s="296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258">
        <f t="shared" ref="AN67" ca="1" si="608">INDIRECT("入力シート!BP"&amp;INT(ROW()/3+11))</f>
        <v>0</v>
      </c>
    </row>
    <row r="68" spans="1:40" x14ac:dyDescent="0.15">
      <c r="A68" s="290"/>
      <c r="B68" s="293"/>
      <c r="C68" s="300"/>
      <c r="D68" s="284"/>
      <c r="E68" s="272"/>
      <c r="F68" s="275"/>
      <c r="G68" s="272"/>
      <c r="H68" s="277" t="s">
        <v>79</v>
      </c>
      <c r="I68" s="272"/>
      <c r="J68" s="279" t="s">
        <v>53</v>
      </c>
      <c r="K68" s="279"/>
      <c r="L68" s="279"/>
      <c r="M68" s="304"/>
      <c r="N68" s="272"/>
      <c r="O68" s="308"/>
      <c r="P68" s="272"/>
      <c r="Q68" s="277" t="s">
        <v>79</v>
      </c>
      <c r="R68" s="272"/>
      <c r="S68" s="277" t="s">
        <v>79</v>
      </c>
      <c r="T68" s="310"/>
      <c r="U68" s="310"/>
      <c r="V68" s="304"/>
      <c r="W68" s="272"/>
      <c r="X68" s="308"/>
      <c r="Y68" s="272"/>
      <c r="Z68" s="277" t="s">
        <v>79</v>
      </c>
      <c r="AA68" s="272"/>
      <c r="AB68" s="277" t="s">
        <v>79</v>
      </c>
      <c r="AC68" s="310"/>
      <c r="AD68" s="310"/>
      <c r="AE68" s="304"/>
      <c r="AF68" s="272"/>
      <c r="AG68" s="308"/>
      <c r="AH68" s="272"/>
      <c r="AI68" s="277" t="s">
        <v>79</v>
      </c>
      <c r="AJ68" s="272"/>
      <c r="AK68" s="277" t="s">
        <v>79</v>
      </c>
      <c r="AL68" s="310"/>
      <c r="AM68" s="311"/>
      <c r="AN68" s="259"/>
    </row>
    <row r="69" spans="1:40" x14ac:dyDescent="0.15">
      <c r="A69" s="291"/>
      <c r="B69" s="294"/>
      <c r="C69" s="301"/>
      <c r="D69" s="285"/>
      <c r="E69" s="273"/>
      <c r="F69" s="276"/>
      <c r="G69" s="273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305"/>
      <c r="N69" s="273"/>
      <c r="O69" s="309"/>
      <c r="P69" s="273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305"/>
      <c r="W69" s="273"/>
      <c r="X69" s="309"/>
      <c r="Y69" s="273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305"/>
      <c r="AF69" s="273"/>
      <c r="AG69" s="309"/>
      <c r="AH69" s="273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260"/>
    </row>
    <row r="70" spans="1:40" x14ac:dyDescent="0.15">
      <c r="A70" s="290">
        <v>21</v>
      </c>
      <c r="B70" s="298">
        <f t="shared" ref="B70" ca="1" si="621">INDIRECT("入力シート!B"&amp;INT(ROW()/3+11))</f>
        <v>0</v>
      </c>
      <c r="C70" s="299" t="str">
        <f t="shared" ref="C70" ca="1" si="622">INDIRECT("入力シート!C"&amp;INT(ROW()/3+11))</f>
        <v/>
      </c>
      <c r="D70" s="302">
        <f t="shared" ref="D70" ca="1" si="623">INDIRECT("入力シート!D"&amp;INT(ROW()/3+11))</f>
        <v>0</v>
      </c>
      <c r="E70" s="296" t="s">
        <v>50</v>
      </c>
      <c r="F70" s="297">
        <f t="shared" ref="F70" ca="1" si="624">INDIRECT("入力シート!F"&amp;INT(ROW()/3+11))</f>
        <v>0</v>
      </c>
      <c r="G70" s="296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303">
        <f t="shared" ref="M70" ca="1" si="628">INDIRECT("入力シート!T"&amp;INT(ROW()/3+11))</f>
        <v>0</v>
      </c>
      <c r="N70" s="296" t="s">
        <v>50</v>
      </c>
      <c r="O70" s="307">
        <f t="shared" ref="O70" ca="1" si="629">INDIRECT("入力シート!V"&amp;INT(ROW()/3+11))</f>
        <v>0</v>
      </c>
      <c r="P70" s="296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303">
        <f t="shared" ref="V70" ca="1" si="633">INDIRECT("入力シート!AJ"&amp;INT(ROW()/3+11))</f>
        <v>0</v>
      </c>
      <c r="W70" s="296" t="s">
        <v>81</v>
      </c>
      <c r="X70" s="307">
        <f t="shared" ref="X70" ca="1" si="634">INDIRECT("入力シート!AL"&amp;INT(ROW()/3+11))</f>
        <v>0</v>
      </c>
      <c r="Y70" s="296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303">
        <f t="shared" ref="AE70" ca="1" si="638">INDIRECT("入力シート!AZ"&amp;INT(ROW()/3+11))</f>
        <v>0</v>
      </c>
      <c r="AF70" s="296" t="s">
        <v>81</v>
      </c>
      <c r="AG70" s="307">
        <f t="shared" ref="AG70" ca="1" si="639">INDIRECT("入力シート!BB"&amp;INT(ROW()/3+11))</f>
        <v>0</v>
      </c>
      <c r="AH70" s="296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258">
        <f t="shared" ref="AN70" ca="1" si="643">INDIRECT("入力シート!BP"&amp;INT(ROW()/3+11))</f>
        <v>0</v>
      </c>
    </row>
    <row r="71" spans="1:40" x14ac:dyDescent="0.15">
      <c r="A71" s="290"/>
      <c r="B71" s="293"/>
      <c r="C71" s="300"/>
      <c r="D71" s="284"/>
      <c r="E71" s="272"/>
      <c r="F71" s="275"/>
      <c r="G71" s="272"/>
      <c r="H71" s="277" t="s">
        <v>79</v>
      </c>
      <c r="I71" s="272"/>
      <c r="J71" s="279" t="s">
        <v>53</v>
      </c>
      <c r="K71" s="279"/>
      <c r="L71" s="279"/>
      <c r="M71" s="304"/>
      <c r="N71" s="272"/>
      <c r="O71" s="308"/>
      <c r="P71" s="272"/>
      <c r="Q71" s="277" t="s">
        <v>79</v>
      </c>
      <c r="R71" s="272"/>
      <c r="S71" s="277" t="s">
        <v>79</v>
      </c>
      <c r="T71" s="310"/>
      <c r="U71" s="310"/>
      <c r="V71" s="304"/>
      <c r="W71" s="272"/>
      <c r="X71" s="308"/>
      <c r="Y71" s="272"/>
      <c r="Z71" s="277" t="s">
        <v>79</v>
      </c>
      <c r="AA71" s="272"/>
      <c r="AB71" s="277" t="s">
        <v>79</v>
      </c>
      <c r="AC71" s="310"/>
      <c r="AD71" s="310"/>
      <c r="AE71" s="304"/>
      <c r="AF71" s="272"/>
      <c r="AG71" s="308"/>
      <c r="AH71" s="272"/>
      <c r="AI71" s="277" t="s">
        <v>79</v>
      </c>
      <c r="AJ71" s="272"/>
      <c r="AK71" s="277" t="s">
        <v>79</v>
      </c>
      <c r="AL71" s="310"/>
      <c r="AM71" s="311"/>
      <c r="AN71" s="259"/>
    </row>
    <row r="72" spans="1:40" x14ac:dyDescent="0.15">
      <c r="A72" s="291"/>
      <c r="B72" s="294"/>
      <c r="C72" s="301"/>
      <c r="D72" s="285"/>
      <c r="E72" s="273"/>
      <c r="F72" s="276"/>
      <c r="G72" s="273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305"/>
      <c r="N72" s="273"/>
      <c r="O72" s="309"/>
      <c r="P72" s="273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305"/>
      <c r="W72" s="273"/>
      <c r="X72" s="309"/>
      <c r="Y72" s="273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305"/>
      <c r="AF72" s="273"/>
      <c r="AG72" s="309"/>
      <c r="AH72" s="273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260"/>
    </row>
    <row r="73" spans="1:40" x14ac:dyDescent="0.15">
      <c r="A73" s="290">
        <v>22</v>
      </c>
      <c r="B73" s="298">
        <f t="shared" ref="B73" ca="1" si="656">INDIRECT("入力シート!B"&amp;INT(ROW()/3+11))</f>
        <v>0</v>
      </c>
      <c r="C73" s="299" t="str">
        <f t="shared" ref="C73" ca="1" si="657">INDIRECT("入力シート!C"&amp;INT(ROW()/3+11))</f>
        <v/>
      </c>
      <c r="D73" s="302">
        <f t="shared" ref="D73" ca="1" si="658">INDIRECT("入力シート!D"&amp;INT(ROW()/3+11))</f>
        <v>0</v>
      </c>
      <c r="E73" s="296" t="s">
        <v>50</v>
      </c>
      <c r="F73" s="297">
        <f t="shared" ref="F73" ca="1" si="659">INDIRECT("入力シート!F"&amp;INT(ROW()/3+11))</f>
        <v>0</v>
      </c>
      <c r="G73" s="296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303">
        <f t="shared" ref="M73" ca="1" si="663">INDIRECT("入力シート!T"&amp;INT(ROW()/3+11))</f>
        <v>0</v>
      </c>
      <c r="N73" s="296" t="s">
        <v>50</v>
      </c>
      <c r="O73" s="307">
        <f t="shared" ref="O73" ca="1" si="664">INDIRECT("入力シート!V"&amp;INT(ROW()/3+11))</f>
        <v>0</v>
      </c>
      <c r="P73" s="296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303">
        <f t="shared" ref="V73" ca="1" si="668">INDIRECT("入力シート!AJ"&amp;INT(ROW()/3+11))</f>
        <v>0</v>
      </c>
      <c r="W73" s="296" t="s">
        <v>81</v>
      </c>
      <c r="X73" s="307">
        <f t="shared" ref="X73" ca="1" si="669">INDIRECT("入力シート!AL"&amp;INT(ROW()/3+11))</f>
        <v>0</v>
      </c>
      <c r="Y73" s="296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303">
        <f t="shared" ref="AE73" ca="1" si="673">INDIRECT("入力シート!AZ"&amp;INT(ROW()/3+11))</f>
        <v>0</v>
      </c>
      <c r="AF73" s="296" t="s">
        <v>81</v>
      </c>
      <c r="AG73" s="307">
        <f t="shared" ref="AG73" ca="1" si="674">INDIRECT("入力シート!BB"&amp;INT(ROW()/3+11))</f>
        <v>0</v>
      </c>
      <c r="AH73" s="296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258">
        <f t="shared" ref="AN73" ca="1" si="678">INDIRECT("入力シート!BP"&amp;INT(ROW()/3+11))</f>
        <v>0</v>
      </c>
    </row>
    <row r="74" spans="1:40" x14ac:dyDescent="0.15">
      <c r="A74" s="290"/>
      <c r="B74" s="293"/>
      <c r="C74" s="300"/>
      <c r="D74" s="284"/>
      <c r="E74" s="272"/>
      <c r="F74" s="275"/>
      <c r="G74" s="272"/>
      <c r="H74" s="277" t="s">
        <v>79</v>
      </c>
      <c r="I74" s="272"/>
      <c r="J74" s="279" t="s">
        <v>53</v>
      </c>
      <c r="K74" s="279"/>
      <c r="L74" s="279"/>
      <c r="M74" s="304"/>
      <c r="N74" s="272"/>
      <c r="O74" s="308"/>
      <c r="P74" s="272"/>
      <c r="Q74" s="277" t="s">
        <v>79</v>
      </c>
      <c r="R74" s="272"/>
      <c r="S74" s="277" t="s">
        <v>79</v>
      </c>
      <c r="T74" s="310"/>
      <c r="U74" s="310"/>
      <c r="V74" s="304"/>
      <c r="W74" s="272"/>
      <c r="X74" s="308"/>
      <c r="Y74" s="272"/>
      <c r="Z74" s="277" t="s">
        <v>79</v>
      </c>
      <c r="AA74" s="272"/>
      <c r="AB74" s="277" t="s">
        <v>79</v>
      </c>
      <c r="AC74" s="310"/>
      <c r="AD74" s="310"/>
      <c r="AE74" s="304"/>
      <c r="AF74" s="272"/>
      <c r="AG74" s="308"/>
      <c r="AH74" s="272"/>
      <c r="AI74" s="277" t="s">
        <v>79</v>
      </c>
      <c r="AJ74" s="272"/>
      <c r="AK74" s="277" t="s">
        <v>79</v>
      </c>
      <c r="AL74" s="310"/>
      <c r="AM74" s="311"/>
      <c r="AN74" s="259"/>
    </row>
    <row r="75" spans="1:40" x14ac:dyDescent="0.15">
      <c r="A75" s="291"/>
      <c r="B75" s="294"/>
      <c r="C75" s="301"/>
      <c r="D75" s="285"/>
      <c r="E75" s="273"/>
      <c r="F75" s="276"/>
      <c r="G75" s="273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305"/>
      <c r="N75" s="273"/>
      <c r="O75" s="309"/>
      <c r="P75" s="273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305"/>
      <c r="W75" s="273"/>
      <c r="X75" s="309"/>
      <c r="Y75" s="273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305"/>
      <c r="AF75" s="273"/>
      <c r="AG75" s="309"/>
      <c r="AH75" s="273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260"/>
    </row>
    <row r="76" spans="1:40" x14ac:dyDescent="0.15">
      <c r="A76" s="290">
        <v>23</v>
      </c>
      <c r="B76" s="298">
        <f t="shared" ref="B76" ca="1" si="691">INDIRECT("入力シート!B"&amp;INT(ROW()/3+11))</f>
        <v>0</v>
      </c>
      <c r="C76" s="299" t="str">
        <f t="shared" ref="C76" ca="1" si="692">INDIRECT("入力シート!C"&amp;INT(ROW()/3+11))</f>
        <v/>
      </c>
      <c r="D76" s="302">
        <f t="shared" ref="D76" ca="1" si="693">INDIRECT("入力シート!D"&amp;INT(ROW()/3+11))</f>
        <v>0</v>
      </c>
      <c r="E76" s="296" t="s">
        <v>50</v>
      </c>
      <c r="F76" s="297">
        <f t="shared" ref="F76" ca="1" si="694">INDIRECT("入力シート!F"&amp;INT(ROW()/3+11))</f>
        <v>0</v>
      </c>
      <c r="G76" s="296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303">
        <f t="shared" ref="M76" ca="1" si="698">INDIRECT("入力シート!T"&amp;INT(ROW()/3+11))</f>
        <v>0</v>
      </c>
      <c r="N76" s="296" t="s">
        <v>50</v>
      </c>
      <c r="O76" s="307">
        <f t="shared" ref="O76" ca="1" si="699">INDIRECT("入力シート!V"&amp;INT(ROW()/3+11))</f>
        <v>0</v>
      </c>
      <c r="P76" s="296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303">
        <f t="shared" ref="V76" ca="1" si="703">INDIRECT("入力シート!AJ"&amp;INT(ROW()/3+11))</f>
        <v>0</v>
      </c>
      <c r="W76" s="296" t="s">
        <v>81</v>
      </c>
      <c r="X76" s="307">
        <f t="shared" ref="X76" ca="1" si="704">INDIRECT("入力シート!AL"&amp;INT(ROW()/3+11))</f>
        <v>0</v>
      </c>
      <c r="Y76" s="296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303">
        <f t="shared" ref="AE76" ca="1" si="708">INDIRECT("入力シート!AZ"&amp;INT(ROW()/3+11))</f>
        <v>0</v>
      </c>
      <c r="AF76" s="296" t="s">
        <v>81</v>
      </c>
      <c r="AG76" s="307">
        <f t="shared" ref="AG76" ca="1" si="709">INDIRECT("入力シート!BB"&amp;INT(ROW()/3+11))</f>
        <v>0</v>
      </c>
      <c r="AH76" s="296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258">
        <f t="shared" ref="AN76" ca="1" si="713">INDIRECT("入力シート!BP"&amp;INT(ROW()/3+11))</f>
        <v>0</v>
      </c>
    </row>
    <row r="77" spans="1:40" x14ac:dyDescent="0.15">
      <c r="A77" s="290"/>
      <c r="B77" s="293"/>
      <c r="C77" s="300"/>
      <c r="D77" s="284"/>
      <c r="E77" s="272"/>
      <c r="F77" s="275"/>
      <c r="G77" s="272"/>
      <c r="H77" s="277" t="s">
        <v>79</v>
      </c>
      <c r="I77" s="272"/>
      <c r="J77" s="279" t="s">
        <v>53</v>
      </c>
      <c r="K77" s="279"/>
      <c r="L77" s="279"/>
      <c r="M77" s="304"/>
      <c r="N77" s="272"/>
      <c r="O77" s="308"/>
      <c r="P77" s="272"/>
      <c r="Q77" s="277" t="s">
        <v>79</v>
      </c>
      <c r="R77" s="272"/>
      <c r="S77" s="277" t="s">
        <v>79</v>
      </c>
      <c r="T77" s="310"/>
      <c r="U77" s="310"/>
      <c r="V77" s="304"/>
      <c r="W77" s="272"/>
      <c r="X77" s="308"/>
      <c r="Y77" s="272"/>
      <c r="Z77" s="277" t="s">
        <v>79</v>
      </c>
      <c r="AA77" s="272"/>
      <c r="AB77" s="277" t="s">
        <v>79</v>
      </c>
      <c r="AC77" s="310"/>
      <c r="AD77" s="310"/>
      <c r="AE77" s="304"/>
      <c r="AF77" s="272"/>
      <c r="AG77" s="308"/>
      <c r="AH77" s="272"/>
      <c r="AI77" s="277" t="s">
        <v>79</v>
      </c>
      <c r="AJ77" s="272"/>
      <c r="AK77" s="277" t="s">
        <v>79</v>
      </c>
      <c r="AL77" s="310"/>
      <c r="AM77" s="311"/>
      <c r="AN77" s="259"/>
    </row>
    <row r="78" spans="1:40" x14ac:dyDescent="0.15">
      <c r="A78" s="291"/>
      <c r="B78" s="294"/>
      <c r="C78" s="301"/>
      <c r="D78" s="285"/>
      <c r="E78" s="273"/>
      <c r="F78" s="276"/>
      <c r="G78" s="273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305"/>
      <c r="N78" s="273"/>
      <c r="O78" s="309"/>
      <c r="P78" s="273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305"/>
      <c r="W78" s="273"/>
      <c r="X78" s="309"/>
      <c r="Y78" s="273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305"/>
      <c r="AF78" s="273"/>
      <c r="AG78" s="309"/>
      <c r="AH78" s="273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260"/>
    </row>
    <row r="79" spans="1:40" x14ac:dyDescent="0.15">
      <c r="A79" s="290">
        <v>24</v>
      </c>
      <c r="B79" s="298">
        <f t="shared" ref="B79" ca="1" si="726">INDIRECT("入力シート!B"&amp;INT(ROW()/3+11))</f>
        <v>0</v>
      </c>
      <c r="C79" s="299" t="str">
        <f t="shared" ref="C79" ca="1" si="727">INDIRECT("入力シート!C"&amp;INT(ROW()/3+11))</f>
        <v/>
      </c>
      <c r="D79" s="302">
        <f t="shared" ref="D79" ca="1" si="728">INDIRECT("入力シート!D"&amp;INT(ROW()/3+11))</f>
        <v>0</v>
      </c>
      <c r="E79" s="296" t="s">
        <v>50</v>
      </c>
      <c r="F79" s="297">
        <f t="shared" ref="F79" ca="1" si="729">INDIRECT("入力シート!F"&amp;INT(ROW()/3+11))</f>
        <v>0</v>
      </c>
      <c r="G79" s="296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303">
        <f t="shared" ref="M79" ca="1" si="733">INDIRECT("入力シート!T"&amp;INT(ROW()/3+11))</f>
        <v>0</v>
      </c>
      <c r="N79" s="296" t="s">
        <v>50</v>
      </c>
      <c r="O79" s="307">
        <f t="shared" ref="O79" ca="1" si="734">INDIRECT("入力シート!V"&amp;INT(ROW()/3+11))</f>
        <v>0</v>
      </c>
      <c r="P79" s="296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303">
        <f t="shared" ref="V79" ca="1" si="738">INDIRECT("入力シート!AJ"&amp;INT(ROW()/3+11))</f>
        <v>0</v>
      </c>
      <c r="W79" s="296" t="s">
        <v>81</v>
      </c>
      <c r="X79" s="307">
        <f t="shared" ref="X79" ca="1" si="739">INDIRECT("入力シート!AL"&amp;INT(ROW()/3+11))</f>
        <v>0</v>
      </c>
      <c r="Y79" s="296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303">
        <f t="shared" ref="AE79" ca="1" si="743">INDIRECT("入力シート!AZ"&amp;INT(ROW()/3+11))</f>
        <v>0</v>
      </c>
      <c r="AF79" s="296" t="s">
        <v>81</v>
      </c>
      <c r="AG79" s="307">
        <f t="shared" ref="AG79" ca="1" si="744">INDIRECT("入力シート!BB"&amp;INT(ROW()/3+11))</f>
        <v>0</v>
      </c>
      <c r="AH79" s="296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258">
        <f t="shared" ref="AN79" ca="1" si="748">INDIRECT("入力シート!BP"&amp;INT(ROW()/3+11))</f>
        <v>0</v>
      </c>
    </row>
    <row r="80" spans="1:40" x14ac:dyDescent="0.15">
      <c r="A80" s="290"/>
      <c r="B80" s="293"/>
      <c r="C80" s="300"/>
      <c r="D80" s="284"/>
      <c r="E80" s="272"/>
      <c r="F80" s="275"/>
      <c r="G80" s="272"/>
      <c r="H80" s="277" t="s">
        <v>79</v>
      </c>
      <c r="I80" s="272"/>
      <c r="J80" s="279" t="s">
        <v>53</v>
      </c>
      <c r="K80" s="279"/>
      <c r="L80" s="279"/>
      <c r="M80" s="304"/>
      <c r="N80" s="272"/>
      <c r="O80" s="308"/>
      <c r="P80" s="272"/>
      <c r="Q80" s="277" t="s">
        <v>79</v>
      </c>
      <c r="R80" s="272"/>
      <c r="S80" s="277" t="s">
        <v>79</v>
      </c>
      <c r="T80" s="310"/>
      <c r="U80" s="310"/>
      <c r="V80" s="304"/>
      <c r="W80" s="272"/>
      <c r="X80" s="308"/>
      <c r="Y80" s="272"/>
      <c r="Z80" s="277" t="s">
        <v>79</v>
      </c>
      <c r="AA80" s="272"/>
      <c r="AB80" s="277" t="s">
        <v>79</v>
      </c>
      <c r="AC80" s="310"/>
      <c r="AD80" s="310"/>
      <c r="AE80" s="304"/>
      <c r="AF80" s="272"/>
      <c r="AG80" s="308"/>
      <c r="AH80" s="272"/>
      <c r="AI80" s="277" t="s">
        <v>79</v>
      </c>
      <c r="AJ80" s="272"/>
      <c r="AK80" s="277" t="s">
        <v>79</v>
      </c>
      <c r="AL80" s="310"/>
      <c r="AM80" s="311"/>
      <c r="AN80" s="259"/>
    </row>
    <row r="81" spans="1:40" x14ac:dyDescent="0.15">
      <c r="A81" s="291"/>
      <c r="B81" s="294"/>
      <c r="C81" s="301"/>
      <c r="D81" s="285"/>
      <c r="E81" s="273"/>
      <c r="F81" s="276"/>
      <c r="G81" s="273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305"/>
      <c r="N81" s="273"/>
      <c r="O81" s="309"/>
      <c r="P81" s="273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305"/>
      <c r="W81" s="273"/>
      <c r="X81" s="309"/>
      <c r="Y81" s="273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305"/>
      <c r="AF81" s="273"/>
      <c r="AG81" s="309"/>
      <c r="AH81" s="273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260"/>
    </row>
    <row r="82" spans="1:40" x14ac:dyDescent="0.15">
      <c r="A82" s="290">
        <v>25</v>
      </c>
      <c r="B82" s="298">
        <f t="shared" ref="B82" ca="1" si="761">INDIRECT("入力シート!B"&amp;INT(ROW()/3+11))</f>
        <v>0</v>
      </c>
      <c r="C82" s="299" t="str">
        <f t="shared" ref="C82" ca="1" si="762">INDIRECT("入力シート!C"&amp;INT(ROW()/3+11))</f>
        <v/>
      </c>
      <c r="D82" s="302">
        <f t="shared" ref="D82" ca="1" si="763">INDIRECT("入力シート!D"&amp;INT(ROW()/3+11))</f>
        <v>0</v>
      </c>
      <c r="E82" s="296" t="s">
        <v>50</v>
      </c>
      <c r="F82" s="297">
        <f t="shared" ref="F82" ca="1" si="764">INDIRECT("入力シート!F"&amp;INT(ROW()/3+11))</f>
        <v>0</v>
      </c>
      <c r="G82" s="296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303">
        <f t="shared" ref="M82" ca="1" si="768">INDIRECT("入力シート!T"&amp;INT(ROW()/3+11))</f>
        <v>0</v>
      </c>
      <c r="N82" s="296" t="s">
        <v>50</v>
      </c>
      <c r="O82" s="307">
        <f t="shared" ref="O82" ca="1" si="769">INDIRECT("入力シート!V"&amp;INT(ROW()/3+11))</f>
        <v>0</v>
      </c>
      <c r="P82" s="296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303">
        <f t="shared" ref="V82" ca="1" si="773">INDIRECT("入力シート!AJ"&amp;INT(ROW()/3+11))</f>
        <v>0</v>
      </c>
      <c r="W82" s="296" t="s">
        <v>81</v>
      </c>
      <c r="X82" s="307">
        <f t="shared" ref="X82" ca="1" si="774">INDIRECT("入力シート!AL"&amp;INT(ROW()/3+11))</f>
        <v>0</v>
      </c>
      <c r="Y82" s="296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303">
        <f t="shared" ref="AE82" ca="1" si="778">INDIRECT("入力シート!AZ"&amp;INT(ROW()/3+11))</f>
        <v>0</v>
      </c>
      <c r="AF82" s="296" t="s">
        <v>81</v>
      </c>
      <c r="AG82" s="307">
        <f t="shared" ref="AG82" ca="1" si="779">INDIRECT("入力シート!BB"&amp;INT(ROW()/3+11))</f>
        <v>0</v>
      </c>
      <c r="AH82" s="296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258">
        <f t="shared" ref="AN82" ca="1" si="783">INDIRECT("入力シート!BP"&amp;INT(ROW()/3+11))</f>
        <v>0</v>
      </c>
    </row>
    <row r="83" spans="1:40" x14ac:dyDescent="0.15">
      <c r="A83" s="290"/>
      <c r="B83" s="293"/>
      <c r="C83" s="300"/>
      <c r="D83" s="284"/>
      <c r="E83" s="272"/>
      <c r="F83" s="275"/>
      <c r="G83" s="272"/>
      <c r="H83" s="277" t="s">
        <v>79</v>
      </c>
      <c r="I83" s="272"/>
      <c r="J83" s="279" t="s">
        <v>53</v>
      </c>
      <c r="K83" s="279"/>
      <c r="L83" s="279"/>
      <c r="M83" s="304"/>
      <c r="N83" s="272"/>
      <c r="O83" s="308"/>
      <c r="P83" s="272"/>
      <c r="Q83" s="277" t="s">
        <v>79</v>
      </c>
      <c r="R83" s="272"/>
      <c r="S83" s="277" t="s">
        <v>79</v>
      </c>
      <c r="T83" s="310"/>
      <c r="U83" s="310"/>
      <c r="V83" s="304"/>
      <c r="W83" s="272"/>
      <c r="X83" s="308"/>
      <c r="Y83" s="272"/>
      <c r="Z83" s="277" t="s">
        <v>79</v>
      </c>
      <c r="AA83" s="272"/>
      <c r="AB83" s="277" t="s">
        <v>79</v>
      </c>
      <c r="AC83" s="310"/>
      <c r="AD83" s="310"/>
      <c r="AE83" s="304"/>
      <c r="AF83" s="272"/>
      <c r="AG83" s="308"/>
      <c r="AH83" s="272"/>
      <c r="AI83" s="277" t="s">
        <v>79</v>
      </c>
      <c r="AJ83" s="272"/>
      <c r="AK83" s="277" t="s">
        <v>79</v>
      </c>
      <c r="AL83" s="310"/>
      <c r="AM83" s="311"/>
      <c r="AN83" s="259"/>
    </row>
    <row r="84" spans="1:40" x14ac:dyDescent="0.15">
      <c r="A84" s="291"/>
      <c r="B84" s="294"/>
      <c r="C84" s="301"/>
      <c r="D84" s="285"/>
      <c r="E84" s="273"/>
      <c r="F84" s="276"/>
      <c r="G84" s="273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305"/>
      <c r="N84" s="273"/>
      <c r="O84" s="309"/>
      <c r="P84" s="273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305"/>
      <c r="W84" s="273"/>
      <c r="X84" s="309"/>
      <c r="Y84" s="273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305"/>
      <c r="AF84" s="273"/>
      <c r="AG84" s="309"/>
      <c r="AH84" s="273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260"/>
    </row>
    <row r="85" spans="1:40" x14ac:dyDescent="0.15">
      <c r="A85" s="290">
        <v>26</v>
      </c>
      <c r="B85" s="298">
        <f t="shared" ref="B85" ca="1" si="796">INDIRECT("入力シート!B"&amp;INT(ROW()/3+11))</f>
        <v>0</v>
      </c>
      <c r="C85" s="299" t="str">
        <f t="shared" ref="C85" ca="1" si="797">INDIRECT("入力シート!C"&amp;INT(ROW()/3+11))</f>
        <v/>
      </c>
      <c r="D85" s="302">
        <f t="shared" ref="D85" ca="1" si="798">INDIRECT("入力シート!D"&amp;INT(ROW()/3+11))</f>
        <v>0</v>
      </c>
      <c r="E85" s="296" t="s">
        <v>50</v>
      </c>
      <c r="F85" s="297">
        <f t="shared" ref="F85" ca="1" si="799">INDIRECT("入力シート!F"&amp;INT(ROW()/3+11))</f>
        <v>0</v>
      </c>
      <c r="G85" s="296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303">
        <f t="shared" ref="M85" ca="1" si="803">INDIRECT("入力シート!T"&amp;INT(ROW()/3+11))</f>
        <v>0</v>
      </c>
      <c r="N85" s="296" t="s">
        <v>50</v>
      </c>
      <c r="O85" s="307">
        <f t="shared" ref="O85" ca="1" si="804">INDIRECT("入力シート!V"&amp;INT(ROW()/3+11))</f>
        <v>0</v>
      </c>
      <c r="P85" s="296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303">
        <f t="shared" ref="V85" ca="1" si="808">INDIRECT("入力シート!AJ"&amp;INT(ROW()/3+11))</f>
        <v>0</v>
      </c>
      <c r="W85" s="296" t="s">
        <v>81</v>
      </c>
      <c r="X85" s="307">
        <f t="shared" ref="X85" ca="1" si="809">INDIRECT("入力シート!AL"&amp;INT(ROW()/3+11))</f>
        <v>0</v>
      </c>
      <c r="Y85" s="296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303">
        <f t="shared" ref="AE85" ca="1" si="813">INDIRECT("入力シート!AZ"&amp;INT(ROW()/3+11))</f>
        <v>0</v>
      </c>
      <c r="AF85" s="296" t="s">
        <v>81</v>
      </c>
      <c r="AG85" s="307">
        <f t="shared" ref="AG85" ca="1" si="814">INDIRECT("入力シート!BB"&amp;INT(ROW()/3+11))</f>
        <v>0</v>
      </c>
      <c r="AH85" s="296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258">
        <f t="shared" ref="AN85" ca="1" si="818">INDIRECT("入力シート!BP"&amp;INT(ROW()/3+11))</f>
        <v>0</v>
      </c>
    </row>
    <row r="86" spans="1:40" x14ac:dyDescent="0.15">
      <c r="A86" s="290"/>
      <c r="B86" s="293"/>
      <c r="C86" s="300"/>
      <c r="D86" s="284"/>
      <c r="E86" s="272"/>
      <c r="F86" s="275"/>
      <c r="G86" s="272"/>
      <c r="H86" s="277" t="s">
        <v>79</v>
      </c>
      <c r="I86" s="272"/>
      <c r="J86" s="279" t="s">
        <v>53</v>
      </c>
      <c r="K86" s="279"/>
      <c r="L86" s="279"/>
      <c r="M86" s="304"/>
      <c r="N86" s="272"/>
      <c r="O86" s="308"/>
      <c r="P86" s="272"/>
      <c r="Q86" s="277" t="s">
        <v>79</v>
      </c>
      <c r="R86" s="272"/>
      <c r="S86" s="277" t="s">
        <v>79</v>
      </c>
      <c r="T86" s="310"/>
      <c r="U86" s="310"/>
      <c r="V86" s="304"/>
      <c r="W86" s="272"/>
      <c r="X86" s="308"/>
      <c r="Y86" s="272"/>
      <c r="Z86" s="277" t="s">
        <v>79</v>
      </c>
      <c r="AA86" s="272"/>
      <c r="AB86" s="277" t="s">
        <v>79</v>
      </c>
      <c r="AC86" s="310"/>
      <c r="AD86" s="310"/>
      <c r="AE86" s="304"/>
      <c r="AF86" s="272"/>
      <c r="AG86" s="308"/>
      <c r="AH86" s="272"/>
      <c r="AI86" s="277" t="s">
        <v>79</v>
      </c>
      <c r="AJ86" s="272"/>
      <c r="AK86" s="277" t="s">
        <v>79</v>
      </c>
      <c r="AL86" s="310"/>
      <c r="AM86" s="311"/>
      <c r="AN86" s="259"/>
    </row>
    <row r="87" spans="1:40" x14ac:dyDescent="0.15">
      <c r="A87" s="291"/>
      <c r="B87" s="294"/>
      <c r="C87" s="301"/>
      <c r="D87" s="285"/>
      <c r="E87" s="273"/>
      <c r="F87" s="276"/>
      <c r="G87" s="273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305"/>
      <c r="N87" s="273"/>
      <c r="O87" s="309"/>
      <c r="P87" s="273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305"/>
      <c r="W87" s="273"/>
      <c r="X87" s="309"/>
      <c r="Y87" s="273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305"/>
      <c r="AF87" s="273"/>
      <c r="AG87" s="309"/>
      <c r="AH87" s="273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260"/>
    </row>
    <row r="88" spans="1:40" x14ac:dyDescent="0.15">
      <c r="A88" s="290">
        <v>27</v>
      </c>
      <c r="B88" s="298">
        <f t="shared" ref="B88" ca="1" si="831">INDIRECT("入力シート!B"&amp;INT(ROW()/3+11))</f>
        <v>0</v>
      </c>
      <c r="C88" s="299" t="str">
        <f t="shared" ref="C88" ca="1" si="832">INDIRECT("入力シート!C"&amp;INT(ROW()/3+11))</f>
        <v/>
      </c>
      <c r="D88" s="302">
        <f t="shared" ref="D88" ca="1" si="833">INDIRECT("入力シート!D"&amp;INT(ROW()/3+11))</f>
        <v>0</v>
      </c>
      <c r="E88" s="296" t="s">
        <v>50</v>
      </c>
      <c r="F88" s="297">
        <f t="shared" ref="F88" ca="1" si="834">INDIRECT("入力シート!F"&amp;INT(ROW()/3+11))</f>
        <v>0</v>
      </c>
      <c r="G88" s="296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303">
        <f t="shared" ref="M88" ca="1" si="838">INDIRECT("入力シート!T"&amp;INT(ROW()/3+11))</f>
        <v>0</v>
      </c>
      <c r="N88" s="296" t="s">
        <v>50</v>
      </c>
      <c r="O88" s="307">
        <f t="shared" ref="O88" ca="1" si="839">INDIRECT("入力シート!V"&amp;INT(ROW()/3+11))</f>
        <v>0</v>
      </c>
      <c r="P88" s="296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303">
        <f t="shared" ref="V88" ca="1" si="843">INDIRECT("入力シート!AJ"&amp;INT(ROW()/3+11))</f>
        <v>0</v>
      </c>
      <c r="W88" s="296" t="s">
        <v>81</v>
      </c>
      <c r="X88" s="307">
        <f t="shared" ref="X88" ca="1" si="844">INDIRECT("入力シート!AL"&amp;INT(ROW()/3+11))</f>
        <v>0</v>
      </c>
      <c r="Y88" s="296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303">
        <f t="shared" ref="AE88" ca="1" si="848">INDIRECT("入力シート!AZ"&amp;INT(ROW()/3+11))</f>
        <v>0</v>
      </c>
      <c r="AF88" s="296" t="s">
        <v>81</v>
      </c>
      <c r="AG88" s="307">
        <f t="shared" ref="AG88" ca="1" si="849">INDIRECT("入力シート!BB"&amp;INT(ROW()/3+11))</f>
        <v>0</v>
      </c>
      <c r="AH88" s="296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258">
        <f t="shared" ref="AN88" ca="1" si="853">INDIRECT("入力シート!BP"&amp;INT(ROW()/3+11))</f>
        <v>0</v>
      </c>
    </row>
    <row r="89" spans="1:40" x14ac:dyDescent="0.15">
      <c r="A89" s="290"/>
      <c r="B89" s="293"/>
      <c r="C89" s="300"/>
      <c r="D89" s="284"/>
      <c r="E89" s="272"/>
      <c r="F89" s="275"/>
      <c r="G89" s="272"/>
      <c r="H89" s="277" t="s">
        <v>79</v>
      </c>
      <c r="I89" s="272"/>
      <c r="J89" s="279" t="s">
        <v>53</v>
      </c>
      <c r="K89" s="279"/>
      <c r="L89" s="279"/>
      <c r="M89" s="304"/>
      <c r="N89" s="272"/>
      <c r="O89" s="308"/>
      <c r="P89" s="272"/>
      <c r="Q89" s="277" t="s">
        <v>79</v>
      </c>
      <c r="R89" s="272"/>
      <c r="S89" s="277" t="s">
        <v>79</v>
      </c>
      <c r="T89" s="310"/>
      <c r="U89" s="310"/>
      <c r="V89" s="304"/>
      <c r="W89" s="272"/>
      <c r="X89" s="308"/>
      <c r="Y89" s="272"/>
      <c r="Z89" s="277" t="s">
        <v>79</v>
      </c>
      <c r="AA89" s="272"/>
      <c r="AB89" s="277" t="s">
        <v>79</v>
      </c>
      <c r="AC89" s="310"/>
      <c r="AD89" s="310"/>
      <c r="AE89" s="304"/>
      <c r="AF89" s="272"/>
      <c r="AG89" s="308"/>
      <c r="AH89" s="272"/>
      <c r="AI89" s="277" t="s">
        <v>79</v>
      </c>
      <c r="AJ89" s="272"/>
      <c r="AK89" s="277" t="s">
        <v>79</v>
      </c>
      <c r="AL89" s="310"/>
      <c r="AM89" s="311"/>
      <c r="AN89" s="259"/>
    </row>
    <row r="90" spans="1:40" x14ac:dyDescent="0.15">
      <c r="A90" s="291"/>
      <c r="B90" s="294"/>
      <c r="C90" s="301"/>
      <c r="D90" s="285"/>
      <c r="E90" s="273"/>
      <c r="F90" s="276"/>
      <c r="G90" s="273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305"/>
      <c r="N90" s="273"/>
      <c r="O90" s="309"/>
      <c r="P90" s="273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305"/>
      <c r="W90" s="273"/>
      <c r="X90" s="309"/>
      <c r="Y90" s="273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305"/>
      <c r="AF90" s="273"/>
      <c r="AG90" s="309"/>
      <c r="AH90" s="273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260"/>
    </row>
    <row r="91" spans="1:40" x14ac:dyDescent="0.15">
      <c r="A91" s="290">
        <v>28</v>
      </c>
      <c r="B91" s="298">
        <f t="shared" ref="B91" ca="1" si="866">INDIRECT("入力シート!B"&amp;INT(ROW()/3+11))</f>
        <v>0</v>
      </c>
      <c r="C91" s="299" t="str">
        <f t="shared" ref="C91" ca="1" si="867">INDIRECT("入力シート!C"&amp;INT(ROW()/3+11))</f>
        <v/>
      </c>
      <c r="D91" s="302">
        <f t="shared" ref="D91" ca="1" si="868">INDIRECT("入力シート!D"&amp;INT(ROW()/3+11))</f>
        <v>0</v>
      </c>
      <c r="E91" s="296" t="s">
        <v>50</v>
      </c>
      <c r="F91" s="297">
        <f t="shared" ref="F91" ca="1" si="869">INDIRECT("入力シート!F"&amp;INT(ROW()/3+11))</f>
        <v>0</v>
      </c>
      <c r="G91" s="296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303">
        <f t="shared" ref="M91" ca="1" si="873">INDIRECT("入力シート!T"&amp;INT(ROW()/3+11))</f>
        <v>0</v>
      </c>
      <c r="N91" s="296" t="s">
        <v>50</v>
      </c>
      <c r="O91" s="307">
        <f t="shared" ref="O91" ca="1" si="874">INDIRECT("入力シート!V"&amp;INT(ROW()/3+11))</f>
        <v>0</v>
      </c>
      <c r="P91" s="296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303">
        <f t="shared" ref="V91" ca="1" si="878">INDIRECT("入力シート!AJ"&amp;INT(ROW()/3+11))</f>
        <v>0</v>
      </c>
      <c r="W91" s="296" t="s">
        <v>81</v>
      </c>
      <c r="X91" s="307">
        <f t="shared" ref="X91" ca="1" si="879">INDIRECT("入力シート!AL"&amp;INT(ROW()/3+11))</f>
        <v>0</v>
      </c>
      <c r="Y91" s="296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303">
        <f t="shared" ref="AE91" ca="1" si="883">INDIRECT("入力シート!AZ"&amp;INT(ROW()/3+11))</f>
        <v>0</v>
      </c>
      <c r="AF91" s="296" t="s">
        <v>81</v>
      </c>
      <c r="AG91" s="307">
        <f t="shared" ref="AG91" ca="1" si="884">INDIRECT("入力シート!BB"&amp;INT(ROW()/3+11))</f>
        <v>0</v>
      </c>
      <c r="AH91" s="296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258">
        <f t="shared" ref="AN91" ca="1" si="888">INDIRECT("入力シート!BP"&amp;INT(ROW()/3+11))</f>
        <v>0</v>
      </c>
    </row>
    <row r="92" spans="1:40" x14ac:dyDescent="0.15">
      <c r="A92" s="290"/>
      <c r="B92" s="293"/>
      <c r="C92" s="300"/>
      <c r="D92" s="284"/>
      <c r="E92" s="272"/>
      <c r="F92" s="275"/>
      <c r="G92" s="272"/>
      <c r="H92" s="277" t="s">
        <v>79</v>
      </c>
      <c r="I92" s="272"/>
      <c r="J92" s="279" t="s">
        <v>53</v>
      </c>
      <c r="K92" s="279"/>
      <c r="L92" s="279"/>
      <c r="M92" s="304"/>
      <c r="N92" s="272"/>
      <c r="O92" s="308"/>
      <c r="P92" s="272"/>
      <c r="Q92" s="277" t="s">
        <v>79</v>
      </c>
      <c r="R92" s="272"/>
      <c r="S92" s="277" t="s">
        <v>79</v>
      </c>
      <c r="T92" s="310"/>
      <c r="U92" s="310"/>
      <c r="V92" s="304"/>
      <c r="W92" s="272"/>
      <c r="X92" s="308"/>
      <c r="Y92" s="272"/>
      <c r="Z92" s="277" t="s">
        <v>79</v>
      </c>
      <c r="AA92" s="272"/>
      <c r="AB92" s="277" t="s">
        <v>79</v>
      </c>
      <c r="AC92" s="310"/>
      <c r="AD92" s="310"/>
      <c r="AE92" s="304"/>
      <c r="AF92" s="272"/>
      <c r="AG92" s="308"/>
      <c r="AH92" s="272"/>
      <c r="AI92" s="277" t="s">
        <v>79</v>
      </c>
      <c r="AJ92" s="272"/>
      <c r="AK92" s="277" t="s">
        <v>79</v>
      </c>
      <c r="AL92" s="310"/>
      <c r="AM92" s="311"/>
      <c r="AN92" s="259"/>
    </row>
    <row r="93" spans="1:40" x14ac:dyDescent="0.15">
      <c r="A93" s="291"/>
      <c r="B93" s="294"/>
      <c r="C93" s="301"/>
      <c r="D93" s="285"/>
      <c r="E93" s="273"/>
      <c r="F93" s="276"/>
      <c r="G93" s="273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305"/>
      <c r="N93" s="273"/>
      <c r="O93" s="309"/>
      <c r="P93" s="273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305"/>
      <c r="W93" s="273"/>
      <c r="X93" s="309"/>
      <c r="Y93" s="273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305"/>
      <c r="AF93" s="273"/>
      <c r="AG93" s="309"/>
      <c r="AH93" s="273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260"/>
    </row>
    <row r="94" spans="1:40" x14ac:dyDescent="0.15">
      <c r="A94" s="290">
        <v>29</v>
      </c>
      <c r="B94" s="298">
        <f t="shared" ref="B94" ca="1" si="901">INDIRECT("入力シート!B"&amp;INT(ROW()/3+11))</f>
        <v>0</v>
      </c>
      <c r="C94" s="299" t="str">
        <f t="shared" ref="C94" ca="1" si="902">INDIRECT("入力シート!C"&amp;INT(ROW()/3+11))</f>
        <v/>
      </c>
      <c r="D94" s="302">
        <f t="shared" ref="D94" ca="1" si="903">INDIRECT("入力シート!D"&amp;INT(ROW()/3+11))</f>
        <v>0</v>
      </c>
      <c r="E94" s="296" t="s">
        <v>50</v>
      </c>
      <c r="F94" s="297">
        <f t="shared" ref="F94" ca="1" si="904">INDIRECT("入力シート!F"&amp;INT(ROW()/3+11))</f>
        <v>0</v>
      </c>
      <c r="G94" s="296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303">
        <f t="shared" ref="M94" ca="1" si="908">INDIRECT("入力シート!T"&amp;INT(ROW()/3+11))</f>
        <v>0</v>
      </c>
      <c r="N94" s="296" t="s">
        <v>50</v>
      </c>
      <c r="O94" s="307">
        <f t="shared" ref="O94" ca="1" si="909">INDIRECT("入力シート!V"&amp;INT(ROW()/3+11))</f>
        <v>0</v>
      </c>
      <c r="P94" s="296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303">
        <f t="shared" ref="V94" ca="1" si="913">INDIRECT("入力シート!AJ"&amp;INT(ROW()/3+11))</f>
        <v>0</v>
      </c>
      <c r="W94" s="296" t="s">
        <v>81</v>
      </c>
      <c r="X94" s="307">
        <f t="shared" ref="X94" ca="1" si="914">INDIRECT("入力シート!AL"&amp;INT(ROW()/3+11))</f>
        <v>0</v>
      </c>
      <c r="Y94" s="296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303">
        <f t="shared" ref="AE94" ca="1" si="918">INDIRECT("入力シート!AZ"&amp;INT(ROW()/3+11))</f>
        <v>0</v>
      </c>
      <c r="AF94" s="296" t="s">
        <v>81</v>
      </c>
      <c r="AG94" s="307">
        <f t="shared" ref="AG94" ca="1" si="919">INDIRECT("入力シート!BB"&amp;INT(ROW()/3+11))</f>
        <v>0</v>
      </c>
      <c r="AH94" s="296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258">
        <f t="shared" ref="AN94" ca="1" si="923">INDIRECT("入力シート!BP"&amp;INT(ROW()/3+11))</f>
        <v>0</v>
      </c>
    </row>
    <row r="95" spans="1:40" x14ac:dyDescent="0.15">
      <c r="A95" s="290"/>
      <c r="B95" s="293"/>
      <c r="C95" s="300"/>
      <c r="D95" s="284"/>
      <c r="E95" s="272"/>
      <c r="F95" s="275"/>
      <c r="G95" s="272"/>
      <c r="H95" s="277" t="s">
        <v>79</v>
      </c>
      <c r="I95" s="272"/>
      <c r="J95" s="279" t="s">
        <v>53</v>
      </c>
      <c r="K95" s="279"/>
      <c r="L95" s="279"/>
      <c r="M95" s="304"/>
      <c r="N95" s="272"/>
      <c r="O95" s="308"/>
      <c r="P95" s="272"/>
      <c r="Q95" s="277" t="s">
        <v>79</v>
      </c>
      <c r="R95" s="272"/>
      <c r="S95" s="277" t="s">
        <v>79</v>
      </c>
      <c r="T95" s="310"/>
      <c r="U95" s="310"/>
      <c r="V95" s="304"/>
      <c r="W95" s="272"/>
      <c r="X95" s="308"/>
      <c r="Y95" s="272"/>
      <c r="Z95" s="277" t="s">
        <v>79</v>
      </c>
      <c r="AA95" s="272"/>
      <c r="AB95" s="277" t="s">
        <v>79</v>
      </c>
      <c r="AC95" s="310"/>
      <c r="AD95" s="310"/>
      <c r="AE95" s="304"/>
      <c r="AF95" s="272"/>
      <c r="AG95" s="308"/>
      <c r="AH95" s="272"/>
      <c r="AI95" s="277" t="s">
        <v>79</v>
      </c>
      <c r="AJ95" s="272"/>
      <c r="AK95" s="277" t="s">
        <v>79</v>
      </c>
      <c r="AL95" s="310"/>
      <c r="AM95" s="311"/>
      <c r="AN95" s="259"/>
    </row>
    <row r="96" spans="1:40" x14ac:dyDescent="0.15">
      <c r="A96" s="291"/>
      <c r="B96" s="294"/>
      <c r="C96" s="301"/>
      <c r="D96" s="285"/>
      <c r="E96" s="273"/>
      <c r="F96" s="276"/>
      <c r="G96" s="273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305"/>
      <c r="N96" s="273"/>
      <c r="O96" s="309"/>
      <c r="P96" s="273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305"/>
      <c r="W96" s="273"/>
      <c r="X96" s="309"/>
      <c r="Y96" s="273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305"/>
      <c r="AF96" s="273"/>
      <c r="AG96" s="309"/>
      <c r="AH96" s="273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260"/>
    </row>
    <row r="97" spans="1:40" x14ac:dyDescent="0.15">
      <c r="A97" s="290">
        <v>30</v>
      </c>
      <c r="B97" s="298">
        <f t="shared" ref="B97" ca="1" si="936">INDIRECT("入力シート!B"&amp;INT(ROW()/3+11))</f>
        <v>0</v>
      </c>
      <c r="C97" s="299" t="str">
        <f t="shared" ref="C97" ca="1" si="937">INDIRECT("入力シート!C"&amp;INT(ROW()/3+11))</f>
        <v/>
      </c>
      <c r="D97" s="302">
        <f t="shared" ref="D97" ca="1" si="938">INDIRECT("入力シート!D"&amp;INT(ROW()/3+11))</f>
        <v>0</v>
      </c>
      <c r="E97" s="296" t="s">
        <v>50</v>
      </c>
      <c r="F97" s="297">
        <f t="shared" ref="F97" ca="1" si="939">INDIRECT("入力シート!F"&amp;INT(ROW()/3+11))</f>
        <v>0</v>
      </c>
      <c r="G97" s="296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303">
        <f t="shared" ref="M97" ca="1" si="943">INDIRECT("入力シート!T"&amp;INT(ROW()/3+11))</f>
        <v>0</v>
      </c>
      <c r="N97" s="296" t="s">
        <v>50</v>
      </c>
      <c r="O97" s="307">
        <f t="shared" ref="O97" ca="1" si="944">INDIRECT("入力シート!V"&amp;INT(ROW()/3+11))</f>
        <v>0</v>
      </c>
      <c r="P97" s="296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303">
        <f t="shared" ref="V97" ca="1" si="948">INDIRECT("入力シート!AJ"&amp;INT(ROW()/3+11))</f>
        <v>0</v>
      </c>
      <c r="W97" s="296" t="s">
        <v>81</v>
      </c>
      <c r="X97" s="307">
        <f t="shared" ref="X97" ca="1" si="949">INDIRECT("入力シート!AL"&amp;INT(ROW()/3+11))</f>
        <v>0</v>
      </c>
      <c r="Y97" s="296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303">
        <f t="shared" ref="AE97" ca="1" si="953">INDIRECT("入力シート!AZ"&amp;INT(ROW()/3+11))</f>
        <v>0</v>
      </c>
      <c r="AF97" s="296" t="s">
        <v>81</v>
      </c>
      <c r="AG97" s="307">
        <f t="shared" ref="AG97" ca="1" si="954">INDIRECT("入力シート!BB"&amp;INT(ROW()/3+11))</f>
        <v>0</v>
      </c>
      <c r="AH97" s="296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258">
        <f t="shared" ref="AN97" ca="1" si="958">INDIRECT("入力シート!BP"&amp;INT(ROW()/3+11))</f>
        <v>0</v>
      </c>
    </row>
    <row r="98" spans="1:40" x14ac:dyDescent="0.15">
      <c r="A98" s="290"/>
      <c r="B98" s="293"/>
      <c r="C98" s="300"/>
      <c r="D98" s="284"/>
      <c r="E98" s="272"/>
      <c r="F98" s="275"/>
      <c r="G98" s="272"/>
      <c r="H98" s="277" t="s">
        <v>79</v>
      </c>
      <c r="I98" s="272"/>
      <c r="J98" s="279" t="s">
        <v>53</v>
      </c>
      <c r="K98" s="279"/>
      <c r="L98" s="279"/>
      <c r="M98" s="304"/>
      <c r="N98" s="272"/>
      <c r="O98" s="308"/>
      <c r="P98" s="272"/>
      <c r="Q98" s="277" t="s">
        <v>79</v>
      </c>
      <c r="R98" s="272"/>
      <c r="S98" s="277" t="s">
        <v>79</v>
      </c>
      <c r="T98" s="310"/>
      <c r="U98" s="310"/>
      <c r="V98" s="304"/>
      <c r="W98" s="272"/>
      <c r="X98" s="308"/>
      <c r="Y98" s="272"/>
      <c r="Z98" s="277" t="s">
        <v>79</v>
      </c>
      <c r="AA98" s="272"/>
      <c r="AB98" s="277" t="s">
        <v>79</v>
      </c>
      <c r="AC98" s="310"/>
      <c r="AD98" s="310"/>
      <c r="AE98" s="304"/>
      <c r="AF98" s="272"/>
      <c r="AG98" s="308"/>
      <c r="AH98" s="272"/>
      <c r="AI98" s="277" t="s">
        <v>79</v>
      </c>
      <c r="AJ98" s="272"/>
      <c r="AK98" s="277" t="s">
        <v>79</v>
      </c>
      <c r="AL98" s="310"/>
      <c r="AM98" s="311"/>
      <c r="AN98" s="259"/>
    </row>
    <row r="99" spans="1:40" x14ac:dyDescent="0.15">
      <c r="A99" s="291"/>
      <c r="B99" s="294"/>
      <c r="C99" s="301"/>
      <c r="D99" s="285"/>
      <c r="E99" s="273"/>
      <c r="F99" s="276"/>
      <c r="G99" s="273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305"/>
      <c r="N99" s="273"/>
      <c r="O99" s="309"/>
      <c r="P99" s="273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305"/>
      <c r="W99" s="273"/>
      <c r="X99" s="309"/>
      <c r="Y99" s="273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305"/>
      <c r="AF99" s="273"/>
      <c r="AG99" s="309"/>
      <c r="AH99" s="273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260"/>
    </row>
    <row r="100" spans="1:40" x14ac:dyDescent="0.15">
      <c r="A100" s="290">
        <v>31</v>
      </c>
      <c r="B100" s="298">
        <f t="shared" ref="B100" ca="1" si="971">INDIRECT("入力シート!B"&amp;INT(ROW()/3+11))</f>
        <v>0</v>
      </c>
      <c r="C100" s="299" t="str">
        <f t="shared" ref="C100" ca="1" si="972">INDIRECT("入力シート!C"&amp;INT(ROW()/3+11))</f>
        <v/>
      </c>
      <c r="D100" s="302">
        <f t="shared" ref="D100" ca="1" si="973">INDIRECT("入力シート!D"&amp;INT(ROW()/3+11))</f>
        <v>0</v>
      </c>
      <c r="E100" s="296" t="s">
        <v>50</v>
      </c>
      <c r="F100" s="297">
        <f t="shared" ref="F100" ca="1" si="974">INDIRECT("入力シート!F"&amp;INT(ROW()/3+11))</f>
        <v>0</v>
      </c>
      <c r="G100" s="296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303">
        <f t="shared" ref="M100" ca="1" si="978">INDIRECT("入力シート!T"&amp;INT(ROW()/3+11))</f>
        <v>0</v>
      </c>
      <c r="N100" s="296" t="s">
        <v>50</v>
      </c>
      <c r="O100" s="307">
        <f t="shared" ref="O100" ca="1" si="979">INDIRECT("入力シート!V"&amp;INT(ROW()/3+11))</f>
        <v>0</v>
      </c>
      <c r="P100" s="296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303">
        <f t="shared" ref="V100" ca="1" si="983">INDIRECT("入力シート!AJ"&amp;INT(ROW()/3+11))</f>
        <v>0</v>
      </c>
      <c r="W100" s="296" t="s">
        <v>81</v>
      </c>
      <c r="X100" s="307">
        <f t="shared" ref="X100" ca="1" si="984">INDIRECT("入力シート!AL"&amp;INT(ROW()/3+11))</f>
        <v>0</v>
      </c>
      <c r="Y100" s="296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303">
        <f t="shared" ref="AE100" ca="1" si="988">INDIRECT("入力シート!AZ"&amp;INT(ROW()/3+11))</f>
        <v>0</v>
      </c>
      <c r="AF100" s="296" t="s">
        <v>81</v>
      </c>
      <c r="AG100" s="307">
        <f t="shared" ref="AG100" ca="1" si="989">INDIRECT("入力シート!BB"&amp;INT(ROW()/3+11))</f>
        <v>0</v>
      </c>
      <c r="AH100" s="296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258">
        <f t="shared" ref="AN100" ca="1" si="993">INDIRECT("入力シート!BP"&amp;INT(ROW()/3+11))</f>
        <v>0</v>
      </c>
    </row>
    <row r="101" spans="1:40" x14ac:dyDescent="0.15">
      <c r="A101" s="290"/>
      <c r="B101" s="293"/>
      <c r="C101" s="300"/>
      <c r="D101" s="284"/>
      <c r="E101" s="272"/>
      <c r="F101" s="275"/>
      <c r="G101" s="272"/>
      <c r="H101" s="277" t="s">
        <v>79</v>
      </c>
      <c r="I101" s="272"/>
      <c r="J101" s="279" t="s">
        <v>53</v>
      </c>
      <c r="K101" s="279"/>
      <c r="L101" s="279"/>
      <c r="M101" s="304"/>
      <c r="N101" s="272"/>
      <c r="O101" s="308"/>
      <c r="P101" s="272"/>
      <c r="Q101" s="277" t="s">
        <v>79</v>
      </c>
      <c r="R101" s="272"/>
      <c r="S101" s="277" t="s">
        <v>79</v>
      </c>
      <c r="T101" s="310"/>
      <c r="U101" s="310"/>
      <c r="V101" s="304"/>
      <c r="W101" s="272"/>
      <c r="X101" s="308"/>
      <c r="Y101" s="272"/>
      <c r="Z101" s="277" t="s">
        <v>79</v>
      </c>
      <c r="AA101" s="272"/>
      <c r="AB101" s="277" t="s">
        <v>79</v>
      </c>
      <c r="AC101" s="310"/>
      <c r="AD101" s="310"/>
      <c r="AE101" s="304"/>
      <c r="AF101" s="272"/>
      <c r="AG101" s="308"/>
      <c r="AH101" s="272"/>
      <c r="AI101" s="277" t="s">
        <v>79</v>
      </c>
      <c r="AJ101" s="272"/>
      <c r="AK101" s="277" t="s">
        <v>79</v>
      </c>
      <c r="AL101" s="310"/>
      <c r="AM101" s="311"/>
      <c r="AN101" s="259"/>
    </row>
    <row r="102" spans="1:40" x14ac:dyDescent="0.15">
      <c r="A102" s="291"/>
      <c r="B102" s="294"/>
      <c r="C102" s="301"/>
      <c r="D102" s="285"/>
      <c r="E102" s="273"/>
      <c r="F102" s="276"/>
      <c r="G102" s="273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305"/>
      <c r="N102" s="273"/>
      <c r="O102" s="309"/>
      <c r="P102" s="273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305"/>
      <c r="W102" s="273"/>
      <c r="X102" s="309"/>
      <c r="Y102" s="273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305"/>
      <c r="AF102" s="273"/>
      <c r="AG102" s="309"/>
      <c r="AH102" s="273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260"/>
    </row>
    <row r="103" spans="1:40" x14ac:dyDescent="0.15">
      <c r="A103" s="290">
        <v>32</v>
      </c>
      <c r="B103" s="298">
        <f t="shared" ref="B103" ca="1" si="1006">INDIRECT("入力シート!B"&amp;INT(ROW()/3+11))</f>
        <v>0</v>
      </c>
      <c r="C103" s="299" t="str">
        <f t="shared" ref="C103" ca="1" si="1007">INDIRECT("入力シート!C"&amp;INT(ROW()/3+11))</f>
        <v/>
      </c>
      <c r="D103" s="302">
        <f t="shared" ref="D103" ca="1" si="1008">INDIRECT("入力シート!D"&amp;INT(ROW()/3+11))</f>
        <v>0</v>
      </c>
      <c r="E103" s="296" t="s">
        <v>50</v>
      </c>
      <c r="F103" s="297">
        <f t="shared" ref="F103" ca="1" si="1009">INDIRECT("入力シート!F"&amp;INT(ROW()/3+11))</f>
        <v>0</v>
      </c>
      <c r="G103" s="296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303">
        <f t="shared" ref="M103" ca="1" si="1013">INDIRECT("入力シート!T"&amp;INT(ROW()/3+11))</f>
        <v>0</v>
      </c>
      <c r="N103" s="296" t="s">
        <v>50</v>
      </c>
      <c r="O103" s="307">
        <f t="shared" ref="O103" ca="1" si="1014">INDIRECT("入力シート!V"&amp;INT(ROW()/3+11))</f>
        <v>0</v>
      </c>
      <c r="P103" s="296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303">
        <f t="shared" ref="V103" ca="1" si="1018">INDIRECT("入力シート!AJ"&amp;INT(ROW()/3+11))</f>
        <v>0</v>
      </c>
      <c r="W103" s="296" t="s">
        <v>81</v>
      </c>
      <c r="X103" s="307">
        <f t="shared" ref="X103" ca="1" si="1019">INDIRECT("入力シート!AL"&amp;INT(ROW()/3+11))</f>
        <v>0</v>
      </c>
      <c r="Y103" s="296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303">
        <f t="shared" ref="AE103" ca="1" si="1023">INDIRECT("入力シート!AZ"&amp;INT(ROW()/3+11))</f>
        <v>0</v>
      </c>
      <c r="AF103" s="296" t="s">
        <v>81</v>
      </c>
      <c r="AG103" s="307">
        <f t="shared" ref="AG103" ca="1" si="1024">INDIRECT("入力シート!BB"&amp;INT(ROW()/3+11))</f>
        <v>0</v>
      </c>
      <c r="AH103" s="296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258">
        <f t="shared" ref="AN103" ca="1" si="1028">INDIRECT("入力シート!BP"&amp;INT(ROW()/3+11))</f>
        <v>0</v>
      </c>
    </row>
    <row r="104" spans="1:40" x14ac:dyDescent="0.15">
      <c r="A104" s="290"/>
      <c r="B104" s="293"/>
      <c r="C104" s="300"/>
      <c r="D104" s="284"/>
      <c r="E104" s="272"/>
      <c r="F104" s="275"/>
      <c r="G104" s="272"/>
      <c r="H104" s="277" t="s">
        <v>79</v>
      </c>
      <c r="I104" s="272"/>
      <c r="J104" s="279" t="s">
        <v>53</v>
      </c>
      <c r="K104" s="279"/>
      <c r="L104" s="279"/>
      <c r="M104" s="304"/>
      <c r="N104" s="272"/>
      <c r="O104" s="308"/>
      <c r="P104" s="272"/>
      <c r="Q104" s="277" t="s">
        <v>79</v>
      </c>
      <c r="R104" s="272"/>
      <c r="S104" s="277" t="s">
        <v>79</v>
      </c>
      <c r="T104" s="310"/>
      <c r="U104" s="310"/>
      <c r="V104" s="304"/>
      <c r="W104" s="272"/>
      <c r="X104" s="308"/>
      <c r="Y104" s="272"/>
      <c r="Z104" s="277" t="s">
        <v>79</v>
      </c>
      <c r="AA104" s="272"/>
      <c r="AB104" s="277" t="s">
        <v>79</v>
      </c>
      <c r="AC104" s="310"/>
      <c r="AD104" s="310"/>
      <c r="AE104" s="304"/>
      <c r="AF104" s="272"/>
      <c r="AG104" s="308"/>
      <c r="AH104" s="272"/>
      <c r="AI104" s="277" t="s">
        <v>79</v>
      </c>
      <c r="AJ104" s="272"/>
      <c r="AK104" s="277" t="s">
        <v>79</v>
      </c>
      <c r="AL104" s="310"/>
      <c r="AM104" s="311"/>
      <c r="AN104" s="259"/>
    </row>
    <row r="105" spans="1:40" x14ac:dyDescent="0.15">
      <c r="A105" s="291"/>
      <c r="B105" s="294"/>
      <c r="C105" s="301"/>
      <c r="D105" s="285"/>
      <c r="E105" s="273"/>
      <c r="F105" s="276"/>
      <c r="G105" s="273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305"/>
      <c r="N105" s="273"/>
      <c r="O105" s="309"/>
      <c r="P105" s="273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305"/>
      <c r="W105" s="273"/>
      <c r="X105" s="309"/>
      <c r="Y105" s="273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305"/>
      <c r="AF105" s="273"/>
      <c r="AG105" s="309"/>
      <c r="AH105" s="273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260"/>
    </row>
    <row r="106" spans="1:40" x14ac:dyDescent="0.15">
      <c r="A106" s="290">
        <v>33</v>
      </c>
      <c r="B106" s="298">
        <f t="shared" ref="B106" ca="1" si="1041">INDIRECT("入力シート!B"&amp;INT(ROW()/3+11))</f>
        <v>0</v>
      </c>
      <c r="C106" s="299" t="str">
        <f t="shared" ref="C106" ca="1" si="1042">INDIRECT("入力シート!C"&amp;INT(ROW()/3+11))</f>
        <v/>
      </c>
      <c r="D106" s="302">
        <f t="shared" ref="D106" ca="1" si="1043">INDIRECT("入力シート!D"&amp;INT(ROW()/3+11))</f>
        <v>0</v>
      </c>
      <c r="E106" s="296" t="s">
        <v>50</v>
      </c>
      <c r="F106" s="297">
        <f t="shared" ref="F106" ca="1" si="1044">INDIRECT("入力シート!F"&amp;INT(ROW()/3+11))</f>
        <v>0</v>
      </c>
      <c r="G106" s="296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303">
        <f t="shared" ref="M106" ca="1" si="1048">INDIRECT("入力シート!T"&amp;INT(ROW()/3+11))</f>
        <v>0</v>
      </c>
      <c r="N106" s="296" t="s">
        <v>50</v>
      </c>
      <c r="O106" s="307">
        <f t="shared" ref="O106" ca="1" si="1049">INDIRECT("入力シート!V"&amp;INT(ROW()/3+11))</f>
        <v>0</v>
      </c>
      <c r="P106" s="296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303">
        <f t="shared" ref="V106" ca="1" si="1053">INDIRECT("入力シート!AJ"&amp;INT(ROW()/3+11))</f>
        <v>0</v>
      </c>
      <c r="W106" s="296" t="s">
        <v>81</v>
      </c>
      <c r="X106" s="307">
        <f t="shared" ref="X106" ca="1" si="1054">INDIRECT("入力シート!AL"&amp;INT(ROW()/3+11))</f>
        <v>0</v>
      </c>
      <c r="Y106" s="296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303">
        <f t="shared" ref="AE106" ca="1" si="1058">INDIRECT("入力シート!AZ"&amp;INT(ROW()/3+11))</f>
        <v>0</v>
      </c>
      <c r="AF106" s="296" t="s">
        <v>81</v>
      </c>
      <c r="AG106" s="307">
        <f t="shared" ref="AG106" ca="1" si="1059">INDIRECT("入力シート!BB"&amp;INT(ROW()/3+11))</f>
        <v>0</v>
      </c>
      <c r="AH106" s="296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258">
        <f t="shared" ref="AN106" ca="1" si="1063">INDIRECT("入力シート!BP"&amp;INT(ROW()/3+11))</f>
        <v>0</v>
      </c>
    </row>
    <row r="107" spans="1:40" x14ac:dyDescent="0.15">
      <c r="A107" s="290"/>
      <c r="B107" s="293"/>
      <c r="C107" s="300"/>
      <c r="D107" s="284"/>
      <c r="E107" s="272"/>
      <c r="F107" s="275"/>
      <c r="G107" s="272"/>
      <c r="H107" s="277" t="s">
        <v>79</v>
      </c>
      <c r="I107" s="272"/>
      <c r="J107" s="279" t="s">
        <v>53</v>
      </c>
      <c r="K107" s="279"/>
      <c r="L107" s="279"/>
      <c r="M107" s="304"/>
      <c r="N107" s="272"/>
      <c r="O107" s="308"/>
      <c r="P107" s="272"/>
      <c r="Q107" s="277" t="s">
        <v>79</v>
      </c>
      <c r="R107" s="272"/>
      <c r="S107" s="277" t="s">
        <v>79</v>
      </c>
      <c r="T107" s="310"/>
      <c r="U107" s="310"/>
      <c r="V107" s="304"/>
      <c r="W107" s="272"/>
      <c r="X107" s="308"/>
      <c r="Y107" s="272"/>
      <c r="Z107" s="277" t="s">
        <v>79</v>
      </c>
      <c r="AA107" s="272"/>
      <c r="AB107" s="277" t="s">
        <v>79</v>
      </c>
      <c r="AC107" s="310"/>
      <c r="AD107" s="310"/>
      <c r="AE107" s="304"/>
      <c r="AF107" s="272"/>
      <c r="AG107" s="308"/>
      <c r="AH107" s="272"/>
      <c r="AI107" s="277" t="s">
        <v>79</v>
      </c>
      <c r="AJ107" s="272"/>
      <c r="AK107" s="277" t="s">
        <v>79</v>
      </c>
      <c r="AL107" s="310"/>
      <c r="AM107" s="311"/>
      <c r="AN107" s="259"/>
    </row>
    <row r="108" spans="1:40" x14ac:dyDescent="0.15">
      <c r="A108" s="291"/>
      <c r="B108" s="294"/>
      <c r="C108" s="301"/>
      <c r="D108" s="285"/>
      <c r="E108" s="273"/>
      <c r="F108" s="276"/>
      <c r="G108" s="273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305"/>
      <c r="N108" s="273"/>
      <c r="O108" s="309"/>
      <c r="P108" s="273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305"/>
      <c r="W108" s="273"/>
      <c r="X108" s="309"/>
      <c r="Y108" s="273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305"/>
      <c r="AF108" s="273"/>
      <c r="AG108" s="309"/>
      <c r="AH108" s="273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260"/>
    </row>
    <row r="109" spans="1:40" x14ac:dyDescent="0.15">
      <c r="A109" s="290">
        <v>34</v>
      </c>
      <c r="B109" s="298">
        <f t="shared" ref="B109" ca="1" si="1076">INDIRECT("入力シート!B"&amp;INT(ROW()/3+11))</f>
        <v>0</v>
      </c>
      <c r="C109" s="299" t="str">
        <f t="shared" ref="C109" ca="1" si="1077">INDIRECT("入力シート!C"&amp;INT(ROW()/3+11))</f>
        <v/>
      </c>
      <c r="D109" s="302">
        <f t="shared" ref="D109" ca="1" si="1078">INDIRECT("入力シート!D"&amp;INT(ROW()/3+11))</f>
        <v>0</v>
      </c>
      <c r="E109" s="296" t="s">
        <v>50</v>
      </c>
      <c r="F109" s="297">
        <f t="shared" ref="F109" ca="1" si="1079">INDIRECT("入力シート!F"&amp;INT(ROW()/3+11))</f>
        <v>0</v>
      </c>
      <c r="G109" s="296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303">
        <f t="shared" ref="M109" ca="1" si="1083">INDIRECT("入力シート!T"&amp;INT(ROW()/3+11))</f>
        <v>0</v>
      </c>
      <c r="N109" s="296" t="s">
        <v>50</v>
      </c>
      <c r="O109" s="307">
        <f t="shared" ref="O109" ca="1" si="1084">INDIRECT("入力シート!V"&amp;INT(ROW()/3+11))</f>
        <v>0</v>
      </c>
      <c r="P109" s="296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303">
        <f t="shared" ref="V109" ca="1" si="1088">INDIRECT("入力シート!AJ"&amp;INT(ROW()/3+11))</f>
        <v>0</v>
      </c>
      <c r="W109" s="296" t="s">
        <v>81</v>
      </c>
      <c r="X109" s="307">
        <f t="shared" ref="X109" ca="1" si="1089">INDIRECT("入力シート!AL"&amp;INT(ROW()/3+11))</f>
        <v>0</v>
      </c>
      <c r="Y109" s="296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303">
        <f t="shared" ref="AE109" ca="1" si="1093">INDIRECT("入力シート!AZ"&amp;INT(ROW()/3+11))</f>
        <v>0</v>
      </c>
      <c r="AF109" s="296" t="s">
        <v>81</v>
      </c>
      <c r="AG109" s="307">
        <f t="shared" ref="AG109" ca="1" si="1094">INDIRECT("入力シート!BB"&amp;INT(ROW()/3+11))</f>
        <v>0</v>
      </c>
      <c r="AH109" s="296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258">
        <f t="shared" ref="AN109" ca="1" si="1098">INDIRECT("入力シート!BP"&amp;INT(ROW()/3+11))</f>
        <v>0</v>
      </c>
    </row>
    <row r="110" spans="1:40" x14ac:dyDescent="0.15">
      <c r="A110" s="290"/>
      <c r="B110" s="293"/>
      <c r="C110" s="300"/>
      <c r="D110" s="284"/>
      <c r="E110" s="272"/>
      <c r="F110" s="275"/>
      <c r="G110" s="272"/>
      <c r="H110" s="277" t="s">
        <v>79</v>
      </c>
      <c r="I110" s="272"/>
      <c r="J110" s="279" t="s">
        <v>53</v>
      </c>
      <c r="K110" s="279"/>
      <c r="L110" s="279"/>
      <c r="M110" s="304"/>
      <c r="N110" s="272"/>
      <c r="O110" s="308"/>
      <c r="P110" s="272"/>
      <c r="Q110" s="277" t="s">
        <v>79</v>
      </c>
      <c r="R110" s="272"/>
      <c r="S110" s="277" t="s">
        <v>79</v>
      </c>
      <c r="T110" s="310"/>
      <c r="U110" s="310"/>
      <c r="V110" s="304"/>
      <c r="W110" s="272"/>
      <c r="X110" s="308"/>
      <c r="Y110" s="272"/>
      <c r="Z110" s="277" t="s">
        <v>79</v>
      </c>
      <c r="AA110" s="272"/>
      <c r="AB110" s="277" t="s">
        <v>79</v>
      </c>
      <c r="AC110" s="310"/>
      <c r="AD110" s="310"/>
      <c r="AE110" s="304"/>
      <c r="AF110" s="272"/>
      <c r="AG110" s="308"/>
      <c r="AH110" s="272"/>
      <c r="AI110" s="277" t="s">
        <v>79</v>
      </c>
      <c r="AJ110" s="272"/>
      <c r="AK110" s="277" t="s">
        <v>79</v>
      </c>
      <c r="AL110" s="310"/>
      <c r="AM110" s="311"/>
      <c r="AN110" s="259"/>
    </row>
    <row r="111" spans="1:40" x14ac:dyDescent="0.15">
      <c r="A111" s="291"/>
      <c r="B111" s="294"/>
      <c r="C111" s="301"/>
      <c r="D111" s="285"/>
      <c r="E111" s="273"/>
      <c r="F111" s="276"/>
      <c r="G111" s="273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305"/>
      <c r="N111" s="273"/>
      <c r="O111" s="309"/>
      <c r="P111" s="273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305"/>
      <c r="W111" s="273"/>
      <c r="X111" s="309"/>
      <c r="Y111" s="273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305"/>
      <c r="AF111" s="273"/>
      <c r="AG111" s="309"/>
      <c r="AH111" s="273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260"/>
    </row>
    <row r="112" spans="1:40" x14ac:dyDescent="0.15">
      <c r="A112" s="290">
        <v>35</v>
      </c>
      <c r="B112" s="298">
        <f t="shared" ref="B112" ca="1" si="1111">INDIRECT("入力シート!B"&amp;INT(ROW()/3+11))</f>
        <v>0</v>
      </c>
      <c r="C112" s="299" t="str">
        <f t="shared" ref="C112" ca="1" si="1112">INDIRECT("入力シート!C"&amp;INT(ROW()/3+11))</f>
        <v/>
      </c>
      <c r="D112" s="302">
        <f t="shared" ref="D112" ca="1" si="1113">INDIRECT("入力シート!D"&amp;INT(ROW()/3+11))</f>
        <v>0</v>
      </c>
      <c r="E112" s="296" t="s">
        <v>50</v>
      </c>
      <c r="F112" s="297">
        <f t="shared" ref="F112" ca="1" si="1114">INDIRECT("入力シート!F"&amp;INT(ROW()/3+11))</f>
        <v>0</v>
      </c>
      <c r="G112" s="296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303">
        <f t="shared" ref="M112" ca="1" si="1118">INDIRECT("入力シート!T"&amp;INT(ROW()/3+11))</f>
        <v>0</v>
      </c>
      <c r="N112" s="296" t="s">
        <v>50</v>
      </c>
      <c r="O112" s="307">
        <f t="shared" ref="O112" ca="1" si="1119">INDIRECT("入力シート!V"&amp;INT(ROW()/3+11))</f>
        <v>0</v>
      </c>
      <c r="P112" s="296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303">
        <f t="shared" ref="V112" ca="1" si="1123">INDIRECT("入力シート!AJ"&amp;INT(ROW()/3+11))</f>
        <v>0</v>
      </c>
      <c r="W112" s="296" t="s">
        <v>81</v>
      </c>
      <c r="X112" s="307">
        <f t="shared" ref="X112" ca="1" si="1124">INDIRECT("入力シート!AL"&amp;INT(ROW()/3+11))</f>
        <v>0</v>
      </c>
      <c r="Y112" s="296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303">
        <f t="shared" ref="AE112" ca="1" si="1128">INDIRECT("入力シート!AZ"&amp;INT(ROW()/3+11))</f>
        <v>0</v>
      </c>
      <c r="AF112" s="296" t="s">
        <v>81</v>
      </c>
      <c r="AG112" s="307">
        <f t="shared" ref="AG112" ca="1" si="1129">INDIRECT("入力シート!BB"&amp;INT(ROW()/3+11))</f>
        <v>0</v>
      </c>
      <c r="AH112" s="296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258">
        <f t="shared" ref="AN112" ca="1" si="1133">INDIRECT("入力シート!BP"&amp;INT(ROW()/3+11))</f>
        <v>0</v>
      </c>
    </row>
    <row r="113" spans="1:40" x14ac:dyDescent="0.15">
      <c r="A113" s="290"/>
      <c r="B113" s="293"/>
      <c r="C113" s="300"/>
      <c r="D113" s="284"/>
      <c r="E113" s="272"/>
      <c r="F113" s="275"/>
      <c r="G113" s="272"/>
      <c r="H113" s="277" t="s">
        <v>79</v>
      </c>
      <c r="I113" s="272"/>
      <c r="J113" s="279" t="s">
        <v>53</v>
      </c>
      <c r="K113" s="279"/>
      <c r="L113" s="279"/>
      <c r="M113" s="304"/>
      <c r="N113" s="272"/>
      <c r="O113" s="308"/>
      <c r="P113" s="272"/>
      <c r="Q113" s="277" t="s">
        <v>79</v>
      </c>
      <c r="R113" s="272"/>
      <c r="S113" s="277" t="s">
        <v>79</v>
      </c>
      <c r="T113" s="310"/>
      <c r="U113" s="310"/>
      <c r="V113" s="304"/>
      <c r="W113" s="272"/>
      <c r="X113" s="308"/>
      <c r="Y113" s="272"/>
      <c r="Z113" s="277" t="s">
        <v>79</v>
      </c>
      <c r="AA113" s="272"/>
      <c r="AB113" s="277" t="s">
        <v>79</v>
      </c>
      <c r="AC113" s="310"/>
      <c r="AD113" s="310"/>
      <c r="AE113" s="304"/>
      <c r="AF113" s="272"/>
      <c r="AG113" s="308"/>
      <c r="AH113" s="272"/>
      <c r="AI113" s="277" t="s">
        <v>79</v>
      </c>
      <c r="AJ113" s="272"/>
      <c r="AK113" s="277" t="s">
        <v>79</v>
      </c>
      <c r="AL113" s="310"/>
      <c r="AM113" s="311"/>
      <c r="AN113" s="259"/>
    </row>
    <row r="114" spans="1:40" x14ac:dyDescent="0.15">
      <c r="A114" s="291"/>
      <c r="B114" s="294"/>
      <c r="C114" s="301"/>
      <c r="D114" s="285"/>
      <c r="E114" s="273"/>
      <c r="F114" s="276"/>
      <c r="G114" s="273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305"/>
      <c r="N114" s="273"/>
      <c r="O114" s="309"/>
      <c r="P114" s="273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305"/>
      <c r="W114" s="273"/>
      <c r="X114" s="309"/>
      <c r="Y114" s="273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305"/>
      <c r="AF114" s="273"/>
      <c r="AG114" s="309"/>
      <c r="AH114" s="273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260"/>
    </row>
    <row r="115" spans="1:40" x14ac:dyDescent="0.15">
      <c r="A115" s="290">
        <v>36</v>
      </c>
      <c r="B115" s="298">
        <f t="shared" ref="B115" ca="1" si="1146">INDIRECT("入力シート!B"&amp;INT(ROW()/3+11))</f>
        <v>0</v>
      </c>
      <c r="C115" s="299" t="str">
        <f t="shared" ref="C115" ca="1" si="1147">INDIRECT("入力シート!C"&amp;INT(ROW()/3+11))</f>
        <v/>
      </c>
      <c r="D115" s="302">
        <f t="shared" ref="D115" ca="1" si="1148">INDIRECT("入力シート!D"&amp;INT(ROW()/3+11))</f>
        <v>0</v>
      </c>
      <c r="E115" s="296" t="s">
        <v>50</v>
      </c>
      <c r="F115" s="297">
        <f t="shared" ref="F115" ca="1" si="1149">INDIRECT("入力シート!F"&amp;INT(ROW()/3+11))</f>
        <v>0</v>
      </c>
      <c r="G115" s="296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303">
        <f t="shared" ref="M115" ca="1" si="1153">INDIRECT("入力シート!T"&amp;INT(ROW()/3+11))</f>
        <v>0</v>
      </c>
      <c r="N115" s="296" t="s">
        <v>50</v>
      </c>
      <c r="O115" s="307">
        <f t="shared" ref="O115" ca="1" si="1154">INDIRECT("入力シート!V"&amp;INT(ROW()/3+11))</f>
        <v>0</v>
      </c>
      <c r="P115" s="296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303">
        <f t="shared" ref="V115" ca="1" si="1158">INDIRECT("入力シート!AJ"&amp;INT(ROW()/3+11))</f>
        <v>0</v>
      </c>
      <c r="W115" s="296" t="s">
        <v>81</v>
      </c>
      <c r="X115" s="307">
        <f t="shared" ref="X115" ca="1" si="1159">INDIRECT("入力シート!AL"&amp;INT(ROW()/3+11))</f>
        <v>0</v>
      </c>
      <c r="Y115" s="296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303">
        <f t="shared" ref="AE115" ca="1" si="1163">INDIRECT("入力シート!AZ"&amp;INT(ROW()/3+11))</f>
        <v>0</v>
      </c>
      <c r="AF115" s="296" t="s">
        <v>81</v>
      </c>
      <c r="AG115" s="307">
        <f t="shared" ref="AG115" ca="1" si="1164">INDIRECT("入力シート!BB"&amp;INT(ROW()/3+11))</f>
        <v>0</v>
      </c>
      <c r="AH115" s="296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258">
        <f t="shared" ref="AN115" ca="1" si="1168">INDIRECT("入力シート!BP"&amp;INT(ROW()/3+11))</f>
        <v>0</v>
      </c>
    </row>
    <row r="116" spans="1:40" x14ac:dyDescent="0.15">
      <c r="A116" s="290"/>
      <c r="B116" s="293"/>
      <c r="C116" s="300"/>
      <c r="D116" s="284"/>
      <c r="E116" s="272"/>
      <c r="F116" s="275"/>
      <c r="G116" s="272"/>
      <c r="H116" s="277" t="s">
        <v>79</v>
      </c>
      <c r="I116" s="272"/>
      <c r="J116" s="279" t="s">
        <v>53</v>
      </c>
      <c r="K116" s="279"/>
      <c r="L116" s="279"/>
      <c r="M116" s="304"/>
      <c r="N116" s="272"/>
      <c r="O116" s="308"/>
      <c r="P116" s="272"/>
      <c r="Q116" s="277" t="s">
        <v>79</v>
      </c>
      <c r="R116" s="272"/>
      <c r="S116" s="277" t="s">
        <v>79</v>
      </c>
      <c r="T116" s="310"/>
      <c r="U116" s="310"/>
      <c r="V116" s="304"/>
      <c r="W116" s="272"/>
      <c r="X116" s="308"/>
      <c r="Y116" s="272"/>
      <c r="Z116" s="277" t="s">
        <v>79</v>
      </c>
      <c r="AA116" s="272"/>
      <c r="AB116" s="277" t="s">
        <v>79</v>
      </c>
      <c r="AC116" s="310"/>
      <c r="AD116" s="310"/>
      <c r="AE116" s="304"/>
      <c r="AF116" s="272"/>
      <c r="AG116" s="308"/>
      <c r="AH116" s="272"/>
      <c r="AI116" s="277" t="s">
        <v>79</v>
      </c>
      <c r="AJ116" s="272"/>
      <c r="AK116" s="277" t="s">
        <v>79</v>
      </c>
      <c r="AL116" s="310"/>
      <c r="AM116" s="311"/>
      <c r="AN116" s="259"/>
    </row>
    <row r="117" spans="1:40" x14ac:dyDescent="0.15">
      <c r="A117" s="291"/>
      <c r="B117" s="294"/>
      <c r="C117" s="301"/>
      <c r="D117" s="285"/>
      <c r="E117" s="273"/>
      <c r="F117" s="276"/>
      <c r="G117" s="273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305"/>
      <c r="N117" s="273"/>
      <c r="O117" s="309"/>
      <c r="P117" s="273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305"/>
      <c r="W117" s="273"/>
      <c r="X117" s="309"/>
      <c r="Y117" s="273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305"/>
      <c r="AF117" s="273"/>
      <c r="AG117" s="309"/>
      <c r="AH117" s="273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260"/>
    </row>
    <row r="118" spans="1:40" x14ac:dyDescent="0.15">
      <c r="A118" s="290">
        <v>37</v>
      </c>
      <c r="B118" s="298">
        <f t="shared" ref="B118" ca="1" si="1181">INDIRECT("入力シート!B"&amp;INT(ROW()/3+11))</f>
        <v>0</v>
      </c>
      <c r="C118" s="299" t="str">
        <f t="shared" ref="C118" ca="1" si="1182">INDIRECT("入力シート!C"&amp;INT(ROW()/3+11))</f>
        <v/>
      </c>
      <c r="D118" s="302">
        <f t="shared" ref="D118" ca="1" si="1183">INDIRECT("入力シート!D"&amp;INT(ROW()/3+11))</f>
        <v>0</v>
      </c>
      <c r="E118" s="296" t="s">
        <v>50</v>
      </c>
      <c r="F118" s="297">
        <f t="shared" ref="F118" ca="1" si="1184">INDIRECT("入力シート!F"&amp;INT(ROW()/3+11))</f>
        <v>0</v>
      </c>
      <c r="G118" s="296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303">
        <f t="shared" ref="M118" ca="1" si="1188">INDIRECT("入力シート!T"&amp;INT(ROW()/3+11))</f>
        <v>0</v>
      </c>
      <c r="N118" s="296" t="s">
        <v>50</v>
      </c>
      <c r="O118" s="307">
        <f t="shared" ref="O118" ca="1" si="1189">INDIRECT("入力シート!V"&amp;INT(ROW()/3+11))</f>
        <v>0</v>
      </c>
      <c r="P118" s="296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303">
        <f t="shared" ref="V118" ca="1" si="1193">INDIRECT("入力シート!AJ"&amp;INT(ROW()/3+11))</f>
        <v>0</v>
      </c>
      <c r="W118" s="296" t="s">
        <v>81</v>
      </c>
      <c r="X118" s="307">
        <f t="shared" ref="X118" ca="1" si="1194">INDIRECT("入力シート!AL"&amp;INT(ROW()/3+11))</f>
        <v>0</v>
      </c>
      <c r="Y118" s="296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303">
        <f t="shared" ref="AE118" ca="1" si="1198">INDIRECT("入力シート!AZ"&amp;INT(ROW()/3+11))</f>
        <v>0</v>
      </c>
      <c r="AF118" s="296" t="s">
        <v>81</v>
      </c>
      <c r="AG118" s="307">
        <f t="shared" ref="AG118" ca="1" si="1199">INDIRECT("入力シート!BB"&amp;INT(ROW()/3+11))</f>
        <v>0</v>
      </c>
      <c r="AH118" s="296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258">
        <f t="shared" ref="AN118" ca="1" si="1203">INDIRECT("入力シート!BP"&amp;INT(ROW()/3+11))</f>
        <v>0</v>
      </c>
    </row>
    <row r="119" spans="1:40" x14ac:dyDescent="0.15">
      <c r="A119" s="290"/>
      <c r="B119" s="293"/>
      <c r="C119" s="300"/>
      <c r="D119" s="284"/>
      <c r="E119" s="272"/>
      <c r="F119" s="275"/>
      <c r="G119" s="272"/>
      <c r="H119" s="277" t="s">
        <v>79</v>
      </c>
      <c r="I119" s="272"/>
      <c r="J119" s="279" t="s">
        <v>53</v>
      </c>
      <c r="K119" s="279"/>
      <c r="L119" s="279"/>
      <c r="M119" s="304"/>
      <c r="N119" s="272"/>
      <c r="O119" s="308"/>
      <c r="P119" s="272"/>
      <c r="Q119" s="277" t="s">
        <v>79</v>
      </c>
      <c r="R119" s="272"/>
      <c r="S119" s="277" t="s">
        <v>79</v>
      </c>
      <c r="T119" s="310"/>
      <c r="U119" s="310"/>
      <c r="V119" s="304"/>
      <c r="W119" s="272"/>
      <c r="X119" s="308"/>
      <c r="Y119" s="272"/>
      <c r="Z119" s="277" t="s">
        <v>79</v>
      </c>
      <c r="AA119" s="272"/>
      <c r="AB119" s="277" t="s">
        <v>79</v>
      </c>
      <c r="AC119" s="310"/>
      <c r="AD119" s="310"/>
      <c r="AE119" s="304"/>
      <c r="AF119" s="272"/>
      <c r="AG119" s="308"/>
      <c r="AH119" s="272"/>
      <c r="AI119" s="277" t="s">
        <v>79</v>
      </c>
      <c r="AJ119" s="272"/>
      <c r="AK119" s="277" t="s">
        <v>79</v>
      </c>
      <c r="AL119" s="310"/>
      <c r="AM119" s="311"/>
      <c r="AN119" s="259"/>
    </row>
    <row r="120" spans="1:40" x14ac:dyDescent="0.15">
      <c r="A120" s="291"/>
      <c r="B120" s="294"/>
      <c r="C120" s="301"/>
      <c r="D120" s="285"/>
      <c r="E120" s="273"/>
      <c r="F120" s="276"/>
      <c r="G120" s="273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305"/>
      <c r="N120" s="273"/>
      <c r="O120" s="309"/>
      <c r="P120" s="273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305"/>
      <c r="W120" s="273"/>
      <c r="X120" s="309"/>
      <c r="Y120" s="273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305"/>
      <c r="AF120" s="273"/>
      <c r="AG120" s="309"/>
      <c r="AH120" s="273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260"/>
    </row>
    <row r="121" spans="1:40" x14ac:dyDescent="0.15">
      <c r="A121" s="290">
        <v>38</v>
      </c>
      <c r="B121" s="298">
        <f t="shared" ref="B121" ca="1" si="1216">INDIRECT("入力シート!B"&amp;INT(ROW()/3+11))</f>
        <v>0</v>
      </c>
      <c r="C121" s="299" t="str">
        <f t="shared" ref="C121" ca="1" si="1217">INDIRECT("入力シート!C"&amp;INT(ROW()/3+11))</f>
        <v/>
      </c>
      <c r="D121" s="302">
        <f t="shared" ref="D121" ca="1" si="1218">INDIRECT("入力シート!D"&amp;INT(ROW()/3+11))</f>
        <v>0</v>
      </c>
      <c r="E121" s="296" t="s">
        <v>50</v>
      </c>
      <c r="F121" s="297">
        <f t="shared" ref="F121" ca="1" si="1219">INDIRECT("入力シート!F"&amp;INT(ROW()/3+11))</f>
        <v>0</v>
      </c>
      <c r="G121" s="296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303">
        <f t="shared" ref="M121" ca="1" si="1223">INDIRECT("入力シート!T"&amp;INT(ROW()/3+11))</f>
        <v>0</v>
      </c>
      <c r="N121" s="296" t="s">
        <v>50</v>
      </c>
      <c r="O121" s="307">
        <f t="shared" ref="O121" ca="1" si="1224">INDIRECT("入力シート!V"&amp;INT(ROW()/3+11))</f>
        <v>0</v>
      </c>
      <c r="P121" s="296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303">
        <f t="shared" ref="V121" ca="1" si="1228">INDIRECT("入力シート!AJ"&amp;INT(ROW()/3+11))</f>
        <v>0</v>
      </c>
      <c r="W121" s="296" t="s">
        <v>81</v>
      </c>
      <c r="X121" s="307">
        <f t="shared" ref="X121" ca="1" si="1229">INDIRECT("入力シート!AL"&amp;INT(ROW()/3+11))</f>
        <v>0</v>
      </c>
      <c r="Y121" s="296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303">
        <f t="shared" ref="AE121" ca="1" si="1233">INDIRECT("入力シート!AZ"&amp;INT(ROW()/3+11))</f>
        <v>0</v>
      </c>
      <c r="AF121" s="296" t="s">
        <v>81</v>
      </c>
      <c r="AG121" s="307">
        <f t="shared" ref="AG121" ca="1" si="1234">INDIRECT("入力シート!BB"&amp;INT(ROW()/3+11))</f>
        <v>0</v>
      </c>
      <c r="AH121" s="296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258">
        <f t="shared" ref="AN121" ca="1" si="1238">INDIRECT("入力シート!BP"&amp;INT(ROW()/3+11))</f>
        <v>0</v>
      </c>
    </row>
    <row r="122" spans="1:40" x14ac:dyDescent="0.15">
      <c r="A122" s="290"/>
      <c r="B122" s="293"/>
      <c r="C122" s="300"/>
      <c r="D122" s="284"/>
      <c r="E122" s="272"/>
      <c r="F122" s="275"/>
      <c r="G122" s="272"/>
      <c r="H122" s="277" t="s">
        <v>79</v>
      </c>
      <c r="I122" s="272"/>
      <c r="J122" s="279" t="s">
        <v>53</v>
      </c>
      <c r="K122" s="279"/>
      <c r="L122" s="279"/>
      <c r="M122" s="304"/>
      <c r="N122" s="272"/>
      <c r="O122" s="308"/>
      <c r="P122" s="272"/>
      <c r="Q122" s="277" t="s">
        <v>79</v>
      </c>
      <c r="R122" s="272"/>
      <c r="S122" s="277" t="s">
        <v>79</v>
      </c>
      <c r="T122" s="310"/>
      <c r="U122" s="310"/>
      <c r="V122" s="304"/>
      <c r="W122" s="272"/>
      <c r="X122" s="308"/>
      <c r="Y122" s="272"/>
      <c r="Z122" s="277" t="s">
        <v>79</v>
      </c>
      <c r="AA122" s="272"/>
      <c r="AB122" s="277" t="s">
        <v>79</v>
      </c>
      <c r="AC122" s="310"/>
      <c r="AD122" s="310"/>
      <c r="AE122" s="304"/>
      <c r="AF122" s="272"/>
      <c r="AG122" s="308"/>
      <c r="AH122" s="272"/>
      <c r="AI122" s="277" t="s">
        <v>79</v>
      </c>
      <c r="AJ122" s="272"/>
      <c r="AK122" s="277" t="s">
        <v>79</v>
      </c>
      <c r="AL122" s="310"/>
      <c r="AM122" s="311"/>
      <c r="AN122" s="259"/>
    </row>
    <row r="123" spans="1:40" x14ac:dyDescent="0.15">
      <c r="A123" s="291"/>
      <c r="B123" s="294"/>
      <c r="C123" s="301"/>
      <c r="D123" s="285"/>
      <c r="E123" s="273"/>
      <c r="F123" s="276"/>
      <c r="G123" s="273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305"/>
      <c r="N123" s="273"/>
      <c r="O123" s="309"/>
      <c r="P123" s="273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305"/>
      <c r="W123" s="273"/>
      <c r="X123" s="309"/>
      <c r="Y123" s="273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305"/>
      <c r="AF123" s="273"/>
      <c r="AG123" s="309"/>
      <c r="AH123" s="273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260"/>
    </row>
    <row r="124" spans="1:40" x14ac:dyDescent="0.15">
      <c r="A124" s="290">
        <v>39</v>
      </c>
      <c r="B124" s="298">
        <f t="shared" ref="B124" ca="1" si="1251">INDIRECT("入力シート!B"&amp;INT(ROW()/3+11))</f>
        <v>0</v>
      </c>
      <c r="C124" s="299" t="str">
        <f t="shared" ref="C124" ca="1" si="1252">INDIRECT("入力シート!C"&amp;INT(ROW()/3+11))</f>
        <v/>
      </c>
      <c r="D124" s="302">
        <f t="shared" ref="D124" ca="1" si="1253">INDIRECT("入力シート!D"&amp;INT(ROW()/3+11))</f>
        <v>0</v>
      </c>
      <c r="E124" s="296" t="s">
        <v>50</v>
      </c>
      <c r="F124" s="297">
        <f t="shared" ref="F124" ca="1" si="1254">INDIRECT("入力シート!F"&amp;INT(ROW()/3+11))</f>
        <v>0</v>
      </c>
      <c r="G124" s="296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303">
        <f t="shared" ref="M124" ca="1" si="1258">INDIRECT("入力シート!T"&amp;INT(ROW()/3+11))</f>
        <v>0</v>
      </c>
      <c r="N124" s="296" t="s">
        <v>50</v>
      </c>
      <c r="O124" s="307">
        <f t="shared" ref="O124" ca="1" si="1259">INDIRECT("入力シート!V"&amp;INT(ROW()/3+11))</f>
        <v>0</v>
      </c>
      <c r="P124" s="296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303">
        <f t="shared" ref="V124" ca="1" si="1263">INDIRECT("入力シート!AJ"&amp;INT(ROW()/3+11))</f>
        <v>0</v>
      </c>
      <c r="W124" s="296" t="s">
        <v>81</v>
      </c>
      <c r="X124" s="307">
        <f t="shared" ref="X124" ca="1" si="1264">INDIRECT("入力シート!AL"&amp;INT(ROW()/3+11))</f>
        <v>0</v>
      </c>
      <c r="Y124" s="296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303">
        <f t="shared" ref="AE124" ca="1" si="1268">INDIRECT("入力シート!AZ"&amp;INT(ROW()/3+11))</f>
        <v>0</v>
      </c>
      <c r="AF124" s="296" t="s">
        <v>81</v>
      </c>
      <c r="AG124" s="307">
        <f t="shared" ref="AG124" ca="1" si="1269">INDIRECT("入力シート!BB"&amp;INT(ROW()/3+11))</f>
        <v>0</v>
      </c>
      <c r="AH124" s="296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258">
        <f t="shared" ref="AN124" ca="1" si="1273">INDIRECT("入力シート!BP"&amp;INT(ROW()/3+11))</f>
        <v>0</v>
      </c>
    </row>
    <row r="125" spans="1:40" x14ac:dyDescent="0.15">
      <c r="A125" s="290"/>
      <c r="B125" s="293"/>
      <c r="C125" s="300"/>
      <c r="D125" s="284"/>
      <c r="E125" s="272"/>
      <c r="F125" s="275"/>
      <c r="G125" s="272"/>
      <c r="H125" s="277" t="s">
        <v>79</v>
      </c>
      <c r="I125" s="272"/>
      <c r="J125" s="279" t="s">
        <v>53</v>
      </c>
      <c r="K125" s="279"/>
      <c r="L125" s="279"/>
      <c r="M125" s="304"/>
      <c r="N125" s="272"/>
      <c r="O125" s="308"/>
      <c r="P125" s="272"/>
      <c r="Q125" s="277" t="s">
        <v>79</v>
      </c>
      <c r="R125" s="272"/>
      <c r="S125" s="277" t="s">
        <v>79</v>
      </c>
      <c r="T125" s="310"/>
      <c r="U125" s="310"/>
      <c r="V125" s="304"/>
      <c r="W125" s="272"/>
      <c r="X125" s="308"/>
      <c r="Y125" s="272"/>
      <c r="Z125" s="277" t="s">
        <v>79</v>
      </c>
      <c r="AA125" s="272"/>
      <c r="AB125" s="277" t="s">
        <v>79</v>
      </c>
      <c r="AC125" s="310"/>
      <c r="AD125" s="310"/>
      <c r="AE125" s="304"/>
      <c r="AF125" s="272"/>
      <c r="AG125" s="308"/>
      <c r="AH125" s="272"/>
      <c r="AI125" s="277" t="s">
        <v>79</v>
      </c>
      <c r="AJ125" s="272"/>
      <c r="AK125" s="277" t="s">
        <v>79</v>
      </c>
      <c r="AL125" s="310"/>
      <c r="AM125" s="311"/>
      <c r="AN125" s="259"/>
    </row>
    <row r="126" spans="1:40" x14ac:dyDescent="0.15">
      <c r="A126" s="291"/>
      <c r="B126" s="294"/>
      <c r="C126" s="301"/>
      <c r="D126" s="285"/>
      <c r="E126" s="273"/>
      <c r="F126" s="276"/>
      <c r="G126" s="273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305"/>
      <c r="N126" s="273"/>
      <c r="O126" s="309"/>
      <c r="P126" s="273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305"/>
      <c r="W126" s="273"/>
      <c r="X126" s="309"/>
      <c r="Y126" s="273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305"/>
      <c r="AF126" s="273"/>
      <c r="AG126" s="309"/>
      <c r="AH126" s="273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260"/>
    </row>
    <row r="127" spans="1:40" x14ac:dyDescent="0.15">
      <c r="A127" s="290">
        <v>40</v>
      </c>
      <c r="B127" s="298">
        <f t="shared" ref="B127" ca="1" si="1286">INDIRECT("入力シート!B"&amp;INT(ROW()/3+11))</f>
        <v>0</v>
      </c>
      <c r="C127" s="299" t="str">
        <f t="shared" ref="C127" ca="1" si="1287">INDIRECT("入力シート!C"&amp;INT(ROW()/3+11))</f>
        <v/>
      </c>
      <c r="D127" s="302">
        <f t="shared" ref="D127" ca="1" si="1288">INDIRECT("入力シート!D"&amp;INT(ROW()/3+11))</f>
        <v>0</v>
      </c>
      <c r="E127" s="296" t="s">
        <v>50</v>
      </c>
      <c r="F127" s="297">
        <f t="shared" ref="F127" ca="1" si="1289">INDIRECT("入力シート!F"&amp;INT(ROW()/3+11))</f>
        <v>0</v>
      </c>
      <c r="G127" s="296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303">
        <f t="shared" ref="M127" ca="1" si="1293">INDIRECT("入力シート!T"&amp;INT(ROW()/3+11))</f>
        <v>0</v>
      </c>
      <c r="N127" s="296" t="s">
        <v>50</v>
      </c>
      <c r="O127" s="307">
        <f t="shared" ref="O127" ca="1" si="1294">INDIRECT("入力シート!V"&amp;INT(ROW()/3+11))</f>
        <v>0</v>
      </c>
      <c r="P127" s="296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303">
        <f t="shared" ref="V127" ca="1" si="1298">INDIRECT("入力シート!AJ"&amp;INT(ROW()/3+11))</f>
        <v>0</v>
      </c>
      <c r="W127" s="296" t="s">
        <v>81</v>
      </c>
      <c r="X127" s="307">
        <f t="shared" ref="X127" ca="1" si="1299">INDIRECT("入力シート!AL"&amp;INT(ROW()/3+11))</f>
        <v>0</v>
      </c>
      <c r="Y127" s="296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303">
        <f t="shared" ref="AE127" ca="1" si="1303">INDIRECT("入力シート!AZ"&amp;INT(ROW()/3+11))</f>
        <v>0</v>
      </c>
      <c r="AF127" s="296" t="s">
        <v>81</v>
      </c>
      <c r="AG127" s="307">
        <f t="shared" ref="AG127" ca="1" si="1304">INDIRECT("入力シート!BB"&amp;INT(ROW()/3+11))</f>
        <v>0</v>
      </c>
      <c r="AH127" s="296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258">
        <f t="shared" ref="AN127" ca="1" si="1308">INDIRECT("入力シート!BP"&amp;INT(ROW()/3+11))</f>
        <v>0</v>
      </c>
    </row>
    <row r="128" spans="1:40" x14ac:dyDescent="0.15">
      <c r="A128" s="290"/>
      <c r="B128" s="293"/>
      <c r="C128" s="300"/>
      <c r="D128" s="284"/>
      <c r="E128" s="272"/>
      <c r="F128" s="275"/>
      <c r="G128" s="272"/>
      <c r="H128" s="277" t="s">
        <v>79</v>
      </c>
      <c r="I128" s="272"/>
      <c r="J128" s="279" t="s">
        <v>53</v>
      </c>
      <c r="K128" s="279"/>
      <c r="L128" s="279"/>
      <c r="M128" s="304"/>
      <c r="N128" s="272"/>
      <c r="O128" s="308"/>
      <c r="P128" s="272"/>
      <c r="Q128" s="277" t="s">
        <v>79</v>
      </c>
      <c r="R128" s="272"/>
      <c r="S128" s="277" t="s">
        <v>79</v>
      </c>
      <c r="T128" s="310"/>
      <c r="U128" s="310"/>
      <c r="V128" s="304"/>
      <c r="W128" s="272"/>
      <c r="X128" s="308"/>
      <c r="Y128" s="272"/>
      <c r="Z128" s="277" t="s">
        <v>79</v>
      </c>
      <c r="AA128" s="272"/>
      <c r="AB128" s="277" t="s">
        <v>79</v>
      </c>
      <c r="AC128" s="310"/>
      <c r="AD128" s="310"/>
      <c r="AE128" s="304"/>
      <c r="AF128" s="272"/>
      <c r="AG128" s="308"/>
      <c r="AH128" s="272"/>
      <c r="AI128" s="277" t="s">
        <v>79</v>
      </c>
      <c r="AJ128" s="272"/>
      <c r="AK128" s="277" t="s">
        <v>79</v>
      </c>
      <c r="AL128" s="310"/>
      <c r="AM128" s="311"/>
      <c r="AN128" s="259"/>
    </row>
    <row r="129" spans="1:40" x14ac:dyDescent="0.15">
      <c r="A129" s="291"/>
      <c r="B129" s="294"/>
      <c r="C129" s="301"/>
      <c r="D129" s="285"/>
      <c r="E129" s="273"/>
      <c r="F129" s="276"/>
      <c r="G129" s="273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305"/>
      <c r="N129" s="273"/>
      <c r="O129" s="309"/>
      <c r="P129" s="273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305"/>
      <c r="W129" s="273"/>
      <c r="X129" s="309"/>
      <c r="Y129" s="273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305"/>
      <c r="AF129" s="273"/>
      <c r="AG129" s="309"/>
      <c r="AH129" s="273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260"/>
    </row>
    <row r="130" spans="1:40" x14ac:dyDescent="0.15">
      <c r="A130" s="290">
        <v>41</v>
      </c>
      <c r="B130" s="298">
        <f t="shared" ref="B130" ca="1" si="1321">INDIRECT("入力シート!B"&amp;INT(ROW()/3+11))</f>
        <v>0</v>
      </c>
      <c r="C130" s="299" t="str">
        <f t="shared" ref="C130" ca="1" si="1322">INDIRECT("入力シート!C"&amp;INT(ROW()/3+11))</f>
        <v/>
      </c>
      <c r="D130" s="302">
        <f t="shared" ref="D130" ca="1" si="1323">INDIRECT("入力シート!D"&amp;INT(ROW()/3+11))</f>
        <v>0</v>
      </c>
      <c r="E130" s="296" t="s">
        <v>50</v>
      </c>
      <c r="F130" s="297">
        <f t="shared" ref="F130" ca="1" si="1324">INDIRECT("入力シート!F"&amp;INT(ROW()/3+11))</f>
        <v>0</v>
      </c>
      <c r="G130" s="296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303">
        <f t="shared" ref="M130" ca="1" si="1328">INDIRECT("入力シート!T"&amp;INT(ROW()/3+11))</f>
        <v>0</v>
      </c>
      <c r="N130" s="296" t="s">
        <v>50</v>
      </c>
      <c r="O130" s="307">
        <f t="shared" ref="O130" ca="1" si="1329">INDIRECT("入力シート!V"&amp;INT(ROW()/3+11))</f>
        <v>0</v>
      </c>
      <c r="P130" s="296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303">
        <f t="shared" ref="V130" ca="1" si="1333">INDIRECT("入力シート!AJ"&amp;INT(ROW()/3+11))</f>
        <v>0</v>
      </c>
      <c r="W130" s="296" t="s">
        <v>81</v>
      </c>
      <c r="X130" s="307">
        <f t="shared" ref="X130" ca="1" si="1334">INDIRECT("入力シート!AL"&amp;INT(ROW()/3+11))</f>
        <v>0</v>
      </c>
      <c r="Y130" s="296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303">
        <f t="shared" ref="AE130" ca="1" si="1338">INDIRECT("入力シート!AZ"&amp;INT(ROW()/3+11))</f>
        <v>0</v>
      </c>
      <c r="AF130" s="296" t="s">
        <v>81</v>
      </c>
      <c r="AG130" s="307">
        <f t="shared" ref="AG130" ca="1" si="1339">INDIRECT("入力シート!BB"&amp;INT(ROW()/3+11))</f>
        <v>0</v>
      </c>
      <c r="AH130" s="296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258">
        <f t="shared" ref="AN130" ca="1" si="1343">INDIRECT("入力シート!BP"&amp;INT(ROW()/3+11))</f>
        <v>0</v>
      </c>
    </row>
    <row r="131" spans="1:40" x14ac:dyDescent="0.15">
      <c r="A131" s="290"/>
      <c r="B131" s="293"/>
      <c r="C131" s="300"/>
      <c r="D131" s="284"/>
      <c r="E131" s="272"/>
      <c r="F131" s="275"/>
      <c r="G131" s="272"/>
      <c r="H131" s="277" t="s">
        <v>79</v>
      </c>
      <c r="I131" s="272"/>
      <c r="J131" s="279" t="s">
        <v>53</v>
      </c>
      <c r="K131" s="279"/>
      <c r="L131" s="279"/>
      <c r="M131" s="304"/>
      <c r="N131" s="272"/>
      <c r="O131" s="308"/>
      <c r="P131" s="272"/>
      <c r="Q131" s="277" t="s">
        <v>79</v>
      </c>
      <c r="R131" s="272"/>
      <c r="S131" s="277" t="s">
        <v>79</v>
      </c>
      <c r="T131" s="310"/>
      <c r="U131" s="310"/>
      <c r="V131" s="304"/>
      <c r="W131" s="272"/>
      <c r="X131" s="308"/>
      <c r="Y131" s="272"/>
      <c r="Z131" s="277" t="s">
        <v>79</v>
      </c>
      <c r="AA131" s="272"/>
      <c r="AB131" s="277" t="s">
        <v>79</v>
      </c>
      <c r="AC131" s="310"/>
      <c r="AD131" s="310"/>
      <c r="AE131" s="304"/>
      <c r="AF131" s="272"/>
      <c r="AG131" s="308"/>
      <c r="AH131" s="272"/>
      <c r="AI131" s="277" t="s">
        <v>79</v>
      </c>
      <c r="AJ131" s="272"/>
      <c r="AK131" s="277" t="s">
        <v>79</v>
      </c>
      <c r="AL131" s="310"/>
      <c r="AM131" s="311"/>
      <c r="AN131" s="259"/>
    </row>
    <row r="132" spans="1:40" x14ac:dyDescent="0.15">
      <c r="A132" s="291"/>
      <c r="B132" s="294"/>
      <c r="C132" s="301"/>
      <c r="D132" s="285"/>
      <c r="E132" s="273"/>
      <c r="F132" s="276"/>
      <c r="G132" s="273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305"/>
      <c r="N132" s="273"/>
      <c r="O132" s="309"/>
      <c r="P132" s="273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305"/>
      <c r="W132" s="273"/>
      <c r="X132" s="309"/>
      <c r="Y132" s="273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305"/>
      <c r="AF132" s="273"/>
      <c r="AG132" s="309"/>
      <c r="AH132" s="273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260"/>
    </row>
    <row r="133" spans="1:40" x14ac:dyDescent="0.15">
      <c r="A133" s="290">
        <v>42</v>
      </c>
      <c r="B133" s="298">
        <f t="shared" ref="B133" ca="1" si="1356">INDIRECT("入力シート!B"&amp;INT(ROW()/3+11))</f>
        <v>0</v>
      </c>
      <c r="C133" s="299" t="str">
        <f t="shared" ref="C133" ca="1" si="1357">INDIRECT("入力シート!C"&amp;INT(ROW()/3+11))</f>
        <v/>
      </c>
      <c r="D133" s="302">
        <f t="shared" ref="D133" ca="1" si="1358">INDIRECT("入力シート!D"&amp;INT(ROW()/3+11))</f>
        <v>0</v>
      </c>
      <c r="E133" s="296" t="s">
        <v>50</v>
      </c>
      <c r="F133" s="297">
        <f t="shared" ref="F133" ca="1" si="1359">INDIRECT("入力シート!F"&amp;INT(ROW()/3+11))</f>
        <v>0</v>
      </c>
      <c r="G133" s="296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303">
        <f t="shared" ref="M133" ca="1" si="1363">INDIRECT("入力シート!T"&amp;INT(ROW()/3+11))</f>
        <v>0</v>
      </c>
      <c r="N133" s="296" t="s">
        <v>50</v>
      </c>
      <c r="O133" s="307">
        <f t="shared" ref="O133" ca="1" si="1364">INDIRECT("入力シート!V"&amp;INT(ROW()/3+11))</f>
        <v>0</v>
      </c>
      <c r="P133" s="296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303">
        <f t="shared" ref="V133" ca="1" si="1368">INDIRECT("入力シート!AJ"&amp;INT(ROW()/3+11))</f>
        <v>0</v>
      </c>
      <c r="W133" s="296" t="s">
        <v>81</v>
      </c>
      <c r="X133" s="307">
        <f t="shared" ref="X133" ca="1" si="1369">INDIRECT("入力シート!AL"&amp;INT(ROW()/3+11))</f>
        <v>0</v>
      </c>
      <c r="Y133" s="296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303">
        <f t="shared" ref="AE133" ca="1" si="1373">INDIRECT("入力シート!AZ"&amp;INT(ROW()/3+11))</f>
        <v>0</v>
      </c>
      <c r="AF133" s="296" t="s">
        <v>81</v>
      </c>
      <c r="AG133" s="307">
        <f t="shared" ref="AG133" ca="1" si="1374">INDIRECT("入力シート!BB"&amp;INT(ROW()/3+11))</f>
        <v>0</v>
      </c>
      <c r="AH133" s="296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258">
        <f t="shared" ref="AN133" ca="1" si="1378">INDIRECT("入力シート!BP"&amp;INT(ROW()/3+11))</f>
        <v>0</v>
      </c>
    </row>
    <row r="134" spans="1:40" x14ac:dyDescent="0.15">
      <c r="A134" s="290"/>
      <c r="B134" s="293"/>
      <c r="C134" s="300"/>
      <c r="D134" s="284"/>
      <c r="E134" s="272"/>
      <c r="F134" s="275"/>
      <c r="G134" s="272"/>
      <c r="H134" s="277" t="s">
        <v>79</v>
      </c>
      <c r="I134" s="272"/>
      <c r="J134" s="279" t="s">
        <v>53</v>
      </c>
      <c r="K134" s="279"/>
      <c r="L134" s="279"/>
      <c r="M134" s="304"/>
      <c r="N134" s="272"/>
      <c r="O134" s="308"/>
      <c r="P134" s="272"/>
      <c r="Q134" s="277" t="s">
        <v>79</v>
      </c>
      <c r="R134" s="272"/>
      <c r="S134" s="277" t="s">
        <v>79</v>
      </c>
      <c r="T134" s="310"/>
      <c r="U134" s="310"/>
      <c r="V134" s="304"/>
      <c r="W134" s="272"/>
      <c r="X134" s="308"/>
      <c r="Y134" s="272"/>
      <c r="Z134" s="277" t="s">
        <v>79</v>
      </c>
      <c r="AA134" s="272"/>
      <c r="AB134" s="277" t="s">
        <v>79</v>
      </c>
      <c r="AC134" s="310"/>
      <c r="AD134" s="310"/>
      <c r="AE134" s="304"/>
      <c r="AF134" s="272"/>
      <c r="AG134" s="308"/>
      <c r="AH134" s="272"/>
      <c r="AI134" s="277" t="s">
        <v>79</v>
      </c>
      <c r="AJ134" s="272"/>
      <c r="AK134" s="277" t="s">
        <v>79</v>
      </c>
      <c r="AL134" s="310"/>
      <c r="AM134" s="311"/>
      <c r="AN134" s="259"/>
    </row>
    <row r="135" spans="1:40" x14ac:dyDescent="0.15">
      <c r="A135" s="291"/>
      <c r="B135" s="294"/>
      <c r="C135" s="301"/>
      <c r="D135" s="285"/>
      <c r="E135" s="273"/>
      <c r="F135" s="276"/>
      <c r="G135" s="273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305"/>
      <c r="N135" s="273"/>
      <c r="O135" s="309"/>
      <c r="P135" s="273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305"/>
      <c r="W135" s="273"/>
      <c r="X135" s="309"/>
      <c r="Y135" s="273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305"/>
      <c r="AF135" s="273"/>
      <c r="AG135" s="309"/>
      <c r="AH135" s="273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260"/>
    </row>
    <row r="136" spans="1:40" x14ac:dyDescent="0.15">
      <c r="A136" s="290">
        <v>43</v>
      </c>
      <c r="B136" s="298">
        <f t="shared" ref="B136" ca="1" si="1391">INDIRECT("入力シート!B"&amp;INT(ROW()/3+11))</f>
        <v>0</v>
      </c>
      <c r="C136" s="299" t="str">
        <f t="shared" ref="C136" ca="1" si="1392">INDIRECT("入力シート!C"&amp;INT(ROW()/3+11))</f>
        <v/>
      </c>
      <c r="D136" s="302">
        <f t="shared" ref="D136" ca="1" si="1393">INDIRECT("入力シート!D"&amp;INT(ROW()/3+11))</f>
        <v>0</v>
      </c>
      <c r="E136" s="296" t="s">
        <v>50</v>
      </c>
      <c r="F136" s="297">
        <f t="shared" ref="F136" ca="1" si="1394">INDIRECT("入力シート!F"&amp;INT(ROW()/3+11))</f>
        <v>0</v>
      </c>
      <c r="G136" s="296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303">
        <f t="shared" ref="M136" ca="1" si="1398">INDIRECT("入力シート!T"&amp;INT(ROW()/3+11))</f>
        <v>0</v>
      </c>
      <c r="N136" s="296" t="s">
        <v>50</v>
      </c>
      <c r="O136" s="307">
        <f t="shared" ref="O136" ca="1" si="1399">INDIRECT("入力シート!V"&amp;INT(ROW()/3+11))</f>
        <v>0</v>
      </c>
      <c r="P136" s="296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303">
        <f t="shared" ref="V136" ca="1" si="1403">INDIRECT("入力シート!AJ"&amp;INT(ROW()/3+11))</f>
        <v>0</v>
      </c>
      <c r="W136" s="296" t="s">
        <v>81</v>
      </c>
      <c r="X136" s="307">
        <f t="shared" ref="X136" ca="1" si="1404">INDIRECT("入力シート!AL"&amp;INT(ROW()/3+11))</f>
        <v>0</v>
      </c>
      <c r="Y136" s="296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303">
        <f t="shared" ref="AE136" ca="1" si="1408">INDIRECT("入力シート!AZ"&amp;INT(ROW()/3+11))</f>
        <v>0</v>
      </c>
      <c r="AF136" s="296" t="s">
        <v>81</v>
      </c>
      <c r="AG136" s="307">
        <f t="shared" ref="AG136" ca="1" si="1409">INDIRECT("入力シート!BB"&amp;INT(ROW()/3+11))</f>
        <v>0</v>
      </c>
      <c r="AH136" s="296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258">
        <f t="shared" ref="AN136" ca="1" si="1413">INDIRECT("入力シート!BP"&amp;INT(ROW()/3+11))</f>
        <v>0</v>
      </c>
    </row>
    <row r="137" spans="1:40" x14ac:dyDescent="0.15">
      <c r="A137" s="290"/>
      <c r="B137" s="293"/>
      <c r="C137" s="300"/>
      <c r="D137" s="284"/>
      <c r="E137" s="272"/>
      <c r="F137" s="275"/>
      <c r="G137" s="272"/>
      <c r="H137" s="277" t="s">
        <v>79</v>
      </c>
      <c r="I137" s="272"/>
      <c r="J137" s="279" t="s">
        <v>53</v>
      </c>
      <c r="K137" s="279"/>
      <c r="L137" s="279"/>
      <c r="M137" s="304"/>
      <c r="N137" s="272"/>
      <c r="O137" s="308"/>
      <c r="P137" s="272"/>
      <c r="Q137" s="277" t="s">
        <v>79</v>
      </c>
      <c r="R137" s="272"/>
      <c r="S137" s="277" t="s">
        <v>79</v>
      </c>
      <c r="T137" s="310"/>
      <c r="U137" s="310"/>
      <c r="V137" s="304"/>
      <c r="W137" s="272"/>
      <c r="X137" s="308"/>
      <c r="Y137" s="272"/>
      <c r="Z137" s="277" t="s">
        <v>79</v>
      </c>
      <c r="AA137" s="272"/>
      <c r="AB137" s="277" t="s">
        <v>79</v>
      </c>
      <c r="AC137" s="310"/>
      <c r="AD137" s="310"/>
      <c r="AE137" s="304"/>
      <c r="AF137" s="272"/>
      <c r="AG137" s="308"/>
      <c r="AH137" s="272"/>
      <c r="AI137" s="277" t="s">
        <v>79</v>
      </c>
      <c r="AJ137" s="272"/>
      <c r="AK137" s="277" t="s">
        <v>79</v>
      </c>
      <c r="AL137" s="310"/>
      <c r="AM137" s="311"/>
      <c r="AN137" s="259"/>
    </row>
    <row r="138" spans="1:40" x14ac:dyDescent="0.15">
      <c r="A138" s="291"/>
      <c r="B138" s="294"/>
      <c r="C138" s="301"/>
      <c r="D138" s="285"/>
      <c r="E138" s="273"/>
      <c r="F138" s="276"/>
      <c r="G138" s="273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305"/>
      <c r="N138" s="273"/>
      <c r="O138" s="309"/>
      <c r="P138" s="273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305"/>
      <c r="W138" s="273"/>
      <c r="X138" s="309"/>
      <c r="Y138" s="273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305"/>
      <c r="AF138" s="273"/>
      <c r="AG138" s="309"/>
      <c r="AH138" s="273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260"/>
    </row>
    <row r="139" spans="1:40" x14ac:dyDescent="0.15">
      <c r="A139" s="290">
        <v>44</v>
      </c>
      <c r="B139" s="298">
        <f t="shared" ref="B139" ca="1" si="1426">INDIRECT("入力シート!B"&amp;INT(ROW()/3+11))</f>
        <v>0</v>
      </c>
      <c r="C139" s="299" t="str">
        <f t="shared" ref="C139" ca="1" si="1427">INDIRECT("入力シート!C"&amp;INT(ROW()/3+11))</f>
        <v/>
      </c>
      <c r="D139" s="302">
        <f t="shared" ref="D139" ca="1" si="1428">INDIRECT("入力シート!D"&amp;INT(ROW()/3+11))</f>
        <v>0</v>
      </c>
      <c r="E139" s="296" t="s">
        <v>50</v>
      </c>
      <c r="F139" s="297">
        <f t="shared" ref="F139" ca="1" si="1429">INDIRECT("入力シート!F"&amp;INT(ROW()/3+11))</f>
        <v>0</v>
      </c>
      <c r="G139" s="296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303">
        <f t="shared" ref="M139" ca="1" si="1433">INDIRECT("入力シート!T"&amp;INT(ROW()/3+11))</f>
        <v>0</v>
      </c>
      <c r="N139" s="296" t="s">
        <v>50</v>
      </c>
      <c r="O139" s="307">
        <f t="shared" ref="O139" ca="1" si="1434">INDIRECT("入力シート!V"&amp;INT(ROW()/3+11))</f>
        <v>0</v>
      </c>
      <c r="P139" s="296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303">
        <f t="shared" ref="V139" ca="1" si="1438">INDIRECT("入力シート!AJ"&amp;INT(ROW()/3+11))</f>
        <v>0</v>
      </c>
      <c r="W139" s="296" t="s">
        <v>81</v>
      </c>
      <c r="X139" s="307">
        <f t="shared" ref="X139" ca="1" si="1439">INDIRECT("入力シート!AL"&amp;INT(ROW()/3+11))</f>
        <v>0</v>
      </c>
      <c r="Y139" s="296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303">
        <f t="shared" ref="AE139" ca="1" si="1443">INDIRECT("入力シート!AZ"&amp;INT(ROW()/3+11))</f>
        <v>0</v>
      </c>
      <c r="AF139" s="296" t="s">
        <v>81</v>
      </c>
      <c r="AG139" s="307">
        <f t="shared" ref="AG139" ca="1" si="1444">INDIRECT("入力シート!BB"&amp;INT(ROW()/3+11))</f>
        <v>0</v>
      </c>
      <c r="AH139" s="296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258">
        <f t="shared" ref="AN139" ca="1" si="1448">INDIRECT("入力シート!BP"&amp;INT(ROW()/3+11))</f>
        <v>0</v>
      </c>
    </row>
    <row r="140" spans="1:40" x14ac:dyDescent="0.15">
      <c r="A140" s="290"/>
      <c r="B140" s="293"/>
      <c r="C140" s="300"/>
      <c r="D140" s="284"/>
      <c r="E140" s="272"/>
      <c r="F140" s="275"/>
      <c r="G140" s="272"/>
      <c r="H140" s="277" t="s">
        <v>79</v>
      </c>
      <c r="I140" s="272"/>
      <c r="J140" s="279" t="s">
        <v>53</v>
      </c>
      <c r="K140" s="279"/>
      <c r="L140" s="279"/>
      <c r="M140" s="304"/>
      <c r="N140" s="272"/>
      <c r="O140" s="308"/>
      <c r="P140" s="272"/>
      <c r="Q140" s="277" t="s">
        <v>79</v>
      </c>
      <c r="R140" s="272"/>
      <c r="S140" s="277" t="s">
        <v>79</v>
      </c>
      <c r="T140" s="310"/>
      <c r="U140" s="310"/>
      <c r="V140" s="304"/>
      <c r="W140" s="272"/>
      <c r="X140" s="308"/>
      <c r="Y140" s="272"/>
      <c r="Z140" s="277" t="s">
        <v>79</v>
      </c>
      <c r="AA140" s="272"/>
      <c r="AB140" s="277" t="s">
        <v>79</v>
      </c>
      <c r="AC140" s="310"/>
      <c r="AD140" s="310"/>
      <c r="AE140" s="304"/>
      <c r="AF140" s="272"/>
      <c r="AG140" s="308"/>
      <c r="AH140" s="272"/>
      <c r="AI140" s="277" t="s">
        <v>79</v>
      </c>
      <c r="AJ140" s="272"/>
      <c r="AK140" s="277" t="s">
        <v>79</v>
      </c>
      <c r="AL140" s="310"/>
      <c r="AM140" s="311"/>
      <c r="AN140" s="259"/>
    </row>
    <row r="141" spans="1:40" x14ac:dyDescent="0.15">
      <c r="A141" s="291"/>
      <c r="B141" s="294"/>
      <c r="C141" s="301"/>
      <c r="D141" s="285"/>
      <c r="E141" s="273"/>
      <c r="F141" s="276"/>
      <c r="G141" s="273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305"/>
      <c r="N141" s="273"/>
      <c r="O141" s="309"/>
      <c r="P141" s="273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305"/>
      <c r="W141" s="273"/>
      <c r="X141" s="309"/>
      <c r="Y141" s="273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305"/>
      <c r="AF141" s="273"/>
      <c r="AG141" s="309"/>
      <c r="AH141" s="273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260"/>
    </row>
    <row r="142" spans="1:40" x14ac:dyDescent="0.15">
      <c r="A142" s="290">
        <v>45</v>
      </c>
      <c r="B142" s="298">
        <f t="shared" ref="B142" ca="1" si="1461">INDIRECT("入力シート!B"&amp;INT(ROW()/3+11))</f>
        <v>0</v>
      </c>
      <c r="C142" s="299" t="str">
        <f t="shared" ref="C142" ca="1" si="1462">INDIRECT("入力シート!C"&amp;INT(ROW()/3+11))</f>
        <v/>
      </c>
      <c r="D142" s="302">
        <f t="shared" ref="D142" ca="1" si="1463">INDIRECT("入力シート!D"&amp;INT(ROW()/3+11))</f>
        <v>0</v>
      </c>
      <c r="E142" s="296" t="s">
        <v>50</v>
      </c>
      <c r="F142" s="297">
        <f t="shared" ref="F142" ca="1" si="1464">INDIRECT("入力シート!F"&amp;INT(ROW()/3+11))</f>
        <v>0</v>
      </c>
      <c r="G142" s="296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303">
        <f t="shared" ref="M142" ca="1" si="1468">INDIRECT("入力シート!T"&amp;INT(ROW()/3+11))</f>
        <v>0</v>
      </c>
      <c r="N142" s="296" t="s">
        <v>50</v>
      </c>
      <c r="O142" s="307">
        <f t="shared" ref="O142" ca="1" si="1469">INDIRECT("入力シート!V"&amp;INT(ROW()/3+11))</f>
        <v>0</v>
      </c>
      <c r="P142" s="296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303">
        <f t="shared" ref="V142" ca="1" si="1473">INDIRECT("入力シート!AJ"&amp;INT(ROW()/3+11))</f>
        <v>0</v>
      </c>
      <c r="W142" s="296" t="s">
        <v>81</v>
      </c>
      <c r="X142" s="307">
        <f t="shared" ref="X142" ca="1" si="1474">INDIRECT("入力シート!AL"&amp;INT(ROW()/3+11))</f>
        <v>0</v>
      </c>
      <c r="Y142" s="296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303">
        <f t="shared" ref="AE142" ca="1" si="1478">INDIRECT("入力シート!AZ"&amp;INT(ROW()/3+11))</f>
        <v>0</v>
      </c>
      <c r="AF142" s="296" t="s">
        <v>81</v>
      </c>
      <c r="AG142" s="307">
        <f t="shared" ref="AG142" ca="1" si="1479">INDIRECT("入力シート!BB"&amp;INT(ROW()/3+11))</f>
        <v>0</v>
      </c>
      <c r="AH142" s="296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258">
        <f t="shared" ref="AN142" ca="1" si="1483">INDIRECT("入力シート!BP"&amp;INT(ROW()/3+11))</f>
        <v>0</v>
      </c>
    </row>
    <row r="143" spans="1:40" x14ac:dyDescent="0.15">
      <c r="A143" s="290"/>
      <c r="B143" s="293"/>
      <c r="C143" s="300"/>
      <c r="D143" s="284"/>
      <c r="E143" s="272"/>
      <c r="F143" s="275"/>
      <c r="G143" s="272"/>
      <c r="H143" s="277" t="s">
        <v>79</v>
      </c>
      <c r="I143" s="272"/>
      <c r="J143" s="279" t="s">
        <v>53</v>
      </c>
      <c r="K143" s="279"/>
      <c r="L143" s="279"/>
      <c r="M143" s="304"/>
      <c r="N143" s="272"/>
      <c r="O143" s="308"/>
      <c r="P143" s="272"/>
      <c r="Q143" s="277" t="s">
        <v>79</v>
      </c>
      <c r="R143" s="272"/>
      <c r="S143" s="277" t="s">
        <v>79</v>
      </c>
      <c r="T143" s="310"/>
      <c r="U143" s="310"/>
      <c r="V143" s="304"/>
      <c r="W143" s="272"/>
      <c r="X143" s="308"/>
      <c r="Y143" s="272"/>
      <c r="Z143" s="277" t="s">
        <v>79</v>
      </c>
      <c r="AA143" s="272"/>
      <c r="AB143" s="277" t="s">
        <v>79</v>
      </c>
      <c r="AC143" s="310"/>
      <c r="AD143" s="310"/>
      <c r="AE143" s="304"/>
      <c r="AF143" s="272"/>
      <c r="AG143" s="308"/>
      <c r="AH143" s="272"/>
      <c r="AI143" s="277" t="s">
        <v>79</v>
      </c>
      <c r="AJ143" s="272"/>
      <c r="AK143" s="277" t="s">
        <v>79</v>
      </c>
      <c r="AL143" s="310"/>
      <c r="AM143" s="311"/>
      <c r="AN143" s="259"/>
    </row>
    <row r="144" spans="1:40" x14ac:dyDescent="0.15">
      <c r="A144" s="291"/>
      <c r="B144" s="294"/>
      <c r="C144" s="301"/>
      <c r="D144" s="285"/>
      <c r="E144" s="273"/>
      <c r="F144" s="276"/>
      <c r="G144" s="273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305"/>
      <c r="N144" s="273"/>
      <c r="O144" s="309"/>
      <c r="P144" s="273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305"/>
      <c r="W144" s="273"/>
      <c r="X144" s="309"/>
      <c r="Y144" s="273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305"/>
      <c r="AF144" s="273"/>
      <c r="AG144" s="309"/>
      <c r="AH144" s="273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260"/>
    </row>
    <row r="145" spans="1:40" x14ac:dyDescent="0.15">
      <c r="A145" s="290">
        <v>46</v>
      </c>
      <c r="B145" s="298">
        <f t="shared" ref="B145" ca="1" si="1496">INDIRECT("入力シート!B"&amp;INT(ROW()/3+11))</f>
        <v>0</v>
      </c>
      <c r="C145" s="299" t="str">
        <f t="shared" ref="C145" ca="1" si="1497">INDIRECT("入力シート!C"&amp;INT(ROW()/3+11))</f>
        <v/>
      </c>
      <c r="D145" s="302">
        <f t="shared" ref="D145" ca="1" si="1498">INDIRECT("入力シート!D"&amp;INT(ROW()/3+11))</f>
        <v>0</v>
      </c>
      <c r="E145" s="296" t="s">
        <v>50</v>
      </c>
      <c r="F145" s="297">
        <f t="shared" ref="F145" ca="1" si="1499">INDIRECT("入力シート!F"&amp;INT(ROW()/3+11))</f>
        <v>0</v>
      </c>
      <c r="G145" s="296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303">
        <f t="shared" ref="M145" ca="1" si="1503">INDIRECT("入力シート!T"&amp;INT(ROW()/3+11))</f>
        <v>0</v>
      </c>
      <c r="N145" s="296" t="s">
        <v>50</v>
      </c>
      <c r="O145" s="307">
        <f t="shared" ref="O145" ca="1" si="1504">INDIRECT("入力シート!V"&amp;INT(ROW()/3+11))</f>
        <v>0</v>
      </c>
      <c r="P145" s="296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303">
        <f t="shared" ref="V145" ca="1" si="1508">INDIRECT("入力シート!AJ"&amp;INT(ROW()/3+11))</f>
        <v>0</v>
      </c>
      <c r="W145" s="296" t="s">
        <v>81</v>
      </c>
      <c r="X145" s="307">
        <f t="shared" ref="X145" ca="1" si="1509">INDIRECT("入力シート!AL"&amp;INT(ROW()/3+11))</f>
        <v>0</v>
      </c>
      <c r="Y145" s="296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303">
        <f t="shared" ref="AE145" ca="1" si="1513">INDIRECT("入力シート!AZ"&amp;INT(ROW()/3+11))</f>
        <v>0</v>
      </c>
      <c r="AF145" s="296" t="s">
        <v>81</v>
      </c>
      <c r="AG145" s="307">
        <f t="shared" ref="AG145" ca="1" si="1514">INDIRECT("入力シート!BB"&amp;INT(ROW()/3+11))</f>
        <v>0</v>
      </c>
      <c r="AH145" s="296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258">
        <f t="shared" ref="AN145" ca="1" si="1518">INDIRECT("入力シート!BP"&amp;INT(ROW()/3+11))</f>
        <v>0</v>
      </c>
    </row>
    <row r="146" spans="1:40" x14ac:dyDescent="0.15">
      <c r="A146" s="290"/>
      <c r="B146" s="293"/>
      <c r="C146" s="300"/>
      <c r="D146" s="284"/>
      <c r="E146" s="272"/>
      <c r="F146" s="275"/>
      <c r="G146" s="272"/>
      <c r="H146" s="277" t="s">
        <v>79</v>
      </c>
      <c r="I146" s="272"/>
      <c r="J146" s="279" t="s">
        <v>53</v>
      </c>
      <c r="K146" s="279"/>
      <c r="L146" s="279"/>
      <c r="M146" s="304"/>
      <c r="N146" s="272"/>
      <c r="O146" s="308"/>
      <c r="P146" s="272"/>
      <c r="Q146" s="277" t="s">
        <v>79</v>
      </c>
      <c r="R146" s="272"/>
      <c r="S146" s="277" t="s">
        <v>79</v>
      </c>
      <c r="T146" s="310"/>
      <c r="U146" s="310"/>
      <c r="V146" s="304"/>
      <c r="W146" s="272"/>
      <c r="X146" s="308"/>
      <c r="Y146" s="272"/>
      <c r="Z146" s="277" t="s">
        <v>79</v>
      </c>
      <c r="AA146" s="272"/>
      <c r="AB146" s="277" t="s">
        <v>79</v>
      </c>
      <c r="AC146" s="310"/>
      <c r="AD146" s="310"/>
      <c r="AE146" s="304"/>
      <c r="AF146" s="272"/>
      <c r="AG146" s="308"/>
      <c r="AH146" s="272"/>
      <c r="AI146" s="277" t="s">
        <v>79</v>
      </c>
      <c r="AJ146" s="272"/>
      <c r="AK146" s="277" t="s">
        <v>79</v>
      </c>
      <c r="AL146" s="310"/>
      <c r="AM146" s="311"/>
      <c r="AN146" s="259"/>
    </row>
    <row r="147" spans="1:40" x14ac:dyDescent="0.15">
      <c r="A147" s="291"/>
      <c r="B147" s="294"/>
      <c r="C147" s="301"/>
      <c r="D147" s="285"/>
      <c r="E147" s="273"/>
      <c r="F147" s="276"/>
      <c r="G147" s="273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305"/>
      <c r="N147" s="273"/>
      <c r="O147" s="309"/>
      <c r="P147" s="273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305"/>
      <c r="W147" s="273"/>
      <c r="X147" s="309"/>
      <c r="Y147" s="273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305"/>
      <c r="AF147" s="273"/>
      <c r="AG147" s="309"/>
      <c r="AH147" s="273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260"/>
    </row>
    <row r="148" spans="1:40" x14ac:dyDescent="0.15">
      <c r="A148" s="290">
        <v>47</v>
      </c>
      <c r="B148" s="298">
        <f t="shared" ref="B148" ca="1" si="1531">INDIRECT("入力シート!B"&amp;INT(ROW()/3+11))</f>
        <v>0</v>
      </c>
      <c r="C148" s="299" t="str">
        <f t="shared" ref="C148" ca="1" si="1532">INDIRECT("入力シート!C"&amp;INT(ROW()/3+11))</f>
        <v/>
      </c>
      <c r="D148" s="302">
        <f t="shared" ref="D148" ca="1" si="1533">INDIRECT("入力シート!D"&amp;INT(ROW()/3+11))</f>
        <v>0</v>
      </c>
      <c r="E148" s="296" t="s">
        <v>50</v>
      </c>
      <c r="F148" s="297">
        <f t="shared" ref="F148" ca="1" si="1534">INDIRECT("入力シート!F"&amp;INT(ROW()/3+11))</f>
        <v>0</v>
      </c>
      <c r="G148" s="296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303">
        <f t="shared" ref="M148" ca="1" si="1538">INDIRECT("入力シート!T"&amp;INT(ROW()/3+11))</f>
        <v>0</v>
      </c>
      <c r="N148" s="296" t="s">
        <v>50</v>
      </c>
      <c r="O148" s="307">
        <f t="shared" ref="O148" ca="1" si="1539">INDIRECT("入力シート!V"&amp;INT(ROW()/3+11))</f>
        <v>0</v>
      </c>
      <c r="P148" s="296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303">
        <f t="shared" ref="V148" ca="1" si="1543">INDIRECT("入力シート!AJ"&amp;INT(ROW()/3+11))</f>
        <v>0</v>
      </c>
      <c r="W148" s="296" t="s">
        <v>81</v>
      </c>
      <c r="X148" s="307">
        <f t="shared" ref="X148" ca="1" si="1544">INDIRECT("入力シート!AL"&amp;INT(ROW()/3+11))</f>
        <v>0</v>
      </c>
      <c r="Y148" s="296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303">
        <f t="shared" ref="AE148" ca="1" si="1548">INDIRECT("入力シート!AZ"&amp;INT(ROW()/3+11))</f>
        <v>0</v>
      </c>
      <c r="AF148" s="296" t="s">
        <v>81</v>
      </c>
      <c r="AG148" s="307">
        <f t="shared" ref="AG148" ca="1" si="1549">INDIRECT("入力シート!BB"&amp;INT(ROW()/3+11))</f>
        <v>0</v>
      </c>
      <c r="AH148" s="296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258">
        <f t="shared" ref="AN148" ca="1" si="1553">INDIRECT("入力シート!BP"&amp;INT(ROW()/3+11))</f>
        <v>0</v>
      </c>
    </row>
    <row r="149" spans="1:40" x14ac:dyDescent="0.15">
      <c r="A149" s="290"/>
      <c r="B149" s="293"/>
      <c r="C149" s="300"/>
      <c r="D149" s="284"/>
      <c r="E149" s="272"/>
      <c r="F149" s="275"/>
      <c r="G149" s="272"/>
      <c r="H149" s="277" t="s">
        <v>79</v>
      </c>
      <c r="I149" s="272"/>
      <c r="J149" s="279" t="s">
        <v>53</v>
      </c>
      <c r="K149" s="279"/>
      <c r="L149" s="279"/>
      <c r="M149" s="304"/>
      <c r="N149" s="272"/>
      <c r="O149" s="308"/>
      <c r="P149" s="272"/>
      <c r="Q149" s="277" t="s">
        <v>79</v>
      </c>
      <c r="R149" s="272"/>
      <c r="S149" s="277" t="s">
        <v>79</v>
      </c>
      <c r="T149" s="310"/>
      <c r="U149" s="310"/>
      <c r="V149" s="304"/>
      <c r="W149" s="272"/>
      <c r="X149" s="308"/>
      <c r="Y149" s="272"/>
      <c r="Z149" s="277" t="s">
        <v>79</v>
      </c>
      <c r="AA149" s="272"/>
      <c r="AB149" s="277" t="s">
        <v>79</v>
      </c>
      <c r="AC149" s="310"/>
      <c r="AD149" s="310"/>
      <c r="AE149" s="304"/>
      <c r="AF149" s="272"/>
      <c r="AG149" s="308"/>
      <c r="AH149" s="272"/>
      <c r="AI149" s="277" t="s">
        <v>79</v>
      </c>
      <c r="AJ149" s="272"/>
      <c r="AK149" s="277" t="s">
        <v>79</v>
      </c>
      <c r="AL149" s="310"/>
      <c r="AM149" s="311"/>
      <c r="AN149" s="259"/>
    </row>
    <row r="150" spans="1:40" x14ac:dyDescent="0.15">
      <c r="A150" s="291"/>
      <c r="B150" s="294"/>
      <c r="C150" s="301"/>
      <c r="D150" s="285"/>
      <c r="E150" s="273"/>
      <c r="F150" s="276"/>
      <c r="G150" s="273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305"/>
      <c r="N150" s="273"/>
      <c r="O150" s="309"/>
      <c r="P150" s="273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305"/>
      <c r="W150" s="273"/>
      <c r="X150" s="309"/>
      <c r="Y150" s="273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305"/>
      <c r="AF150" s="273"/>
      <c r="AG150" s="309"/>
      <c r="AH150" s="273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260"/>
    </row>
    <row r="151" spans="1:40" x14ac:dyDescent="0.15">
      <c r="A151" s="290">
        <v>48</v>
      </c>
      <c r="B151" s="298">
        <f t="shared" ref="B151" ca="1" si="1566">INDIRECT("入力シート!B"&amp;INT(ROW()/3+11))</f>
        <v>0</v>
      </c>
      <c r="C151" s="299" t="str">
        <f t="shared" ref="C151" ca="1" si="1567">INDIRECT("入力シート!C"&amp;INT(ROW()/3+11))</f>
        <v/>
      </c>
      <c r="D151" s="302">
        <f t="shared" ref="D151" ca="1" si="1568">INDIRECT("入力シート!D"&amp;INT(ROW()/3+11))</f>
        <v>0</v>
      </c>
      <c r="E151" s="296" t="s">
        <v>50</v>
      </c>
      <c r="F151" s="297">
        <f t="shared" ref="F151" ca="1" si="1569">INDIRECT("入力シート!F"&amp;INT(ROW()/3+11))</f>
        <v>0</v>
      </c>
      <c r="G151" s="296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303">
        <f t="shared" ref="M151" ca="1" si="1573">INDIRECT("入力シート!T"&amp;INT(ROW()/3+11))</f>
        <v>0</v>
      </c>
      <c r="N151" s="296" t="s">
        <v>50</v>
      </c>
      <c r="O151" s="307">
        <f t="shared" ref="O151" ca="1" si="1574">INDIRECT("入力シート!V"&amp;INT(ROW()/3+11))</f>
        <v>0</v>
      </c>
      <c r="P151" s="296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303">
        <f t="shared" ref="V151" ca="1" si="1578">INDIRECT("入力シート!AJ"&amp;INT(ROW()/3+11))</f>
        <v>0</v>
      </c>
      <c r="W151" s="296" t="s">
        <v>81</v>
      </c>
      <c r="X151" s="307">
        <f t="shared" ref="X151" ca="1" si="1579">INDIRECT("入力シート!AL"&amp;INT(ROW()/3+11))</f>
        <v>0</v>
      </c>
      <c r="Y151" s="296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303">
        <f t="shared" ref="AE151" ca="1" si="1583">INDIRECT("入力シート!AZ"&amp;INT(ROW()/3+11))</f>
        <v>0</v>
      </c>
      <c r="AF151" s="296" t="s">
        <v>81</v>
      </c>
      <c r="AG151" s="307">
        <f t="shared" ref="AG151" ca="1" si="1584">INDIRECT("入力シート!BB"&amp;INT(ROW()/3+11))</f>
        <v>0</v>
      </c>
      <c r="AH151" s="296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258">
        <f t="shared" ref="AN151" ca="1" si="1588">INDIRECT("入力シート!BP"&amp;INT(ROW()/3+11))</f>
        <v>0</v>
      </c>
    </row>
    <row r="152" spans="1:40" x14ac:dyDescent="0.15">
      <c r="A152" s="290"/>
      <c r="B152" s="293"/>
      <c r="C152" s="300"/>
      <c r="D152" s="284"/>
      <c r="E152" s="272"/>
      <c r="F152" s="275"/>
      <c r="G152" s="272"/>
      <c r="H152" s="277" t="s">
        <v>79</v>
      </c>
      <c r="I152" s="272"/>
      <c r="J152" s="279" t="s">
        <v>53</v>
      </c>
      <c r="K152" s="279"/>
      <c r="L152" s="279"/>
      <c r="M152" s="304"/>
      <c r="N152" s="272"/>
      <c r="O152" s="308"/>
      <c r="P152" s="272"/>
      <c r="Q152" s="277" t="s">
        <v>79</v>
      </c>
      <c r="R152" s="272"/>
      <c r="S152" s="277" t="s">
        <v>79</v>
      </c>
      <c r="T152" s="310"/>
      <c r="U152" s="310"/>
      <c r="V152" s="304"/>
      <c r="W152" s="272"/>
      <c r="X152" s="308"/>
      <c r="Y152" s="272"/>
      <c r="Z152" s="277" t="s">
        <v>79</v>
      </c>
      <c r="AA152" s="272"/>
      <c r="AB152" s="277" t="s">
        <v>79</v>
      </c>
      <c r="AC152" s="310"/>
      <c r="AD152" s="310"/>
      <c r="AE152" s="304"/>
      <c r="AF152" s="272"/>
      <c r="AG152" s="308"/>
      <c r="AH152" s="272"/>
      <c r="AI152" s="277" t="s">
        <v>79</v>
      </c>
      <c r="AJ152" s="272"/>
      <c r="AK152" s="277" t="s">
        <v>79</v>
      </c>
      <c r="AL152" s="310"/>
      <c r="AM152" s="311"/>
      <c r="AN152" s="259"/>
    </row>
    <row r="153" spans="1:40" x14ac:dyDescent="0.15">
      <c r="A153" s="291"/>
      <c r="B153" s="294"/>
      <c r="C153" s="301"/>
      <c r="D153" s="285"/>
      <c r="E153" s="273"/>
      <c r="F153" s="276"/>
      <c r="G153" s="273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305"/>
      <c r="N153" s="273"/>
      <c r="O153" s="309"/>
      <c r="P153" s="273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305"/>
      <c r="W153" s="273"/>
      <c r="X153" s="309"/>
      <c r="Y153" s="273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305"/>
      <c r="AF153" s="273"/>
      <c r="AG153" s="309"/>
      <c r="AH153" s="273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260"/>
    </row>
    <row r="154" spans="1:40" x14ac:dyDescent="0.15">
      <c r="A154" s="290">
        <v>49</v>
      </c>
      <c r="B154" s="298">
        <f t="shared" ref="B154" ca="1" si="1601">INDIRECT("入力シート!B"&amp;INT(ROW()/3+11))</f>
        <v>0</v>
      </c>
      <c r="C154" s="299" t="str">
        <f t="shared" ref="C154" ca="1" si="1602">INDIRECT("入力シート!C"&amp;INT(ROW()/3+11))</f>
        <v/>
      </c>
      <c r="D154" s="302">
        <f t="shared" ref="D154" ca="1" si="1603">INDIRECT("入力シート!D"&amp;INT(ROW()/3+11))</f>
        <v>0</v>
      </c>
      <c r="E154" s="296" t="s">
        <v>50</v>
      </c>
      <c r="F154" s="297">
        <f t="shared" ref="F154" ca="1" si="1604">INDIRECT("入力シート!F"&amp;INT(ROW()/3+11))</f>
        <v>0</v>
      </c>
      <c r="G154" s="296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303">
        <f t="shared" ref="M154" ca="1" si="1608">INDIRECT("入力シート!T"&amp;INT(ROW()/3+11))</f>
        <v>0</v>
      </c>
      <c r="N154" s="296" t="s">
        <v>50</v>
      </c>
      <c r="O154" s="307">
        <f t="shared" ref="O154" ca="1" si="1609">INDIRECT("入力シート!V"&amp;INT(ROW()/3+11))</f>
        <v>0</v>
      </c>
      <c r="P154" s="296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303">
        <f t="shared" ref="V154" ca="1" si="1613">INDIRECT("入力シート!AJ"&amp;INT(ROW()/3+11))</f>
        <v>0</v>
      </c>
      <c r="W154" s="296" t="s">
        <v>81</v>
      </c>
      <c r="X154" s="307">
        <f t="shared" ref="X154" ca="1" si="1614">INDIRECT("入力シート!AL"&amp;INT(ROW()/3+11))</f>
        <v>0</v>
      </c>
      <c r="Y154" s="296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303">
        <f t="shared" ref="AE154" ca="1" si="1618">INDIRECT("入力シート!AZ"&amp;INT(ROW()/3+11))</f>
        <v>0</v>
      </c>
      <c r="AF154" s="296" t="s">
        <v>81</v>
      </c>
      <c r="AG154" s="307">
        <f t="shared" ref="AG154" ca="1" si="1619">INDIRECT("入力シート!BB"&amp;INT(ROW()/3+11))</f>
        <v>0</v>
      </c>
      <c r="AH154" s="296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258">
        <f t="shared" ref="AN154" ca="1" si="1623">INDIRECT("入力シート!BP"&amp;INT(ROW()/3+11))</f>
        <v>0</v>
      </c>
    </row>
    <row r="155" spans="1:40" x14ac:dyDescent="0.15">
      <c r="A155" s="290"/>
      <c r="B155" s="293"/>
      <c r="C155" s="300"/>
      <c r="D155" s="284"/>
      <c r="E155" s="272"/>
      <c r="F155" s="275"/>
      <c r="G155" s="272"/>
      <c r="H155" s="277" t="s">
        <v>79</v>
      </c>
      <c r="I155" s="272"/>
      <c r="J155" s="279" t="s">
        <v>53</v>
      </c>
      <c r="K155" s="279"/>
      <c r="L155" s="279"/>
      <c r="M155" s="304"/>
      <c r="N155" s="272"/>
      <c r="O155" s="308"/>
      <c r="P155" s="272"/>
      <c r="Q155" s="277" t="s">
        <v>79</v>
      </c>
      <c r="R155" s="272"/>
      <c r="S155" s="277" t="s">
        <v>79</v>
      </c>
      <c r="T155" s="310"/>
      <c r="U155" s="310"/>
      <c r="V155" s="304"/>
      <c r="W155" s="272"/>
      <c r="X155" s="308"/>
      <c r="Y155" s="272"/>
      <c r="Z155" s="277" t="s">
        <v>79</v>
      </c>
      <c r="AA155" s="272"/>
      <c r="AB155" s="277" t="s">
        <v>79</v>
      </c>
      <c r="AC155" s="310"/>
      <c r="AD155" s="310"/>
      <c r="AE155" s="304"/>
      <c r="AF155" s="272"/>
      <c r="AG155" s="308"/>
      <c r="AH155" s="272"/>
      <c r="AI155" s="277" t="s">
        <v>79</v>
      </c>
      <c r="AJ155" s="272"/>
      <c r="AK155" s="277" t="s">
        <v>79</v>
      </c>
      <c r="AL155" s="310"/>
      <c r="AM155" s="311"/>
      <c r="AN155" s="259"/>
    </row>
    <row r="156" spans="1:40" x14ac:dyDescent="0.15">
      <c r="A156" s="291"/>
      <c r="B156" s="294"/>
      <c r="C156" s="301"/>
      <c r="D156" s="285"/>
      <c r="E156" s="273"/>
      <c r="F156" s="276"/>
      <c r="G156" s="273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305"/>
      <c r="N156" s="273"/>
      <c r="O156" s="309"/>
      <c r="P156" s="273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305"/>
      <c r="W156" s="273"/>
      <c r="X156" s="309"/>
      <c r="Y156" s="273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305"/>
      <c r="AF156" s="273"/>
      <c r="AG156" s="309"/>
      <c r="AH156" s="273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260"/>
    </row>
    <row r="157" spans="1:40" x14ac:dyDescent="0.15">
      <c r="A157" s="290">
        <v>50</v>
      </c>
      <c r="B157" s="298">
        <f t="shared" ref="B157" ca="1" si="1636">INDIRECT("入力シート!B"&amp;INT(ROW()/3+11))</f>
        <v>0</v>
      </c>
      <c r="C157" s="299" t="str">
        <f t="shared" ref="C157" ca="1" si="1637">INDIRECT("入力シート!C"&amp;INT(ROW()/3+11))</f>
        <v/>
      </c>
      <c r="D157" s="302">
        <f t="shared" ref="D157" ca="1" si="1638">INDIRECT("入力シート!D"&amp;INT(ROW()/3+11))</f>
        <v>0</v>
      </c>
      <c r="E157" s="296" t="s">
        <v>50</v>
      </c>
      <c r="F157" s="297">
        <f t="shared" ref="F157" ca="1" si="1639">INDIRECT("入力シート!F"&amp;INT(ROW()/3+11))</f>
        <v>0</v>
      </c>
      <c r="G157" s="296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303">
        <f t="shared" ref="M157" ca="1" si="1643">INDIRECT("入力シート!T"&amp;INT(ROW()/3+11))</f>
        <v>0</v>
      </c>
      <c r="N157" s="296" t="s">
        <v>50</v>
      </c>
      <c r="O157" s="307">
        <f t="shared" ref="O157" ca="1" si="1644">INDIRECT("入力シート!V"&amp;INT(ROW()/3+11))</f>
        <v>0</v>
      </c>
      <c r="P157" s="296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303">
        <f t="shared" ref="V157" ca="1" si="1648">INDIRECT("入力シート!AJ"&amp;INT(ROW()/3+11))</f>
        <v>0</v>
      </c>
      <c r="W157" s="296" t="s">
        <v>81</v>
      </c>
      <c r="X157" s="307">
        <f t="shared" ref="X157" ca="1" si="1649">INDIRECT("入力シート!AL"&amp;INT(ROW()/3+11))</f>
        <v>0</v>
      </c>
      <c r="Y157" s="296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303">
        <f t="shared" ref="AE157" ca="1" si="1653">INDIRECT("入力シート!AZ"&amp;INT(ROW()/3+11))</f>
        <v>0</v>
      </c>
      <c r="AF157" s="296" t="s">
        <v>81</v>
      </c>
      <c r="AG157" s="307">
        <f t="shared" ref="AG157" ca="1" si="1654">INDIRECT("入力シート!BB"&amp;INT(ROW()/3+11))</f>
        <v>0</v>
      </c>
      <c r="AH157" s="296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258">
        <f t="shared" ref="AN157" ca="1" si="1658">INDIRECT("入力シート!BP"&amp;INT(ROW()/3+11))</f>
        <v>0</v>
      </c>
    </row>
    <row r="158" spans="1:40" x14ac:dyDescent="0.15">
      <c r="A158" s="290"/>
      <c r="B158" s="293"/>
      <c r="C158" s="300"/>
      <c r="D158" s="284"/>
      <c r="E158" s="272"/>
      <c r="F158" s="275"/>
      <c r="G158" s="272"/>
      <c r="H158" s="277" t="s">
        <v>79</v>
      </c>
      <c r="I158" s="272"/>
      <c r="J158" s="279" t="s">
        <v>53</v>
      </c>
      <c r="K158" s="279"/>
      <c r="L158" s="279"/>
      <c r="M158" s="304"/>
      <c r="N158" s="272"/>
      <c r="O158" s="308"/>
      <c r="P158" s="272"/>
      <c r="Q158" s="277" t="s">
        <v>79</v>
      </c>
      <c r="R158" s="272"/>
      <c r="S158" s="277" t="s">
        <v>79</v>
      </c>
      <c r="T158" s="310"/>
      <c r="U158" s="310"/>
      <c r="V158" s="304"/>
      <c r="W158" s="272"/>
      <c r="X158" s="308"/>
      <c r="Y158" s="272"/>
      <c r="Z158" s="277" t="s">
        <v>79</v>
      </c>
      <c r="AA158" s="272"/>
      <c r="AB158" s="277" t="s">
        <v>79</v>
      </c>
      <c r="AC158" s="310"/>
      <c r="AD158" s="310"/>
      <c r="AE158" s="304"/>
      <c r="AF158" s="272"/>
      <c r="AG158" s="308"/>
      <c r="AH158" s="272"/>
      <c r="AI158" s="277" t="s">
        <v>79</v>
      </c>
      <c r="AJ158" s="272"/>
      <c r="AK158" s="277" t="s">
        <v>79</v>
      </c>
      <c r="AL158" s="310"/>
      <c r="AM158" s="311"/>
      <c r="AN158" s="259"/>
    </row>
    <row r="159" spans="1:40" x14ac:dyDescent="0.15">
      <c r="A159" s="291"/>
      <c r="B159" s="294"/>
      <c r="C159" s="301"/>
      <c r="D159" s="285"/>
      <c r="E159" s="273"/>
      <c r="F159" s="276"/>
      <c r="G159" s="273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305"/>
      <c r="N159" s="273"/>
      <c r="O159" s="309"/>
      <c r="P159" s="273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305"/>
      <c r="W159" s="273"/>
      <c r="X159" s="309"/>
      <c r="Y159" s="273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305"/>
      <c r="AF159" s="273"/>
      <c r="AG159" s="309"/>
      <c r="AH159" s="273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260"/>
    </row>
    <row r="160" spans="1:40" x14ac:dyDescent="0.15">
      <c r="A160" s="290">
        <v>51</v>
      </c>
      <c r="B160" s="298">
        <f t="shared" ref="B160" ca="1" si="1671">INDIRECT("入力シート!B"&amp;INT(ROW()/3+11))</f>
        <v>0</v>
      </c>
      <c r="C160" s="299" t="str">
        <f t="shared" ref="C160" ca="1" si="1672">INDIRECT("入力シート!C"&amp;INT(ROW()/3+11))</f>
        <v/>
      </c>
      <c r="D160" s="302">
        <f t="shared" ref="D160" ca="1" si="1673">INDIRECT("入力シート!D"&amp;INT(ROW()/3+11))</f>
        <v>0</v>
      </c>
      <c r="E160" s="296" t="s">
        <v>50</v>
      </c>
      <c r="F160" s="297">
        <f t="shared" ref="F160" ca="1" si="1674">INDIRECT("入力シート!F"&amp;INT(ROW()/3+11))</f>
        <v>0</v>
      </c>
      <c r="G160" s="296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303">
        <f t="shared" ref="M160" ca="1" si="1678">INDIRECT("入力シート!T"&amp;INT(ROW()/3+11))</f>
        <v>0</v>
      </c>
      <c r="N160" s="296" t="s">
        <v>50</v>
      </c>
      <c r="O160" s="307">
        <f t="shared" ref="O160" ca="1" si="1679">INDIRECT("入力シート!V"&amp;INT(ROW()/3+11))</f>
        <v>0</v>
      </c>
      <c r="P160" s="296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303">
        <f t="shared" ref="V160" ca="1" si="1683">INDIRECT("入力シート!AJ"&amp;INT(ROW()/3+11))</f>
        <v>0</v>
      </c>
      <c r="W160" s="296" t="s">
        <v>81</v>
      </c>
      <c r="X160" s="307">
        <f t="shared" ref="X160" ca="1" si="1684">INDIRECT("入力シート!AL"&amp;INT(ROW()/3+11))</f>
        <v>0</v>
      </c>
      <c r="Y160" s="296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303">
        <f t="shared" ref="AE160" ca="1" si="1688">INDIRECT("入力シート!AZ"&amp;INT(ROW()/3+11))</f>
        <v>0</v>
      </c>
      <c r="AF160" s="296" t="s">
        <v>81</v>
      </c>
      <c r="AG160" s="307">
        <f t="shared" ref="AG160" ca="1" si="1689">INDIRECT("入力シート!BB"&amp;INT(ROW()/3+11))</f>
        <v>0</v>
      </c>
      <c r="AH160" s="296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258">
        <f t="shared" ref="AN160" ca="1" si="1693">INDIRECT("入力シート!BP"&amp;INT(ROW()/3+11))</f>
        <v>0</v>
      </c>
    </row>
    <row r="161" spans="1:40" x14ac:dyDescent="0.15">
      <c r="A161" s="290"/>
      <c r="B161" s="293"/>
      <c r="C161" s="300"/>
      <c r="D161" s="284"/>
      <c r="E161" s="272"/>
      <c r="F161" s="275"/>
      <c r="G161" s="272"/>
      <c r="H161" s="277" t="s">
        <v>79</v>
      </c>
      <c r="I161" s="272"/>
      <c r="J161" s="279" t="s">
        <v>53</v>
      </c>
      <c r="K161" s="279"/>
      <c r="L161" s="279"/>
      <c r="M161" s="304"/>
      <c r="N161" s="272"/>
      <c r="O161" s="308"/>
      <c r="P161" s="272"/>
      <c r="Q161" s="277" t="s">
        <v>79</v>
      </c>
      <c r="R161" s="272"/>
      <c r="S161" s="277" t="s">
        <v>79</v>
      </c>
      <c r="T161" s="310"/>
      <c r="U161" s="310"/>
      <c r="V161" s="304"/>
      <c r="W161" s="272"/>
      <c r="X161" s="308"/>
      <c r="Y161" s="272"/>
      <c r="Z161" s="277" t="s">
        <v>79</v>
      </c>
      <c r="AA161" s="272"/>
      <c r="AB161" s="277" t="s">
        <v>79</v>
      </c>
      <c r="AC161" s="310"/>
      <c r="AD161" s="310"/>
      <c r="AE161" s="304"/>
      <c r="AF161" s="272"/>
      <c r="AG161" s="308"/>
      <c r="AH161" s="272"/>
      <c r="AI161" s="277" t="s">
        <v>79</v>
      </c>
      <c r="AJ161" s="272"/>
      <c r="AK161" s="277" t="s">
        <v>79</v>
      </c>
      <c r="AL161" s="310"/>
      <c r="AM161" s="311"/>
      <c r="AN161" s="259"/>
    </row>
    <row r="162" spans="1:40" x14ac:dyDescent="0.15">
      <c r="A162" s="291"/>
      <c r="B162" s="294"/>
      <c r="C162" s="301"/>
      <c r="D162" s="285"/>
      <c r="E162" s="273"/>
      <c r="F162" s="276"/>
      <c r="G162" s="273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305"/>
      <c r="N162" s="273"/>
      <c r="O162" s="309"/>
      <c r="P162" s="273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305"/>
      <c r="W162" s="273"/>
      <c r="X162" s="309"/>
      <c r="Y162" s="273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305"/>
      <c r="AF162" s="273"/>
      <c r="AG162" s="309"/>
      <c r="AH162" s="273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260"/>
    </row>
    <row r="163" spans="1:40" x14ac:dyDescent="0.15">
      <c r="A163" s="290">
        <v>52</v>
      </c>
      <c r="B163" s="298">
        <f t="shared" ref="B163" ca="1" si="1706">INDIRECT("入力シート!B"&amp;INT(ROW()/3+11))</f>
        <v>0</v>
      </c>
      <c r="C163" s="299" t="str">
        <f t="shared" ref="C163" ca="1" si="1707">INDIRECT("入力シート!C"&amp;INT(ROW()/3+11))</f>
        <v/>
      </c>
      <c r="D163" s="302">
        <f t="shared" ref="D163" ca="1" si="1708">INDIRECT("入力シート!D"&amp;INT(ROW()/3+11))</f>
        <v>0</v>
      </c>
      <c r="E163" s="296" t="s">
        <v>50</v>
      </c>
      <c r="F163" s="297">
        <f t="shared" ref="F163" ca="1" si="1709">INDIRECT("入力シート!F"&amp;INT(ROW()/3+11))</f>
        <v>0</v>
      </c>
      <c r="G163" s="296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303">
        <f t="shared" ref="M163" ca="1" si="1713">INDIRECT("入力シート!T"&amp;INT(ROW()/3+11))</f>
        <v>0</v>
      </c>
      <c r="N163" s="296" t="s">
        <v>50</v>
      </c>
      <c r="O163" s="307">
        <f t="shared" ref="O163" ca="1" si="1714">INDIRECT("入力シート!V"&amp;INT(ROW()/3+11))</f>
        <v>0</v>
      </c>
      <c r="P163" s="296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303">
        <f t="shared" ref="V163" ca="1" si="1718">INDIRECT("入力シート!AJ"&amp;INT(ROW()/3+11))</f>
        <v>0</v>
      </c>
      <c r="W163" s="296" t="s">
        <v>81</v>
      </c>
      <c r="X163" s="307">
        <f t="shared" ref="X163" ca="1" si="1719">INDIRECT("入力シート!AL"&amp;INT(ROW()/3+11))</f>
        <v>0</v>
      </c>
      <c r="Y163" s="296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303">
        <f t="shared" ref="AE163" ca="1" si="1723">INDIRECT("入力シート!AZ"&amp;INT(ROW()/3+11))</f>
        <v>0</v>
      </c>
      <c r="AF163" s="296" t="s">
        <v>81</v>
      </c>
      <c r="AG163" s="307">
        <f t="shared" ref="AG163" ca="1" si="1724">INDIRECT("入力シート!BB"&amp;INT(ROW()/3+11))</f>
        <v>0</v>
      </c>
      <c r="AH163" s="296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258">
        <f t="shared" ref="AN163" ca="1" si="1728">INDIRECT("入力シート!BP"&amp;INT(ROW()/3+11))</f>
        <v>0</v>
      </c>
    </row>
    <row r="164" spans="1:40" x14ac:dyDescent="0.15">
      <c r="A164" s="290"/>
      <c r="B164" s="293"/>
      <c r="C164" s="300"/>
      <c r="D164" s="284"/>
      <c r="E164" s="272"/>
      <c r="F164" s="275"/>
      <c r="G164" s="272"/>
      <c r="H164" s="277" t="s">
        <v>79</v>
      </c>
      <c r="I164" s="272"/>
      <c r="J164" s="279" t="s">
        <v>53</v>
      </c>
      <c r="K164" s="279"/>
      <c r="L164" s="279"/>
      <c r="M164" s="304"/>
      <c r="N164" s="272"/>
      <c r="O164" s="308"/>
      <c r="P164" s="272"/>
      <c r="Q164" s="277" t="s">
        <v>79</v>
      </c>
      <c r="R164" s="272"/>
      <c r="S164" s="277" t="s">
        <v>79</v>
      </c>
      <c r="T164" s="310"/>
      <c r="U164" s="310"/>
      <c r="V164" s="304"/>
      <c r="W164" s="272"/>
      <c r="X164" s="308"/>
      <c r="Y164" s="272"/>
      <c r="Z164" s="277" t="s">
        <v>79</v>
      </c>
      <c r="AA164" s="272"/>
      <c r="AB164" s="277" t="s">
        <v>79</v>
      </c>
      <c r="AC164" s="310"/>
      <c r="AD164" s="310"/>
      <c r="AE164" s="304"/>
      <c r="AF164" s="272"/>
      <c r="AG164" s="308"/>
      <c r="AH164" s="272"/>
      <c r="AI164" s="277" t="s">
        <v>79</v>
      </c>
      <c r="AJ164" s="272"/>
      <c r="AK164" s="277" t="s">
        <v>79</v>
      </c>
      <c r="AL164" s="310"/>
      <c r="AM164" s="311"/>
      <c r="AN164" s="259"/>
    </row>
    <row r="165" spans="1:40" x14ac:dyDescent="0.15">
      <c r="A165" s="291"/>
      <c r="B165" s="294"/>
      <c r="C165" s="301"/>
      <c r="D165" s="285"/>
      <c r="E165" s="273"/>
      <c r="F165" s="276"/>
      <c r="G165" s="273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305"/>
      <c r="N165" s="273"/>
      <c r="O165" s="309"/>
      <c r="P165" s="273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305"/>
      <c r="W165" s="273"/>
      <c r="X165" s="309"/>
      <c r="Y165" s="273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305"/>
      <c r="AF165" s="273"/>
      <c r="AG165" s="309"/>
      <c r="AH165" s="273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260"/>
    </row>
    <row r="166" spans="1:40" x14ac:dyDescent="0.15">
      <c r="A166" s="290">
        <v>53</v>
      </c>
      <c r="B166" s="298">
        <f t="shared" ref="B166" ca="1" si="1741">INDIRECT("入力シート!B"&amp;INT(ROW()/3+11))</f>
        <v>0</v>
      </c>
      <c r="C166" s="299" t="str">
        <f t="shared" ref="C166" ca="1" si="1742">INDIRECT("入力シート!C"&amp;INT(ROW()/3+11))</f>
        <v/>
      </c>
      <c r="D166" s="302">
        <f t="shared" ref="D166" ca="1" si="1743">INDIRECT("入力シート!D"&amp;INT(ROW()/3+11))</f>
        <v>0</v>
      </c>
      <c r="E166" s="296" t="s">
        <v>50</v>
      </c>
      <c r="F166" s="297">
        <f t="shared" ref="F166" ca="1" si="1744">INDIRECT("入力シート!F"&amp;INT(ROW()/3+11))</f>
        <v>0</v>
      </c>
      <c r="G166" s="296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303">
        <f t="shared" ref="M166" ca="1" si="1748">INDIRECT("入力シート!T"&amp;INT(ROW()/3+11))</f>
        <v>0</v>
      </c>
      <c r="N166" s="296" t="s">
        <v>50</v>
      </c>
      <c r="O166" s="307">
        <f t="shared" ref="O166" ca="1" si="1749">INDIRECT("入力シート!V"&amp;INT(ROW()/3+11))</f>
        <v>0</v>
      </c>
      <c r="P166" s="296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303">
        <f t="shared" ref="V166" ca="1" si="1753">INDIRECT("入力シート!AJ"&amp;INT(ROW()/3+11))</f>
        <v>0</v>
      </c>
      <c r="W166" s="296" t="s">
        <v>81</v>
      </c>
      <c r="X166" s="307">
        <f t="shared" ref="X166" ca="1" si="1754">INDIRECT("入力シート!AL"&amp;INT(ROW()/3+11))</f>
        <v>0</v>
      </c>
      <c r="Y166" s="296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303">
        <f t="shared" ref="AE166" ca="1" si="1758">INDIRECT("入力シート!AZ"&amp;INT(ROW()/3+11))</f>
        <v>0</v>
      </c>
      <c r="AF166" s="296" t="s">
        <v>81</v>
      </c>
      <c r="AG166" s="307">
        <f t="shared" ref="AG166" ca="1" si="1759">INDIRECT("入力シート!BB"&amp;INT(ROW()/3+11))</f>
        <v>0</v>
      </c>
      <c r="AH166" s="296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258">
        <f t="shared" ref="AN166" ca="1" si="1763">INDIRECT("入力シート!BP"&amp;INT(ROW()/3+11))</f>
        <v>0</v>
      </c>
    </row>
    <row r="167" spans="1:40" x14ac:dyDescent="0.15">
      <c r="A167" s="290"/>
      <c r="B167" s="293"/>
      <c r="C167" s="300"/>
      <c r="D167" s="284"/>
      <c r="E167" s="272"/>
      <c r="F167" s="275"/>
      <c r="G167" s="272"/>
      <c r="H167" s="277" t="s">
        <v>79</v>
      </c>
      <c r="I167" s="272"/>
      <c r="J167" s="279" t="s">
        <v>53</v>
      </c>
      <c r="K167" s="279"/>
      <c r="L167" s="279"/>
      <c r="M167" s="304"/>
      <c r="N167" s="272"/>
      <c r="O167" s="308"/>
      <c r="P167" s="272"/>
      <c r="Q167" s="277" t="s">
        <v>79</v>
      </c>
      <c r="R167" s="272"/>
      <c r="S167" s="277" t="s">
        <v>79</v>
      </c>
      <c r="T167" s="310"/>
      <c r="U167" s="310"/>
      <c r="V167" s="304"/>
      <c r="W167" s="272"/>
      <c r="X167" s="308"/>
      <c r="Y167" s="272"/>
      <c r="Z167" s="277" t="s">
        <v>79</v>
      </c>
      <c r="AA167" s="272"/>
      <c r="AB167" s="277" t="s">
        <v>79</v>
      </c>
      <c r="AC167" s="310"/>
      <c r="AD167" s="310"/>
      <c r="AE167" s="304"/>
      <c r="AF167" s="272"/>
      <c r="AG167" s="308"/>
      <c r="AH167" s="272"/>
      <c r="AI167" s="277" t="s">
        <v>79</v>
      </c>
      <c r="AJ167" s="272"/>
      <c r="AK167" s="277" t="s">
        <v>79</v>
      </c>
      <c r="AL167" s="310"/>
      <c r="AM167" s="311"/>
      <c r="AN167" s="259"/>
    </row>
    <row r="168" spans="1:40" x14ac:dyDescent="0.15">
      <c r="A168" s="291"/>
      <c r="B168" s="294"/>
      <c r="C168" s="301"/>
      <c r="D168" s="285"/>
      <c r="E168" s="273"/>
      <c r="F168" s="276"/>
      <c r="G168" s="273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305"/>
      <c r="N168" s="273"/>
      <c r="O168" s="309"/>
      <c r="P168" s="273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305"/>
      <c r="W168" s="273"/>
      <c r="X168" s="309"/>
      <c r="Y168" s="273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305"/>
      <c r="AF168" s="273"/>
      <c r="AG168" s="309"/>
      <c r="AH168" s="273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260"/>
    </row>
    <row r="169" spans="1:40" x14ac:dyDescent="0.15">
      <c r="A169" s="290">
        <v>54</v>
      </c>
      <c r="B169" s="298">
        <f t="shared" ref="B169" ca="1" si="1776">INDIRECT("入力シート!B"&amp;INT(ROW()/3+11))</f>
        <v>0</v>
      </c>
      <c r="C169" s="299" t="str">
        <f t="shared" ref="C169" ca="1" si="1777">INDIRECT("入力シート!C"&amp;INT(ROW()/3+11))</f>
        <v/>
      </c>
      <c r="D169" s="302">
        <f t="shared" ref="D169" ca="1" si="1778">INDIRECT("入力シート!D"&amp;INT(ROW()/3+11))</f>
        <v>0</v>
      </c>
      <c r="E169" s="296" t="s">
        <v>50</v>
      </c>
      <c r="F169" s="297">
        <f t="shared" ref="F169" ca="1" si="1779">INDIRECT("入力シート!F"&amp;INT(ROW()/3+11))</f>
        <v>0</v>
      </c>
      <c r="G169" s="296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303">
        <f t="shared" ref="M169" ca="1" si="1783">INDIRECT("入力シート!T"&amp;INT(ROW()/3+11))</f>
        <v>0</v>
      </c>
      <c r="N169" s="296" t="s">
        <v>50</v>
      </c>
      <c r="O169" s="307">
        <f t="shared" ref="O169" ca="1" si="1784">INDIRECT("入力シート!V"&amp;INT(ROW()/3+11))</f>
        <v>0</v>
      </c>
      <c r="P169" s="296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303">
        <f t="shared" ref="V169" ca="1" si="1788">INDIRECT("入力シート!AJ"&amp;INT(ROW()/3+11))</f>
        <v>0</v>
      </c>
      <c r="W169" s="296" t="s">
        <v>81</v>
      </c>
      <c r="X169" s="307">
        <f t="shared" ref="X169" ca="1" si="1789">INDIRECT("入力シート!AL"&amp;INT(ROW()/3+11))</f>
        <v>0</v>
      </c>
      <c r="Y169" s="296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303">
        <f t="shared" ref="AE169" ca="1" si="1793">INDIRECT("入力シート!AZ"&amp;INT(ROW()/3+11))</f>
        <v>0</v>
      </c>
      <c r="AF169" s="296" t="s">
        <v>81</v>
      </c>
      <c r="AG169" s="307">
        <f t="shared" ref="AG169" ca="1" si="1794">INDIRECT("入力シート!BB"&amp;INT(ROW()/3+11))</f>
        <v>0</v>
      </c>
      <c r="AH169" s="296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258">
        <f t="shared" ref="AN169" ca="1" si="1798">INDIRECT("入力シート!BP"&amp;INT(ROW()/3+11))</f>
        <v>0</v>
      </c>
    </row>
    <row r="170" spans="1:40" x14ac:dyDescent="0.15">
      <c r="A170" s="290"/>
      <c r="B170" s="293"/>
      <c r="C170" s="300"/>
      <c r="D170" s="284"/>
      <c r="E170" s="272"/>
      <c r="F170" s="275"/>
      <c r="G170" s="272"/>
      <c r="H170" s="277" t="s">
        <v>79</v>
      </c>
      <c r="I170" s="272"/>
      <c r="J170" s="279" t="s">
        <v>53</v>
      </c>
      <c r="K170" s="279"/>
      <c r="L170" s="279"/>
      <c r="M170" s="304"/>
      <c r="N170" s="272"/>
      <c r="O170" s="308"/>
      <c r="P170" s="272"/>
      <c r="Q170" s="277" t="s">
        <v>79</v>
      </c>
      <c r="R170" s="272"/>
      <c r="S170" s="277" t="s">
        <v>79</v>
      </c>
      <c r="T170" s="310"/>
      <c r="U170" s="310"/>
      <c r="V170" s="304"/>
      <c r="W170" s="272"/>
      <c r="X170" s="308"/>
      <c r="Y170" s="272"/>
      <c r="Z170" s="277" t="s">
        <v>79</v>
      </c>
      <c r="AA170" s="272"/>
      <c r="AB170" s="277" t="s">
        <v>79</v>
      </c>
      <c r="AC170" s="310"/>
      <c r="AD170" s="310"/>
      <c r="AE170" s="304"/>
      <c r="AF170" s="272"/>
      <c r="AG170" s="308"/>
      <c r="AH170" s="272"/>
      <c r="AI170" s="277" t="s">
        <v>79</v>
      </c>
      <c r="AJ170" s="272"/>
      <c r="AK170" s="277" t="s">
        <v>79</v>
      </c>
      <c r="AL170" s="310"/>
      <c r="AM170" s="311"/>
      <c r="AN170" s="259"/>
    </row>
    <row r="171" spans="1:40" x14ac:dyDescent="0.15">
      <c r="A171" s="291"/>
      <c r="B171" s="294"/>
      <c r="C171" s="301"/>
      <c r="D171" s="285"/>
      <c r="E171" s="273"/>
      <c r="F171" s="276"/>
      <c r="G171" s="273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305"/>
      <c r="N171" s="273"/>
      <c r="O171" s="309"/>
      <c r="P171" s="273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305"/>
      <c r="W171" s="273"/>
      <c r="X171" s="309"/>
      <c r="Y171" s="273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305"/>
      <c r="AF171" s="273"/>
      <c r="AG171" s="309"/>
      <c r="AH171" s="273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260"/>
    </row>
    <row r="172" spans="1:40" x14ac:dyDescent="0.15">
      <c r="A172" s="290">
        <v>55</v>
      </c>
      <c r="B172" s="298">
        <f t="shared" ref="B172" ca="1" si="1811">INDIRECT("入力シート!B"&amp;INT(ROW()/3+11))</f>
        <v>0</v>
      </c>
      <c r="C172" s="299" t="str">
        <f t="shared" ref="C172" ca="1" si="1812">INDIRECT("入力シート!C"&amp;INT(ROW()/3+11))</f>
        <v/>
      </c>
      <c r="D172" s="302">
        <f t="shared" ref="D172" ca="1" si="1813">INDIRECT("入力シート!D"&amp;INT(ROW()/3+11))</f>
        <v>0</v>
      </c>
      <c r="E172" s="296" t="s">
        <v>50</v>
      </c>
      <c r="F172" s="297">
        <f t="shared" ref="F172" ca="1" si="1814">INDIRECT("入力シート!F"&amp;INT(ROW()/3+11))</f>
        <v>0</v>
      </c>
      <c r="G172" s="296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303">
        <f t="shared" ref="M172" ca="1" si="1818">INDIRECT("入力シート!T"&amp;INT(ROW()/3+11))</f>
        <v>0</v>
      </c>
      <c r="N172" s="296" t="s">
        <v>50</v>
      </c>
      <c r="O172" s="307">
        <f t="shared" ref="O172" ca="1" si="1819">INDIRECT("入力シート!V"&amp;INT(ROW()/3+11))</f>
        <v>0</v>
      </c>
      <c r="P172" s="296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303">
        <f t="shared" ref="V172" ca="1" si="1823">INDIRECT("入力シート!AJ"&amp;INT(ROW()/3+11))</f>
        <v>0</v>
      </c>
      <c r="W172" s="296" t="s">
        <v>81</v>
      </c>
      <c r="X172" s="307">
        <f t="shared" ref="X172" ca="1" si="1824">INDIRECT("入力シート!AL"&amp;INT(ROW()/3+11))</f>
        <v>0</v>
      </c>
      <c r="Y172" s="296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303">
        <f t="shared" ref="AE172" ca="1" si="1828">INDIRECT("入力シート!AZ"&amp;INT(ROW()/3+11))</f>
        <v>0</v>
      </c>
      <c r="AF172" s="296" t="s">
        <v>81</v>
      </c>
      <c r="AG172" s="307">
        <f t="shared" ref="AG172" ca="1" si="1829">INDIRECT("入力シート!BB"&amp;INT(ROW()/3+11))</f>
        <v>0</v>
      </c>
      <c r="AH172" s="296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258">
        <f t="shared" ref="AN172" ca="1" si="1833">INDIRECT("入力シート!BP"&amp;INT(ROW()/3+11))</f>
        <v>0</v>
      </c>
    </row>
    <row r="173" spans="1:40" x14ac:dyDescent="0.15">
      <c r="A173" s="290"/>
      <c r="B173" s="293"/>
      <c r="C173" s="300"/>
      <c r="D173" s="284"/>
      <c r="E173" s="272"/>
      <c r="F173" s="275"/>
      <c r="G173" s="272"/>
      <c r="H173" s="277" t="s">
        <v>79</v>
      </c>
      <c r="I173" s="272"/>
      <c r="J173" s="279" t="s">
        <v>53</v>
      </c>
      <c r="K173" s="279"/>
      <c r="L173" s="279"/>
      <c r="M173" s="304"/>
      <c r="N173" s="272"/>
      <c r="O173" s="308"/>
      <c r="P173" s="272"/>
      <c r="Q173" s="277" t="s">
        <v>79</v>
      </c>
      <c r="R173" s="272"/>
      <c r="S173" s="277" t="s">
        <v>79</v>
      </c>
      <c r="T173" s="310"/>
      <c r="U173" s="310"/>
      <c r="V173" s="304"/>
      <c r="W173" s="272"/>
      <c r="X173" s="308"/>
      <c r="Y173" s="272"/>
      <c r="Z173" s="277" t="s">
        <v>79</v>
      </c>
      <c r="AA173" s="272"/>
      <c r="AB173" s="277" t="s">
        <v>79</v>
      </c>
      <c r="AC173" s="310"/>
      <c r="AD173" s="310"/>
      <c r="AE173" s="304"/>
      <c r="AF173" s="272"/>
      <c r="AG173" s="308"/>
      <c r="AH173" s="272"/>
      <c r="AI173" s="277" t="s">
        <v>79</v>
      </c>
      <c r="AJ173" s="272"/>
      <c r="AK173" s="277" t="s">
        <v>79</v>
      </c>
      <c r="AL173" s="310"/>
      <c r="AM173" s="311"/>
      <c r="AN173" s="259"/>
    </row>
    <row r="174" spans="1:40" x14ac:dyDescent="0.15">
      <c r="A174" s="291"/>
      <c r="B174" s="294"/>
      <c r="C174" s="301"/>
      <c r="D174" s="285"/>
      <c r="E174" s="273"/>
      <c r="F174" s="276"/>
      <c r="G174" s="273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305"/>
      <c r="N174" s="273"/>
      <c r="O174" s="309"/>
      <c r="P174" s="273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305"/>
      <c r="W174" s="273"/>
      <c r="X174" s="309"/>
      <c r="Y174" s="273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305"/>
      <c r="AF174" s="273"/>
      <c r="AG174" s="309"/>
      <c r="AH174" s="273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260"/>
    </row>
    <row r="175" spans="1:40" x14ac:dyDescent="0.15">
      <c r="A175" s="290">
        <v>56</v>
      </c>
      <c r="B175" s="298">
        <f t="shared" ref="B175" ca="1" si="1846">INDIRECT("入力シート!B"&amp;INT(ROW()/3+11))</f>
        <v>0</v>
      </c>
      <c r="C175" s="299" t="str">
        <f t="shared" ref="C175" ca="1" si="1847">INDIRECT("入力シート!C"&amp;INT(ROW()/3+11))</f>
        <v/>
      </c>
      <c r="D175" s="302">
        <f t="shared" ref="D175" ca="1" si="1848">INDIRECT("入力シート!D"&amp;INT(ROW()/3+11))</f>
        <v>0</v>
      </c>
      <c r="E175" s="296" t="s">
        <v>50</v>
      </c>
      <c r="F175" s="297">
        <f t="shared" ref="F175" ca="1" si="1849">INDIRECT("入力シート!F"&amp;INT(ROW()/3+11))</f>
        <v>0</v>
      </c>
      <c r="G175" s="296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303">
        <f t="shared" ref="M175" ca="1" si="1853">INDIRECT("入力シート!T"&amp;INT(ROW()/3+11))</f>
        <v>0</v>
      </c>
      <c r="N175" s="296" t="s">
        <v>50</v>
      </c>
      <c r="O175" s="307">
        <f t="shared" ref="O175" ca="1" si="1854">INDIRECT("入力シート!V"&amp;INT(ROW()/3+11))</f>
        <v>0</v>
      </c>
      <c r="P175" s="296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303">
        <f t="shared" ref="V175" ca="1" si="1858">INDIRECT("入力シート!AJ"&amp;INT(ROW()/3+11))</f>
        <v>0</v>
      </c>
      <c r="W175" s="296" t="s">
        <v>81</v>
      </c>
      <c r="X175" s="307">
        <f t="shared" ref="X175" ca="1" si="1859">INDIRECT("入力シート!AL"&amp;INT(ROW()/3+11))</f>
        <v>0</v>
      </c>
      <c r="Y175" s="296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303">
        <f t="shared" ref="AE175" ca="1" si="1863">INDIRECT("入力シート!AZ"&amp;INT(ROW()/3+11))</f>
        <v>0</v>
      </c>
      <c r="AF175" s="296" t="s">
        <v>81</v>
      </c>
      <c r="AG175" s="307">
        <f t="shared" ref="AG175" ca="1" si="1864">INDIRECT("入力シート!BB"&amp;INT(ROW()/3+11))</f>
        <v>0</v>
      </c>
      <c r="AH175" s="296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258">
        <f t="shared" ref="AN175" ca="1" si="1868">INDIRECT("入力シート!BP"&amp;INT(ROW()/3+11))</f>
        <v>0</v>
      </c>
    </row>
    <row r="176" spans="1:40" x14ac:dyDescent="0.15">
      <c r="A176" s="290"/>
      <c r="B176" s="293"/>
      <c r="C176" s="300"/>
      <c r="D176" s="284"/>
      <c r="E176" s="272"/>
      <c r="F176" s="275"/>
      <c r="G176" s="272"/>
      <c r="H176" s="277" t="s">
        <v>79</v>
      </c>
      <c r="I176" s="272"/>
      <c r="J176" s="279" t="s">
        <v>53</v>
      </c>
      <c r="K176" s="279"/>
      <c r="L176" s="279"/>
      <c r="M176" s="304"/>
      <c r="N176" s="272"/>
      <c r="O176" s="308"/>
      <c r="P176" s="272"/>
      <c r="Q176" s="277" t="s">
        <v>79</v>
      </c>
      <c r="R176" s="272"/>
      <c r="S176" s="277" t="s">
        <v>79</v>
      </c>
      <c r="T176" s="310"/>
      <c r="U176" s="310"/>
      <c r="V176" s="304"/>
      <c r="W176" s="272"/>
      <c r="X176" s="308"/>
      <c r="Y176" s="272"/>
      <c r="Z176" s="277" t="s">
        <v>79</v>
      </c>
      <c r="AA176" s="272"/>
      <c r="AB176" s="277" t="s">
        <v>79</v>
      </c>
      <c r="AC176" s="310"/>
      <c r="AD176" s="310"/>
      <c r="AE176" s="304"/>
      <c r="AF176" s="272"/>
      <c r="AG176" s="308"/>
      <c r="AH176" s="272"/>
      <c r="AI176" s="277" t="s">
        <v>79</v>
      </c>
      <c r="AJ176" s="272"/>
      <c r="AK176" s="277" t="s">
        <v>79</v>
      </c>
      <c r="AL176" s="310"/>
      <c r="AM176" s="311"/>
      <c r="AN176" s="259"/>
    </row>
    <row r="177" spans="1:40" x14ac:dyDescent="0.15">
      <c r="A177" s="291"/>
      <c r="B177" s="294"/>
      <c r="C177" s="301"/>
      <c r="D177" s="285"/>
      <c r="E177" s="273"/>
      <c r="F177" s="276"/>
      <c r="G177" s="273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305"/>
      <c r="N177" s="273"/>
      <c r="O177" s="309"/>
      <c r="P177" s="273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305"/>
      <c r="W177" s="273"/>
      <c r="X177" s="309"/>
      <c r="Y177" s="273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305"/>
      <c r="AF177" s="273"/>
      <c r="AG177" s="309"/>
      <c r="AH177" s="273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260"/>
    </row>
    <row r="178" spans="1:40" x14ac:dyDescent="0.15">
      <c r="A178" s="290">
        <v>57</v>
      </c>
      <c r="B178" s="298">
        <f t="shared" ref="B178" ca="1" si="1881">INDIRECT("入力シート!B"&amp;INT(ROW()/3+11))</f>
        <v>0</v>
      </c>
      <c r="C178" s="299" t="str">
        <f t="shared" ref="C178" ca="1" si="1882">INDIRECT("入力シート!C"&amp;INT(ROW()/3+11))</f>
        <v/>
      </c>
      <c r="D178" s="302">
        <f t="shared" ref="D178" ca="1" si="1883">INDIRECT("入力シート!D"&amp;INT(ROW()/3+11))</f>
        <v>0</v>
      </c>
      <c r="E178" s="296" t="s">
        <v>50</v>
      </c>
      <c r="F178" s="297">
        <f t="shared" ref="F178" ca="1" si="1884">INDIRECT("入力シート!F"&amp;INT(ROW()/3+11))</f>
        <v>0</v>
      </c>
      <c r="G178" s="296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303">
        <f t="shared" ref="M178" ca="1" si="1888">INDIRECT("入力シート!T"&amp;INT(ROW()/3+11))</f>
        <v>0</v>
      </c>
      <c r="N178" s="296" t="s">
        <v>50</v>
      </c>
      <c r="O178" s="307">
        <f t="shared" ref="O178" ca="1" si="1889">INDIRECT("入力シート!V"&amp;INT(ROW()/3+11))</f>
        <v>0</v>
      </c>
      <c r="P178" s="296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303">
        <f t="shared" ref="V178" ca="1" si="1893">INDIRECT("入力シート!AJ"&amp;INT(ROW()/3+11))</f>
        <v>0</v>
      </c>
      <c r="W178" s="296" t="s">
        <v>81</v>
      </c>
      <c r="X178" s="307">
        <f t="shared" ref="X178" ca="1" si="1894">INDIRECT("入力シート!AL"&amp;INT(ROW()/3+11))</f>
        <v>0</v>
      </c>
      <c r="Y178" s="296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303">
        <f t="shared" ref="AE178" ca="1" si="1898">INDIRECT("入力シート!AZ"&amp;INT(ROW()/3+11))</f>
        <v>0</v>
      </c>
      <c r="AF178" s="296" t="s">
        <v>81</v>
      </c>
      <c r="AG178" s="307">
        <f t="shared" ref="AG178" ca="1" si="1899">INDIRECT("入力シート!BB"&amp;INT(ROW()/3+11))</f>
        <v>0</v>
      </c>
      <c r="AH178" s="296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258">
        <f t="shared" ref="AN178" ca="1" si="1903">INDIRECT("入力シート!BP"&amp;INT(ROW()/3+11))</f>
        <v>0</v>
      </c>
    </row>
    <row r="179" spans="1:40" x14ac:dyDescent="0.15">
      <c r="A179" s="290"/>
      <c r="B179" s="293"/>
      <c r="C179" s="300"/>
      <c r="D179" s="284"/>
      <c r="E179" s="272"/>
      <c r="F179" s="275"/>
      <c r="G179" s="272"/>
      <c r="H179" s="277" t="s">
        <v>79</v>
      </c>
      <c r="I179" s="272"/>
      <c r="J179" s="279" t="s">
        <v>53</v>
      </c>
      <c r="K179" s="279"/>
      <c r="L179" s="279"/>
      <c r="M179" s="304"/>
      <c r="N179" s="272"/>
      <c r="O179" s="308"/>
      <c r="P179" s="272"/>
      <c r="Q179" s="277" t="s">
        <v>79</v>
      </c>
      <c r="R179" s="272"/>
      <c r="S179" s="277" t="s">
        <v>79</v>
      </c>
      <c r="T179" s="310"/>
      <c r="U179" s="310"/>
      <c r="V179" s="304"/>
      <c r="W179" s="272"/>
      <c r="X179" s="308"/>
      <c r="Y179" s="272"/>
      <c r="Z179" s="277" t="s">
        <v>79</v>
      </c>
      <c r="AA179" s="272"/>
      <c r="AB179" s="277" t="s">
        <v>79</v>
      </c>
      <c r="AC179" s="310"/>
      <c r="AD179" s="310"/>
      <c r="AE179" s="304"/>
      <c r="AF179" s="272"/>
      <c r="AG179" s="308"/>
      <c r="AH179" s="272"/>
      <c r="AI179" s="277" t="s">
        <v>79</v>
      </c>
      <c r="AJ179" s="272"/>
      <c r="AK179" s="277" t="s">
        <v>79</v>
      </c>
      <c r="AL179" s="310"/>
      <c r="AM179" s="311"/>
      <c r="AN179" s="259"/>
    </row>
    <row r="180" spans="1:40" x14ac:dyDescent="0.15">
      <c r="A180" s="291"/>
      <c r="B180" s="294"/>
      <c r="C180" s="301"/>
      <c r="D180" s="285"/>
      <c r="E180" s="273"/>
      <c r="F180" s="276"/>
      <c r="G180" s="273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305"/>
      <c r="N180" s="273"/>
      <c r="O180" s="309"/>
      <c r="P180" s="273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305"/>
      <c r="W180" s="273"/>
      <c r="X180" s="309"/>
      <c r="Y180" s="273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305"/>
      <c r="AF180" s="273"/>
      <c r="AG180" s="309"/>
      <c r="AH180" s="273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260"/>
    </row>
    <row r="181" spans="1:40" x14ac:dyDescent="0.15">
      <c r="A181" s="290">
        <v>58</v>
      </c>
      <c r="B181" s="298">
        <f t="shared" ref="B181" ca="1" si="1916">INDIRECT("入力シート!B"&amp;INT(ROW()/3+11))</f>
        <v>0</v>
      </c>
      <c r="C181" s="299" t="str">
        <f t="shared" ref="C181" ca="1" si="1917">INDIRECT("入力シート!C"&amp;INT(ROW()/3+11))</f>
        <v/>
      </c>
      <c r="D181" s="302">
        <f t="shared" ref="D181" ca="1" si="1918">INDIRECT("入力シート!D"&amp;INT(ROW()/3+11))</f>
        <v>0</v>
      </c>
      <c r="E181" s="296" t="s">
        <v>50</v>
      </c>
      <c r="F181" s="297">
        <f t="shared" ref="F181" ca="1" si="1919">INDIRECT("入力シート!F"&amp;INT(ROW()/3+11))</f>
        <v>0</v>
      </c>
      <c r="G181" s="296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303">
        <f t="shared" ref="M181" ca="1" si="1923">INDIRECT("入力シート!T"&amp;INT(ROW()/3+11))</f>
        <v>0</v>
      </c>
      <c r="N181" s="296" t="s">
        <v>50</v>
      </c>
      <c r="O181" s="307">
        <f t="shared" ref="O181" ca="1" si="1924">INDIRECT("入力シート!V"&amp;INT(ROW()/3+11))</f>
        <v>0</v>
      </c>
      <c r="P181" s="296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303">
        <f t="shared" ref="V181" ca="1" si="1928">INDIRECT("入力シート!AJ"&amp;INT(ROW()/3+11))</f>
        <v>0</v>
      </c>
      <c r="W181" s="296" t="s">
        <v>81</v>
      </c>
      <c r="X181" s="307">
        <f t="shared" ref="X181" ca="1" si="1929">INDIRECT("入力シート!AL"&amp;INT(ROW()/3+11))</f>
        <v>0</v>
      </c>
      <c r="Y181" s="296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303">
        <f t="shared" ref="AE181" ca="1" si="1933">INDIRECT("入力シート!AZ"&amp;INT(ROW()/3+11))</f>
        <v>0</v>
      </c>
      <c r="AF181" s="296" t="s">
        <v>81</v>
      </c>
      <c r="AG181" s="307">
        <f t="shared" ref="AG181" ca="1" si="1934">INDIRECT("入力シート!BB"&amp;INT(ROW()/3+11))</f>
        <v>0</v>
      </c>
      <c r="AH181" s="296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258">
        <f t="shared" ref="AN181" ca="1" si="1938">INDIRECT("入力シート!BP"&amp;INT(ROW()/3+11))</f>
        <v>0</v>
      </c>
    </row>
    <row r="182" spans="1:40" x14ac:dyDescent="0.15">
      <c r="A182" s="290"/>
      <c r="B182" s="293"/>
      <c r="C182" s="300"/>
      <c r="D182" s="284"/>
      <c r="E182" s="272"/>
      <c r="F182" s="275"/>
      <c r="G182" s="272"/>
      <c r="H182" s="277" t="s">
        <v>79</v>
      </c>
      <c r="I182" s="272"/>
      <c r="J182" s="279" t="s">
        <v>53</v>
      </c>
      <c r="K182" s="279"/>
      <c r="L182" s="279"/>
      <c r="M182" s="304"/>
      <c r="N182" s="272"/>
      <c r="O182" s="308"/>
      <c r="P182" s="272"/>
      <c r="Q182" s="277" t="s">
        <v>79</v>
      </c>
      <c r="R182" s="272"/>
      <c r="S182" s="277" t="s">
        <v>79</v>
      </c>
      <c r="T182" s="310"/>
      <c r="U182" s="310"/>
      <c r="V182" s="304"/>
      <c r="W182" s="272"/>
      <c r="X182" s="308"/>
      <c r="Y182" s="272"/>
      <c r="Z182" s="277" t="s">
        <v>79</v>
      </c>
      <c r="AA182" s="272"/>
      <c r="AB182" s="277" t="s">
        <v>79</v>
      </c>
      <c r="AC182" s="310"/>
      <c r="AD182" s="310"/>
      <c r="AE182" s="304"/>
      <c r="AF182" s="272"/>
      <c r="AG182" s="308"/>
      <c r="AH182" s="272"/>
      <c r="AI182" s="277" t="s">
        <v>79</v>
      </c>
      <c r="AJ182" s="272"/>
      <c r="AK182" s="277" t="s">
        <v>79</v>
      </c>
      <c r="AL182" s="310"/>
      <c r="AM182" s="311"/>
      <c r="AN182" s="259"/>
    </row>
    <row r="183" spans="1:40" x14ac:dyDescent="0.15">
      <c r="A183" s="291"/>
      <c r="B183" s="294"/>
      <c r="C183" s="301"/>
      <c r="D183" s="285"/>
      <c r="E183" s="273"/>
      <c r="F183" s="276"/>
      <c r="G183" s="273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305"/>
      <c r="N183" s="273"/>
      <c r="O183" s="309"/>
      <c r="P183" s="273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305"/>
      <c r="W183" s="273"/>
      <c r="X183" s="309"/>
      <c r="Y183" s="273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305"/>
      <c r="AF183" s="273"/>
      <c r="AG183" s="309"/>
      <c r="AH183" s="273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260"/>
    </row>
    <row r="184" spans="1:40" x14ac:dyDescent="0.15">
      <c r="A184" s="290">
        <v>59</v>
      </c>
      <c r="B184" s="298">
        <f t="shared" ref="B184" ca="1" si="1951">INDIRECT("入力シート!B"&amp;INT(ROW()/3+11))</f>
        <v>0</v>
      </c>
      <c r="C184" s="299" t="str">
        <f t="shared" ref="C184" ca="1" si="1952">INDIRECT("入力シート!C"&amp;INT(ROW()/3+11))</f>
        <v/>
      </c>
      <c r="D184" s="302">
        <f t="shared" ref="D184" ca="1" si="1953">INDIRECT("入力シート!D"&amp;INT(ROW()/3+11))</f>
        <v>0</v>
      </c>
      <c r="E184" s="296" t="s">
        <v>50</v>
      </c>
      <c r="F184" s="297">
        <f t="shared" ref="F184" ca="1" si="1954">INDIRECT("入力シート!F"&amp;INT(ROW()/3+11))</f>
        <v>0</v>
      </c>
      <c r="G184" s="296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303">
        <f t="shared" ref="M184" ca="1" si="1958">INDIRECT("入力シート!T"&amp;INT(ROW()/3+11))</f>
        <v>0</v>
      </c>
      <c r="N184" s="296" t="s">
        <v>50</v>
      </c>
      <c r="O184" s="307">
        <f t="shared" ref="O184" ca="1" si="1959">INDIRECT("入力シート!V"&amp;INT(ROW()/3+11))</f>
        <v>0</v>
      </c>
      <c r="P184" s="296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303">
        <f t="shared" ref="V184" ca="1" si="1963">INDIRECT("入力シート!AJ"&amp;INT(ROW()/3+11))</f>
        <v>0</v>
      </c>
      <c r="W184" s="296" t="s">
        <v>81</v>
      </c>
      <c r="X184" s="307">
        <f t="shared" ref="X184" ca="1" si="1964">INDIRECT("入力シート!AL"&amp;INT(ROW()/3+11))</f>
        <v>0</v>
      </c>
      <c r="Y184" s="296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303">
        <f t="shared" ref="AE184" ca="1" si="1968">INDIRECT("入力シート!AZ"&amp;INT(ROW()/3+11))</f>
        <v>0</v>
      </c>
      <c r="AF184" s="296" t="s">
        <v>81</v>
      </c>
      <c r="AG184" s="307">
        <f t="shared" ref="AG184" ca="1" si="1969">INDIRECT("入力シート!BB"&amp;INT(ROW()/3+11))</f>
        <v>0</v>
      </c>
      <c r="AH184" s="296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258">
        <f t="shared" ref="AN184" ca="1" si="1973">INDIRECT("入力シート!BP"&amp;INT(ROW()/3+11))</f>
        <v>0</v>
      </c>
    </row>
    <row r="185" spans="1:40" x14ac:dyDescent="0.15">
      <c r="A185" s="290"/>
      <c r="B185" s="293"/>
      <c r="C185" s="300"/>
      <c r="D185" s="284"/>
      <c r="E185" s="272"/>
      <c r="F185" s="275"/>
      <c r="G185" s="272"/>
      <c r="H185" s="277" t="s">
        <v>79</v>
      </c>
      <c r="I185" s="272"/>
      <c r="J185" s="279" t="s">
        <v>53</v>
      </c>
      <c r="K185" s="279"/>
      <c r="L185" s="279"/>
      <c r="M185" s="304"/>
      <c r="N185" s="272"/>
      <c r="O185" s="308"/>
      <c r="P185" s="272"/>
      <c r="Q185" s="277" t="s">
        <v>79</v>
      </c>
      <c r="R185" s="272"/>
      <c r="S185" s="277" t="s">
        <v>79</v>
      </c>
      <c r="T185" s="310"/>
      <c r="U185" s="310"/>
      <c r="V185" s="304"/>
      <c r="W185" s="272"/>
      <c r="X185" s="308"/>
      <c r="Y185" s="272"/>
      <c r="Z185" s="277" t="s">
        <v>79</v>
      </c>
      <c r="AA185" s="272"/>
      <c r="AB185" s="277" t="s">
        <v>79</v>
      </c>
      <c r="AC185" s="310"/>
      <c r="AD185" s="310"/>
      <c r="AE185" s="304"/>
      <c r="AF185" s="272"/>
      <c r="AG185" s="308"/>
      <c r="AH185" s="272"/>
      <c r="AI185" s="277" t="s">
        <v>79</v>
      </c>
      <c r="AJ185" s="272"/>
      <c r="AK185" s="277" t="s">
        <v>79</v>
      </c>
      <c r="AL185" s="310"/>
      <c r="AM185" s="311"/>
      <c r="AN185" s="259"/>
    </row>
    <row r="186" spans="1:40" x14ac:dyDescent="0.15">
      <c r="A186" s="291"/>
      <c r="B186" s="294"/>
      <c r="C186" s="301"/>
      <c r="D186" s="285"/>
      <c r="E186" s="273"/>
      <c r="F186" s="276"/>
      <c r="G186" s="273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305"/>
      <c r="N186" s="273"/>
      <c r="O186" s="309"/>
      <c r="P186" s="273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305"/>
      <c r="W186" s="273"/>
      <c r="X186" s="309"/>
      <c r="Y186" s="273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305"/>
      <c r="AF186" s="273"/>
      <c r="AG186" s="309"/>
      <c r="AH186" s="273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260"/>
    </row>
    <row r="187" spans="1:40" x14ac:dyDescent="0.15">
      <c r="A187" s="290">
        <v>60</v>
      </c>
      <c r="B187" s="298">
        <f t="shared" ref="B187" ca="1" si="1986">INDIRECT("入力シート!B"&amp;INT(ROW()/3+11))</f>
        <v>0</v>
      </c>
      <c r="C187" s="299" t="str">
        <f t="shared" ref="C187" ca="1" si="1987">INDIRECT("入力シート!C"&amp;INT(ROW()/3+11))</f>
        <v/>
      </c>
      <c r="D187" s="302">
        <f t="shared" ref="D187" ca="1" si="1988">INDIRECT("入力シート!D"&amp;INT(ROW()/3+11))</f>
        <v>0</v>
      </c>
      <c r="E187" s="296" t="s">
        <v>50</v>
      </c>
      <c r="F187" s="297">
        <f t="shared" ref="F187" ca="1" si="1989">INDIRECT("入力シート!F"&amp;INT(ROW()/3+11))</f>
        <v>0</v>
      </c>
      <c r="G187" s="296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303">
        <f t="shared" ref="M187" ca="1" si="1993">INDIRECT("入力シート!T"&amp;INT(ROW()/3+11))</f>
        <v>0</v>
      </c>
      <c r="N187" s="296" t="s">
        <v>50</v>
      </c>
      <c r="O187" s="307">
        <f t="shared" ref="O187" ca="1" si="1994">INDIRECT("入力シート!V"&amp;INT(ROW()/3+11))</f>
        <v>0</v>
      </c>
      <c r="P187" s="296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303">
        <f t="shared" ref="V187" ca="1" si="1998">INDIRECT("入力シート!AJ"&amp;INT(ROW()/3+11))</f>
        <v>0</v>
      </c>
      <c r="W187" s="296" t="s">
        <v>81</v>
      </c>
      <c r="X187" s="307">
        <f t="shared" ref="X187" ca="1" si="1999">INDIRECT("入力シート!AL"&amp;INT(ROW()/3+11))</f>
        <v>0</v>
      </c>
      <c r="Y187" s="296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303">
        <f t="shared" ref="AE187" ca="1" si="2003">INDIRECT("入力シート!AZ"&amp;INT(ROW()/3+11))</f>
        <v>0</v>
      </c>
      <c r="AF187" s="296" t="s">
        <v>81</v>
      </c>
      <c r="AG187" s="307">
        <f t="shared" ref="AG187" ca="1" si="2004">INDIRECT("入力シート!BB"&amp;INT(ROW()/3+11))</f>
        <v>0</v>
      </c>
      <c r="AH187" s="296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258">
        <f t="shared" ref="AN187" ca="1" si="2008">INDIRECT("入力シート!BP"&amp;INT(ROW()/3+11))</f>
        <v>0</v>
      </c>
    </row>
    <row r="188" spans="1:40" x14ac:dyDescent="0.15">
      <c r="A188" s="290"/>
      <c r="B188" s="293"/>
      <c r="C188" s="300"/>
      <c r="D188" s="284"/>
      <c r="E188" s="272"/>
      <c r="F188" s="275"/>
      <c r="G188" s="272"/>
      <c r="H188" s="277" t="s">
        <v>79</v>
      </c>
      <c r="I188" s="272"/>
      <c r="J188" s="279" t="s">
        <v>53</v>
      </c>
      <c r="K188" s="279"/>
      <c r="L188" s="279"/>
      <c r="M188" s="304"/>
      <c r="N188" s="272"/>
      <c r="O188" s="308"/>
      <c r="P188" s="272"/>
      <c r="Q188" s="277" t="s">
        <v>79</v>
      </c>
      <c r="R188" s="272"/>
      <c r="S188" s="277" t="s">
        <v>79</v>
      </c>
      <c r="T188" s="310"/>
      <c r="U188" s="310"/>
      <c r="V188" s="304"/>
      <c r="W188" s="272"/>
      <c r="X188" s="308"/>
      <c r="Y188" s="272"/>
      <c r="Z188" s="277" t="s">
        <v>79</v>
      </c>
      <c r="AA188" s="272"/>
      <c r="AB188" s="277" t="s">
        <v>79</v>
      </c>
      <c r="AC188" s="310"/>
      <c r="AD188" s="310"/>
      <c r="AE188" s="304"/>
      <c r="AF188" s="272"/>
      <c r="AG188" s="308"/>
      <c r="AH188" s="272"/>
      <c r="AI188" s="277" t="s">
        <v>79</v>
      </c>
      <c r="AJ188" s="272"/>
      <c r="AK188" s="277" t="s">
        <v>79</v>
      </c>
      <c r="AL188" s="310"/>
      <c r="AM188" s="311"/>
      <c r="AN188" s="259"/>
    </row>
    <row r="189" spans="1:40" x14ac:dyDescent="0.15">
      <c r="A189" s="291"/>
      <c r="B189" s="294"/>
      <c r="C189" s="301"/>
      <c r="D189" s="285"/>
      <c r="E189" s="273"/>
      <c r="F189" s="276"/>
      <c r="G189" s="273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305"/>
      <c r="N189" s="273"/>
      <c r="O189" s="309"/>
      <c r="P189" s="273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305"/>
      <c r="W189" s="273"/>
      <c r="X189" s="309"/>
      <c r="Y189" s="273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305"/>
      <c r="AF189" s="273"/>
      <c r="AG189" s="309"/>
      <c r="AH189" s="273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260"/>
    </row>
    <row r="190" spans="1:40" x14ac:dyDescent="0.15">
      <c r="A190" s="290">
        <v>61</v>
      </c>
      <c r="B190" s="298">
        <f t="shared" ref="B190" ca="1" si="2021">INDIRECT("入力シート!B"&amp;INT(ROW()/3+11))</f>
        <v>0</v>
      </c>
      <c r="C190" s="299" t="str">
        <f t="shared" ref="C190" ca="1" si="2022">INDIRECT("入力シート!C"&amp;INT(ROW()/3+11))</f>
        <v/>
      </c>
      <c r="D190" s="302">
        <f t="shared" ref="D190" ca="1" si="2023">INDIRECT("入力シート!D"&amp;INT(ROW()/3+11))</f>
        <v>0</v>
      </c>
      <c r="E190" s="296" t="s">
        <v>50</v>
      </c>
      <c r="F190" s="297">
        <f t="shared" ref="F190" ca="1" si="2024">INDIRECT("入力シート!F"&amp;INT(ROW()/3+11))</f>
        <v>0</v>
      </c>
      <c r="G190" s="296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303">
        <f t="shared" ref="M190" ca="1" si="2028">INDIRECT("入力シート!T"&amp;INT(ROW()/3+11))</f>
        <v>0</v>
      </c>
      <c r="N190" s="296" t="s">
        <v>50</v>
      </c>
      <c r="O190" s="307">
        <f t="shared" ref="O190" ca="1" si="2029">INDIRECT("入力シート!V"&amp;INT(ROW()/3+11))</f>
        <v>0</v>
      </c>
      <c r="P190" s="296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303">
        <f t="shared" ref="V190" ca="1" si="2033">INDIRECT("入力シート!AJ"&amp;INT(ROW()/3+11))</f>
        <v>0</v>
      </c>
      <c r="W190" s="296" t="s">
        <v>81</v>
      </c>
      <c r="X190" s="307">
        <f t="shared" ref="X190" ca="1" si="2034">INDIRECT("入力シート!AL"&amp;INT(ROW()/3+11))</f>
        <v>0</v>
      </c>
      <c r="Y190" s="296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303">
        <f t="shared" ref="AE190" ca="1" si="2038">INDIRECT("入力シート!AZ"&amp;INT(ROW()/3+11))</f>
        <v>0</v>
      </c>
      <c r="AF190" s="296" t="s">
        <v>81</v>
      </c>
      <c r="AG190" s="307">
        <f t="shared" ref="AG190" ca="1" si="2039">INDIRECT("入力シート!BB"&amp;INT(ROW()/3+11))</f>
        <v>0</v>
      </c>
      <c r="AH190" s="296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258">
        <f t="shared" ref="AN190" ca="1" si="2043">INDIRECT("入力シート!BP"&amp;INT(ROW()/3+11))</f>
        <v>0</v>
      </c>
    </row>
    <row r="191" spans="1:40" x14ac:dyDescent="0.15">
      <c r="A191" s="290"/>
      <c r="B191" s="293"/>
      <c r="C191" s="300"/>
      <c r="D191" s="284"/>
      <c r="E191" s="272"/>
      <c r="F191" s="275"/>
      <c r="G191" s="272"/>
      <c r="H191" s="277" t="s">
        <v>79</v>
      </c>
      <c r="I191" s="272"/>
      <c r="J191" s="279" t="s">
        <v>53</v>
      </c>
      <c r="K191" s="279"/>
      <c r="L191" s="279"/>
      <c r="M191" s="304"/>
      <c r="N191" s="272"/>
      <c r="O191" s="308"/>
      <c r="P191" s="272"/>
      <c r="Q191" s="277" t="s">
        <v>79</v>
      </c>
      <c r="R191" s="272"/>
      <c r="S191" s="277" t="s">
        <v>79</v>
      </c>
      <c r="T191" s="310"/>
      <c r="U191" s="310"/>
      <c r="V191" s="304"/>
      <c r="W191" s="272"/>
      <c r="X191" s="308"/>
      <c r="Y191" s="272"/>
      <c r="Z191" s="277" t="s">
        <v>79</v>
      </c>
      <c r="AA191" s="272"/>
      <c r="AB191" s="277" t="s">
        <v>79</v>
      </c>
      <c r="AC191" s="310"/>
      <c r="AD191" s="310"/>
      <c r="AE191" s="304"/>
      <c r="AF191" s="272"/>
      <c r="AG191" s="308"/>
      <c r="AH191" s="272"/>
      <c r="AI191" s="277" t="s">
        <v>79</v>
      </c>
      <c r="AJ191" s="272"/>
      <c r="AK191" s="277" t="s">
        <v>79</v>
      </c>
      <c r="AL191" s="310"/>
      <c r="AM191" s="311"/>
      <c r="AN191" s="259"/>
    </row>
    <row r="192" spans="1:40" x14ac:dyDescent="0.15">
      <c r="A192" s="291"/>
      <c r="B192" s="294"/>
      <c r="C192" s="301"/>
      <c r="D192" s="285"/>
      <c r="E192" s="273"/>
      <c r="F192" s="276"/>
      <c r="G192" s="273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305"/>
      <c r="N192" s="273"/>
      <c r="O192" s="309"/>
      <c r="P192" s="273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305"/>
      <c r="W192" s="273"/>
      <c r="X192" s="309"/>
      <c r="Y192" s="273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305"/>
      <c r="AF192" s="273"/>
      <c r="AG192" s="309"/>
      <c r="AH192" s="273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260"/>
    </row>
    <row r="193" spans="1:40" x14ac:dyDescent="0.15">
      <c r="A193" s="290">
        <v>62</v>
      </c>
      <c r="B193" s="298">
        <f t="shared" ref="B193" ca="1" si="2056">INDIRECT("入力シート!B"&amp;INT(ROW()/3+11))</f>
        <v>0</v>
      </c>
      <c r="C193" s="299" t="str">
        <f t="shared" ref="C193" ca="1" si="2057">INDIRECT("入力シート!C"&amp;INT(ROW()/3+11))</f>
        <v/>
      </c>
      <c r="D193" s="302">
        <f t="shared" ref="D193" ca="1" si="2058">INDIRECT("入力シート!D"&amp;INT(ROW()/3+11))</f>
        <v>0</v>
      </c>
      <c r="E193" s="296" t="s">
        <v>50</v>
      </c>
      <c r="F193" s="297">
        <f t="shared" ref="F193" ca="1" si="2059">INDIRECT("入力シート!F"&amp;INT(ROW()/3+11))</f>
        <v>0</v>
      </c>
      <c r="G193" s="296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303">
        <f t="shared" ref="M193" ca="1" si="2063">INDIRECT("入力シート!T"&amp;INT(ROW()/3+11))</f>
        <v>0</v>
      </c>
      <c r="N193" s="296" t="s">
        <v>50</v>
      </c>
      <c r="O193" s="307">
        <f t="shared" ref="O193" ca="1" si="2064">INDIRECT("入力シート!V"&amp;INT(ROW()/3+11))</f>
        <v>0</v>
      </c>
      <c r="P193" s="296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303">
        <f t="shared" ref="V193" ca="1" si="2068">INDIRECT("入力シート!AJ"&amp;INT(ROW()/3+11))</f>
        <v>0</v>
      </c>
      <c r="W193" s="296" t="s">
        <v>81</v>
      </c>
      <c r="X193" s="307">
        <f t="shared" ref="X193" ca="1" si="2069">INDIRECT("入力シート!AL"&amp;INT(ROW()/3+11))</f>
        <v>0</v>
      </c>
      <c r="Y193" s="296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303">
        <f t="shared" ref="AE193" ca="1" si="2073">INDIRECT("入力シート!AZ"&amp;INT(ROW()/3+11))</f>
        <v>0</v>
      </c>
      <c r="AF193" s="296" t="s">
        <v>81</v>
      </c>
      <c r="AG193" s="307">
        <f t="shared" ref="AG193" ca="1" si="2074">INDIRECT("入力シート!BB"&amp;INT(ROW()/3+11))</f>
        <v>0</v>
      </c>
      <c r="AH193" s="296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258">
        <f t="shared" ref="AN193" ca="1" si="2078">INDIRECT("入力シート!BP"&amp;INT(ROW()/3+11))</f>
        <v>0</v>
      </c>
    </row>
    <row r="194" spans="1:40" x14ac:dyDescent="0.15">
      <c r="A194" s="290"/>
      <c r="B194" s="293"/>
      <c r="C194" s="300"/>
      <c r="D194" s="284"/>
      <c r="E194" s="272"/>
      <c r="F194" s="275"/>
      <c r="G194" s="272"/>
      <c r="H194" s="277" t="s">
        <v>79</v>
      </c>
      <c r="I194" s="272"/>
      <c r="J194" s="279" t="s">
        <v>53</v>
      </c>
      <c r="K194" s="279"/>
      <c r="L194" s="279"/>
      <c r="M194" s="304"/>
      <c r="N194" s="272"/>
      <c r="O194" s="308"/>
      <c r="P194" s="272"/>
      <c r="Q194" s="277" t="s">
        <v>79</v>
      </c>
      <c r="R194" s="272"/>
      <c r="S194" s="277" t="s">
        <v>79</v>
      </c>
      <c r="T194" s="310"/>
      <c r="U194" s="310"/>
      <c r="V194" s="304"/>
      <c r="W194" s="272"/>
      <c r="X194" s="308"/>
      <c r="Y194" s="272"/>
      <c r="Z194" s="277" t="s">
        <v>79</v>
      </c>
      <c r="AA194" s="272"/>
      <c r="AB194" s="277" t="s">
        <v>79</v>
      </c>
      <c r="AC194" s="310"/>
      <c r="AD194" s="310"/>
      <c r="AE194" s="304"/>
      <c r="AF194" s="272"/>
      <c r="AG194" s="308"/>
      <c r="AH194" s="272"/>
      <c r="AI194" s="277" t="s">
        <v>79</v>
      </c>
      <c r="AJ194" s="272"/>
      <c r="AK194" s="277" t="s">
        <v>79</v>
      </c>
      <c r="AL194" s="310"/>
      <c r="AM194" s="311"/>
      <c r="AN194" s="259"/>
    </row>
    <row r="195" spans="1:40" x14ac:dyDescent="0.15">
      <c r="A195" s="291"/>
      <c r="B195" s="294"/>
      <c r="C195" s="301"/>
      <c r="D195" s="285"/>
      <c r="E195" s="273"/>
      <c r="F195" s="276"/>
      <c r="G195" s="273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305"/>
      <c r="N195" s="273"/>
      <c r="O195" s="309"/>
      <c r="P195" s="273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305"/>
      <c r="W195" s="273"/>
      <c r="X195" s="309"/>
      <c r="Y195" s="273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305"/>
      <c r="AF195" s="273"/>
      <c r="AG195" s="309"/>
      <c r="AH195" s="273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260"/>
    </row>
    <row r="196" spans="1:40" x14ac:dyDescent="0.15">
      <c r="A196" s="290">
        <v>63</v>
      </c>
      <c r="B196" s="298">
        <f t="shared" ref="B196" ca="1" si="2091">INDIRECT("入力シート!B"&amp;INT(ROW()/3+11))</f>
        <v>0</v>
      </c>
      <c r="C196" s="299" t="str">
        <f t="shared" ref="C196" ca="1" si="2092">INDIRECT("入力シート!C"&amp;INT(ROW()/3+11))</f>
        <v/>
      </c>
      <c r="D196" s="302">
        <f t="shared" ref="D196" ca="1" si="2093">INDIRECT("入力シート!D"&amp;INT(ROW()/3+11))</f>
        <v>0</v>
      </c>
      <c r="E196" s="296" t="s">
        <v>50</v>
      </c>
      <c r="F196" s="297">
        <f t="shared" ref="F196" ca="1" si="2094">INDIRECT("入力シート!F"&amp;INT(ROW()/3+11))</f>
        <v>0</v>
      </c>
      <c r="G196" s="296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303">
        <f t="shared" ref="M196" ca="1" si="2098">INDIRECT("入力シート!T"&amp;INT(ROW()/3+11))</f>
        <v>0</v>
      </c>
      <c r="N196" s="296" t="s">
        <v>50</v>
      </c>
      <c r="O196" s="307">
        <f t="shared" ref="O196" ca="1" si="2099">INDIRECT("入力シート!V"&amp;INT(ROW()/3+11))</f>
        <v>0</v>
      </c>
      <c r="P196" s="296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303">
        <f t="shared" ref="V196" ca="1" si="2103">INDIRECT("入力シート!AJ"&amp;INT(ROW()/3+11))</f>
        <v>0</v>
      </c>
      <c r="W196" s="296" t="s">
        <v>81</v>
      </c>
      <c r="X196" s="307">
        <f t="shared" ref="X196" ca="1" si="2104">INDIRECT("入力シート!AL"&amp;INT(ROW()/3+11))</f>
        <v>0</v>
      </c>
      <c r="Y196" s="296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303">
        <f t="shared" ref="AE196" ca="1" si="2108">INDIRECT("入力シート!AZ"&amp;INT(ROW()/3+11))</f>
        <v>0</v>
      </c>
      <c r="AF196" s="296" t="s">
        <v>81</v>
      </c>
      <c r="AG196" s="307">
        <f t="shared" ref="AG196" ca="1" si="2109">INDIRECT("入力シート!BB"&amp;INT(ROW()/3+11))</f>
        <v>0</v>
      </c>
      <c r="AH196" s="296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258">
        <f t="shared" ref="AN196" ca="1" si="2113">INDIRECT("入力シート!BP"&amp;INT(ROW()/3+11))</f>
        <v>0</v>
      </c>
    </row>
    <row r="197" spans="1:40" x14ac:dyDescent="0.15">
      <c r="A197" s="290"/>
      <c r="B197" s="293"/>
      <c r="C197" s="300"/>
      <c r="D197" s="284"/>
      <c r="E197" s="272"/>
      <c r="F197" s="275"/>
      <c r="G197" s="272"/>
      <c r="H197" s="277" t="s">
        <v>79</v>
      </c>
      <c r="I197" s="272"/>
      <c r="J197" s="279" t="s">
        <v>53</v>
      </c>
      <c r="K197" s="279"/>
      <c r="L197" s="279"/>
      <c r="M197" s="304"/>
      <c r="N197" s="272"/>
      <c r="O197" s="308"/>
      <c r="P197" s="272"/>
      <c r="Q197" s="277" t="s">
        <v>79</v>
      </c>
      <c r="R197" s="272"/>
      <c r="S197" s="277" t="s">
        <v>79</v>
      </c>
      <c r="T197" s="310"/>
      <c r="U197" s="310"/>
      <c r="V197" s="304"/>
      <c r="W197" s="272"/>
      <c r="X197" s="308"/>
      <c r="Y197" s="272"/>
      <c r="Z197" s="277" t="s">
        <v>79</v>
      </c>
      <c r="AA197" s="272"/>
      <c r="AB197" s="277" t="s">
        <v>79</v>
      </c>
      <c r="AC197" s="310"/>
      <c r="AD197" s="310"/>
      <c r="AE197" s="304"/>
      <c r="AF197" s="272"/>
      <c r="AG197" s="308"/>
      <c r="AH197" s="272"/>
      <c r="AI197" s="277" t="s">
        <v>79</v>
      </c>
      <c r="AJ197" s="272"/>
      <c r="AK197" s="277" t="s">
        <v>79</v>
      </c>
      <c r="AL197" s="310"/>
      <c r="AM197" s="311"/>
      <c r="AN197" s="259"/>
    </row>
    <row r="198" spans="1:40" x14ac:dyDescent="0.15">
      <c r="A198" s="291"/>
      <c r="B198" s="294"/>
      <c r="C198" s="301"/>
      <c r="D198" s="285"/>
      <c r="E198" s="273"/>
      <c r="F198" s="276"/>
      <c r="G198" s="273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305"/>
      <c r="N198" s="273"/>
      <c r="O198" s="309"/>
      <c r="P198" s="273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305"/>
      <c r="W198" s="273"/>
      <c r="X198" s="309"/>
      <c r="Y198" s="273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305"/>
      <c r="AF198" s="273"/>
      <c r="AG198" s="309"/>
      <c r="AH198" s="273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260"/>
    </row>
    <row r="199" spans="1:40" x14ac:dyDescent="0.15">
      <c r="A199" s="290">
        <v>64</v>
      </c>
      <c r="B199" s="298">
        <f t="shared" ref="B199" ca="1" si="2126">INDIRECT("入力シート!B"&amp;INT(ROW()/3+11))</f>
        <v>0</v>
      </c>
      <c r="C199" s="299" t="str">
        <f t="shared" ref="C199" ca="1" si="2127">INDIRECT("入力シート!C"&amp;INT(ROW()/3+11))</f>
        <v/>
      </c>
      <c r="D199" s="302">
        <f t="shared" ref="D199" ca="1" si="2128">INDIRECT("入力シート!D"&amp;INT(ROW()/3+11))</f>
        <v>0</v>
      </c>
      <c r="E199" s="296" t="s">
        <v>50</v>
      </c>
      <c r="F199" s="297">
        <f t="shared" ref="F199" ca="1" si="2129">INDIRECT("入力シート!F"&amp;INT(ROW()/3+11))</f>
        <v>0</v>
      </c>
      <c r="G199" s="296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303">
        <f t="shared" ref="M199" ca="1" si="2133">INDIRECT("入力シート!T"&amp;INT(ROW()/3+11))</f>
        <v>0</v>
      </c>
      <c r="N199" s="296" t="s">
        <v>50</v>
      </c>
      <c r="O199" s="307">
        <f t="shared" ref="O199" ca="1" si="2134">INDIRECT("入力シート!V"&amp;INT(ROW()/3+11))</f>
        <v>0</v>
      </c>
      <c r="P199" s="296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303">
        <f t="shared" ref="V199" ca="1" si="2138">INDIRECT("入力シート!AJ"&amp;INT(ROW()/3+11))</f>
        <v>0</v>
      </c>
      <c r="W199" s="296" t="s">
        <v>81</v>
      </c>
      <c r="X199" s="307">
        <f t="shared" ref="X199" ca="1" si="2139">INDIRECT("入力シート!AL"&amp;INT(ROW()/3+11))</f>
        <v>0</v>
      </c>
      <c r="Y199" s="296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303">
        <f t="shared" ref="AE199" ca="1" si="2143">INDIRECT("入力シート!AZ"&amp;INT(ROW()/3+11))</f>
        <v>0</v>
      </c>
      <c r="AF199" s="296" t="s">
        <v>81</v>
      </c>
      <c r="AG199" s="307">
        <f t="shared" ref="AG199" ca="1" si="2144">INDIRECT("入力シート!BB"&amp;INT(ROW()/3+11))</f>
        <v>0</v>
      </c>
      <c r="AH199" s="296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258">
        <f t="shared" ref="AN199" ca="1" si="2148">INDIRECT("入力シート!BP"&amp;INT(ROW()/3+11))</f>
        <v>0</v>
      </c>
    </row>
    <row r="200" spans="1:40" x14ac:dyDescent="0.15">
      <c r="A200" s="290"/>
      <c r="B200" s="293"/>
      <c r="C200" s="300"/>
      <c r="D200" s="284"/>
      <c r="E200" s="272"/>
      <c r="F200" s="275"/>
      <c r="G200" s="272"/>
      <c r="H200" s="277" t="s">
        <v>79</v>
      </c>
      <c r="I200" s="272"/>
      <c r="J200" s="279" t="s">
        <v>53</v>
      </c>
      <c r="K200" s="279"/>
      <c r="L200" s="279"/>
      <c r="M200" s="304"/>
      <c r="N200" s="272"/>
      <c r="O200" s="308"/>
      <c r="P200" s="272"/>
      <c r="Q200" s="277" t="s">
        <v>79</v>
      </c>
      <c r="R200" s="272"/>
      <c r="S200" s="277" t="s">
        <v>79</v>
      </c>
      <c r="T200" s="310"/>
      <c r="U200" s="310"/>
      <c r="V200" s="304"/>
      <c r="W200" s="272"/>
      <c r="X200" s="308"/>
      <c r="Y200" s="272"/>
      <c r="Z200" s="277" t="s">
        <v>79</v>
      </c>
      <c r="AA200" s="272"/>
      <c r="AB200" s="277" t="s">
        <v>79</v>
      </c>
      <c r="AC200" s="310"/>
      <c r="AD200" s="310"/>
      <c r="AE200" s="304"/>
      <c r="AF200" s="272"/>
      <c r="AG200" s="308"/>
      <c r="AH200" s="272"/>
      <c r="AI200" s="277" t="s">
        <v>79</v>
      </c>
      <c r="AJ200" s="272"/>
      <c r="AK200" s="277" t="s">
        <v>79</v>
      </c>
      <c r="AL200" s="310"/>
      <c r="AM200" s="311"/>
      <c r="AN200" s="259"/>
    </row>
    <row r="201" spans="1:40" x14ac:dyDescent="0.15">
      <c r="A201" s="291"/>
      <c r="B201" s="294"/>
      <c r="C201" s="301"/>
      <c r="D201" s="285"/>
      <c r="E201" s="273"/>
      <c r="F201" s="276"/>
      <c r="G201" s="273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305"/>
      <c r="N201" s="273"/>
      <c r="O201" s="309"/>
      <c r="P201" s="273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305"/>
      <c r="W201" s="273"/>
      <c r="X201" s="309"/>
      <c r="Y201" s="273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305"/>
      <c r="AF201" s="273"/>
      <c r="AG201" s="309"/>
      <c r="AH201" s="273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260"/>
    </row>
    <row r="202" spans="1:40" x14ac:dyDescent="0.15">
      <c r="A202" s="290">
        <v>65</v>
      </c>
      <c r="B202" s="298">
        <f t="shared" ref="B202" ca="1" si="2161">INDIRECT("入力シート!B"&amp;INT(ROW()/3+11))</f>
        <v>0</v>
      </c>
      <c r="C202" s="299" t="str">
        <f t="shared" ref="C202" ca="1" si="2162">INDIRECT("入力シート!C"&amp;INT(ROW()/3+11))</f>
        <v/>
      </c>
      <c r="D202" s="302">
        <f t="shared" ref="D202" ca="1" si="2163">INDIRECT("入力シート!D"&amp;INT(ROW()/3+11))</f>
        <v>0</v>
      </c>
      <c r="E202" s="296" t="s">
        <v>50</v>
      </c>
      <c r="F202" s="297">
        <f t="shared" ref="F202" ca="1" si="2164">INDIRECT("入力シート!F"&amp;INT(ROW()/3+11))</f>
        <v>0</v>
      </c>
      <c r="G202" s="296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303">
        <f t="shared" ref="M202" ca="1" si="2168">INDIRECT("入力シート!T"&amp;INT(ROW()/3+11))</f>
        <v>0</v>
      </c>
      <c r="N202" s="296" t="s">
        <v>50</v>
      </c>
      <c r="O202" s="307">
        <f t="shared" ref="O202" ca="1" si="2169">INDIRECT("入力シート!V"&amp;INT(ROW()/3+11))</f>
        <v>0</v>
      </c>
      <c r="P202" s="296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303">
        <f t="shared" ref="V202" ca="1" si="2173">INDIRECT("入力シート!AJ"&amp;INT(ROW()/3+11))</f>
        <v>0</v>
      </c>
      <c r="W202" s="296" t="s">
        <v>81</v>
      </c>
      <c r="X202" s="307">
        <f t="shared" ref="X202" ca="1" si="2174">INDIRECT("入力シート!AL"&amp;INT(ROW()/3+11))</f>
        <v>0</v>
      </c>
      <c r="Y202" s="296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303">
        <f t="shared" ref="AE202" ca="1" si="2178">INDIRECT("入力シート!AZ"&amp;INT(ROW()/3+11))</f>
        <v>0</v>
      </c>
      <c r="AF202" s="296" t="s">
        <v>81</v>
      </c>
      <c r="AG202" s="307">
        <f t="shared" ref="AG202" ca="1" si="2179">INDIRECT("入力シート!BB"&amp;INT(ROW()/3+11))</f>
        <v>0</v>
      </c>
      <c r="AH202" s="296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258">
        <f t="shared" ref="AN202" ca="1" si="2183">INDIRECT("入力シート!BP"&amp;INT(ROW()/3+11))</f>
        <v>0</v>
      </c>
    </row>
    <row r="203" spans="1:40" x14ac:dyDescent="0.15">
      <c r="A203" s="290"/>
      <c r="B203" s="293"/>
      <c r="C203" s="300"/>
      <c r="D203" s="284"/>
      <c r="E203" s="272"/>
      <c r="F203" s="275"/>
      <c r="G203" s="272"/>
      <c r="H203" s="277" t="s">
        <v>79</v>
      </c>
      <c r="I203" s="272"/>
      <c r="J203" s="279" t="s">
        <v>53</v>
      </c>
      <c r="K203" s="279"/>
      <c r="L203" s="279"/>
      <c r="M203" s="304"/>
      <c r="N203" s="272"/>
      <c r="O203" s="308"/>
      <c r="P203" s="272"/>
      <c r="Q203" s="277" t="s">
        <v>79</v>
      </c>
      <c r="R203" s="272"/>
      <c r="S203" s="277" t="s">
        <v>79</v>
      </c>
      <c r="T203" s="310"/>
      <c r="U203" s="310"/>
      <c r="V203" s="304"/>
      <c r="W203" s="272"/>
      <c r="X203" s="308"/>
      <c r="Y203" s="272"/>
      <c r="Z203" s="277" t="s">
        <v>79</v>
      </c>
      <c r="AA203" s="272"/>
      <c r="AB203" s="277" t="s">
        <v>79</v>
      </c>
      <c r="AC203" s="310"/>
      <c r="AD203" s="310"/>
      <c r="AE203" s="304"/>
      <c r="AF203" s="272"/>
      <c r="AG203" s="308"/>
      <c r="AH203" s="272"/>
      <c r="AI203" s="277" t="s">
        <v>79</v>
      </c>
      <c r="AJ203" s="272"/>
      <c r="AK203" s="277" t="s">
        <v>79</v>
      </c>
      <c r="AL203" s="310"/>
      <c r="AM203" s="311"/>
      <c r="AN203" s="259"/>
    </row>
    <row r="204" spans="1:40" x14ac:dyDescent="0.15">
      <c r="A204" s="291"/>
      <c r="B204" s="294"/>
      <c r="C204" s="301"/>
      <c r="D204" s="285"/>
      <c r="E204" s="273"/>
      <c r="F204" s="276"/>
      <c r="G204" s="273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305"/>
      <c r="N204" s="273"/>
      <c r="O204" s="309"/>
      <c r="P204" s="273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305"/>
      <c r="W204" s="273"/>
      <c r="X204" s="309"/>
      <c r="Y204" s="273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305"/>
      <c r="AF204" s="273"/>
      <c r="AG204" s="309"/>
      <c r="AH204" s="273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260"/>
    </row>
    <row r="205" spans="1:40" x14ac:dyDescent="0.15">
      <c r="A205" s="290">
        <v>66</v>
      </c>
      <c r="B205" s="298">
        <f t="shared" ref="B205" ca="1" si="2196">INDIRECT("入力シート!B"&amp;INT(ROW()/3+11))</f>
        <v>0</v>
      </c>
      <c r="C205" s="299" t="str">
        <f t="shared" ref="C205" ca="1" si="2197">INDIRECT("入力シート!C"&amp;INT(ROW()/3+11))</f>
        <v/>
      </c>
      <c r="D205" s="302">
        <f t="shared" ref="D205" ca="1" si="2198">INDIRECT("入力シート!D"&amp;INT(ROW()/3+11))</f>
        <v>0</v>
      </c>
      <c r="E205" s="296" t="s">
        <v>50</v>
      </c>
      <c r="F205" s="297">
        <f t="shared" ref="F205" ca="1" si="2199">INDIRECT("入力シート!F"&amp;INT(ROW()/3+11))</f>
        <v>0</v>
      </c>
      <c r="G205" s="296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303">
        <f t="shared" ref="M205" ca="1" si="2203">INDIRECT("入力シート!T"&amp;INT(ROW()/3+11))</f>
        <v>0</v>
      </c>
      <c r="N205" s="296" t="s">
        <v>50</v>
      </c>
      <c r="O205" s="307">
        <f t="shared" ref="O205" ca="1" si="2204">INDIRECT("入力シート!V"&amp;INT(ROW()/3+11))</f>
        <v>0</v>
      </c>
      <c r="P205" s="296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303">
        <f t="shared" ref="V205" ca="1" si="2208">INDIRECT("入力シート!AJ"&amp;INT(ROW()/3+11))</f>
        <v>0</v>
      </c>
      <c r="W205" s="296" t="s">
        <v>81</v>
      </c>
      <c r="X205" s="307">
        <f t="shared" ref="X205" ca="1" si="2209">INDIRECT("入力シート!AL"&amp;INT(ROW()/3+11))</f>
        <v>0</v>
      </c>
      <c r="Y205" s="296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303">
        <f t="shared" ref="AE205" ca="1" si="2213">INDIRECT("入力シート!AZ"&amp;INT(ROW()/3+11))</f>
        <v>0</v>
      </c>
      <c r="AF205" s="296" t="s">
        <v>81</v>
      </c>
      <c r="AG205" s="307">
        <f t="shared" ref="AG205" ca="1" si="2214">INDIRECT("入力シート!BB"&amp;INT(ROW()/3+11))</f>
        <v>0</v>
      </c>
      <c r="AH205" s="296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258">
        <f t="shared" ref="AN205" ca="1" si="2218">INDIRECT("入力シート!BP"&amp;INT(ROW()/3+11))</f>
        <v>0</v>
      </c>
    </row>
    <row r="206" spans="1:40" x14ac:dyDescent="0.15">
      <c r="A206" s="290"/>
      <c r="B206" s="293"/>
      <c r="C206" s="300"/>
      <c r="D206" s="284"/>
      <c r="E206" s="272"/>
      <c r="F206" s="275"/>
      <c r="G206" s="272"/>
      <c r="H206" s="277" t="s">
        <v>79</v>
      </c>
      <c r="I206" s="272"/>
      <c r="J206" s="279" t="s">
        <v>53</v>
      </c>
      <c r="K206" s="279"/>
      <c r="L206" s="279"/>
      <c r="M206" s="304"/>
      <c r="N206" s="272"/>
      <c r="O206" s="308"/>
      <c r="P206" s="272"/>
      <c r="Q206" s="277" t="s">
        <v>79</v>
      </c>
      <c r="R206" s="272"/>
      <c r="S206" s="277" t="s">
        <v>79</v>
      </c>
      <c r="T206" s="310"/>
      <c r="U206" s="310"/>
      <c r="V206" s="304"/>
      <c r="W206" s="272"/>
      <c r="X206" s="308"/>
      <c r="Y206" s="272"/>
      <c r="Z206" s="277" t="s">
        <v>79</v>
      </c>
      <c r="AA206" s="272"/>
      <c r="AB206" s="277" t="s">
        <v>79</v>
      </c>
      <c r="AC206" s="310"/>
      <c r="AD206" s="310"/>
      <c r="AE206" s="304"/>
      <c r="AF206" s="272"/>
      <c r="AG206" s="308"/>
      <c r="AH206" s="272"/>
      <c r="AI206" s="277" t="s">
        <v>79</v>
      </c>
      <c r="AJ206" s="272"/>
      <c r="AK206" s="277" t="s">
        <v>79</v>
      </c>
      <c r="AL206" s="310"/>
      <c r="AM206" s="311"/>
      <c r="AN206" s="259"/>
    </row>
    <row r="207" spans="1:40" x14ac:dyDescent="0.15">
      <c r="A207" s="291"/>
      <c r="B207" s="294"/>
      <c r="C207" s="301"/>
      <c r="D207" s="285"/>
      <c r="E207" s="273"/>
      <c r="F207" s="276"/>
      <c r="G207" s="273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305"/>
      <c r="N207" s="273"/>
      <c r="O207" s="309"/>
      <c r="P207" s="273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305"/>
      <c r="W207" s="273"/>
      <c r="X207" s="309"/>
      <c r="Y207" s="273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305"/>
      <c r="AF207" s="273"/>
      <c r="AG207" s="309"/>
      <c r="AH207" s="273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260"/>
    </row>
    <row r="208" spans="1:40" x14ac:dyDescent="0.15">
      <c r="A208" s="290">
        <v>67</v>
      </c>
      <c r="B208" s="298">
        <f t="shared" ref="B208" ca="1" si="2231">INDIRECT("入力シート!B"&amp;INT(ROW()/3+11))</f>
        <v>0</v>
      </c>
      <c r="C208" s="299" t="str">
        <f t="shared" ref="C208" ca="1" si="2232">INDIRECT("入力シート!C"&amp;INT(ROW()/3+11))</f>
        <v/>
      </c>
      <c r="D208" s="302">
        <f t="shared" ref="D208" ca="1" si="2233">INDIRECT("入力シート!D"&amp;INT(ROW()/3+11))</f>
        <v>0</v>
      </c>
      <c r="E208" s="296" t="s">
        <v>50</v>
      </c>
      <c r="F208" s="297">
        <f t="shared" ref="F208" ca="1" si="2234">INDIRECT("入力シート!F"&amp;INT(ROW()/3+11))</f>
        <v>0</v>
      </c>
      <c r="G208" s="296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303">
        <f t="shared" ref="M208" ca="1" si="2238">INDIRECT("入力シート!T"&amp;INT(ROW()/3+11))</f>
        <v>0</v>
      </c>
      <c r="N208" s="296" t="s">
        <v>50</v>
      </c>
      <c r="O208" s="307">
        <f t="shared" ref="O208" ca="1" si="2239">INDIRECT("入力シート!V"&amp;INT(ROW()/3+11))</f>
        <v>0</v>
      </c>
      <c r="P208" s="296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303">
        <f t="shared" ref="V208" ca="1" si="2243">INDIRECT("入力シート!AJ"&amp;INT(ROW()/3+11))</f>
        <v>0</v>
      </c>
      <c r="W208" s="296" t="s">
        <v>81</v>
      </c>
      <c r="X208" s="307">
        <f t="shared" ref="X208" ca="1" si="2244">INDIRECT("入力シート!AL"&amp;INT(ROW()/3+11))</f>
        <v>0</v>
      </c>
      <c r="Y208" s="296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303">
        <f t="shared" ref="AE208" ca="1" si="2248">INDIRECT("入力シート!AZ"&amp;INT(ROW()/3+11))</f>
        <v>0</v>
      </c>
      <c r="AF208" s="296" t="s">
        <v>81</v>
      </c>
      <c r="AG208" s="307">
        <f t="shared" ref="AG208" ca="1" si="2249">INDIRECT("入力シート!BB"&amp;INT(ROW()/3+11))</f>
        <v>0</v>
      </c>
      <c r="AH208" s="296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258">
        <f t="shared" ref="AN208" ca="1" si="2253">INDIRECT("入力シート!BP"&amp;INT(ROW()/3+11))</f>
        <v>0</v>
      </c>
    </row>
    <row r="209" spans="1:40" x14ac:dyDescent="0.15">
      <c r="A209" s="290"/>
      <c r="B209" s="293"/>
      <c r="C209" s="300"/>
      <c r="D209" s="284"/>
      <c r="E209" s="272"/>
      <c r="F209" s="275"/>
      <c r="G209" s="272"/>
      <c r="H209" s="277" t="s">
        <v>79</v>
      </c>
      <c r="I209" s="272"/>
      <c r="J209" s="279" t="s">
        <v>53</v>
      </c>
      <c r="K209" s="279"/>
      <c r="L209" s="279"/>
      <c r="M209" s="304"/>
      <c r="N209" s="272"/>
      <c r="O209" s="308"/>
      <c r="P209" s="272"/>
      <c r="Q209" s="277" t="s">
        <v>79</v>
      </c>
      <c r="R209" s="272"/>
      <c r="S209" s="277" t="s">
        <v>79</v>
      </c>
      <c r="T209" s="310"/>
      <c r="U209" s="310"/>
      <c r="V209" s="304"/>
      <c r="W209" s="272"/>
      <c r="X209" s="308"/>
      <c r="Y209" s="272"/>
      <c r="Z209" s="277" t="s">
        <v>79</v>
      </c>
      <c r="AA209" s="272"/>
      <c r="AB209" s="277" t="s">
        <v>79</v>
      </c>
      <c r="AC209" s="310"/>
      <c r="AD209" s="310"/>
      <c r="AE209" s="304"/>
      <c r="AF209" s="272"/>
      <c r="AG209" s="308"/>
      <c r="AH209" s="272"/>
      <c r="AI209" s="277" t="s">
        <v>79</v>
      </c>
      <c r="AJ209" s="272"/>
      <c r="AK209" s="277" t="s">
        <v>79</v>
      </c>
      <c r="AL209" s="310"/>
      <c r="AM209" s="311"/>
      <c r="AN209" s="259"/>
    </row>
    <row r="210" spans="1:40" x14ac:dyDescent="0.15">
      <c r="A210" s="291"/>
      <c r="B210" s="294"/>
      <c r="C210" s="301"/>
      <c r="D210" s="285"/>
      <c r="E210" s="273"/>
      <c r="F210" s="276"/>
      <c r="G210" s="273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305"/>
      <c r="N210" s="273"/>
      <c r="O210" s="309"/>
      <c r="P210" s="273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305"/>
      <c r="W210" s="273"/>
      <c r="X210" s="309"/>
      <c r="Y210" s="273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305"/>
      <c r="AF210" s="273"/>
      <c r="AG210" s="309"/>
      <c r="AH210" s="273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260"/>
    </row>
    <row r="211" spans="1:40" x14ac:dyDescent="0.15">
      <c r="A211" s="290">
        <v>68</v>
      </c>
      <c r="B211" s="298">
        <f t="shared" ref="B211" ca="1" si="2266">INDIRECT("入力シート!B"&amp;INT(ROW()/3+11))</f>
        <v>0</v>
      </c>
      <c r="C211" s="299" t="str">
        <f t="shared" ref="C211" ca="1" si="2267">INDIRECT("入力シート!C"&amp;INT(ROW()/3+11))</f>
        <v/>
      </c>
      <c r="D211" s="302">
        <f t="shared" ref="D211" ca="1" si="2268">INDIRECT("入力シート!D"&amp;INT(ROW()/3+11))</f>
        <v>0</v>
      </c>
      <c r="E211" s="296" t="s">
        <v>50</v>
      </c>
      <c r="F211" s="297">
        <f t="shared" ref="F211" ca="1" si="2269">INDIRECT("入力シート!F"&amp;INT(ROW()/3+11))</f>
        <v>0</v>
      </c>
      <c r="G211" s="296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303">
        <f t="shared" ref="M211" ca="1" si="2273">INDIRECT("入力シート!T"&amp;INT(ROW()/3+11))</f>
        <v>0</v>
      </c>
      <c r="N211" s="296" t="s">
        <v>50</v>
      </c>
      <c r="O211" s="307">
        <f t="shared" ref="O211" ca="1" si="2274">INDIRECT("入力シート!V"&amp;INT(ROW()/3+11))</f>
        <v>0</v>
      </c>
      <c r="P211" s="296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303">
        <f t="shared" ref="V211" ca="1" si="2278">INDIRECT("入力シート!AJ"&amp;INT(ROW()/3+11))</f>
        <v>0</v>
      </c>
      <c r="W211" s="296" t="s">
        <v>81</v>
      </c>
      <c r="X211" s="307">
        <f t="shared" ref="X211" ca="1" si="2279">INDIRECT("入力シート!AL"&amp;INT(ROW()/3+11))</f>
        <v>0</v>
      </c>
      <c r="Y211" s="296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303">
        <f t="shared" ref="AE211" ca="1" si="2283">INDIRECT("入力シート!AZ"&amp;INT(ROW()/3+11))</f>
        <v>0</v>
      </c>
      <c r="AF211" s="296" t="s">
        <v>81</v>
      </c>
      <c r="AG211" s="307">
        <f t="shared" ref="AG211" ca="1" si="2284">INDIRECT("入力シート!BB"&amp;INT(ROW()/3+11))</f>
        <v>0</v>
      </c>
      <c r="AH211" s="296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258">
        <f t="shared" ref="AN211" ca="1" si="2288">INDIRECT("入力シート!BP"&amp;INT(ROW()/3+11))</f>
        <v>0</v>
      </c>
    </row>
    <row r="212" spans="1:40" x14ac:dyDescent="0.15">
      <c r="A212" s="290"/>
      <c r="B212" s="293"/>
      <c r="C212" s="300"/>
      <c r="D212" s="284"/>
      <c r="E212" s="272"/>
      <c r="F212" s="275"/>
      <c r="G212" s="272"/>
      <c r="H212" s="277" t="s">
        <v>79</v>
      </c>
      <c r="I212" s="272"/>
      <c r="J212" s="279" t="s">
        <v>53</v>
      </c>
      <c r="K212" s="279"/>
      <c r="L212" s="279"/>
      <c r="M212" s="304"/>
      <c r="N212" s="272"/>
      <c r="O212" s="308"/>
      <c r="P212" s="272"/>
      <c r="Q212" s="277" t="s">
        <v>79</v>
      </c>
      <c r="R212" s="272"/>
      <c r="S212" s="277" t="s">
        <v>79</v>
      </c>
      <c r="T212" s="310"/>
      <c r="U212" s="310"/>
      <c r="V212" s="304"/>
      <c r="W212" s="272"/>
      <c r="X212" s="308"/>
      <c r="Y212" s="272"/>
      <c r="Z212" s="277" t="s">
        <v>79</v>
      </c>
      <c r="AA212" s="272"/>
      <c r="AB212" s="277" t="s">
        <v>79</v>
      </c>
      <c r="AC212" s="310"/>
      <c r="AD212" s="310"/>
      <c r="AE212" s="304"/>
      <c r="AF212" s="272"/>
      <c r="AG212" s="308"/>
      <c r="AH212" s="272"/>
      <c r="AI212" s="277" t="s">
        <v>79</v>
      </c>
      <c r="AJ212" s="272"/>
      <c r="AK212" s="277" t="s">
        <v>79</v>
      </c>
      <c r="AL212" s="310"/>
      <c r="AM212" s="311"/>
      <c r="AN212" s="259"/>
    </row>
    <row r="213" spans="1:40" x14ac:dyDescent="0.15">
      <c r="A213" s="291"/>
      <c r="B213" s="294"/>
      <c r="C213" s="301"/>
      <c r="D213" s="285"/>
      <c r="E213" s="273"/>
      <c r="F213" s="276"/>
      <c r="G213" s="273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305"/>
      <c r="N213" s="273"/>
      <c r="O213" s="309"/>
      <c r="P213" s="273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305"/>
      <c r="W213" s="273"/>
      <c r="X213" s="309"/>
      <c r="Y213" s="273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305"/>
      <c r="AF213" s="273"/>
      <c r="AG213" s="309"/>
      <c r="AH213" s="273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260"/>
    </row>
    <row r="214" spans="1:40" x14ac:dyDescent="0.15">
      <c r="A214" s="290">
        <v>69</v>
      </c>
      <c r="B214" s="298">
        <f t="shared" ref="B214" ca="1" si="2301">INDIRECT("入力シート!B"&amp;INT(ROW()/3+11))</f>
        <v>0</v>
      </c>
      <c r="C214" s="299" t="str">
        <f t="shared" ref="C214" ca="1" si="2302">INDIRECT("入力シート!C"&amp;INT(ROW()/3+11))</f>
        <v/>
      </c>
      <c r="D214" s="302">
        <f t="shared" ref="D214" ca="1" si="2303">INDIRECT("入力シート!D"&amp;INT(ROW()/3+11))</f>
        <v>0</v>
      </c>
      <c r="E214" s="296" t="s">
        <v>50</v>
      </c>
      <c r="F214" s="297">
        <f t="shared" ref="F214" ca="1" si="2304">INDIRECT("入力シート!F"&amp;INT(ROW()/3+11))</f>
        <v>0</v>
      </c>
      <c r="G214" s="296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303">
        <f t="shared" ref="M214" ca="1" si="2308">INDIRECT("入力シート!T"&amp;INT(ROW()/3+11))</f>
        <v>0</v>
      </c>
      <c r="N214" s="296" t="s">
        <v>50</v>
      </c>
      <c r="O214" s="307">
        <f t="shared" ref="O214" ca="1" si="2309">INDIRECT("入力シート!V"&amp;INT(ROW()/3+11))</f>
        <v>0</v>
      </c>
      <c r="P214" s="296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303">
        <f t="shared" ref="V214" ca="1" si="2313">INDIRECT("入力シート!AJ"&amp;INT(ROW()/3+11))</f>
        <v>0</v>
      </c>
      <c r="W214" s="296" t="s">
        <v>81</v>
      </c>
      <c r="X214" s="307">
        <f t="shared" ref="X214" ca="1" si="2314">INDIRECT("入力シート!AL"&amp;INT(ROW()/3+11))</f>
        <v>0</v>
      </c>
      <c r="Y214" s="296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303">
        <f t="shared" ref="AE214" ca="1" si="2318">INDIRECT("入力シート!AZ"&amp;INT(ROW()/3+11))</f>
        <v>0</v>
      </c>
      <c r="AF214" s="296" t="s">
        <v>81</v>
      </c>
      <c r="AG214" s="307">
        <f t="shared" ref="AG214" ca="1" si="2319">INDIRECT("入力シート!BB"&amp;INT(ROW()/3+11))</f>
        <v>0</v>
      </c>
      <c r="AH214" s="296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258">
        <f t="shared" ref="AN214" ca="1" si="2323">INDIRECT("入力シート!BP"&amp;INT(ROW()/3+11))</f>
        <v>0</v>
      </c>
    </row>
    <row r="215" spans="1:40" x14ac:dyDescent="0.15">
      <c r="A215" s="290"/>
      <c r="B215" s="293"/>
      <c r="C215" s="300"/>
      <c r="D215" s="284"/>
      <c r="E215" s="272"/>
      <c r="F215" s="275"/>
      <c r="G215" s="272"/>
      <c r="H215" s="277" t="s">
        <v>79</v>
      </c>
      <c r="I215" s="272"/>
      <c r="J215" s="279" t="s">
        <v>53</v>
      </c>
      <c r="K215" s="279"/>
      <c r="L215" s="279"/>
      <c r="M215" s="304"/>
      <c r="N215" s="272"/>
      <c r="O215" s="308"/>
      <c r="P215" s="272"/>
      <c r="Q215" s="277" t="s">
        <v>79</v>
      </c>
      <c r="R215" s="272"/>
      <c r="S215" s="277" t="s">
        <v>79</v>
      </c>
      <c r="T215" s="310"/>
      <c r="U215" s="310"/>
      <c r="V215" s="304"/>
      <c r="W215" s="272"/>
      <c r="X215" s="308"/>
      <c r="Y215" s="272"/>
      <c r="Z215" s="277" t="s">
        <v>79</v>
      </c>
      <c r="AA215" s="272"/>
      <c r="AB215" s="277" t="s">
        <v>79</v>
      </c>
      <c r="AC215" s="310"/>
      <c r="AD215" s="310"/>
      <c r="AE215" s="304"/>
      <c r="AF215" s="272"/>
      <c r="AG215" s="308"/>
      <c r="AH215" s="272"/>
      <c r="AI215" s="277" t="s">
        <v>79</v>
      </c>
      <c r="AJ215" s="272"/>
      <c r="AK215" s="277" t="s">
        <v>79</v>
      </c>
      <c r="AL215" s="310"/>
      <c r="AM215" s="311"/>
      <c r="AN215" s="259"/>
    </row>
    <row r="216" spans="1:40" x14ac:dyDescent="0.15">
      <c r="A216" s="291"/>
      <c r="B216" s="294"/>
      <c r="C216" s="301"/>
      <c r="D216" s="285"/>
      <c r="E216" s="273"/>
      <c r="F216" s="276"/>
      <c r="G216" s="273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305"/>
      <c r="N216" s="273"/>
      <c r="O216" s="309"/>
      <c r="P216" s="273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305"/>
      <c r="W216" s="273"/>
      <c r="X216" s="309"/>
      <c r="Y216" s="273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305"/>
      <c r="AF216" s="273"/>
      <c r="AG216" s="309"/>
      <c r="AH216" s="273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260"/>
    </row>
    <row r="217" spans="1:40" x14ac:dyDescent="0.15">
      <c r="A217" s="290">
        <v>70</v>
      </c>
      <c r="B217" s="298">
        <f t="shared" ref="B217" ca="1" si="2336">INDIRECT("入力シート!B"&amp;INT(ROW()/3+11))</f>
        <v>0</v>
      </c>
      <c r="C217" s="299" t="str">
        <f t="shared" ref="C217" ca="1" si="2337">INDIRECT("入力シート!C"&amp;INT(ROW()/3+11))</f>
        <v/>
      </c>
      <c r="D217" s="302">
        <f t="shared" ref="D217" ca="1" si="2338">INDIRECT("入力シート!D"&amp;INT(ROW()/3+11))</f>
        <v>0</v>
      </c>
      <c r="E217" s="296" t="s">
        <v>50</v>
      </c>
      <c r="F217" s="297">
        <f t="shared" ref="F217" ca="1" si="2339">INDIRECT("入力シート!F"&amp;INT(ROW()/3+11))</f>
        <v>0</v>
      </c>
      <c r="G217" s="296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303">
        <f t="shared" ref="M217" ca="1" si="2343">INDIRECT("入力シート!T"&amp;INT(ROW()/3+11))</f>
        <v>0</v>
      </c>
      <c r="N217" s="296" t="s">
        <v>50</v>
      </c>
      <c r="O217" s="307">
        <f t="shared" ref="O217" ca="1" si="2344">INDIRECT("入力シート!V"&amp;INT(ROW()/3+11))</f>
        <v>0</v>
      </c>
      <c r="P217" s="296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303">
        <f t="shared" ref="V217" ca="1" si="2348">INDIRECT("入力シート!AJ"&amp;INT(ROW()/3+11))</f>
        <v>0</v>
      </c>
      <c r="W217" s="296" t="s">
        <v>81</v>
      </c>
      <c r="X217" s="307">
        <f t="shared" ref="X217" ca="1" si="2349">INDIRECT("入力シート!AL"&amp;INT(ROW()/3+11))</f>
        <v>0</v>
      </c>
      <c r="Y217" s="296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303">
        <f t="shared" ref="AE217" ca="1" si="2353">INDIRECT("入力シート!AZ"&amp;INT(ROW()/3+11))</f>
        <v>0</v>
      </c>
      <c r="AF217" s="296" t="s">
        <v>81</v>
      </c>
      <c r="AG217" s="307">
        <f t="shared" ref="AG217" ca="1" si="2354">INDIRECT("入力シート!BB"&amp;INT(ROW()/3+11))</f>
        <v>0</v>
      </c>
      <c r="AH217" s="296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258">
        <f t="shared" ref="AN217" ca="1" si="2358">INDIRECT("入力シート!BP"&amp;INT(ROW()/3+11))</f>
        <v>0</v>
      </c>
    </row>
    <row r="218" spans="1:40" x14ac:dyDescent="0.15">
      <c r="A218" s="290"/>
      <c r="B218" s="293"/>
      <c r="C218" s="300"/>
      <c r="D218" s="284"/>
      <c r="E218" s="272"/>
      <c r="F218" s="275"/>
      <c r="G218" s="272"/>
      <c r="H218" s="277" t="s">
        <v>79</v>
      </c>
      <c r="I218" s="272"/>
      <c r="J218" s="279" t="s">
        <v>53</v>
      </c>
      <c r="K218" s="279"/>
      <c r="L218" s="279"/>
      <c r="M218" s="304"/>
      <c r="N218" s="272"/>
      <c r="O218" s="308"/>
      <c r="P218" s="272"/>
      <c r="Q218" s="277" t="s">
        <v>79</v>
      </c>
      <c r="R218" s="272"/>
      <c r="S218" s="277" t="s">
        <v>79</v>
      </c>
      <c r="T218" s="310"/>
      <c r="U218" s="310"/>
      <c r="V218" s="304"/>
      <c r="W218" s="272"/>
      <c r="X218" s="308"/>
      <c r="Y218" s="272"/>
      <c r="Z218" s="277" t="s">
        <v>79</v>
      </c>
      <c r="AA218" s="272"/>
      <c r="AB218" s="277" t="s">
        <v>79</v>
      </c>
      <c r="AC218" s="310"/>
      <c r="AD218" s="310"/>
      <c r="AE218" s="304"/>
      <c r="AF218" s="272"/>
      <c r="AG218" s="308"/>
      <c r="AH218" s="272"/>
      <c r="AI218" s="277" t="s">
        <v>79</v>
      </c>
      <c r="AJ218" s="272"/>
      <c r="AK218" s="277" t="s">
        <v>79</v>
      </c>
      <c r="AL218" s="310"/>
      <c r="AM218" s="311"/>
      <c r="AN218" s="259"/>
    </row>
    <row r="219" spans="1:40" x14ac:dyDescent="0.15">
      <c r="A219" s="291"/>
      <c r="B219" s="294"/>
      <c r="C219" s="301"/>
      <c r="D219" s="285"/>
      <c r="E219" s="273"/>
      <c r="F219" s="276"/>
      <c r="G219" s="273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305"/>
      <c r="N219" s="273"/>
      <c r="O219" s="309"/>
      <c r="P219" s="273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305"/>
      <c r="W219" s="273"/>
      <c r="X219" s="309"/>
      <c r="Y219" s="273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305"/>
      <c r="AF219" s="273"/>
      <c r="AG219" s="309"/>
      <c r="AH219" s="273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260"/>
    </row>
    <row r="220" spans="1:40" x14ac:dyDescent="0.15">
      <c r="A220" s="290">
        <v>71</v>
      </c>
      <c r="B220" s="298">
        <f t="shared" ref="B220" ca="1" si="2371">INDIRECT("入力シート!B"&amp;INT(ROW()/3+11))</f>
        <v>0</v>
      </c>
      <c r="C220" s="299" t="str">
        <f t="shared" ref="C220" ca="1" si="2372">INDIRECT("入力シート!C"&amp;INT(ROW()/3+11))</f>
        <v/>
      </c>
      <c r="D220" s="302">
        <f t="shared" ref="D220" ca="1" si="2373">INDIRECT("入力シート!D"&amp;INT(ROW()/3+11))</f>
        <v>0</v>
      </c>
      <c r="E220" s="296" t="s">
        <v>50</v>
      </c>
      <c r="F220" s="297">
        <f t="shared" ref="F220" ca="1" si="2374">INDIRECT("入力シート!F"&amp;INT(ROW()/3+11))</f>
        <v>0</v>
      </c>
      <c r="G220" s="296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303">
        <f t="shared" ref="M220" ca="1" si="2378">INDIRECT("入力シート!T"&amp;INT(ROW()/3+11))</f>
        <v>0</v>
      </c>
      <c r="N220" s="296" t="s">
        <v>50</v>
      </c>
      <c r="O220" s="307">
        <f t="shared" ref="O220" ca="1" si="2379">INDIRECT("入力シート!V"&amp;INT(ROW()/3+11))</f>
        <v>0</v>
      </c>
      <c r="P220" s="296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303">
        <f t="shared" ref="V220" ca="1" si="2383">INDIRECT("入力シート!AJ"&amp;INT(ROW()/3+11))</f>
        <v>0</v>
      </c>
      <c r="W220" s="296" t="s">
        <v>81</v>
      </c>
      <c r="X220" s="307">
        <f t="shared" ref="X220" ca="1" si="2384">INDIRECT("入力シート!AL"&amp;INT(ROW()/3+11))</f>
        <v>0</v>
      </c>
      <c r="Y220" s="296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303">
        <f t="shared" ref="AE220" ca="1" si="2388">INDIRECT("入力シート!AZ"&amp;INT(ROW()/3+11))</f>
        <v>0</v>
      </c>
      <c r="AF220" s="296" t="s">
        <v>81</v>
      </c>
      <c r="AG220" s="307">
        <f t="shared" ref="AG220" ca="1" si="2389">INDIRECT("入力シート!BB"&amp;INT(ROW()/3+11))</f>
        <v>0</v>
      </c>
      <c r="AH220" s="296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258">
        <f t="shared" ref="AN220" ca="1" si="2393">INDIRECT("入力シート!BP"&amp;INT(ROW()/3+11))</f>
        <v>0</v>
      </c>
    </row>
    <row r="221" spans="1:40" x14ac:dyDescent="0.15">
      <c r="A221" s="290"/>
      <c r="B221" s="293"/>
      <c r="C221" s="300"/>
      <c r="D221" s="284"/>
      <c r="E221" s="272"/>
      <c r="F221" s="275"/>
      <c r="G221" s="272"/>
      <c r="H221" s="277" t="s">
        <v>79</v>
      </c>
      <c r="I221" s="272"/>
      <c r="J221" s="279" t="s">
        <v>53</v>
      </c>
      <c r="K221" s="279"/>
      <c r="L221" s="279"/>
      <c r="M221" s="304"/>
      <c r="N221" s="272"/>
      <c r="O221" s="308"/>
      <c r="P221" s="272"/>
      <c r="Q221" s="277" t="s">
        <v>79</v>
      </c>
      <c r="R221" s="272"/>
      <c r="S221" s="277" t="s">
        <v>79</v>
      </c>
      <c r="T221" s="310"/>
      <c r="U221" s="310"/>
      <c r="V221" s="304"/>
      <c r="W221" s="272"/>
      <c r="X221" s="308"/>
      <c r="Y221" s="272"/>
      <c r="Z221" s="277" t="s">
        <v>79</v>
      </c>
      <c r="AA221" s="272"/>
      <c r="AB221" s="277" t="s">
        <v>79</v>
      </c>
      <c r="AC221" s="310"/>
      <c r="AD221" s="310"/>
      <c r="AE221" s="304"/>
      <c r="AF221" s="272"/>
      <c r="AG221" s="308"/>
      <c r="AH221" s="272"/>
      <c r="AI221" s="277" t="s">
        <v>79</v>
      </c>
      <c r="AJ221" s="272"/>
      <c r="AK221" s="277" t="s">
        <v>79</v>
      </c>
      <c r="AL221" s="310"/>
      <c r="AM221" s="311"/>
      <c r="AN221" s="259"/>
    </row>
    <row r="222" spans="1:40" x14ac:dyDescent="0.15">
      <c r="A222" s="291"/>
      <c r="B222" s="294"/>
      <c r="C222" s="301"/>
      <c r="D222" s="285"/>
      <c r="E222" s="273"/>
      <c r="F222" s="276"/>
      <c r="G222" s="273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305"/>
      <c r="N222" s="273"/>
      <c r="O222" s="309"/>
      <c r="P222" s="273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305"/>
      <c r="W222" s="273"/>
      <c r="X222" s="309"/>
      <c r="Y222" s="273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305"/>
      <c r="AF222" s="273"/>
      <c r="AG222" s="309"/>
      <c r="AH222" s="273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260"/>
    </row>
    <row r="223" spans="1:40" x14ac:dyDescent="0.15">
      <c r="A223" s="290">
        <v>72</v>
      </c>
      <c r="B223" s="298">
        <f t="shared" ref="B223" ca="1" si="2406">INDIRECT("入力シート!B"&amp;INT(ROW()/3+11))</f>
        <v>0</v>
      </c>
      <c r="C223" s="299" t="str">
        <f t="shared" ref="C223" ca="1" si="2407">INDIRECT("入力シート!C"&amp;INT(ROW()/3+11))</f>
        <v/>
      </c>
      <c r="D223" s="302">
        <f t="shared" ref="D223" ca="1" si="2408">INDIRECT("入力シート!D"&amp;INT(ROW()/3+11))</f>
        <v>0</v>
      </c>
      <c r="E223" s="296" t="s">
        <v>50</v>
      </c>
      <c r="F223" s="297">
        <f t="shared" ref="F223" ca="1" si="2409">INDIRECT("入力シート!F"&amp;INT(ROW()/3+11))</f>
        <v>0</v>
      </c>
      <c r="G223" s="296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303">
        <f t="shared" ref="M223" ca="1" si="2413">INDIRECT("入力シート!T"&amp;INT(ROW()/3+11))</f>
        <v>0</v>
      </c>
      <c r="N223" s="296" t="s">
        <v>50</v>
      </c>
      <c r="O223" s="307">
        <f t="shared" ref="O223" ca="1" si="2414">INDIRECT("入力シート!V"&amp;INT(ROW()/3+11))</f>
        <v>0</v>
      </c>
      <c r="P223" s="296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303">
        <f t="shared" ref="V223" ca="1" si="2418">INDIRECT("入力シート!AJ"&amp;INT(ROW()/3+11))</f>
        <v>0</v>
      </c>
      <c r="W223" s="296" t="s">
        <v>81</v>
      </c>
      <c r="X223" s="307">
        <f t="shared" ref="X223" ca="1" si="2419">INDIRECT("入力シート!AL"&amp;INT(ROW()/3+11))</f>
        <v>0</v>
      </c>
      <c r="Y223" s="296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303">
        <f t="shared" ref="AE223" ca="1" si="2423">INDIRECT("入力シート!AZ"&amp;INT(ROW()/3+11))</f>
        <v>0</v>
      </c>
      <c r="AF223" s="296" t="s">
        <v>81</v>
      </c>
      <c r="AG223" s="307">
        <f t="shared" ref="AG223" ca="1" si="2424">INDIRECT("入力シート!BB"&amp;INT(ROW()/3+11))</f>
        <v>0</v>
      </c>
      <c r="AH223" s="296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258">
        <f t="shared" ref="AN223" ca="1" si="2428">INDIRECT("入力シート!BP"&amp;INT(ROW()/3+11))</f>
        <v>0</v>
      </c>
    </row>
    <row r="224" spans="1:40" x14ac:dyDescent="0.15">
      <c r="A224" s="290"/>
      <c r="B224" s="293"/>
      <c r="C224" s="300"/>
      <c r="D224" s="284"/>
      <c r="E224" s="272"/>
      <c r="F224" s="275"/>
      <c r="G224" s="272"/>
      <c r="H224" s="277" t="s">
        <v>79</v>
      </c>
      <c r="I224" s="272"/>
      <c r="J224" s="279" t="s">
        <v>53</v>
      </c>
      <c r="K224" s="279"/>
      <c r="L224" s="279"/>
      <c r="M224" s="304"/>
      <c r="N224" s="272"/>
      <c r="O224" s="308"/>
      <c r="P224" s="272"/>
      <c r="Q224" s="277" t="s">
        <v>79</v>
      </c>
      <c r="R224" s="272"/>
      <c r="S224" s="277" t="s">
        <v>79</v>
      </c>
      <c r="T224" s="310"/>
      <c r="U224" s="310"/>
      <c r="V224" s="304"/>
      <c r="W224" s="272"/>
      <c r="X224" s="308"/>
      <c r="Y224" s="272"/>
      <c r="Z224" s="277" t="s">
        <v>79</v>
      </c>
      <c r="AA224" s="272"/>
      <c r="AB224" s="277" t="s">
        <v>79</v>
      </c>
      <c r="AC224" s="310"/>
      <c r="AD224" s="310"/>
      <c r="AE224" s="304"/>
      <c r="AF224" s="272"/>
      <c r="AG224" s="308"/>
      <c r="AH224" s="272"/>
      <c r="AI224" s="277" t="s">
        <v>79</v>
      </c>
      <c r="AJ224" s="272"/>
      <c r="AK224" s="277" t="s">
        <v>79</v>
      </c>
      <c r="AL224" s="310"/>
      <c r="AM224" s="311"/>
      <c r="AN224" s="259"/>
    </row>
    <row r="225" spans="1:40" x14ac:dyDescent="0.15">
      <c r="A225" s="291"/>
      <c r="B225" s="294"/>
      <c r="C225" s="301"/>
      <c r="D225" s="285"/>
      <c r="E225" s="273"/>
      <c r="F225" s="276"/>
      <c r="G225" s="273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305"/>
      <c r="N225" s="273"/>
      <c r="O225" s="309"/>
      <c r="P225" s="273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305"/>
      <c r="W225" s="273"/>
      <c r="X225" s="309"/>
      <c r="Y225" s="273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305"/>
      <c r="AF225" s="273"/>
      <c r="AG225" s="309"/>
      <c r="AH225" s="273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260"/>
    </row>
    <row r="226" spans="1:40" x14ac:dyDescent="0.15">
      <c r="A226" s="290">
        <v>73</v>
      </c>
      <c r="B226" s="298">
        <f t="shared" ref="B226" ca="1" si="2441">INDIRECT("入力シート!B"&amp;INT(ROW()/3+11))</f>
        <v>0</v>
      </c>
      <c r="C226" s="299" t="str">
        <f t="shared" ref="C226" ca="1" si="2442">INDIRECT("入力シート!C"&amp;INT(ROW()/3+11))</f>
        <v/>
      </c>
      <c r="D226" s="302">
        <f t="shared" ref="D226" ca="1" si="2443">INDIRECT("入力シート!D"&amp;INT(ROW()/3+11))</f>
        <v>0</v>
      </c>
      <c r="E226" s="296" t="s">
        <v>50</v>
      </c>
      <c r="F226" s="297">
        <f t="shared" ref="F226" ca="1" si="2444">INDIRECT("入力シート!F"&amp;INT(ROW()/3+11))</f>
        <v>0</v>
      </c>
      <c r="G226" s="296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303">
        <f t="shared" ref="M226" ca="1" si="2448">INDIRECT("入力シート!T"&amp;INT(ROW()/3+11))</f>
        <v>0</v>
      </c>
      <c r="N226" s="296" t="s">
        <v>50</v>
      </c>
      <c r="O226" s="307">
        <f t="shared" ref="O226" ca="1" si="2449">INDIRECT("入力シート!V"&amp;INT(ROW()/3+11))</f>
        <v>0</v>
      </c>
      <c r="P226" s="296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303">
        <f t="shared" ref="V226" ca="1" si="2453">INDIRECT("入力シート!AJ"&amp;INT(ROW()/3+11))</f>
        <v>0</v>
      </c>
      <c r="W226" s="296" t="s">
        <v>81</v>
      </c>
      <c r="X226" s="307">
        <f t="shared" ref="X226" ca="1" si="2454">INDIRECT("入力シート!AL"&amp;INT(ROW()/3+11))</f>
        <v>0</v>
      </c>
      <c r="Y226" s="296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303">
        <f t="shared" ref="AE226" ca="1" si="2458">INDIRECT("入力シート!AZ"&amp;INT(ROW()/3+11))</f>
        <v>0</v>
      </c>
      <c r="AF226" s="296" t="s">
        <v>81</v>
      </c>
      <c r="AG226" s="307">
        <f t="shared" ref="AG226" ca="1" si="2459">INDIRECT("入力シート!BB"&amp;INT(ROW()/3+11))</f>
        <v>0</v>
      </c>
      <c r="AH226" s="296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258">
        <f t="shared" ref="AN226" ca="1" si="2463">INDIRECT("入力シート!BP"&amp;INT(ROW()/3+11))</f>
        <v>0</v>
      </c>
    </row>
    <row r="227" spans="1:40" x14ac:dyDescent="0.15">
      <c r="A227" s="290"/>
      <c r="B227" s="293"/>
      <c r="C227" s="300"/>
      <c r="D227" s="284"/>
      <c r="E227" s="272"/>
      <c r="F227" s="275"/>
      <c r="G227" s="272"/>
      <c r="H227" s="277" t="s">
        <v>79</v>
      </c>
      <c r="I227" s="272"/>
      <c r="J227" s="279" t="s">
        <v>53</v>
      </c>
      <c r="K227" s="279"/>
      <c r="L227" s="279"/>
      <c r="M227" s="304"/>
      <c r="N227" s="272"/>
      <c r="O227" s="308"/>
      <c r="P227" s="272"/>
      <c r="Q227" s="277" t="s">
        <v>79</v>
      </c>
      <c r="R227" s="272"/>
      <c r="S227" s="277" t="s">
        <v>79</v>
      </c>
      <c r="T227" s="310"/>
      <c r="U227" s="310"/>
      <c r="V227" s="304"/>
      <c r="W227" s="272"/>
      <c r="X227" s="308"/>
      <c r="Y227" s="272"/>
      <c r="Z227" s="277" t="s">
        <v>79</v>
      </c>
      <c r="AA227" s="272"/>
      <c r="AB227" s="277" t="s">
        <v>79</v>
      </c>
      <c r="AC227" s="310"/>
      <c r="AD227" s="310"/>
      <c r="AE227" s="304"/>
      <c r="AF227" s="272"/>
      <c r="AG227" s="308"/>
      <c r="AH227" s="272"/>
      <c r="AI227" s="277" t="s">
        <v>79</v>
      </c>
      <c r="AJ227" s="272"/>
      <c r="AK227" s="277" t="s">
        <v>79</v>
      </c>
      <c r="AL227" s="310"/>
      <c r="AM227" s="311"/>
      <c r="AN227" s="259"/>
    </row>
    <row r="228" spans="1:40" x14ac:dyDescent="0.15">
      <c r="A228" s="291"/>
      <c r="B228" s="294"/>
      <c r="C228" s="301"/>
      <c r="D228" s="285"/>
      <c r="E228" s="273"/>
      <c r="F228" s="276"/>
      <c r="G228" s="273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305"/>
      <c r="N228" s="273"/>
      <c r="O228" s="309"/>
      <c r="P228" s="273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305"/>
      <c r="W228" s="273"/>
      <c r="X228" s="309"/>
      <c r="Y228" s="273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305"/>
      <c r="AF228" s="273"/>
      <c r="AG228" s="309"/>
      <c r="AH228" s="273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260"/>
    </row>
    <row r="229" spans="1:40" x14ac:dyDescent="0.15">
      <c r="A229" s="290">
        <v>74</v>
      </c>
      <c r="B229" s="298">
        <f t="shared" ref="B229" ca="1" si="2476">INDIRECT("入力シート!B"&amp;INT(ROW()/3+11))</f>
        <v>0</v>
      </c>
      <c r="C229" s="299" t="str">
        <f t="shared" ref="C229" ca="1" si="2477">INDIRECT("入力シート!C"&amp;INT(ROW()/3+11))</f>
        <v/>
      </c>
      <c r="D229" s="302">
        <f t="shared" ref="D229" ca="1" si="2478">INDIRECT("入力シート!D"&amp;INT(ROW()/3+11))</f>
        <v>0</v>
      </c>
      <c r="E229" s="296" t="s">
        <v>50</v>
      </c>
      <c r="F229" s="297">
        <f t="shared" ref="F229" ca="1" si="2479">INDIRECT("入力シート!F"&amp;INT(ROW()/3+11))</f>
        <v>0</v>
      </c>
      <c r="G229" s="296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303">
        <f t="shared" ref="M229" ca="1" si="2483">INDIRECT("入力シート!T"&amp;INT(ROW()/3+11))</f>
        <v>0</v>
      </c>
      <c r="N229" s="296" t="s">
        <v>50</v>
      </c>
      <c r="O229" s="307">
        <f t="shared" ref="O229" ca="1" si="2484">INDIRECT("入力シート!V"&amp;INT(ROW()/3+11))</f>
        <v>0</v>
      </c>
      <c r="P229" s="296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303">
        <f t="shared" ref="V229" ca="1" si="2488">INDIRECT("入力シート!AJ"&amp;INT(ROW()/3+11))</f>
        <v>0</v>
      </c>
      <c r="W229" s="296" t="s">
        <v>81</v>
      </c>
      <c r="X229" s="307">
        <f t="shared" ref="X229" ca="1" si="2489">INDIRECT("入力シート!AL"&amp;INT(ROW()/3+11))</f>
        <v>0</v>
      </c>
      <c r="Y229" s="296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303">
        <f t="shared" ref="AE229" ca="1" si="2493">INDIRECT("入力シート!AZ"&amp;INT(ROW()/3+11))</f>
        <v>0</v>
      </c>
      <c r="AF229" s="296" t="s">
        <v>81</v>
      </c>
      <c r="AG229" s="307">
        <f t="shared" ref="AG229" ca="1" si="2494">INDIRECT("入力シート!BB"&amp;INT(ROW()/3+11))</f>
        <v>0</v>
      </c>
      <c r="AH229" s="296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258">
        <f t="shared" ref="AN229" ca="1" si="2498">INDIRECT("入力シート!BP"&amp;INT(ROW()/3+11))</f>
        <v>0</v>
      </c>
    </row>
    <row r="230" spans="1:40" x14ac:dyDescent="0.15">
      <c r="A230" s="290"/>
      <c r="B230" s="293"/>
      <c r="C230" s="300"/>
      <c r="D230" s="284"/>
      <c r="E230" s="272"/>
      <c r="F230" s="275"/>
      <c r="G230" s="272"/>
      <c r="H230" s="277" t="s">
        <v>79</v>
      </c>
      <c r="I230" s="272"/>
      <c r="J230" s="279" t="s">
        <v>53</v>
      </c>
      <c r="K230" s="279"/>
      <c r="L230" s="279"/>
      <c r="M230" s="304"/>
      <c r="N230" s="272"/>
      <c r="O230" s="308"/>
      <c r="P230" s="272"/>
      <c r="Q230" s="277" t="s">
        <v>79</v>
      </c>
      <c r="R230" s="272"/>
      <c r="S230" s="277" t="s">
        <v>79</v>
      </c>
      <c r="T230" s="310"/>
      <c r="U230" s="310"/>
      <c r="V230" s="304"/>
      <c r="W230" s="272"/>
      <c r="X230" s="308"/>
      <c r="Y230" s="272"/>
      <c r="Z230" s="277" t="s">
        <v>79</v>
      </c>
      <c r="AA230" s="272"/>
      <c r="AB230" s="277" t="s">
        <v>79</v>
      </c>
      <c r="AC230" s="310"/>
      <c r="AD230" s="310"/>
      <c r="AE230" s="304"/>
      <c r="AF230" s="272"/>
      <c r="AG230" s="308"/>
      <c r="AH230" s="272"/>
      <c r="AI230" s="277" t="s">
        <v>79</v>
      </c>
      <c r="AJ230" s="272"/>
      <c r="AK230" s="277" t="s">
        <v>79</v>
      </c>
      <c r="AL230" s="310"/>
      <c r="AM230" s="311"/>
      <c r="AN230" s="259"/>
    </row>
    <row r="231" spans="1:40" x14ac:dyDescent="0.15">
      <c r="A231" s="291"/>
      <c r="B231" s="294"/>
      <c r="C231" s="301"/>
      <c r="D231" s="285"/>
      <c r="E231" s="273"/>
      <c r="F231" s="276"/>
      <c r="G231" s="273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305"/>
      <c r="N231" s="273"/>
      <c r="O231" s="309"/>
      <c r="P231" s="273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305"/>
      <c r="W231" s="273"/>
      <c r="X231" s="309"/>
      <c r="Y231" s="273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305"/>
      <c r="AF231" s="273"/>
      <c r="AG231" s="309"/>
      <c r="AH231" s="273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260"/>
    </row>
    <row r="232" spans="1:40" x14ac:dyDescent="0.15">
      <c r="A232" s="290">
        <v>75</v>
      </c>
      <c r="B232" s="298">
        <f t="shared" ref="B232" ca="1" si="2511">INDIRECT("入力シート!B"&amp;INT(ROW()/3+11))</f>
        <v>0</v>
      </c>
      <c r="C232" s="299" t="str">
        <f t="shared" ref="C232" ca="1" si="2512">INDIRECT("入力シート!C"&amp;INT(ROW()/3+11))</f>
        <v/>
      </c>
      <c r="D232" s="302">
        <f t="shared" ref="D232" ca="1" si="2513">INDIRECT("入力シート!D"&amp;INT(ROW()/3+11))</f>
        <v>0</v>
      </c>
      <c r="E232" s="296" t="s">
        <v>50</v>
      </c>
      <c r="F232" s="297">
        <f t="shared" ref="F232" ca="1" si="2514">INDIRECT("入力シート!F"&amp;INT(ROW()/3+11))</f>
        <v>0</v>
      </c>
      <c r="G232" s="296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303">
        <f t="shared" ref="M232" ca="1" si="2518">INDIRECT("入力シート!T"&amp;INT(ROW()/3+11))</f>
        <v>0</v>
      </c>
      <c r="N232" s="296" t="s">
        <v>50</v>
      </c>
      <c r="O232" s="307">
        <f t="shared" ref="O232" ca="1" si="2519">INDIRECT("入力シート!V"&amp;INT(ROW()/3+11))</f>
        <v>0</v>
      </c>
      <c r="P232" s="296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303">
        <f t="shared" ref="V232" ca="1" si="2523">INDIRECT("入力シート!AJ"&amp;INT(ROW()/3+11))</f>
        <v>0</v>
      </c>
      <c r="W232" s="296" t="s">
        <v>81</v>
      </c>
      <c r="X232" s="307">
        <f t="shared" ref="X232" ca="1" si="2524">INDIRECT("入力シート!AL"&amp;INT(ROW()/3+11))</f>
        <v>0</v>
      </c>
      <c r="Y232" s="296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303">
        <f t="shared" ref="AE232" ca="1" si="2528">INDIRECT("入力シート!AZ"&amp;INT(ROW()/3+11))</f>
        <v>0</v>
      </c>
      <c r="AF232" s="296" t="s">
        <v>81</v>
      </c>
      <c r="AG232" s="307">
        <f t="shared" ref="AG232" ca="1" si="2529">INDIRECT("入力シート!BB"&amp;INT(ROW()/3+11))</f>
        <v>0</v>
      </c>
      <c r="AH232" s="296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258">
        <f t="shared" ref="AN232" ca="1" si="2533">INDIRECT("入力シート!BP"&amp;INT(ROW()/3+11))</f>
        <v>0</v>
      </c>
    </row>
    <row r="233" spans="1:40" x14ac:dyDescent="0.15">
      <c r="A233" s="290"/>
      <c r="B233" s="293"/>
      <c r="C233" s="300"/>
      <c r="D233" s="284"/>
      <c r="E233" s="272"/>
      <c r="F233" s="275"/>
      <c r="G233" s="272"/>
      <c r="H233" s="277" t="s">
        <v>79</v>
      </c>
      <c r="I233" s="272"/>
      <c r="J233" s="279" t="s">
        <v>53</v>
      </c>
      <c r="K233" s="279"/>
      <c r="L233" s="279"/>
      <c r="M233" s="304"/>
      <c r="N233" s="272"/>
      <c r="O233" s="308"/>
      <c r="P233" s="272"/>
      <c r="Q233" s="277" t="s">
        <v>79</v>
      </c>
      <c r="R233" s="272"/>
      <c r="S233" s="277" t="s">
        <v>79</v>
      </c>
      <c r="T233" s="310"/>
      <c r="U233" s="310"/>
      <c r="V233" s="304"/>
      <c r="W233" s="272"/>
      <c r="X233" s="308"/>
      <c r="Y233" s="272"/>
      <c r="Z233" s="277" t="s">
        <v>79</v>
      </c>
      <c r="AA233" s="272"/>
      <c r="AB233" s="277" t="s">
        <v>79</v>
      </c>
      <c r="AC233" s="310"/>
      <c r="AD233" s="310"/>
      <c r="AE233" s="304"/>
      <c r="AF233" s="272"/>
      <c r="AG233" s="308"/>
      <c r="AH233" s="272"/>
      <c r="AI233" s="277" t="s">
        <v>79</v>
      </c>
      <c r="AJ233" s="272"/>
      <c r="AK233" s="277" t="s">
        <v>79</v>
      </c>
      <c r="AL233" s="310"/>
      <c r="AM233" s="311"/>
      <c r="AN233" s="259"/>
    </row>
    <row r="234" spans="1:40" x14ac:dyDescent="0.15">
      <c r="A234" s="291"/>
      <c r="B234" s="294"/>
      <c r="C234" s="301"/>
      <c r="D234" s="285"/>
      <c r="E234" s="273"/>
      <c r="F234" s="276"/>
      <c r="G234" s="273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305"/>
      <c r="N234" s="273"/>
      <c r="O234" s="309"/>
      <c r="P234" s="273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305"/>
      <c r="W234" s="273"/>
      <c r="X234" s="309"/>
      <c r="Y234" s="273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305"/>
      <c r="AF234" s="273"/>
      <c r="AG234" s="309"/>
      <c r="AH234" s="273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260"/>
    </row>
    <row r="235" spans="1:40" x14ac:dyDescent="0.15">
      <c r="A235" s="290">
        <v>76</v>
      </c>
      <c r="B235" s="298">
        <f t="shared" ref="B235" ca="1" si="2546">INDIRECT("入力シート!B"&amp;INT(ROW()/3+11))</f>
        <v>0</v>
      </c>
      <c r="C235" s="299" t="str">
        <f t="shared" ref="C235" ca="1" si="2547">INDIRECT("入力シート!C"&amp;INT(ROW()/3+11))</f>
        <v/>
      </c>
      <c r="D235" s="302">
        <f t="shared" ref="D235" ca="1" si="2548">INDIRECT("入力シート!D"&amp;INT(ROW()/3+11))</f>
        <v>0</v>
      </c>
      <c r="E235" s="296" t="s">
        <v>50</v>
      </c>
      <c r="F235" s="297">
        <f t="shared" ref="F235" ca="1" si="2549">INDIRECT("入力シート!F"&amp;INT(ROW()/3+11))</f>
        <v>0</v>
      </c>
      <c r="G235" s="296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303">
        <f t="shared" ref="M235" ca="1" si="2553">INDIRECT("入力シート!T"&amp;INT(ROW()/3+11))</f>
        <v>0</v>
      </c>
      <c r="N235" s="296" t="s">
        <v>50</v>
      </c>
      <c r="O235" s="307">
        <f t="shared" ref="O235" ca="1" si="2554">INDIRECT("入力シート!V"&amp;INT(ROW()/3+11))</f>
        <v>0</v>
      </c>
      <c r="P235" s="296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303">
        <f t="shared" ref="V235" ca="1" si="2558">INDIRECT("入力シート!AJ"&amp;INT(ROW()/3+11))</f>
        <v>0</v>
      </c>
      <c r="W235" s="296" t="s">
        <v>81</v>
      </c>
      <c r="X235" s="307">
        <f t="shared" ref="X235" ca="1" si="2559">INDIRECT("入力シート!AL"&amp;INT(ROW()/3+11))</f>
        <v>0</v>
      </c>
      <c r="Y235" s="296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303">
        <f t="shared" ref="AE235" ca="1" si="2563">INDIRECT("入力シート!AZ"&amp;INT(ROW()/3+11))</f>
        <v>0</v>
      </c>
      <c r="AF235" s="296" t="s">
        <v>81</v>
      </c>
      <c r="AG235" s="307">
        <f t="shared" ref="AG235" ca="1" si="2564">INDIRECT("入力シート!BB"&amp;INT(ROW()/3+11))</f>
        <v>0</v>
      </c>
      <c r="AH235" s="296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258">
        <f t="shared" ref="AN235" ca="1" si="2568">INDIRECT("入力シート!BP"&amp;INT(ROW()/3+11))</f>
        <v>0</v>
      </c>
    </row>
    <row r="236" spans="1:40" x14ac:dyDescent="0.15">
      <c r="A236" s="290"/>
      <c r="B236" s="293"/>
      <c r="C236" s="300"/>
      <c r="D236" s="284"/>
      <c r="E236" s="272"/>
      <c r="F236" s="275"/>
      <c r="G236" s="272"/>
      <c r="H236" s="277" t="s">
        <v>79</v>
      </c>
      <c r="I236" s="272"/>
      <c r="J236" s="279" t="s">
        <v>53</v>
      </c>
      <c r="K236" s="279"/>
      <c r="L236" s="279"/>
      <c r="M236" s="304"/>
      <c r="N236" s="272"/>
      <c r="O236" s="308"/>
      <c r="P236" s="272"/>
      <c r="Q236" s="277" t="s">
        <v>79</v>
      </c>
      <c r="R236" s="272"/>
      <c r="S236" s="277" t="s">
        <v>79</v>
      </c>
      <c r="T236" s="310"/>
      <c r="U236" s="310"/>
      <c r="V236" s="304"/>
      <c r="W236" s="272"/>
      <c r="X236" s="308"/>
      <c r="Y236" s="272"/>
      <c r="Z236" s="277" t="s">
        <v>79</v>
      </c>
      <c r="AA236" s="272"/>
      <c r="AB236" s="277" t="s">
        <v>79</v>
      </c>
      <c r="AC236" s="310"/>
      <c r="AD236" s="310"/>
      <c r="AE236" s="304"/>
      <c r="AF236" s="272"/>
      <c r="AG236" s="308"/>
      <c r="AH236" s="272"/>
      <c r="AI236" s="277" t="s">
        <v>79</v>
      </c>
      <c r="AJ236" s="272"/>
      <c r="AK236" s="277" t="s">
        <v>79</v>
      </c>
      <c r="AL236" s="310"/>
      <c r="AM236" s="311"/>
      <c r="AN236" s="259"/>
    </row>
    <row r="237" spans="1:40" x14ac:dyDescent="0.15">
      <c r="A237" s="291"/>
      <c r="B237" s="294"/>
      <c r="C237" s="301"/>
      <c r="D237" s="285"/>
      <c r="E237" s="273"/>
      <c r="F237" s="276"/>
      <c r="G237" s="273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305"/>
      <c r="N237" s="273"/>
      <c r="O237" s="309"/>
      <c r="P237" s="273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305"/>
      <c r="W237" s="273"/>
      <c r="X237" s="309"/>
      <c r="Y237" s="273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305"/>
      <c r="AF237" s="273"/>
      <c r="AG237" s="309"/>
      <c r="AH237" s="273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260"/>
    </row>
    <row r="238" spans="1:40" x14ac:dyDescent="0.15">
      <c r="A238" s="290">
        <v>77</v>
      </c>
      <c r="B238" s="298">
        <f t="shared" ref="B238" ca="1" si="2581">INDIRECT("入力シート!B"&amp;INT(ROW()/3+11))</f>
        <v>0</v>
      </c>
      <c r="C238" s="299" t="str">
        <f t="shared" ref="C238" ca="1" si="2582">INDIRECT("入力シート!C"&amp;INT(ROW()/3+11))</f>
        <v/>
      </c>
      <c r="D238" s="302">
        <f t="shared" ref="D238" ca="1" si="2583">INDIRECT("入力シート!D"&amp;INT(ROW()/3+11))</f>
        <v>0</v>
      </c>
      <c r="E238" s="296" t="s">
        <v>50</v>
      </c>
      <c r="F238" s="297">
        <f t="shared" ref="F238" ca="1" si="2584">INDIRECT("入力シート!F"&amp;INT(ROW()/3+11))</f>
        <v>0</v>
      </c>
      <c r="G238" s="296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303">
        <f t="shared" ref="M238" ca="1" si="2588">INDIRECT("入力シート!T"&amp;INT(ROW()/3+11))</f>
        <v>0</v>
      </c>
      <c r="N238" s="296" t="s">
        <v>50</v>
      </c>
      <c r="O238" s="307">
        <f t="shared" ref="O238" ca="1" si="2589">INDIRECT("入力シート!V"&amp;INT(ROW()/3+11))</f>
        <v>0</v>
      </c>
      <c r="P238" s="296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303">
        <f t="shared" ref="V238" ca="1" si="2593">INDIRECT("入力シート!AJ"&amp;INT(ROW()/3+11))</f>
        <v>0</v>
      </c>
      <c r="W238" s="296" t="s">
        <v>81</v>
      </c>
      <c r="X238" s="307">
        <f t="shared" ref="X238" ca="1" si="2594">INDIRECT("入力シート!AL"&amp;INT(ROW()/3+11))</f>
        <v>0</v>
      </c>
      <c r="Y238" s="296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303">
        <f t="shared" ref="AE238" ca="1" si="2598">INDIRECT("入力シート!AZ"&amp;INT(ROW()/3+11))</f>
        <v>0</v>
      </c>
      <c r="AF238" s="296" t="s">
        <v>81</v>
      </c>
      <c r="AG238" s="307">
        <f t="shared" ref="AG238" ca="1" si="2599">INDIRECT("入力シート!BB"&amp;INT(ROW()/3+11))</f>
        <v>0</v>
      </c>
      <c r="AH238" s="296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258">
        <f t="shared" ref="AN238" ca="1" si="2603">INDIRECT("入力シート!BP"&amp;INT(ROW()/3+11))</f>
        <v>0</v>
      </c>
    </row>
    <row r="239" spans="1:40" x14ac:dyDescent="0.15">
      <c r="A239" s="290"/>
      <c r="B239" s="293"/>
      <c r="C239" s="300"/>
      <c r="D239" s="284"/>
      <c r="E239" s="272"/>
      <c r="F239" s="275"/>
      <c r="G239" s="272"/>
      <c r="H239" s="277" t="s">
        <v>79</v>
      </c>
      <c r="I239" s="272"/>
      <c r="J239" s="279" t="s">
        <v>53</v>
      </c>
      <c r="K239" s="279"/>
      <c r="L239" s="279"/>
      <c r="M239" s="304"/>
      <c r="N239" s="272"/>
      <c r="O239" s="308"/>
      <c r="P239" s="272"/>
      <c r="Q239" s="277" t="s">
        <v>79</v>
      </c>
      <c r="R239" s="272"/>
      <c r="S239" s="277" t="s">
        <v>79</v>
      </c>
      <c r="T239" s="310"/>
      <c r="U239" s="310"/>
      <c r="V239" s="304"/>
      <c r="W239" s="272"/>
      <c r="X239" s="308"/>
      <c r="Y239" s="272"/>
      <c r="Z239" s="277" t="s">
        <v>79</v>
      </c>
      <c r="AA239" s="272"/>
      <c r="AB239" s="277" t="s">
        <v>79</v>
      </c>
      <c r="AC239" s="310"/>
      <c r="AD239" s="310"/>
      <c r="AE239" s="304"/>
      <c r="AF239" s="272"/>
      <c r="AG239" s="308"/>
      <c r="AH239" s="272"/>
      <c r="AI239" s="277" t="s">
        <v>79</v>
      </c>
      <c r="AJ239" s="272"/>
      <c r="AK239" s="277" t="s">
        <v>79</v>
      </c>
      <c r="AL239" s="310"/>
      <c r="AM239" s="311"/>
      <c r="AN239" s="259"/>
    </row>
    <row r="240" spans="1:40" x14ac:dyDescent="0.15">
      <c r="A240" s="291"/>
      <c r="B240" s="294"/>
      <c r="C240" s="301"/>
      <c r="D240" s="285"/>
      <c r="E240" s="273"/>
      <c r="F240" s="276"/>
      <c r="G240" s="273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305"/>
      <c r="N240" s="273"/>
      <c r="O240" s="309"/>
      <c r="P240" s="273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305"/>
      <c r="W240" s="273"/>
      <c r="X240" s="309"/>
      <c r="Y240" s="273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305"/>
      <c r="AF240" s="273"/>
      <c r="AG240" s="309"/>
      <c r="AH240" s="273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260"/>
    </row>
    <row r="241" spans="1:40" x14ac:dyDescent="0.15">
      <c r="A241" s="290">
        <v>78</v>
      </c>
      <c r="B241" s="298">
        <f t="shared" ref="B241" ca="1" si="2616">INDIRECT("入力シート!B"&amp;INT(ROW()/3+11))</f>
        <v>0</v>
      </c>
      <c r="C241" s="299" t="str">
        <f t="shared" ref="C241" ca="1" si="2617">INDIRECT("入力シート!C"&amp;INT(ROW()/3+11))</f>
        <v/>
      </c>
      <c r="D241" s="302">
        <f t="shared" ref="D241" ca="1" si="2618">INDIRECT("入力シート!D"&amp;INT(ROW()/3+11))</f>
        <v>0</v>
      </c>
      <c r="E241" s="296" t="s">
        <v>50</v>
      </c>
      <c r="F241" s="297">
        <f t="shared" ref="F241" ca="1" si="2619">INDIRECT("入力シート!F"&amp;INT(ROW()/3+11))</f>
        <v>0</v>
      </c>
      <c r="G241" s="296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303">
        <f t="shared" ref="M241" ca="1" si="2623">INDIRECT("入力シート!T"&amp;INT(ROW()/3+11))</f>
        <v>0</v>
      </c>
      <c r="N241" s="296" t="s">
        <v>50</v>
      </c>
      <c r="O241" s="307">
        <f t="shared" ref="O241" ca="1" si="2624">INDIRECT("入力シート!V"&amp;INT(ROW()/3+11))</f>
        <v>0</v>
      </c>
      <c r="P241" s="296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303">
        <f t="shared" ref="V241" ca="1" si="2628">INDIRECT("入力シート!AJ"&amp;INT(ROW()/3+11))</f>
        <v>0</v>
      </c>
      <c r="W241" s="296" t="s">
        <v>81</v>
      </c>
      <c r="X241" s="307">
        <f t="shared" ref="X241" ca="1" si="2629">INDIRECT("入力シート!AL"&amp;INT(ROW()/3+11))</f>
        <v>0</v>
      </c>
      <c r="Y241" s="296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303">
        <f t="shared" ref="AE241" ca="1" si="2633">INDIRECT("入力シート!AZ"&amp;INT(ROW()/3+11))</f>
        <v>0</v>
      </c>
      <c r="AF241" s="296" t="s">
        <v>81</v>
      </c>
      <c r="AG241" s="307">
        <f t="shared" ref="AG241" ca="1" si="2634">INDIRECT("入力シート!BB"&amp;INT(ROW()/3+11))</f>
        <v>0</v>
      </c>
      <c r="AH241" s="296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258">
        <f t="shared" ref="AN241" ca="1" si="2638">INDIRECT("入力シート!BP"&amp;INT(ROW()/3+11))</f>
        <v>0</v>
      </c>
    </row>
    <row r="242" spans="1:40" x14ac:dyDescent="0.15">
      <c r="A242" s="290"/>
      <c r="B242" s="293"/>
      <c r="C242" s="300"/>
      <c r="D242" s="284"/>
      <c r="E242" s="272"/>
      <c r="F242" s="275"/>
      <c r="G242" s="272"/>
      <c r="H242" s="277" t="s">
        <v>79</v>
      </c>
      <c r="I242" s="272"/>
      <c r="J242" s="279" t="s">
        <v>53</v>
      </c>
      <c r="K242" s="279"/>
      <c r="L242" s="279"/>
      <c r="M242" s="304"/>
      <c r="N242" s="272"/>
      <c r="O242" s="308"/>
      <c r="P242" s="272"/>
      <c r="Q242" s="277" t="s">
        <v>79</v>
      </c>
      <c r="R242" s="272"/>
      <c r="S242" s="277" t="s">
        <v>79</v>
      </c>
      <c r="T242" s="310"/>
      <c r="U242" s="310"/>
      <c r="V242" s="304"/>
      <c r="W242" s="272"/>
      <c r="X242" s="308"/>
      <c r="Y242" s="272"/>
      <c r="Z242" s="277" t="s">
        <v>79</v>
      </c>
      <c r="AA242" s="272"/>
      <c r="AB242" s="277" t="s">
        <v>79</v>
      </c>
      <c r="AC242" s="310"/>
      <c r="AD242" s="310"/>
      <c r="AE242" s="304"/>
      <c r="AF242" s="272"/>
      <c r="AG242" s="308"/>
      <c r="AH242" s="272"/>
      <c r="AI242" s="277" t="s">
        <v>79</v>
      </c>
      <c r="AJ242" s="272"/>
      <c r="AK242" s="277" t="s">
        <v>79</v>
      </c>
      <c r="AL242" s="310"/>
      <c r="AM242" s="311"/>
      <c r="AN242" s="259"/>
    </row>
    <row r="243" spans="1:40" x14ac:dyDescent="0.15">
      <c r="A243" s="291"/>
      <c r="B243" s="294"/>
      <c r="C243" s="301"/>
      <c r="D243" s="285"/>
      <c r="E243" s="273"/>
      <c r="F243" s="276"/>
      <c r="G243" s="273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305"/>
      <c r="N243" s="273"/>
      <c r="O243" s="309"/>
      <c r="P243" s="273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305"/>
      <c r="W243" s="273"/>
      <c r="X243" s="309"/>
      <c r="Y243" s="273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305"/>
      <c r="AF243" s="273"/>
      <c r="AG243" s="309"/>
      <c r="AH243" s="273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260"/>
    </row>
    <row r="244" spans="1:40" x14ac:dyDescent="0.15">
      <c r="A244" s="290">
        <v>79</v>
      </c>
      <c r="B244" s="298">
        <f t="shared" ref="B244" ca="1" si="2651">INDIRECT("入力シート!B"&amp;INT(ROW()/3+11))</f>
        <v>0</v>
      </c>
      <c r="C244" s="299" t="str">
        <f t="shared" ref="C244" ca="1" si="2652">INDIRECT("入力シート!C"&amp;INT(ROW()/3+11))</f>
        <v/>
      </c>
      <c r="D244" s="302">
        <f t="shared" ref="D244" ca="1" si="2653">INDIRECT("入力シート!D"&amp;INT(ROW()/3+11))</f>
        <v>0</v>
      </c>
      <c r="E244" s="296" t="s">
        <v>50</v>
      </c>
      <c r="F244" s="297">
        <f t="shared" ref="F244" ca="1" si="2654">INDIRECT("入力シート!F"&amp;INT(ROW()/3+11))</f>
        <v>0</v>
      </c>
      <c r="G244" s="296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303">
        <f t="shared" ref="M244" ca="1" si="2658">INDIRECT("入力シート!T"&amp;INT(ROW()/3+11))</f>
        <v>0</v>
      </c>
      <c r="N244" s="296" t="s">
        <v>50</v>
      </c>
      <c r="O244" s="307">
        <f t="shared" ref="O244" ca="1" si="2659">INDIRECT("入力シート!V"&amp;INT(ROW()/3+11))</f>
        <v>0</v>
      </c>
      <c r="P244" s="296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303">
        <f t="shared" ref="V244" ca="1" si="2663">INDIRECT("入力シート!AJ"&amp;INT(ROW()/3+11))</f>
        <v>0</v>
      </c>
      <c r="W244" s="296" t="s">
        <v>81</v>
      </c>
      <c r="X244" s="307">
        <f t="shared" ref="X244" ca="1" si="2664">INDIRECT("入力シート!AL"&amp;INT(ROW()/3+11))</f>
        <v>0</v>
      </c>
      <c r="Y244" s="296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303">
        <f t="shared" ref="AE244" ca="1" si="2668">INDIRECT("入力シート!AZ"&amp;INT(ROW()/3+11))</f>
        <v>0</v>
      </c>
      <c r="AF244" s="296" t="s">
        <v>81</v>
      </c>
      <c r="AG244" s="307">
        <f t="shared" ref="AG244" ca="1" si="2669">INDIRECT("入力シート!BB"&amp;INT(ROW()/3+11))</f>
        <v>0</v>
      </c>
      <c r="AH244" s="296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258">
        <f t="shared" ref="AN244" ca="1" si="2673">INDIRECT("入力シート!BP"&amp;INT(ROW()/3+11))</f>
        <v>0</v>
      </c>
    </row>
    <row r="245" spans="1:40" x14ac:dyDescent="0.15">
      <c r="A245" s="290"/>
      <c r="B245" s="293"/>
      <c r="C245" s="300"/>
      <c r="D245" s="284"/>
      <c r="E245" s="272"/>
      <c r="F245" s="275"/>
      <c r="G245" s="272"/>
      <c r="H245" s="277" t="s">
        <v>79</v>
      </c>
      <c r="I245" s="272"/>
      <c r="J245" s="279" t="s">
        <v>53</v>
      </c>
      <c r="K245" s="279"/>
      <c r="L245" s="279"/>
      <c r="M245" s="304"/>
      <c r="N245" s="272"/>
      <c r="O245" s="308"/>
      <c r="P245" s="272"/>
      <c r="Q245" s="277" t="s">
        <v>79</v>
      </c>
      <c r="R245" s="272"/>
      <c r="S245" s="277" t="s">
        <v>79</v>
      </c>
      <c r="T245" s="310"/>
      <c r="U245" s="310"/>
      <c r="V245" s="304"/>
      <c r="W245" s="272"/>
      <c r="X245" s="308"/>
      <c r="Y245" s="272"/>
      <c r="Z245" s="277" t="s">
        <v>79</v>
      </c>
      <c r="AA245" s="272"/>
      <c r="AB245" s="277" t="s">
        <v>79</v>
      </c>
      <c r="AC245" s="310"/>
      <c r="AD245" s="310"/>
      <c r="AE245" s="304"/>
      <c r="AF245" s="272"/>
      <c r="AG245" s="308"/>
      <c r="AH245" s="272"/>
      <c r="AI245" s="277" t="s">
        <v>79</v>
      </c>
      <c r="AJ245" s="272"/>
      <c r="AK245" s="277" t="s">
        <v>79</v>
      </c>
      <c r="AL245" s="310"/>
      <c r="AM245" s="311"/>
      <c r="AN245" s="259"/>
    </row>
    <row r="246" spans="1:40" x14ac:dyDescent="0.15">
      <c r="A246" s="291"/>
      <c r="B246" s="294"/>
      <c r="C246" s="301"/>
      <c r="D246" s="285"/>
      <c r="E246" s="273"/>
      <c r="F246" s="276"/>
      <c r="G246" s="273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305"/>
      <c r="N246" s="273"/>
      <c r="O246" s="309"/>
      <c r="P246" s="273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305"/>
      <c r="W246" s="273"/>
      <c r="X246" s="309"/>
      <c r="Y246" s="273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305"/>
      <c r="AF246" s="273"/>
      <c r="AG246" s="309"/>
      <c r="AH246" s="273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260"/>
    </row>
    <row r="247" spans="1:40" x14ac:dyDescent="0.15">
      <c r="A247" s="290">
        <v>80</v>
      </c>
      <c r="B247" s="298">
        <f t="shared" ref="B247" ca="1" si="2686">INDIRECT("入力シート!B"&amp;INT(ROW()/3+11))</f>
        <v>0</v>
      </c>
      <c r="C247" s="299" t="str">
        <f t="shared" ref="C247" ca="1" si="2687">INDIRECT("入力シート!C"&amp;INT(ROW()/3+11))</f>
        <v/>
      </c>
      <c r="D247" s="302">
        <f t="shared" ref="D247" ca="1" si="2688">INDIRECT("入力シート!D"&amp;INT(ROW()/3+11))</f>
        <v>0</v>
      </c>
      <c r="E247" s="296" t="s">
        <v>50</v>
      </c>
      <c r="F247" s="297">
        <f t="shared" ref="F247" ca="1" si="2689">INDIRECT("入力シート!F"&amp;INT(ROW()/3+11))</f>
        <v>0</v>
      </c>
      <c r="G247" s="296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303">
        <f t="shared" ref="M247" ca="1" si="2693">INDIRECT("入力シート!T"&amp;INT(ROW()/3+11))</f>
        <v>0</v>
      </c>
      <c r="N247" s="296" t="s">
        <v>50</v>
      </c>
      <c r="O247" s="307">
        <f t="shared" ref="O247" ca="1" si="2694">INDIRECT("入力シート!V"&amp;INT(ROW()/3+11))</f>
        <v>0</v>
      </c>
      <c r="P247" s="296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303">
        <f t="shared" ref="V247" ca="1" si="2698">INDIRECT("入力シート!AJ"&amp;INT(ROW()/3+11))</f>
        <v>0</v>
      </c>
      <c r="W247" s="296" t="s">
        <v>81</v>
      </c>
      <c r="X247" s="307">
        <f t="shared" ref="X247" ca="1" si="2699">INDIRECT("入力シート!AL"&amp;INT(ROW()/3+11))</f>
        <v>0</v>
      </c>
      <c r="Y247" s="296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303">
        <f t="shared" ref="AE247" ca="1" si="2703">INDIRECT("入力シート!AZ"&amp;INT(ROW()/3+11))</f>
        <v>0</v>
      </c>
      <c r="AF247" s="296" t="s">
        <v>81</v>
      </c>
      <c r="AG247" s="307">
        <f t="shared" ref="AG247" ca="1" si="2704">INDIRECT("入力シート!BB"&amp;INT(ROW()/3+11))</f>
        <v>0</v>
      </c>
      <c r="AH247" s="296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258">
        <f t="shared" ref="AN247" ca="1" si="2708">INDIRECT("入力シート!BP"&amp;INT(ROW()/3+11))</f>
        <v>0</v>
      </c>
    </row>
    <row r="248" spans="1:40" x14ac:dyDescent="0.15">
      <c r="A248" s="290"/>
      <c r="B248" s="293"/>
      <c r="C248" s="300"/>
      <c r="D248" s="284"/>
      <c r="E248" s="272"/>
      <c r="F248" s="275"/>
      <c r="G248" s="272"/>
      <c r="H248" s="277" t="s">
        <v>79</v>
      </c>
      <c r="I248" s="272"/>
      <c r="J248" s="279" t="s">
        <v>53</v>
      </c>
      <c r="K248" s="279"/>
      <c r="L248" s="279"/>
      <c r="M248" s="304"/>
      <c r="N248" s="272"/>
      <c r="O248" s="308"/>
      <c r="P248" s="272"/>
      <c r="Q248" s="277" t="s">
        <v>79</v>
      </c>
      <c r="R248" s="272"/>
      <c r="S248" s="277" t="s">
        <v>79</v>
      </c>
      <c r="T248" s="310"/>
      <c r="U248" s="310"/>
      <c r="V248" s="304"/>
      <c r="W248" s="272"/>
      <c r="X248" s="308"/>
      <c r="Y248" s="272"/>
      <c r="Z248" s="277" t="s">
        <v>79</v>
      </c>
      <c r="AA248" s="272"/>
      <c r="AB248" s="277" t="s">
        <v>79</v>
      </c>
      <c r="AC248" s="310"/>
      <c r="AD248" s="310"/>
      <c r="AE248" s="304"/>
      <c r="AF248" s="272"/>
      <c r="AG248" s="308"/>
      <c r="AH248" s="272"/>
      <c r="AI248" s="277" t="s">
        <v>79</v>
      </c>
      <c r="AJ248" s="272"/>
      <c r="AK248" s="277" t="s">
        <v>79</v>
      </c>
      <c r="AL248" s="310"/>
      <c r="AM248" s="311"/>
      <c r="AN248" s="259"/>
    </row>
    <row r="249" spans="1:40" x14ac:dyDescent="0.15">
      <c r="A249" s="291"/>
      <c r="B249" s="294"/>
      <c r="C249" s="301"/>
      <c r="D249" s="285"/>
      <c r="E249" s="273"/>
      <c r="F249" s="276"/>
      <c r="G249" s="273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305"/>
      <c r="N249" s="273"/>
      <c r="O249" s="309"/>
      <c r="P249" s="273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305"/>
      <c r="W249" s="273"/>
      <c r="X249" s="309"/>
      <c r="Y249" s="273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305"/>
      <c r="AF249" s="273"/>
      <c r="AG249" s="309"/>
      <c r="AH249" s="273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260"/>
    </row>
    <row r="250" spans="1:40" x14ac:dyDescent="0.15">
      <c r="A250" s="290">
        <v>81</v>
      </c>
      <c r="B250" s="298">
        <f t="shared" ref="B250" ca="1" si="2721">INDIRECT("入力シート!B"&amp;INT(ROW()/3+11))</f>
        <v>0</v>
      </c>
      <c r="C250" s="299" t="str">
        <f t="shared" ref="C250" ca="1" si="2722">INDIRECT("入力シート!C"&amp;INT(ROW()/3+11))</f>
        <v/>
      </c>
      <c r="D250" s="302">
        <f t="shared" ref="D250" ca="1" si="2723">INDIRECT("入力シート!D"&amp;INT(ROW()/3+11))</f>
        <v>0</v>
      </c>
      <c r="E250" s="296" t="s">
        <v>50</v>
      </c>
      <c r="F250" s="297">
        <f t="shared" ref="F250" ca="1" si="2724">INDIRECT("入力シート!F"&amp;INT(ROW()/3+11))</f>
        <v>0</v>
      </c>
      <c r="G250" s="296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303">
        <f t="shared" ref="M250" ca="1" si="2728">INDIRECT("入力シート!T"&amp;INT(ROW()/3+11))</f>
        <v>0</v>
      </c>
      <c r="N250" s="296" t="s">
        <v>50</v>
      </c>
      <c r="O250" s="307">
        <f t="shared" ref="O250" ca="1" si="2729">INDIRECT("入力シート!V"&amp;INT(ROW()/3+11))</f>
        <v>0</v>
      </c>
      <c r="P250" s="296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303">
        <f t="shared" ref="V250" ca="1" si="2733">INDIRECT("入力シート!AJ"&amp;INT(ROW()/3+11))</f>
        <v>0</v>
      </c>
      <c r="W250" s="296" t="s">
        <v>81</v>
      </c>
      <c r="X250" s="307">
        <f t="shared" ref="X250" ca="1" si="2734">INDIRECT("入力シート!AL"&amp;INT(ROW()/3+11))</f>
        <v>0</v>
      </c>
      <c r="Y250" s="296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303">
        <f t="shared" ref="AE250" ca="1" si="2738">INDIRECT("入力シート!AZ"&amp;INT(ROW()/3+11))</f>
        <v>0</v>
      </c>
      <c r="AF250" s="296" t="s">
        <v>81</v>
      </c>
      <c r="AG250" s="307">
        <f t="shared" ref="AG250" ca="1" si="2739">INDIRECT("入力シート!BB"&amp;INT(ROW()/3+11))</f>
        <v>0</v>
      </c>
      <c r="AH250" s="296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258">
        <f t="shared" ref="AN250" ca="1" si="2743">INDIRECT("入力シート!BP"&amp;INT(ROW()/3+11))</f>
        <v>0</v>
      </c>
    </row>
    <row r="251" spans="1:40" x14ac:dyDescent="0.15">
      <c r="A251" s="290"/>
      <c r="B251" s="293"/>
      <c r="C251" s="300"/>
      <c r="D251" s="284"/>
      <c r="E251" s="272"/>
      <c r="F251" s="275"/>
      <c r="G251" s="272"/>
      <c r="H251" s="277" t="s">
        <v>79</v>
      </c>
      <c r="I251" s="272"/>
      <c r="J251" s="279" t="s">
        <v>53</v>
      </c>
      <c r="K251" s="279"/>
      <c r="L251" s="279"/>
      <c r="M251" s="304"/>
      <c r="N251" s="272"/>
      <c r="O251" s="308"/>
      <c r="P251" s="272"/>
      <c r="Q251" s="277" t="s">
        <v>79</v>
      </c>
      <c r="R251" s="272"/>
      <c r="S251" s="277" t="s">
        <v>79</v>
      </c>
      <c r="T251" s="310"/>
      <c r="U251" s="310"/>
      <c r="V251" s="304"/>
      <c r="W251" s="272"/>
      <c r="X251" s="308"/>
      <c r="Y251" s="272"/>
      <c r="Z251" s="277" t="s">
        <v>79</v>
      </c>
      <c r="AA251" s="272"/>
      <c r="AB251" s="277" t="s">
        <v>79</v>
      </c>
      <c r="AC251" s="310"/>
      <c r="AD251" s="310"/>
      <c r="AE251" s="304"/>
      <c r="AF251" s="272"/>
      <c r="AG251" s="308"/>
      <c r="AH251" s="272"/>
      <c r="AI251" s="277" t="s">
        <v>79</v>
      </c>
      <c r="AJ251" s="272"/>
      <c r="AK251" s="277" t="s">
        <v>79</v>
      </c>
      <c r="AL251" s="310"/>
      <c r="AM251" s="311"/>
      <c r="AN251" s="259"/>
    </row>
    <row r="252" spans="1:40" x14ac:dyDescent="0.15">
      <c r="A252" s="291"/>
      <c r="B252" s="294"/>
      <c r="C252" s="301"/>
      <c r="D252" s="285"/>
      <c r="E252" s="273"/>
      <c r="F252" s="276"/>
      <c r="G252" s="273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305"/>
      <c r="N252" s="273"/>
      <c r="O252" s="309"/>
      <c r="P252" s="273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305"/>
      <c r="W252" s="273"/>
      <c r="X252" s="309"/>
      <c r="Y252" s="273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305"/>
      <c r="AF252" s="273"/>
      <c r="AG252" s="309"/>
      <c r="AH252" s="273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260"/>
    </row>
    <row r="253" spans="1:40" x14ac:dyDescent="0.15">
      <c r="A253" s="290">
        <v>82</v>
      </c>
      <c r="B253" s="298">
        <f t="shared" ref="B253" ca="1" si="2756">INDIRECT("入力シート!B"&amp;INT(ROW()/3+11))</f>
        <v>0</v>
      </c>
      <c r="C253" s="299" t="str">
        <f t="shared" ref="C253" ca="1" si="2757">INDIRECT("入力シート!C"&amp;INT(ROW()/3+11))</f>
        <v/>
      </c>
      <c r="D253" s="302">
        <f t="shared" ref="D253" ca="1" si="2758">INDIRECT("入力シート!D"&amp;INT(ROW()/3+11))</f>
        <v>0</v>
      </c>
      <c r="E253" s="296" t="s">
        <v>50</v>
      </c>
      <c r="F253" s="297">
        <f t="shared" ref="F253" ca="1" si="2759">INDIRECT("入力シート!F"&amp;INT(ROW()/3+11))</f>
        <v>0</v>
      </c>
      <c r="G253" s="296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303">
        <f t="shared" ref="M253" ca="1" si="2763">INDIRECT("入力シート!T"&amp;INT(ROW()/3+11))</f>
        <v>0</v>
      </c>
      <c r="N253" s="296" t="s">
        <v>50</v>
      </c>
      <c r="O253" s="307">
        <f t="shared" ref="O253" ca="1" si="2764">INDIRECT("入力シート!V"&amp;INT(ROW()/3+11))</f>
        <v>0</v>
      </c>
      <c r="P253" s="296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303">
        <f t="shared" ref="V253" ca="1" si="2768">INDIRECT("入力シート!AJ"&amp;INT(ROW()/3+11))</f>
        <v>0</v>
      </c>
      <c r="W253" s="296" t="s">
        <v>81</v>
      </c>
      <c r="X253" s="307">
        <f t="shared" ref="X253" ca="1" si="2769">INDIRECT("入力シート!AL"&amp;INT(ROW()/3+11))</f>
        <v>0</v>
      </c>
      <c r="Y253" s="296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303">
        <f t="shared" ref="AE253" ca="1" si="2773">INDIRECT("入力シート!AZ"&amp;INT(ROW()/3+11))</f>
        <v>0</v>
      </c>
      <c r="AF253" s="296" t="s">
        <v>81</v>
      </c>
      <c r="AG253" s="307">
        <f t="shared" ref="AG253" ca="1" si="2774">INDIRECT("入力シート!BB"&amp;INT(ROW()/3+11))</f>
        <v>0</v>
      </c>
      <c r="AH253" s="296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258">
        <f t="shared" ref="AN253" ca="1" si="2778">INDIRECT("入力シート!BP"&amp;INT(ROW()/3+11))</f>
        <v>0</v>
      </c>
    </row>
    <row r="254" spans="1:40" x14ac:dyDescent="0.15">
      <c r="A254" s="290"/>
      <c r="B254" s="293"/>
      <c r="C254" s="300"/>
      <c r="D254" s="284"/>
      <c r="E254" s="272"/>
      <c r="F254" s="275"/>
      <c r="G254" s="272"/>
      <c r="H254" s="277" t="s">
        <v>79</v>
      </c>
      <c r="I254" s="272"/>
      <c r="J254" s="279" t="s">
        <v>53</v>
      </c>
      <c r="K254" s="279"/>
      <c r="L254" s="279"/>
      <c r="M254" s="304"/>
      <c r="N254" s="272"/>
      <c r="O254" s="308"/>
      <c r="P254" s="272"/>
      <c r="Q254" s="277" t="s">
        <v>79</v>
      </c>
      <c r="R254" s="272"/>
      <c r="S254" s="277" t="s">
        <v>79</v>
      </c>
      <c r="T254" s="310"/>
      <c r="U254" s="310"/>
      <c r="V254" s="304"/>
      <c r="W254" s="272"/>
      <c r="X254" s="308"/>
      <c r="Y254" s="272"/>
      <c r="Z254" s="277" t="s">
        <v>79</v>
      </c>
      <c r="AA254" s="272"/>
      <c r="AB254" s="277" t="s">
        <v>79</v>
      </c>
      <c r="AC254" s="310"/>
      <c r="AD254" s="310"/>
      <c r="AE254" s="304"/>
      <c r="AF254" s="272"/>
      <c r="AG254" s="308"/>
      <c r="AH254" s="272"/>
      <c r="AI254" s="277" t="s">
        <v>79</v>
      </c>
      <c r="AJ254" s="272"/>
      <c r="AK254" s="277" t="s">
        <v>79</v>
      </c>
      <c r="AL254" s="310"/>
      <c r="AM254" s="311"/>
      <c r="AN254" s="259"/>
    </row>
    <row r="255" spans="1:40" x14ac:dyDescent="0.15">
      <c r="A255" s="291"/>
      <c r="B255" s="294"/>
      <c r="C255" s="301"/>
      <c r="D255" s="285"/>
      <c r="E255" s="273"/>
      <c r="F255" s="276"/>
      <c r="G255" s="273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305"/>
      <c r="N255" s="273"/>
      <c r="O255" s="309"/>
      <c r="P255" s="273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305"/>
      <c r="W255" s="273"/>
      <c r="X255" s="309"/>
      <c r="Y255" s="273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305"/>
      <c r="AF255" s="273"/>
      <c r="AG255" s="309"/>
      <c r="AH255" s="273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260"/>
    </row>
    <row r="256" spans="1:40" x14ac:dyDescent="0.15">
      <c r="A256" s="290">
        <v>83</v>
      </c>
      <c r="B256" s="298">
        <f t="shared" ref="B256" ca="1" si="2791">INDIRECT("入力シート!B"&amp;INT(ROW()/3+11))</f>
        <v>0</v>
      </c>
      <c r="C256" s="299" t="str">
        <f t="shared" ref="C256" ca="1" si="2792">INDIRECT("入力シート!C"&amp;INT(ROW()/3+11))</f>
        <v/>
      </c>
      <c r="D256" s="302">
        <f t="shared" ref="D256" ca="1" si="2793">INDIRECT("入力シート!D"&amp;INT(ROW()/3+11))</f>
        <v>0</v>
      </c>
      <c r="E256" s="296" t="s">
        <v>50</v>
      </c>
      <c r="F256" s="297">
        <f t="shared" ref="F256" ca="1" si="2794">INDIRECT("入力シート!F"&amp;INT(ROW()/3+11))</f>
        <v>0</v>
      </c>
      <c r="G256" s="296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303">
        <f t="shared" ref="M256" ca="1" si="2798">INDIRECT("入力シート!T"&amp;INT(ROW()/3+11))</f>
        <v>0</v>
      </c>
      <c r="N256" s="296" t="s">
        <v>50</v>
      </c>
      <c r="O256" s="307">
        <f t="shared" ref="O256" ca="1" si="2799">INDIRECT("入力シート!V"&amp;INT(ROW()/3+11))</f>
        <v>0</v>
      </c>
      <c r="P256" s="296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303">
        <f t="shared" ref="V256" ca="1" si="2803">INDIRECT("入力シート!AJ"&amp;INT(ROW()/3+11))</f>
        <v>0</v>
      </c>
      <c r="W256" s="296" t="s">
        <v>81</v>
      </c>
      <c r="X256" s="307">
        <f t="shared" ref="X256" ca="1" si="2804">INDIRECT("入力シート!AL"&amp;INT(ROW()/3+11))</f>
        <v>0</v>
      </c>
      <c r="Y256" s="296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303">
        <f t="shared" ref="AE256" ca="1" si="2808">INDIRECT("入力シート!AZ"&amp;INT(ROW()/3+11))</f>
        <v>0</v>
      </c>
      <c r="AF256" s="296" t="s">
        <v>81</v>
      </c>
      <c r="AG256" s="307">
        <f t="shared" ref="AG256" ca="1" si="2809">INDIRECT("入力シート!BB"&amp;INT(ROW()/3+11))</f>
        <v>0</v>
      </c>
      <c r="AH256" s="296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258">
        <f t="shared" ref="AN256" ca="1" si="2813">INDIRECT("入力シート!BP"&amp;INT(ROW()/3+11))</f>
        <v>0</v>
      </c>
    </row>
    <row r="257" spans="1:40" x14ac:dyDescent="0.15">
      <c r="A257" s="290"/>
      <c r="B257" s="293"/>
      <c r="C257" s="300"/>
      <c r="D257" s="284"/>
      <c r="E257" s="272"/>
      <c r="F257" s="275"/>
      <c r="G257" s="272"/>
      <c r="H257" s="277" t="s">
        <v>79</v>
      </c>
      <c r="I257" s="272"/>
      <c r="J257" s="279" t="s">
        <v>53</v>
      </c>
      <c r="K257" s="279"/>
      <c r="L257" s="279"/>
      <c r="M257" s="304"/>
      <c r="N257" s="272"/>
      <c r="O257" s="308"/>
      <c r="P257" s="272"/>
      <c r="Q257" s="277" t="s">
        <v>79</v>
      </c>
      <c r="R257" s="272"/>
      <c r="S257" s="277" t="s">
        <v>79</v>
      </c>
      <c r="T257" s="310"/>
      <c r="U257" s="310"/>
      <c r="V257" s="304"/>
      <c r="W257" s="272"/>
      <c r="X257" s="308"/>
      <c r="Y257" s="272"/>
      <c r="Z257" s="277" t="s">
        <v>79</v>
      </c>
      <c r="AA257" s="272"/>
      <c r="AB257" s="277" t="s">
        <v>79</v>
      </c>
      <c r="AC257" s="310"/>
      <c r="AD257" s="310"/>
      <c r="AE257" s="304"/>
      <c r="AF257" s="272"/>
      <c r="AG257" s="308"/>
      <c r="AH257" s="272"/>
      <c r="AI257" s="277" t="s">
        <v>79</v>
      </c>
      <c r="AJ257" s="272"/>
      <c r="AK257" s="277" t="s">
        <v>79</v>
      </c>
      <c r="AL257" s="310"/>
      <c r="AM257" s="311"/>
      <c r="AN257" s="259"/>
    </row>
    <row r="258" spans="1:40" x14ac:dyDescent="0.15">
      <c r="A258" s="291"/>
      <c r="B258" s="294"/>
      <c r="C258" s="301"/>
      <c r="D258" s="285"/>
      <c r="E258" s="273"/>
      <c r="F258" s="276"/>
      <c r="G258" s="273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305"/>
      <c r="N258" s="273"/>
      <c r="O258" s="309"/>
      <c r="P258" s="273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305"/>
      <c r="W258" s="273"/>
      <c r="X258" s="309"/>
      <c r="Y258" s="273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305"/>
      <c r="AF258" s="273"/>
      <c r="AG258" s="309"/>
      <c r="AH258" s="273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260"/>
    </row>
    <row r="259" spans="1:40" x14ac:dyDescent="0.15">
      <c r="A259" s="290">
        <v>84</v>
      </c>
      <c r="B259" s="298">
        <f t="shared" ref="B259" ca="1" si="2826">INDIRECT("入力シート!B"&amp;INT(ROW()/3+11))</f>
        <v>0</v>
      </c>
      <c r="C259" s="299" t="str">
        <f t="shared" ref="C259" ca="1" si="2827">INDIRECT("入力シート!C"&amp;INT(ROW()/3+11))</f>
        <v/>
      </c>
      <c r="D259" s="302">
        <f t="shared" ref="D259" ca="1" si="2828">INDIRECT("入力シート!D"&amp;INT(ROW()/3+11))</f>
        <v>0</v>
      </c>
      <c r="E259" s="296" t="s">
        <v>50</v>
      </c>
      <c r="F259" s="297">
        <f t="shared" ref="F259" ca="1" si="2829">INDIRECT("入力シート!F"&amp;INT(ROW()/3+11))</f>
        <v>0</v>
      </c>
      <c r="G259" s="296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303">
        <f t="shared" ref="M259" ca="1" si="2833">INDIRECT("入力シート!T"&amp;INT(ROW()/3+11))</f>
        <v>0</v>
      </c>
      <c r="N259" s="296" t="s">
        <v>50</v>
      </c>
      <c r="O259" s="307">
        <f t="shared" ref="O259" ca="1" si="2834">INDIRECT("入力シート!V"&amp;INT(ROW()/3+11))</f>
        <v>0</v>
      </c>
      <c r="P259" s="296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303">
        <f t="shared" ref="V259" ca="1" si="2838">INDIRECT("入力シート!AJ"&amp;INT(ROW()/3+11))</f>
        <v>0</v>
      </c>
      <c r="W259" s="296" t="s">
        <v>81</v>
      </c>
      <c r="X259" s="307">
        <f t="shared" ref="X259" ca="1" si="2839">INDIRECT("入力シート!AL"&amp;INT(ROW()/3+11))</f>
        <v>0</v>
      </c>
      <c r="Y259" s="296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303">
        <f t="shared" ref="AE259" ca="1" si="2843">INDIRECT("入力シート!AZ"&amp;INT(ROW()/3+11))</f>
        <v>0</v>
      </c>
      <c r="AF259" s="296" t="s">
        <v>81</v>
      </c>
      <c r="AG259" s="307">
        <f t="shared" ref="AG259" ca="1" si="2844">INDIRECT("入力シート!BB"&amp;INT(ROW()/3+11))</f>
        <v>0</v>
      </c>
      <c r="AH259" s="296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258">
        <f t="shared" ref="AN259" ca="1" si="2848">INDIRECT("入力シート!BP"&amp;INT(ROW()/3+11))</f>
        <v>0</v>
      </c>
    </row>
    <row r="260" spans="1:40" x14ac:dyDescent="0.15">
      <c r="A260" s="290"/>
      <c r="B260" s="293"/>
      <c r="C260" s="300"/>
      <c r="D260" s="284"/>
      <c r="E260" s="272"/>
      <c r="F260" s="275"/>
      <c r="G260" s="272"/>
      <c r="H260" s="277" t="s">
        <v>79</v>
      </c>
      <c r="I260" s="272"/>
      <c r="J260" s="279" t="s">
        <v>53</v>
      </c>
      <c r="K260" s="279"/>
      <c r="L260" s="279"/>
      <c r="M260" s="304"/>
      <c r="N260" s="272"/>
      <c r="O260" s="308"/>
      <c r="P260" s="272"/>
      <c r="Q260" s="277" t="s">
        <v>79</v>
      </c>
      <c r="R260" s="272"/>
      <c r="S260" s="277" t="s">
        <v>79</v>
      </c>
      <c r="T260" s="310"/>
      <c r="U260" s="310"/>
      <c r="V260" s="304"/>
      <c r="W260" s="272"/>
      <c r="X260" s="308"/>
      <c r="Y260" s="272"/>
      <c r="Z260" s="277" t="s">
        <v>79</v>
      </c>
      <c r="AA260" s="272"/>
      <c r="AB260" s="277" t="s">
        <v>79</v>
      </c>
      <c r="AC260" s="310"/>
      <c r="AD260" s="310"/>
      <c r="AE260" s="304"/>
      <c r="AF260" s="272"/>
      <c r="AG260" s="308"/>
      <c r="AH260" s="272"/>
      <c r="AI260" s="277" t="s">
        <v>79</v>
      </c>
      <c r="AJ260" s="272"/>
      <c r="AK260" s="277" t="s">
        <v>79</v>
      </c>
      <c r="AL260" s="310"/>
      <c r="AM260" s="311"/>
      <c r="AN260" s="259"/>
    </row>
    <row r="261" spans="1:40" x14ac:dyDescent="0.15">
      <c r="A261" s="291"/>
      <c r="B261" s="294"/>
      <c r="C261" s="301"/>
      <c r="D261" s="285"/>
      <c r="E261" s="273"/>
      <c r="F261" s="276"/>
      <c r="G261" s="273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305"/>
      <c r="N261" s="273"/>
      <c r="O261" s="309"/>
      <c r="P261" s="273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305"/>
      <c r="W261" s="273"/>
      <c r="X261" s="309"/>
      <c r="Y261" s="273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305"/>
      <c r="AF261" s="273"/>
      <c r="AG261" s="309"/>
      <c r="AH261" s="273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260"/>
    </row>
    <row r="262" spans="1:40" x14ac:dyDescent="0.15">
      <c r="A262" s="290">
        <v>85</v>
      </c>
      <c r="B262" s="298">
        <f t="shared" ref="B262" ca="1" si="2861">INDIRECT("入力シート!B"&amp;INT(ROW()/3+11))</f>
        <v>0</v>
      </c>
      <c r="C262" s="299" t="str">
        <f t="shared" ref="C262" ca="1" si="2862">INDIRECT("入力シート!C"&amp;INT(ROW()/3+11))</f>
        <v/>
      </c>
      <c r="D262" s="302">
        <f t="shared" ref="D262" ca="1" si="2863">INDIRECT("入力シート!D"&amp;INT(ROW()/3+11))</f>
        <v>0</v>
      </c>
      <c r="E262" s="296" t="s">
        <v>50</v>
      </c>
      <c r="F262" s="297">
        <f t="shared" ref="F262" ca="1" si="2864">INDIRECT("入力シート!F"&amp;INT(ROW()/3+11))</f>
        <v>0</v>
      </c>
      <c r="G262" s="296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303">
        <f t="shared" ref="M262" ca="1" si="2868">INDIRECT("入力シート!T"&amp;INT(ROW()/3+11))</f>
        <v>0</v>
      </c>
      <c r="N262" s="296" t="s">
        <v>50</v>
      </c>
      <c r="O262" s="307">
        <f t="shared" ref="O262" ca="1" si="2869">INDIRECT("入力シート!V"&amp;INT(ROW()/3+11))</f>
        <v>0</v>
      </c>
      <c r="P262" s="296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303">
        <f t="shared" ref="V262" ca="1" si="2873">INDIRECT("入力シート!AJ"&amp;INT(ROW()/3+11))</f>
        <v>0</v>
      </c>
      <c r="W262" s="296" t="s">
        <v>81</v>
      </c>
      <c r="X262" s="307">
        <f t="shared" ref="X262" ca="1" si="2874">INDIRECT("入力シート!AL"&amp;INT(ROW()/3+11))</f>
        <v>0</v>
      </c>
      <c r="Y262" s="296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303">
        <f t="shared" ref="AE262" ca="1" si="2878">INDIRECT("入力シート!AZ"&amp;INT(ROW()/3+11))</f>
        <v>0</v>
      </c>
      <c r="AF262" s="296" t="s">
        <v>81</v>
      </c>
      <c r="AG262" s="307">
        <f t="shared" ref="AG262" ca="1" si="2879">INDIRECT("入力シート!BB"&amp;INT(ROW()/3+11))</f>
        <v>0</v>
      </c>
      <c r="AH262" s="296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258">
        <f t="shared" ref="AN262" ca="1" si="2883">INDIRECT("入力シート!BP"&amp;INT(ROW()/3+11))</f>
        <v>0</v>
      </c>
    </row>
    <row r="263" spans="1:40" x14ac:dyDescent="0.15">
      <c r="A263" s="290"/>
      <c r="B263" s="293"/>
      <c r="C263" s="300"/>
      <c r="D263" s="284"/>
      <c r="E263" s="272"/>
      <c r="F263" s="275"/>
      <c r="G263" s="272"/>
      <c r="H263" s="277" t="s">
        <v>79</v>
      </c>
      <c r="I263" s="272"/>
      <c r="J263" s="279" t="s">
        <v>53</v>
      </c>
      <c r="K263" s="279"/>
      <c r="L263" s="279"/>
      <c r="M263" s="304"/>
      <c r="N263" s="272"/>
      <c r="O263" s="308"/>
      <c r="P263" s="272"/>
      <c r="Q263" s="277" t="s">
        <v>79</v>
      </c>
      <c r="R263" s="272"/>
      <c r="S263" s="277" t="s">
        <v>79</v>
      </c>
      <c r="T263" s="310"/>
      <c r="U263" s="310"/>
      <c r="V263" s="304"/>
      <c r="W263" s="272"/>
      <c r="X263" s="308"/>
      <c r="Y263" s="272"/>
      <c r="Z263" s="277" t="s">
        <v>79</v>
      </c>
      <c r="AA263" s="272"/>
      <c r="AB263" s="277" t="s">
        <v>79</v>
      </c>
      <c r="AC263" s="310"/>
      <c r="AD263" s="310"/>
      <c r="AE263" s="304"/>
      <c r="AF263" s="272"/>
      <c r="AG263" s="308"/>
      <c r="AH263" s="272"/>
      <c r="AI263" s="277" t="s">
        <v>79</v>
      </c>
      <c r="AJ263" s="272"/>
      <c r="AK263" s="277" t="s">
        <v>79</v>
      </c>
      <c r="AL263" s="310"/>
      <c r="AM263" s="311"/>
      <c r="AN263" s="259"/>
    </row>
    <row r="264" spans="1:40" x14ac:dyDescent="0.15">
      <c r="A264" s="291"/>
      <c r="B264" s="294"/>
      <c r="C264" s="301"/>
      <c r="D264" s="285"/>
      <c r="E264" s="273"/>
      <c r="F264" s="276"/>
      <c r="G264" s="273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305"/>
      <c r="N264" s="273"/>
      <c r="O264" s="309"/>
      <c r="P264" s="273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305"/>
      <c r="W264" s="273"/>
      <c r="X264" s="309"/>
      <c r="Y264" s="273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305"/>
      <c r="AF264" s="273"/>
      <c r="AG264" s="309"/>
      <c r="AH264" s="273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260"/>
    </row>
    <row r="265" spans="1:40" x14ac:dyDescent="0.15">
      <c r="A265" s="290">
        <v>86</v>
      </c>
      <c r="B265" s="298">
        <f t="shared" ref="B265" ca="1" si="2896">INDIRECT("入力シート!B"&amp;INT(ROW()/3+11))</f>
        <v>0</v>
      </c>
      <c r="C265" s="299" t="str">
        <f t="shared" ref="C265" ca="1" si="2897">INDIRECT("入力シート!C"&amp;INT(ROW()/3+11))</f>
        <v/>
      </c>
      <c r="D265" s="302">
        <f t="shared" ref="D265" ca="1" si="2898">INDIRECT("入力シート!D"&amp;INT(ROW()/3+11))</f>
        <v>0</v>
      </c>
      <c r="E265" s="296" t="s">
        <v>50</v>
      </c>
      <c r="F265" s="297">
        <f t="shared" ref="F265" ca="1" si="2899">INDIRECT("入力シート!F"&amp;INT(ROW()/3+11))</f>
        <v>0</v>
      </c>
      <c r="G265" s="296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303">
        <f t="shared" ref="M265" ca="1" si="2903">INDIRECT("入力シート!T"&amp;INT(ROW()/3+11))</f>
        <v>0</v>
      </c>
      <c r="N265" s="296" t="s">
        <v>50</v>
      </c>
      <c r="O265" s="307">
        <f t="shared" ref="O265" ca="1" si="2904">INDIRECT("入力シート!V"&amp;INT(ROW()/3+11))</f>
        <v>0</v>
      </c>
      <c r="P265" s="296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303">
        <f t="shared" ref="V265" ca="1" si="2908">INDIRECT("入力シート!AJ"&amp;INT(ROW()/3+11))</f>
        <v>0</v>
      </c>
      <c r="W265" s="296" t="s">
        <v>81</v>
      </c>
      <c r="X265" s="307">
        <f t="shared" ref="X265" ca="1" si="2909">INDIRECT("入力シート!AL"&amp;INT(ROW()/3+11))</f>
        <v>0</v>
      </c>
      <c r="Y265" s="296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303">
        <f t="shared" ref="AE265" ca="1" si="2913">INDIRECT("入力シート!AZ"&amp;INT(ROW()/3+11))</f>
        <v>0</v>
      </c>
      <c r="AF265" s="296" t="s">
        <v>81</v>
      </c>
      <c r="AG265" s="307">
        <f t="shared" ref="AG265" ca="1" si="2914">INDIRECT("入力シート!BB"&amp;INT(ROW()/3+11))</f>
        <v>0</v>
      </c>
      <c r="AH265" s="296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258">
        <f t="shared" ref="AN265" ca="1" si="2918">INDIRECT("入力シート!BP"&amp;INT(ROW()/3+11))</f>
        <v>0</v>
      </c>
    </row>
    <row r="266" spans="1:40" x14ac:dyDescent="0.15">
      <c r="A266" s="290"/>
      <c r="B266" s="293"/>
      <c r="C266" s="300"/>
      <c r="D266" s="284"/>
      <c r="E266" s="272"/>
      <c r="F266" s="275"/>
      <c r="G266" s="272"/>
      <c r="H266" s="277" t="s">
        <v>79</v>
      </c>
      <c r="I266" s="272"/>
      <c r="J266" s="279" t="s">
        <v>53</v>
      </c>
      <c r="K266" s="279"/>
      <c r="L266" s="279"/>
      <c r="M266" s="304"/>
      <c r="N266" s="272"/>
      <c r="O266" s="308"/>
      <c r="P266" s="272"/>
      <c r="Q266" s="277" t="s">
        <v>79</v>
      </c>
      <c r="R266" s="272"/>
      <c r="S266" s="277" t="s">
        <v>79</v>
      </c>
      <c r="T266" s="310"/>
      <c r="U266" s="310"/>
      <c r="V266" s="304"/>
      <c r="W266" s="272"/>
      <c r="X266" s="308"/>
      <c r="Y266" s="272"/>
      <c r="Z266" s="277" t="s">
        <v>79</v>
      </c>
      <c r="AA266" s="272"/>
      <c r="AB266" s="277" t="s">
        <v>79</v>
      </c>
      <c r="AC266" s="310"/>
      <c r="AD266" s="310"/>
      <c r="AE266" s="304"/>
      <c r="AF266" s="272"/>
      <c r="AG266" s="308"/>
      <c r="AH266" s="272"/>
      <c r="AI266" s="277" t="s">
        <v>79</v>
      </c>
      <c r="AJ266" s="272"/>
      <c r="AK266" s="277" t="s">
        <v>79</v>
      </c>
      <c r="AL266" s="310"/>
      <c r="AM266" s="311"/>
      <c r="AN266" s="259"/>
    </row>
    <row r="267" spans="1:40" x14ac:dyDescent="0.15">
      <c r="A267" s="291"/>
      <c r="B267" s="294"/>
      <c r="C267" s="301"/>
      <c r="D267" s="285"/>
      <c r="E267" s="273"/>
      <c r="F267" s="276"/>
      <c r="G267" s="273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305"/>
      <c r="N267" s="273"/>
      <c r="O267" s="309"/>
      <c r="P267" s="273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305"/>
      <c r="W267" s="273"/>
      <c r="X267" s="309"/>
      <c r="Y267" s="273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305"/>
      <c r="AF267" s="273"/>
      <c r="AG267" s="309"/>
      <c r="AH267" s="273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260"/>
    </row>
    <row r="268" spans="1:40" x14ac:dyDescent="0.15">
      <c r="A268" s="290">
        <v>87</v>
      </c>
      <c r="B268" s="298">
        <f t="shared" ref="B268" ca="1" si="2931">INDIRECT("入力シート!B"&amp;INT(ROW()/3+11))</f>
        <v>0</v>
      </c>
      <c r="C268" s="299" t="str">
        <f t="shared" ref="C268" ca="1" si="2932">INDIRECT("入力シート!C"&amp;INT(ROW()/3+11))</f>
        <v/>
      </c>
      <c r="D268" s="302">
        <f t="shared" ref="D268" ca="1" si="2933">INDIRECT("入力シート!D"&amp;INT(ROW()/3+11))</f>
        <v>0</v>
      </c>
      <c r="E268" s="296" t="s">
        <v>50</v>
      </c>
      <c r="F268" s="297">
        <f t="shared" ref="F268" ca="1" si="2934">INDIRECT("入力シート!F"&amp;INT(ROW()/3+11))</f>
        <v>0</v>
      </c>
      <c r="G268" s="296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303">
        <f t="shared" ref="M268" ca="1" si="2938">INDIRECT("入力シート!T"&amp;INT(ROW()/3+11))</f>
        <v>0</v>
      </c>
      <c r="N268" s="296" t="s">
        <v>50</v>
      </c>
      <c r="O268" s="307">
        <f t="shared" ref="O268" ca="1" si="2939">INDIRECT("入力シート!V"&amp;INT(ROW()/3+11))</f>
        <v>0</v>
      </c>
      <c r="P268" s="296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303">
        <f t="shared" ref="V268" ca="1" si="2943">INDIRECT("入力シート!AJ"&amp;INT(ROW()/3+11))</f>
        <v>0</v>
      </c>
      <c r="W268" s="296" t="s">
        <v>81</v>
      </c>
      <c r="X268" s="307">
        <f t="shared" ref="X268" ca="1" si="2944">INDIRECT("入力シート!AL"&amp;INT(ROW()/3+11))</f>
        <v>0</v>
      </c>
      <c r="Y268" s="296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303">
        <f t="shared" ref="AE268" ca="1" si="2948">INDIRECT("入力シート!AZ"&amp;INT(ROW()/3+11))</f>
        <v>0</v>
      </c>
      <c r="AF268" s="296" t="s">
        <v>81</v>
      </c>
      <c r="AG268" s="307">
        <f t="shared" ref="AG268" ca="1" si="2949">INDIRECT("入力シート!BB"&amp;INT(ROW()/3+11))</f>
        <v>0</v>
      </c>
      <c r="AH268" s="296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258">
        <f t="shared" ref="AN268" ca="1" si="2953">INDIRECT("入力シート!BP"&amp;INT(ROW()/3+11))</f>
        <v>0</v>
      </c>
    </row>
    <row r="269" spans="1:40" x14ac:dyDescent="0.15">
      <c r="A269" s="290"/>
      <c r="B269" s="293"/>
      <c r="C269" s="300"/>
      <c r="D269" s="284"/>
      <c r="E269" s="272"/>
      <c r="F269" s="275"/>
      <c r="G269" s="272"/>
      <c r="H269" s="277" t="s">
        <v>79</v>
      </c>
      <c r="I269" s="272"/>
      <c r="J269" s="279" t="s">
        <v>53</v>
      </c>
      <c r="K269" s="279"/>
      <c r="L269" s="279"/>
      <c r="M269" s="304"/>
      <c r="N269" s="272"/>
      <c r="O269" s="308"/>
      <c r="P269" s="272"/>
      <c r="Q269" s="277" t="s">
        <v>79</v>
      </c>
      <c r="R269" s="272"/>
      <c r="S269" s="277" t="s">
        <v>79</v>
      </c>
      <c r="T269" s="310"/>
      <c r="U269" s="310"/>
      <c r="V269" s="304"/>
      <c r="W269" s="272"/>
      <c r="X269" s="308"/>
      <c r="Y269" s="272"/>
      <c r="Z269" s="277" t="s">
        <v>79</v>
      </c>
      <c r="AA269" s="272"/>
      <c r="AB269" s="277" t="s">
        <v>79</v>
      </c>
      <c r="AC269" s="310"/>
      <c r="AD269" s="310"/>
      <c r="AE269" s="304"/>
      <c r="AF269" s="272"/>
      <c r="AG269" s="308"/>
      <c r="AH269" s="272"/>
      <c r="AI269" s="277" t="s">
        <v>79</v>
      </c>
      <c r="AJ269" s="272"/>
      <c r="AK269" s="277" t="s">
        <v>79</v>
      </c>
      <c r="AL269" s="310"/>
      <c r="AM269" s="311"/>
      <c r="AN269" s="259"/>
    </row>
    <row r="270" spans="1:40" x14ac:dyDescent="0.15">
      <c r="A270" s="291"/>
      <c r="B270" s="294"/>
      <c r="C270" s="301"/>
      <c r="D270" s="285"/>
      <c r="E270" s="273"/>
      <c r="F270" s="276"/>
      <c r="G270" s="273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305"/>
      <c r="N270" s="273"/>
      <c r="O270" s="309"/>
      <c r="P270" s="273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305"/>
      <c r="W270" s="273"/>
      <c r="X270" s="309"/>
      <c r="Y270" s="273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305"/>
      <c r="AF270" s="273"/>
      <c r="AG270" s="309"/>
      <c r="AH270" s="273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260"/>
    </row>
    <row r="271" spans="1:40" x14ac:dyDescent="0.15">
      <c r="A271" s="290">
        <v>88</v>
      </c>
      <c r="B271" s="298">
        <f t="shared" ref="B271" ca="1" si="2966">INDIRECT("入力シート!B"&amp;INT(ROW()/3+11))</f>
        <v>0</v>
      </c>
      <c r="C271" s="299" t="str">
        <f t="shared" ref="C271" ca="1" si="2967">INDIRECT("入力シート!C"&amp;INT(ROW()/3+11))</f>
        <v/>
      </c>
      <c r="D271" s="302">
        <f t="shared" ref="D271" ca="1" si="2968">INDIRECT("入力シート!D"&amp;INT(ROW()/3+11))</f>
        <v>0</v>
      </c>
      <c r="E271" s="296" t="s">
        <v>50</v>
      </c>
      <c r="F271" s="297">
        <f t="shared" ref="F271" ca="1" si="2969">INDIRECT("入力シート!F"&amp;INT(ROW()/3+11))</f>
        <v>0</v>
      </c>
      <c r="G271" s="296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303">
        <f t="shared" ref="M271" ca="1" si="2973">INDIRECT("入力シート!T"&amp;INT(ROW()/3+11))</f>
        <v>0</v>
      </c>
      <c r="N271" s="296" t="s">
        <v>50</v>
      </c>
      <c r="O271" s="307">
        <f t="shared" ref="O271" ca="1" si="2974">INDIRECT("入力シート!V"&amp;INT(ROW()/3+11))</f>
        <v>0</v>
      </c>
      <c r="P271" s="296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303">
        <f t="shared" ref="V271" ca="1" si="2978">INDIRECT("入力シート!AJ"&amp;INT(ROW()/3+11))</f>
        <v>0</v>
      </c>
      <c r="W271" s="296" t="s">
        <v>81</v>
      </c>
      <c r="X271" s="307">
        <f t="shared" ref="X271" ca="1" si="2979">INDIRECT("入力シート!AL"&amp;INT(ROW()/3+11))</f>
        <v>0</v>
      </c>
      <c r="Y271" s="296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303">
        <f t="shared" ref="AE271" ca="1" si="2983">INDIRECT("入力シート!AZ"&amp;INT(ROW()/3+11))</f>
        <v>0</v>
      </c>
      <c r="AF271" s="296" t="s">
        <v>81</v>
      </c>
      <c r="AG271" s="307">
        <f t="shared" ref="AG271" ca="1" si="2984">INDIRECT("入力シート!BB"&amp;INT(ROW()/3+11))</f>
        <v>0</v>
      </c>
      <c r="AH271" s="296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258">
        <f t="shared" ref="AN271" ca="1" si="2988">INDIRECT("入力シート!BP"&amp;INT(ROW()/3+11))</f>
        <v>0</v>
      </c>
    </row>
    <row r="272" spans="1:40" x14ac:dyDescent="0.15">
      <c r="A272" s="290"/>
      <c r="B272" s="293"/>
      <c r="C272" s="300"/>
      <c r="D272" s="284"/>
      <c r="E272" s="272"/>
      <c r="F272" s="275"/>
      <c r="G272" s="272"/>
      <c r="H272" s="277" t="s">
        <v>79</v>
      </c>
      <c r="I272" s="272"/>
      <c r="J272" s="279" t="s">
        <v>53</v>
      </c>
      <c r="K272" s="279"/>
      <c r="L272" s="279"/>
      <c r="M272" s="304"/>
      <c r="N272" s="272"/>
      <c r="O272" s="308"/>
      <c r="P272" s="272"/>
      <c r="Q272" s="277" t="s">
        <v>79</v>
      </c>
      <c r="R272" s="272"/>
      <c r="S272" s="277" t="s">
        <v>79</v>
      </c>
      <c r="T272" s="310"/>
      <c r="U272" s="310"/>
      <c r="V272" s="304"/>
      <c r="W272" s="272"/>
      <c r="X272" s="308"/>
      <c r="Y272" s="272"/>
      <c r="Z272" s="277" t="s">
        <v>79</v>
      </c>
      <c r="AA272" s="272"/>
      <c r="AB272" s="277" t="s">
        <v>79</v>
      </c>
      <c r="AC272" s="310"/>
      <c r="AD272" s="310"/>
      <c r="AE272" s="304"/>
      <c r="AF272" s="272"/>
      <c r="AG272" s="308"/>
      <c r="AH272" s="272"/>
      <c r="AI272" s="277" t="s">
        <v>79</v>
      </c>
      <c r="AJ272" s="272"/>
      <c r="AK272" s="277" t="s">
        <v>79</v>
      </c>
      <c r="AL272" s="310"/>
      <c r="AM272" s="311"/>
      <c r="AN272" s="259"/>
    </row>
    <row r="273" spans="1:40" x14ac:dyDescent="0.15">
      <c r="A273" s="291"/>
      <c r="B273" s="294"/>
      <c r="C273" s="301"/>
      <c r="D273" s="285"/>
      <c r="E273" s="273"/>
      <c r="F273" s="276"/>
      <c r="G273" s="273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305"/>
      <c r="N273" s="273"/>
      <c r="O273" s="309"/>
      <c r="P273" s="273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305"/>
      <c r="W273" s="273"/>
      <c r="X273" s="309"/>
      <c r="Y273" s="273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305"/>
      <c r="AF273" s="273"/>
      <c r="AG273" s="309"/>
      <c r="AH273" s="273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260"/>
    </row>
    <row r="274" spans="1:40" x14ac:dyDescent="0.15">
      <c r="A274" s="290">
        <v>89</v>
      </c>
      <c r="B274" s="298">
        <f t="shared" ref="B274" ca="1" si="3001">INDIRECT("入力シート!B"&amp;INT(ROW()/3+11))</f>
        <v>0</v>
      </c>
      <c r="C274" s="299" t="str">
        <f t="shared" ref="C274" ca="1" si="3002">INDIRECT("入力シート!C"&amp;INT(ROW()/3+11))</f>
        <v/>
      </c>
      <c r="D274" s="302">
        <f t="shared" ref="D274" ca="1" si="3003">INDIRECT("入力シート!D"&amp;INT(ROW()/3+11))</f>
        <v>0</v>
      </c>
      <c r="E274" s="296" t="s">
        <v>50</v>
      </c>
      <c r="F274" s="297">
        <f t="shared" ref="F274" ca="1" si="3004">INDIRECT("入力シート!F"&amp;INT(ROW()/3+11))</f>
        <v>0</v>
      </c>
      <c r="G274" s="296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303">
        <f t="shared" ref="M274" ca="1" si="3008">INDIRECT("入力シート!T"&amp;INT(ROW()/3+11))</f>
        <v>0</v>
      </c>
      <c r="N274" s="296" t="s">
        <v>50</v>
      </c>
      <c r="O274" s="307">
        <f t="shared" ref="O274" ca="1" si="3009">INDIRECT("入力シート!V"&amp;INT(ROW()/3+11))</f>
        <v>0</v>
      </c>
      <c r="P274" s="296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303">
        <f t="shared" ref="V274" ca="1" si="3013">INDIRECT("入力シート!AJ"&amp;INT(ROW()/3+11))</f>
        <v>0</v>
      </c>
      <c r="W274" s="296" t="s">
        <v>81</v>
      </c>
      <c r="X274" s="307">
        <f t="shared" ref="X274" ca="1" si="3014">INDIRECT("入力シート!AL"&amp;INT(ROW()/3+11))</f>
        <v>0</v>
      </c>
      <c r="Y274" s="296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303">
        <f t="shared" ref="AE274" ca="1" si="3018">INDIRECT("入力シート!AZ"&amp;INT(ROW()/3+11))</f>
        <v>0</v>
      </c>
      <c r="AF274" s="296" t="s">
        <v>81</v>
      </c>
      <c r="AG274" s="307">
        <f t="shared" ref="AG274" ca="1" si="3019">INDIRECT("入力シート!BB"&amp;INT(ROW()/3+11))</f>
        <v>0</v>
      </c>
      <c r="AH274" s="296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258">
        <f t="shared" ref="AN274" ca="1" si="3023">INDIRECT("入力シート!BP"&amp;INT(ROW()/3+11))</f>
        <v>0</v>
      </c>
    </row>
    <row r="275" spans="1:40" x14ac:dyDescent="0.15">
      <c r="A275" s="290"/>
      <c r="B275" s="293"/>
      <c r="C275" s="300"/>
      <c r="D275" s="284"/>
      <c r="E275" s="272"/>
      <c r="F275" s="275"/>
      <c r="G275" s="272"/>
      <c r="H275" s="277" t="s">
        <v>79</v>
      </c>
      <c r="I275" s="272"/>
      <c r="J275" s="279" t="s">
        <v>53</v>
      </c>
      <c r="K275" s="279"/>
      <c r="L275" s="279"/>
      <c r="M275" s="304"/>
      <c r="N275" s="272"/>
      <c r="O275" s="308"/>
      <c r="P275" s="272"/>
      <c r="Q275" s="277" t="s">
        <v>79</v>
      </c>
      <c r="R275" s="272"/>
      <c r="S275" s="277" t="s">
        <v>79</v>
      </c>
      <c r="T275" s="310"/>
      <c r="U275" s="310"/>
      <c r="V275" s="304"/>
      <c r="W275" s="272"/>
      <c r="X275" s="308"/>
      <c r="Y275" s="272"/>
      <c r="Z275" s="277" t="s">
        <v>79</v>
      </c>
      <c r="AA275" s="272"/>
      <c r="AB275" s="277" t="s">
        <v>79</v>
      </c>
      <c r="AC275" s="310"/>
      <c r="AD275" s="310"/>
      <c r="AE275" s="304"/>
      <c r="AF275" s="272"/>
      <c r="AG275" s="308"/>
      <c r="AH275" s="272"/>
      <c r="AI275" s="277" t="s">
        <v>79</v>
      </c>
      <c r="AJ275" s="272"/>
      <c r="AK275" s="277" t="s">
        <v>79</v>
      </c>
      <c r="AL275" s="310"/>
      <c r="AM275" s="311"/>
      <c r="AN275" s="259"/>
    </row>
    <row r="276" spans="1:40" x14ac:dyDescent="0.15">
      <c r="A276" s="291"/>
      <c r="B276" s="294"/>
      <c r="C276" s="301"/>
      <c r="D276" s="285"/>
      <c r="E276" s="273"/>
      <c r="F276" s="276"/>
      <c r="G276" s="273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305"/>
      <c r="N276" s="273"/>
      <c r="O276" s="309"/>
      <c r="P276" s="273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305"/>
      <c r="W276" s="273"/>
      <c r="X276" s="309"/>
      <c r="Y276" s="273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305"/>
      <c r="AF276" s="273"/>
      <c r="AG276" s="309"/>
      <c r="AH276" s="273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260"/>
    </row>
    <row r="277" spans="1:40" x14ac:dyDescent="0.15">
      <c r="A277" s="290">
        <v>90</v>
      </c>
      <c r="B277" s="298">
        <f t="shared" ref="B277" ca="1" si="3036">INDIRECT("入力シート!B"&amp;INT(ROW()/3+11))</f>
        <v>0</v>
      </c>
      <c r="C277" s="299" t="str">
        <f t="shared" ref="C277" ca="1" si="3037">INDIRECT("入力シート!C"&amp;INT(ROW()/3+11))</f>
        <v/>
      </c>
      <c r="D277" s="302">
        <f t="shared" ref="D277" ca="1" si="3038">INDIRECT("入力シート!D"&amp;INT(ROW()/3+11))</f>
        <v>0</v>
      </c>
      <c r="E277" s="296" t="s">
        <v>50</v>
      </c>
      <c r="F277" s="297">
        <f t="shared" ref="F277" ca="1" si="3039">INDIRECT("入力シート!F"&amp;INT(ROW()/3+11))</f>
        <v>0</v>
      </c>
      <c r="G277" s="296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303">
        <f t="shared" ref="M277" ca="1" si="3043">INDIRECT("入力シート!T"&amp;INT(ROW()/3+11))</f>
        <v>0</v>
      </c>
      <c r="N277" s="296" t="s">
        <v>50</v>
      </c>
      <c r="O277" s="307">
        <f t="shared" ref="O277" ca="1" si="3044">INDIRECT("入力シート!V"&amp;INT(ROW()/3+11))</f>
        <v>0</v>
      </c>
      <c r="P277" s="296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303">
        <f t="shared" ref="V277" ca="1" si="3048">INDIRECT("入力シート!AJ"&amp;INT(ROW()/3+11))</f>
        <v>0</v>
      </c>
      <c r="W277" s="296" t="s">
        <v>81</v>
      </c>
      <c r="X277" s="307">
        <f t="shared" ref="X277" ca="1" si="3049">INDIRECT("入力シート!AL"&amp;INT(ROW()/3+11))</f>
        <v>0</v>
      </c>
      <c r="Y277" s="296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303">
        <f t="shared" ref="AE277" ca="1" si="3053">INDIRECT("入力シート!AZ"&amp;INT(ROW()/3+11))</f>
        <v>0</v>
      </c>
      <c r="AF277" s="296" t="s">
        <v>81</v>
      </c>
      <c r="AG277" s="307">
        <f t="shared" ref="AG277" ca="1" si="3054">INDIRECT("入力シート!BB"&amp;INT(ROW()/3+11))</f>
        <v>0</v>
      </c>
      <c r="AH277" s="296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258">
        <f t="shared" ref="AN277" ca="1" si="3058">INDIRECT("入力シート!BP"&amp;INT(ROW()/3+11))</f>
        <v>0</v>
      </c>
    </row>
    <row r="278" spans="1:40" x14ac:dyDescent="0.15">
      <c r="A278" s="290"/>
      <c r="B278" s="293"/>
      <c r="C278" s="300"/>
      <c r="D278" s="284"/>
      <c r="E278" s="272"/>
      <c r="F278" s="275"/>
      <c r="G278" s="272"/>
      <c r="H278" s="277" t="s">
        <v>79</v>
      </c>
      <c r="I278" s="272"/>
      <c r="J278" s="279" t="s">
        <v>53</v>
      </c>
      <c r="K278" s="279"/>
      <c r="L278" s="279"/>
      <c r="M278" s="304"/>
      <c r="N278" s="272"/>
      <c r="O278" s="308"/>
      <c r="P278" s="272"/>
      <c r="Q278" s="277" t="s">
        <v>79</v>
      </c>
      <c r="R278" s="272"/>
      <c r="S278" s="277" t="s">
        <v>79</v>
      </c>
      <c r="T278" s="310"/>
      <c r="U278" s="310"/>
      <c r="V278" s="304"/>
      <c r="W278" s="272"/>
      <c r="X278" s="308"/>
      <c r="Y278" s="272"/>
      <c r="Z278" s="277" t="s">
        <v>79</v>
      </c>
      <c r="AA278" s="272"/>
      <c r="AB278" s="277" t="s">
        <v>79</v>
      </c>
      <c r="AC278" s="310"/>
      <c r="AD278" s="310"/>
      <c r="AE278" s="304"/>
      <c r="AF278" s="272"/>
      <c r="AG278" s="308"/>
      <c r="AH278" s="272"/>
      <c r="AI278" s="277" t="s">
        <v>79</v>
      </c>
      <c r="AJ278" s="272"/>
      <c r="AK278" s="277" t="s">
        <v>79</v>
      </c>
      <c r="AL278" s="310"/>
      <c r="AM278" s="311"/>
      <c r="AN278" s="259"/>
    </row>
    <row r="279" spans="1:40" x14ac:dyDescent="0.15">
      <c r="A279" s="291"/>
      <c r="B279" s="294"/>
      <c r="C279" s="301"/>
      <c r="D279" s="285"/>
      <c r="E279" s="273"/>
      <c r="F279" s="276"/>
      <c r="G279" s="273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305"/>
      <c r="N279" s="273"/>
      <c r="O279" s="309"/>
      <c r="P279" s="273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305"/>
      <c r="W279" s="273"/>
      <c r="X279" s="309"/>
      <c r="Y279" s="273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305"/>
      <c r="AF279" s="273"/>
      <c r="AG279" s="309"/>
      <c r="AH279" s="273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260"/>
    </row>
    <row r="280" spans="1:40" x14ac:dyDescent="0.15">
      <c r="A280" s="290">
        <v>91</v>
      </c>
      <c r="B280" s="298">
        <f t="shared" ref="B280" ca="1" si="3071">INDIRECT("入力シート!B"&amp;INT(ROW()/3+11))</f>
        <v>0</v>
      </c>
      <c r="C280" s="299" t="str">
        <f t="shared" ref="C280" ca="1" si="3072">INDIRECT("入力シート!C"&amp;INT(ROW()/3+11))</f>
        <v/>
      </c>
      <c r="D280" s="302">
        <f t="shared" ref="D280" ca="1" si="3073">INDIRECT("入力シート!D"&amp;INT(ROW()/3+11))</f>
        <v>0</v>
      </c>
      <c r="E280" s="296" t="s">
        <v>50</v>
      </c>
      <c r="F280" s="297">
        <f t="shared" ref="F280" ca="1" si="3074">INDIRECT("入力シート!F"&amp;INT(ROW()/3+11))</f>
        <v>0</v>
      </c>
      <c r="G280" s="296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303">
        <f t="shared" ref="M280" ca="1" si="3078">INDIRECT("入力シート!T"&amp;INT(ROW()/3+11))</f>
        <v>0</v>
      </c>
      <c r="N280" s="296" t="s">
        <v>50</v>
      </c>
      <c r="O280" s="307">
        <f t="shared" ref="O280" ca="1" si="3079">INDIRECT("入力シート!V"&amp;INT(ROW()/3+11))</f>
        <v>0</v>
      </c>
      <c r="P280" s="296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303">
        <f t="shared" ref="V280" ca="1" si="3083">INDIRECT("入力シート!AJ"&amp;INT(ROW()/3+11))</f>
        <v>0</v>
      </c>
      <c r="W280" s="296" t="s">
        <v>81</v>
      </c>
      <c r="X280" s="307">
        <f t="shared" ref="X280" ca="1" si="3084">INDIRECT("入力シート!AL"&amp;INT(ROW()/3+11))</f>
        <v>0</v>
      </c>
      <c r="Y280" s="296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303">
        <f t="shared" ref="AE280" ca="1" si="3088">INDIRECT("入力シート!AZ"&amp;INT(ROW()/3+11))</f>
        <v>0</v>
      </c>
      <c r="AF280" s="296" t="s">
        <v>81</v>
      </c>
      <c r="AG280" s="307">
        <f t="shared" ref="AG280" ca="1" si="3089">INDIRECT("入力シート!BB"&amp;INT(ROW()/3+11))</f>
        <v>0</v>
      </c>
      <c r="AH280" s="296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258">
        <f t="shared" ref="AN280" ca="1" si="3093">INDIRECT("入力シート!BP"&amp;INT(ROW()/3+11))</f>
        <v>0</v>
      </c>
    </row>
    <row r="281" spans="1:40" x14ac:dyDescent="0.15">
      <c r="A281" s="290"/>
      <c r="B281" s="293"/>
      <c r="C281" s="300"/>
      <c r="D281" s="284"/>
      <c r="E281" s="272"/>
      <c r="F281" s="275"/>
      <c r="G281" s="272"/>
      <c r="H281" s="277" t="s">
        <v>79</v>
      </c>
      <c r="I281" s="272"/>
      <c r="J281" s="279" t="s">
        <v>53</v>
      </c>
      <c r="K281" s="279"/>
      <c r="L281" s="279"/>
      <c r="M281" s="304"/>
      <c r="N281" s="272"/>
      <c r="O281" s="308"/>
      <c r="P281" s="272"/>
      <c r="Q281" s="277" t="s">
        <v>79</v>
      </c>
      <c r="R281" s="272"/>
      <c r="S281" s="277" t="s">
        <v>79</v>
      </c>
      <c r="T281" s="310"/>
      <c r="U281" s="310"/>
      <c r="V281" s="304"/>
      <c r="W281" s="272"/>
      <c r="X281" s="308"/>
      <c r="Y281" s="272"/>
      <c r="Z281" s="277" t="s">
        <v>79</v>
      </c>
      <c r="AA281" s="272"/>
      <c r="AB281" s="277" t="s">
        <v>79</v>
      </c>
      <c r="AC281" s="310"/>
      <c r="AD281" s="310"/>
      <c r="AE281" s="304"/>
      <c r="AF281" s="272"/>
      <c r="AG281" s="308"/>
      <c r="AH281" s="272"/>
      <c r="AI281" s="277" t="s">
        <v>79</v>
      </c>
      <c r="AJ281" s="272"/>
      <c r="AK281" s="277" t="s">
        <v>79</v>
      </c>
      <c r="AL281" s="310"/>
      <c r="AM281" s="311"/>
      <c r="AN281" s="259"/>
    </row>
    <row r="282" spans="1:40" x14ac:dyDescent="0.15">
      <c r="A282" s="291"/>
      <c r="B282" s="294"/>
      <c r="C282" s="301"/>
      <c r="D282" s="285"/>
      <c r="E282" s="273"/>
      <c r="F282" s="276"/>
      <c r="G282" s="273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305"/>
      <c r="N282" s="273"/>
      <c r="O282" s="309"/>
      <c r="P282" s="273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305"/>
      <c r="W282" s="273"/>
      <c r="X282" s="309"/>
      <c r="Y282" s="273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305"/>
      <c r="AF282" s="273"/>
      <c r="AG282" s="309"/>
      <c r="AH282" s="273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260"/>
    </row>
    <row r="283" spans="1:40" x14ac:dyDescent="0.15">
      <c r="A283" s="290">
        <v>92</v>
      </c>
      <c r="B283" s="298">
        <f t="shared" ref="B283" ca="1" si="3106">INDIRECT("入力シート!B"&amp;INT(ROW()/3+11))</f>
        <v>0</v>
      </c>
      <c r="C283" s="299" t="str">
        <f t="shared" ref="C283" ca="1" si="3107">INDIRECT("入力シート!C"&amp;INT(ROW()/3+11))</f>
        <v/>
      </c>
      <c r="D283" s="302">
        <f t="shared" ref="D283" ca="1" si="3108">INDIRECT("入力シート!D"&amp;INT(ROW()/3+11))</f>
        <v>0</v>
      </c>
      <c r="E283" s="296" t="s">
        <v>50</v>
      </c>
      <c r="F283" s="297">
        <f t="shared" ref="F283" ca="1" si="3109">INDIRECT("入力シート!F"&amp;INT(ROW()/3+11))</f>
        <v>0</v>
      </c>
      <c r="G283" s="296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303">
        <f t="shared" ref="M283" ca="1" si="3113">INDIRECT("入力シート!T"&amp;INT(ROW()/3+11))</f>
        <v>0</v>
      </c>
      <c r="N283" s="296" t="s">
        <v>50</v>
      </c>
      <c r="O283" s="307">
        <f t="shared" ref="O283" ca="1" si="3114">INDIRECT("入力シート!V"&amp;INT(ROW()/3+11))</f>
        <v>0</v>
      </c>
      <c r="P283" s="296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303">
        <f t="shared" ref="V283" ca="1" si="3118">INDIRECT("入力シート!AJ"&amp;INT(ROW()/3+11))</f>
        <v>0</v>
      </c>
      <c r="W283" s="296" t="s">
        <v>81</v>
      </c>
      <c r="X283" s="307">
        <f t="shared" ref="X283" ca="1" si="3119">INDIRECT("入力シート!AL"&amp;INT(ROW()/3+11))</f>
        <v>0</v>
      </c>
      <c r="Y283" s="296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303">
        <f t="shared" ref="AE283" ca="1" si="3123">INDIRECT("入力シート!AZ"&amp;INT(ROW()/3+11))</f>
        <v>0</v>
      </c>
      <c r="AF283" s="296" t="s">
        <v>81</v>
      </c>
      <c r="AG283" s="307">
        <f t="shared" ref="AG283" ca="1" si="3124">INDIRECT("入力シート!BB"&amp;INT(ROW()/3+11))</f>
        <v>0</v>
      </c>
      <c r="AH283" s="296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258">
        <f t="shared" ref="AN283" ca="1" si="3128">INDIRECT("入力シート!BP"&amp;INT(ROW()/3+11))</f>
        <v>0</v>
      </c>
    </row>
    <row r="284" spans="1:40" x14ac:dyDescent="0.15">
      <c r="A284" s="290"/>
      <c r="B284" s="293"/>
      <c r="C284" s="300"/>
      <c r="D284" s="284"/>
      <c r="E284" s="272"/>
      <c r="F284" s="275"/>
      <c r="G284" s="272"/>
      <c r="H284" s="277" t="s">
        <v>79</v>
      </c>
      <c r="I284" s="272"/>
      <c r="J284" s="279" t="s">
        <v>53</v>
      </c>
      <c r="K284" s="279"/>
      <c r="L284" s="279"/>
      <c r="M284" s="304"/>
      <c r="N284" s="272"/>
      <c r="O284" s="308"/>
      <c r="P284" s="272"/>
      <c r="Q284" s="277" t="s">
        <v>79</v>
      </c>
      <c r="R284" s="272"/>
      <c r="S284" s="277" t="s">
        <v>79</v>
      </c>
      <c r="T284" s="310"/>
      <c r="U284" s="310"/>
      <c r="V284" s="304"/>
      <c r="W284" s="272"/>
      <c r="X284" s="308"/>
      <c r="Y284" s="272"/>
      <c r="Z284" s="277" t="s">
        <v>79</v>
      </c>
      <c r="AA284" s="272"/>
      <c r="AB284" s="277" t="s">
        <v>79</v>
      </c>
      <c r="AC284" s="310"/>
      <c r="AD284" s="310"/>
      <c r="AE284" s="304"/>
      <c r="AF284" s="272"/>
      <c r="AG284" s="308"/>
      <c r="AH284" s="272"/>
      <c r="AI284" s="277" t="s">
        <v>79</v>
      </c>
      <c r="AJ284" s="272"/>
      <c r="AK284" s="277" t="s">
        <v>79</v>
      </c>
      <c r="AL284" s="310"/>
      <c r="AM284" s="311"/>
      <c r="AN284" s="259"/>
    </row>
    <row r="285" spans="1:40" x14ac:dyDescent="0.15">
      <c r="A285" s="291"/>
      <c r="B285" s="294"/>
      <c r="C285" s="301"/>
      <c r="D285" s="285"/>
      <c r="E285" s="273"/>
      <c r="F285" s="276"/>
      <c r="G285" s="273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305"/>
      <c r="N285" s="273"/>
      <c r="O285" s="309"/>
      <c r="P285" s="273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305"/>
      <c r="W285" s="273"/>
      <c r="X285" s="309"/>
      <c r="Y285" s="273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305"/>
      <c r="AF285" s="273"/>
      <c r="AG285" s="309"/>
      <c r="AH285" s="273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260"/>
    </row>
    <row r="286" spans="1:40" x14ac:dyDescent="0.15">
      <c r="A286" s="290">
        <v>93</v>
      </c>
      <c r="B286" s="298">
        <f t="shared" ref="B286" ca="1" si="3141">INDIRECT("入力シート!B"&amp;INT(ROW()/3+11))</f>
        <v>0</v>
      </c>
      <c r="C286" s="299" t="str">
        <f t="shared" ref="C286" ca="1" si="3142">INDIRECT("入力シート!C"&amp;INT(ROW()/3+11))</f>
        <v/>
      </c>
      <c r="D286" s="302">
        <f t="shared" ref="D286" ca="1" si="3143">INDIRECT("入力シート!D"&amp;INT(ROW()/3+11))</f>
        <v>0</v>
      </c>
      <c r="E286" s="296" t="s">
        <v>50</v>
      </c>
      <c r="F286" s="297">
        <f t="shared" ref="F286" ca="1" si="3144">INDIRECT("入力シート!F"&amp;INT(ROW()/3+11))</f>
        <v>0</v>
      </c>
      <c r="G286" s="296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303">
        <f t="shared" ref="M286" ca="1" si="3148">INDIRECT("入力シート!T"&amp;INT(ROW()/3+11))</f>
        <v>0</v>
      </c>
      <c r="N286" s="296" t="s">
        <v>50</v>
      </c>
      <c r="O286" s="307">
        <f t="shared" ref="O286" ca="1" si="3149">INDIRECT("入力シート!V"&amp;INT(ROW()/3+11))</f>
        <v>0</v>
      </c>
      <c r="P286" s="296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303">
        <f t="shared" ref="V286" ca="1" si="3153">INDIRECT("入力シート!AJ"&amp;INT(ROW()/3+11))</f>
        <v>0</v>
      </c>
      <c r="W286" s="296" t="s">
        <v>81</v>
      </c>
      <c r="X286" s="307">
        <f t="shared" ref="X286" ca="1" si="3154">INDIRECT("入力シート!AL"&amp;INT(ROW()/3+11))</f>
        <v>0</v>
      </c>
      <c r="Y286" s="296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303">
        <f t="shared" ref="AE286" ca="1" si="3158">INDIRECT("入力シート!AZ"&amp;INT(ROW()/3+11))</f>
        <v>0</v>
      </c>
      <c r="AF286" s="296" t="s">
        <v>81</v>
      </c>
      <c r="AG286" s="307">
        <f t="shared" ref="AG286" ca="1" si="3159">INDIRECT("入力シート!BB"&amp;INT(ROW()/3+11))</f>
        <v>0</v>
      </c>
      <c r="AH286" s="296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258">
        <f t="shared" ref="AN286" ca="1" si="3163">INDIRECT("入力シート!BP"&amp;INT(ROW()/3+11))</f>
        <v>0</v>
      </c>
    </row>
    <row r="287" spans="1:40" x14ac:dyDescent="0.15">
      <c r="A287" s="290"/>
      <c r="B287" s="293"/>
      <c r="C287" s="300"/>
      <c r="D287" s="284"/>
      <c r="E287" s="272"/>
      <c r="F287" s="275"/>
      <c r="G287" s="272"/>
      <c r="H287" s="277" t="s">
        <v>79</v>
      </c>
      <c r="I287" s="272"/>
      <c r="J287" s="279" t="s">
        <v>53</v>
      </c>
      <c r="K287" s="279"/>
      <c r="L287" s="279"/>
      <c r="M287" s="304"/>
      <c r="N287" s="272"/>
      <c r="O287" s="308"/>
      <c r="P287" s="272"/>
      <c r="Q287" s="277" t="s">
        <v>79</v>
      </c>
      <c r="R287" s="272"/>
      <c r="S287" s="277" t="s">
        <v>79</v>
      </c>
      <c r="T287" s="310"/>
      <c r="U287" s="310"/>
      <c r="V287" s="304"/>
      <c r="W287" s="272"/>
      <c r="X287" s="308"/>
      <c r="Y287" s="272"/>
      <c r="Z287" s="277" t="s">
        <v>79</v>
      </c>
      <c r="AA287" s="272"/>
      <c r="AB287" s="277" t="s">
        <v>79</v>
      </c>
      <c r="AC287" s="310"/>
      <c r="AD287" s="310"/>
      <c r="AE287" s="304"/>
      <c r="AF287" s="272"/>
      <c r="AG287" s="308"/>
      <c r="AH287" s="272"/>
      <c r="AI287" s="277" t="s">
        <v>79</v>
      </c>
      <c r="AJ287" s="272"/>
      <c r="AK287" s="277" t="s">
        <v>79</v>
      </c>
      <c r="AL287" s="310"/>
      <c r="AM287" s="311"/>
      <c r="AN287" s="259"/>
    </row>
    <row r="288" spans="1:40" x14ac:dyDescent="0.15">
      <c r="A288" s="291"/>
      <c r="B288" s="294"/>
      <c r="C288" s="301"/>
      <c r="D288" s="285"/>
      <c r="E288" s="273"/>
      <c r="F288" s="276"/>
      <c r="G288" s="273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305"/>
      <c r="N288" s="273"/>
      <c r="O288" s="309"/>
      <c r="P288" s="273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305"/>
      <c r="W288" s="273"/>
      <c r="X288" s="309"/>
      <c r="Y288" s="273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305"/>
      <c r="AF288" s="273"/>
      <c r="AG288" s="309"/>
      <c r="AH288" s="273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260"/>
    </row>
    <row r="289" spans="1:40" x14ac:dyDescent="0.15">
      <c r="A289" s="290">
        <v>94</v>
      </c>
      <c r="B289" s="298">
        <f t="shared" ref="B289" ca="1" si="3176">INDIRECT("入力シート!B"&amp;INT(ROW()/3+11))</f>
        <v>0</v>
      </c>
      <c r="C289" s="299" t="str">
        <f t="shared" ref="C289" ca="1" si="3177">INDIRECT("入力シート!C"&amp;INT(ROW()/3+11))</f>
        <v/>
      </c>
      <c r="D289" s="302">
        <f t="shared" ref="D289" ca="1" si="3178">INDIRECT("入力シート!D"&amp;INT(ROW()/3+11))</f>
        <v>0</v>
      </c>
      <c r="E289" s="296" t="s">
        <v>50</v>
      </c>
      <c r="F289" s="297">
        <f t="shared" ref="F289" ca="1" si="3179">INDIRECT("入力シート!F"&amp;INT(ROW()/3+11))</f>
        <v>0</v>
      </c>
      <c r="G289" s="296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303">
        <f t="shared" ref="M289" ca="1" si="3183">INDIRECT("入力シート!T"&amp;INT(ROW()/3+11))</f>
        <v>0</v>
      </c>
      <c r="N289" s="296" t="s">
        <v>50</v>
      </c>
      <c r="O289" s="307">
        <f t="shared" ref="O289" ca="1" si="3184">INDIRECT("入力シート!V"&amp;INT(ROW()/3+11))</f>
        <v>0</v>
      </c>
      <c r="P289" s="296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303">
        <f t="shared" ref="V289" ca="1" si="3188">INDIRECT("入力シート!AJ"&amp;INT(ROW()/3+11))</f>
        <v>0</v>
      </c>
      <c r="W289" s="296" t="s">
        <v>81</v>
      </c>
      <c r="X289" s="307">
        <f t="shared" ref="X289" ca="1" si="3189">INDIRECT("入力シート!AL"&amp;INT(ROW()/3+11))</f>
        <v>0</v>
      </c>
      <c r="Y289" s="296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303">
        <f t="shared" ref="AE289" ca="1" si="3193">INDIRECT("入力シート!AZ"&amp;INT(ROW()/3+11))</f>
        <v>0</v>
      </c>
      <c r="AF289" s="296" t="s">
        <v>81</v>
      </c>
      <c r="AG289" s="307">
        <f t="shared" ref="AG289" ca="1" si="3194">INDIRECT("入力シート!BB"&amp;INT(ROW()/3+11))</f>
        <v>0</v>
      </c>
      <c r="AH289" s="296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258">
        <f t="shared" ref="AN289" ca="1" si="3198">INDIRECT("入力シート!BP"&amp;INT(ROW()/3+11))</f>
        <v>0</v>
      </c>
    </row>
    <row r="290" spans="1:40" x14ac:dyDescent="0.15">
      <c r="A290" s="290"/>
      <c r="B290" s="293"/>
      <c r="C290" s="300"/>
      <c r="D290" s="284"/>
      <c r="E290" s="272"/>
      <c r="F290" s="275"/>
      <c r="G290" s="272"/>
      <c r="H290" s="277" t="s">
        <v>79</v>
      </c>
      <c r="I290" s="272"/>
      <c r="J290" s="279" t="s">
        <v>53</v>
      </c>
      <c r="K290" s="279"/>
      <c r="L290" s="279"/>
      <c r="M290" s="304"/>
      <c r="N290" s="272"/>
      <c r="O290" s="308"/>
      <c r="P290" s="272"/>
      <c r="Q290" s="277" t="s">
        <v>79</v>
      </c>
      <c r="R290" s="272"/>
      <c r="S290" s="277" t="s">
        <v>79</v>
      </c>
      <c r="T290" s="310"/>
      <c r="U290" s="310"/>
      <c r="V290" s="304"/>
      <c r="W290" s="272"/>
      <c r="X290" s="308"/>
      <c r="Y290" s="272"/>
      <c r="Z290" s="277" t="s">
        <v>79</v>
      </c>
      <c r="AA290" s="272"/>
      <c r="AB290" s="277" t="s">
        <v>79</v>
      </c>
      <c r="AC290" s="310"/>
      <c r="AD290" s="310"/>
      <c r="AE290" s="304"/>
      <c r="AF290" s="272"/>
      <c r="AG290" s="308"/>
      <c r="AH290" s="272"/>
      <c r="AI290" s="277" t="s">
        <v>79</v>
      </c>
      <c r="AJ290" s="272"/>
      <c r="AK290" s="277" t="s">
        <v>79</v>
      </c>
      <c r="AL290" s="310"/>
      <c r="AM290" s="311"/>
      <c r="AN290" s="259"/>
    </row>
    <row r="291" spans="1:40" x14ac:dyDescent="0.15">
      <c r="A291" s="291"/>
      <c r="B291" s="294"/>
      <c r="C291" s="301"/>
      <c r="D291" s="285"/>
      <c r="E291" s="273"/>
      <c r="F291" s="276"/>
      <c r="G291" s="273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305"/>
      <c r="N291" s="273"/>
      <c r="O291" s="309"/>
      <c r="P291" s="273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305"/>
      <c r="W291" s="273"/>
      <c r="X291" s="309"/>
      <c r="Y291" s="273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305"/>
      <c r="AF291" s="273"/>
      <c r="AG291" s="309"/>
      <c r="AH291" s="273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260"/>
    </row>
    <row r="292" spans="1:40" x14ac:dyDescent="0.15">
      <c r="A292" s="290">
        <v>95</v>
      </c>
      <c r="B292" s="298">
        <f t="shared" ref="B292" ca="1" si="3211">INDIRECT("入力シート!B"&amp;INT(ROW()/3+11))</f>
        <v>0</v>
      </c>
      <c r="C292" s="299" t="str">
        <f t="shared" ref="C292" ca="1" si="3212">INDIRECT("入力シート!C"&amp;INT(ROW()/3+11))</f>
        <v/>
      </c>
      <c r="D292" s="302">
        <f t="shared" ref="D292" ca="1" si="3213">INDIRECT("入力シート!D"&amp;INT(ROW()/3+11))</f>
        <v>0</v>
      </c>
      <c r="E292" s="296" t="s">
        <v>50</v>
      </c>
      <c r="F292" s="297">
        <f t="shared" ref="F292" ca="1" si="3214">INDIRECT("入力シート!F"&amp;INT(ROW()/3+11))</f>
        <v>0</v>
      </c>
      <c r="G292" s="296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303">
        <f t="shared" ref="M292" ca="1" si="3218">INDIRECT("入力シート!T"&amp;INT(ROW()/3+11))</f>
        <v>0</v>
      </c>
      <c r="N292" s="296" t="s">
        <v>50</v>
      </c>
      <c r="O292" s="307">
        <f t="shared" ref="O292" ca="1" si="3219">INDIRECT("入力シート!V"&amp;INT(ROW()/3+11))</f>
        <v>0</v>
      </c>
      <c r="P292" s="296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303">
        <f t="shared" ref="V292" ca="1" si="3223">INDIRECT("入力シート!AJ"&amp;INT(ROW()/3+11))</f>
        <v>0</v>
      </c>
      <c r="W292" s="296" t="s">
        <v>81</v>
      </c>
      <c r="X292" s="307">
        <f t="shared" ref="X292" ca="1" si="3224">INDIRECT("入力シート!AL"&amp;INT(ROW()/3+11))</f>
        <v>0</v>
      </c>
      <c r="Y292" s="296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303">
        <f t="shared" ref="AE292" ca="1" si="3228">INDIRECT("入力シート!AZ"&amp;INT(ROW()/3+11))</f>
        <v>0</v>
      </c>
      <c r="AF292" s="296" t="s">
        <v>81</v>
      </c>
      <c r="AG292" s="307">
        <f t="shared" ref="AG292" ca="1" si="3229">INDIRECT("入力シート!BB"&amp;INT(ROW()/3+11))</f>
        <v>0</v>
      </c>
      <c r="AH292" s="296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258">
        <f t="shared" ref="AN292" ca="1" si="3233">INDIRECT("入力シート!BP"&amp;INT(ROW()/3+11))</f>
        <v>0</v>
      </c>
    </row>
    <row r="293" spans="1:40" x14ac:dyDescent="0.15">
      <c r="A293" s="290"/>
      <c r="B293" s="293"/>
      <c r="C293" s="300"/>
      <c r="D293" s="284"/>
      <c r="E293" s="272"/>
      <c r="F293" s="275"/>
      <c r="G293" s="272"/>
      <c r="H293" s="277" t="s">
        <v>79</v>
      </c>
      <c r="I293" s="272"/>
      <c r="J293" s="279" t="s">
        <v>53</v>
      </c>
      <c r="K293" s="279"/>
      <c r="L293" s="279"/>
      <c r="M293" s="304"/>
      <c r="N293" s="272"/>
      <c r="O293" s="308"/>
      <c r="P293" s="272"/>
      <c r="Q293" s="277" t="s">
        <v>79</v>
      </c>
      <c r="R293" s="272"/>
      <c r="S293" s="277" t="s">
        <v>79</v>
      </c>
      <c r="T293" s="310"/>
      <c r="U293" s="310"/>
      <c r="V293" s="304"/>
      <c r="W293" s="272"/>
      <c r="X293" s="308"/>
      <c r="Y293" s="272"/>
      <c r="Z293" s="277" t="s">
        <v>79</v>
      </c>
      <c r="AA293" s="272"/>
      <c r="AB293" s="277" t="s">
        <v>79</v>
      </c>
      <c r="AC293" s="310"/>
      <c r="AD293" s="310"/>
      <c r="AE293" s="304"/>
      <c r="AF293" s="272"/>
      <c r="AG293" s="308"/>
      <c r="AH293" s="272"/>
      <c r="AI293" s="277" t="s">
        <v>79</v>
      </c>
      <c r="AJ293" s="272"/>
      <c r="AK293" s="277" t="s">
        <v>79</v>
      </c>
      <c r="AL293" s="310"/>
      <c r="AM293" s="311"/>
      <c r="AN293" s="259"/>
    </row>
    <row r="294" spans="1:40" x14ac:dyDescent="0.15">
      <c r="A294" s="291"/>
      <c r="B294" s="294"/>
      <c r="C294" s="301"/>
      <c r="D294" s="285"/>
      <c r="E294" s="273"/>
      <c r="F294" s="276"/>
      <c r="G294" s="273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305"/>
      <c r="N294" s="273"/>
      <c r="O294" s="309"/>
      <c r="P294" s="273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305"/>
      <c r="W294" s="273"/>
      <c r="X294" s="309"/>
      <c r="Y294" s="273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305"/>
      <c r="AF294" s="273"/>
      <c r="AG294" s="309"/>
      <c r="AH294" s="273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260"/>
    </row>
    <row r="295" spans="1:40" x14ac:dyDescent="0.15">
      <c r="A295" s="290">
        <v>96</v>
      </c>
      <c r="B295" s="298">
        <f t="shared" ref="B295" ca="1" si="3246">INDIRECT("入力シート!B"&amp;INT(ROW()/3+11))</f>
        <v>0</v>
      </c>
      <c r="C295" s="299" t="str">
        <f t="shared" ref="C295" ca="1" si="3247">INDIRECT("入力シート!C"&amp;INT(ROW()/3+11))</f>
        <v/>
      </c>
      <c r="D295" s="302">
        <f t="shared" ref="D295" ca="1" si="3248">INDIRECT("入力シート!D"&amp;INT(ROW()/3+11))</f>
        <v>0</v>
      </c>
      <c r="E295" s="296" t="s">
        <v>50</v>
      </c>
      <c r="F295" s="297">
        <f t="shared" ref="F295" ca="1" si="3249">INDIRECT("入力シート!F"&amp;INT(ROW()/3+11))</f>
        <v>0</v>
      </c>
      <c r="G295" s="296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303">
        <f t="shared" ref="M295" ca="1" si="3253">INDIRECT("入力シート!T"&amp;INT(ROW()/3+11))</f>
        <v>0</v>
      </c>
      <c r="N295" s="296" t="s">
        <v>50</v>
      </c>
      <c r="O295" s="307">
        <f t="shared" ref="O295" ca="1" si="3254">INDIRECT("入力シート!V"&amp;INT(ROW()/3+11))</f>
        <v>0</v>
      </c>
      <c r="P295" s="296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303">
        <f t="shared" ref="V295" ca="1" si="3258">INDIRECT("入力シート!AJ"&amp;INT(ROW()/3+11))</f>
        <v>0</v>
      </c>
      <c r="W295" s="296" t="s">
        <v>81</v>
      </c>
      <c r="X295" s="307">
        <f t="shared" ref="X295" ca="1" si="3259">INDIRECT("入力シート!AL"&amp;INT(ROW()/3+11))</f>
        <v>0</v>
      </c>
      <c r="Y295" s="296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303">
        <f t="shared" ref="AE295" ca="1" si="3263">INDIRECT("入力シート!AZ"&amp;INT(ROW()/3+11))</f>
        <v>0</v>
      </c>
      <c r="AF295" s="296" t="s">
        <v>81</v>
      </c>
      <c r="AG295" s="307">
        <f t="shared" ref="AG295" ca="1" si="3264">INDIRECT("入力シート!BB"&amp;INT(ROW()/3+11))</f>
        <v>0</v>
      </c>
      <c r="AH295" s="296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258">
        <f t="shared" ref="AN295" ca="1" si="3268">INDIRECT("入力シート!BP"&amp;INT(ROW()/3+11))</f>
        <v>0</v>
      </c>
    </row>
    <row r="296" spans="1:40" x14ac:dyDescent="0.15">
      <c r="A296" s="290"/>
      <c r="B296" s="293"/>
      <c r="C296" s="300"/>
      <c r="D296" s="284"/>
      <c r="E296" s="272"/>
      <c r="F296" s="275"/>
      <c r="G296" s="272"/>
      <c r="H296" s="277" t="s">
        <v>79</v>
      </c>
      <c r="I296" s="272"/>
      <c r="J296" s="279" t="s">
        <v>53</v>
      </c>
      <c r="K296" s="279"/>
      <c r="L296" s="279"/>
      <c r="M296" s="304"/>
      <c r="N296" s="272"/>
      <c r="O296" s="308"/>
      <c r="P296" s="272"/>
      <c r="Q296" s="277" t="s">
        <v>79</v>
      </c>
      <c r="R296" s="272"/>
      <c r="S296" s="277" t="s">
        <v>79</v>
      </c>
      <c r="T296" s="310"/>
      <c r="U296" s="310"/>
      <c r="V296" s="304"/>
      <c r="W296" s="272"/>
      <c r="X296" s="308"/>
      <c r="Y296" s="272"/>
      <c r="Z296" s="277" t="s">
        <v>79</v>
      </c>
      <c r="AA296" s="272"/>
      <c r="AB296" s="277" t="s">
        <v>79</v>
      </c>
      <c r="AC296" s="310"/>
      <c r="AD296" s="310"/>
      <c r="AE296" s="304"/>
      <c r="AF296" s="272"/>
      <c r="AG296" s="308"/>
      <c r="AH296" s="272"/>
      <c r="AI296" s="277" t="s">
        <v>79</v>
      </c>
      <c r="AJ296" s="272"/>
      <c r="AK296" s="277" t="s">
        <v>79</v>
      </c>
      <c r="AL296" s="310"/>
      <c r="AM296" s="311"/>
      <c r="AN296" s="259"/>
    </row>
    <row r="297" spans="1:40" x14ac:dyDescent="0.15">
      <c r="A297" s="291"/>
      <c r="B297" s="294"/>
      <c r="C297" s="301"/>
      <c r="D297" s="285"/>
      <c r="E297" s="273"/>
      <c r="F297" s="276"/>
      <c r="G297" s="273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305"/>
      <c r="N297" s="273"/>
      <c r="O297" s="309"/>
      <c r="P297" s="273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305"/>
      <c r="W297" s="273"/>
      <c r="X297" s="309"/>
      <c r="Y297" s="273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305"/>
      <c r="AF297" s="273"/>
      <c r="AG297" s="309"/>
      <c r="AH297" s="273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260"/>
    </row>
    <row r="298" spans="1:40" x14ac:dyDescent="0.15">
      <c r="A298" s="290">
        <v>97</v>
      </c>
      <c r="B298" s="298">
        <f t="shared" ref="B298" ca="1" si="3281">INDIRECT("入力シート!B"&amp;INT(ROW()/3+11))</f>
        <v>0</v>
      </c>
      <c r="C298" s="299" t="str">
        <f t="shared" ref="C298" ca="1" si="3282">INDIRECT("入力シート!C"&amp;INT(ROW()/3+11))</f>
        <v/>
      </c>
      <c r="D298" s="302">
        <f t="shared" ref="D298" ca="1" si="3283">INDIRECT("入力シート!D"&amp;INT(ROW()/3+11))</f>
        <v>0</v>
      </c>
      <c r="E298" s="296" t="s">
        <v>50</v>
      </c>
      <c r="F298" s="297">
        <f t="shared" ref="F298" ca="1" si="3284">INDIRECT("入力シート!F"&amp;INT(ROW()/3+11))</f>
        <v>0</v>
      </c>
      <c r="G298" s="296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303">
        <f t="shared" ref="M298" ca="1" si="3288">INDIRECT("入力シート!T"&amp;INT(ROW()/3+11))</f>
        <v>0</v>
      </c>
      <c r="N298" s="296" t="s">
        <v>50</v>
      </c>
      <c r="O298" s="307">
        <f t="shared" ref="O298" ca="1" si="3289">INDIRECT("入力シート!V"&amp;INT(ROW()/3+11))</f>
        <v>0</v>
      </c>
      <c r="P298" s="296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303">
        <f t="shared" ref="V298" ca="1" si="3293">INDIRECT("入力シート!AJ"&amp;INT(ROW()/3+11))</f>
        <v>0</v>
      </c>
      <c r="W298" s="296" t="s">
        <v>81</v>
      </c>
      <c r="X298" s="307">
        <f t="shared" ref="X298" ca="1" si="3294">INDIRECT("入力シート!AL"&amp;INT(ROW()/3+11))</f>
        <v>0</v>
      </c>
      <c r="Y298" s="296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303">
        <f t="shared" ref="AE298" ca="1" si="3298">INDIRECT("入力シート!AZ"&amp;INT(ROW()/3+11))</f>
        <v>0</v>
      </c>
      <c r="AF298" s="296" t="s">
        <v>81</v>
      </c>
      <c r="AG298" s="307">
        <f t="shared" ref="AG298" ca="1" si="3299">INDIRECT("入力シート!BB"&amp;INT(ROW()/3+11))</f>
        <v>0</v>
      </c>
      <c r="AH298" s="296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258">
        <f t="shared" ref="AN298" ca="1" si="3303">INDIRECT("入力シート!BP"&amp;INT(ROW()/3+11))</f>
        <v>0</v>
      </c>
    </row>
    <row r="299" spans="1:40" x14ac:dyDescent="0.15">
      <c r="A299" s="290"/>
      <c r="B299" s="293"/>
      <c r="C299" s="300"/>
      <c r="D299" s="284"/>
      <c r="E299" s="272"/>
      <c r="F299" s="275"/>
      <c r="G299" s="272"/>
      <c r="H299" s="277" t="s">
        <v>79</v>
      </c>
      <c r="I299" s="272"/>
      <c r="J299" s="279" t="s">
        <v>53</v>
      </c>
      <c r="K299" s="279"/>
      <c r="L299" s="279"/>
      <c r="M299" s="304"/>
      <c r="N299" s="272"/>
      <c r="O299" s="308"/>
      <c r="P299" s="272"/>
      <c r="Q299" s="277" t="s">
        <v>79</v>
      </c>
      <c r="R299" s="272"/>
      <c r="S299" s="277" t="s">
        <v>79</v>
      </c>
      <c r="T299" s="310"/>
      <c r="U299" s="310"/>
      <c r="V299" s="304"/>
      <c r="W299" s="272"/>
      <c r="X299" s="308"/>
      <c r="Y299" s="272"/>
      <c r="Z299" s="277" t="s">
        <v>79</v>
      </c>
      <c r="AA299" s="272"/>
      <c r="AB299" s="277" t="s">
        <v>79</v>
      </c>
      <c r="AC299" s="310"/>
      <c r="AD299" s="310"/>
      <c r="AE299" s="304"/>
      <c r="AF299" s="272"/>
      <c r="AG299" s="308"/>
      <c r="AH299" s="272"/>
      <c r="AI299" s="277" t="s">
        <v>79</v>
      </c>
      <c r="AJ299" s="272"/>
      <c r="AK299" s="277" t="s">
        <v>79</v>
      </c>
      <c r="AL299" s="310"/>
      <c r="AM299" s="311"/>
      <c r="AN299" s="259"/>
    </row>
    <row r="300" spans="1:40" x14ac:dyDescent="0.15">
      <c r="A300" s="291"/>
      <c r="B300" s="294"/>
      <c r="C300" s="301"/>
      <c r="D300" s="285"/>
      <c r="E300" s="273"/>
      <c r="F300" s="276"/>
      <c r="G300" s="273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305"/>
      <c r="N300" s="273"/>
      <c r="O300" s="309"/>
      <c r="P300" s="273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305"/>
      <c r="W300" s="273"/>
      <c r="X300" s="309"/>
      <c r="Y300" s="273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305"/>
      <c r="AF300" s="273"/>
      <c r="AG300" s="309"/>
      <c r="AH300" s="273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260"/>
    </row>
    <row r="301" spans="1:40" x14ac:dyDescent="0.15">
      <c r="A301" s="290">
        <v>98</v>
      </c>
      <c r="B301" s="298">
        <f t="shared" ref="B301" ca="1" si="3316">INDIRECT("入力シート!B"&amp;INT(ROW()/3+11))</f>
        <v>0</v>
      </c>
      <c r="C301" s="299" t="str">
        <f t="shared" ref="C301" ca="1" si="3317">INDIRECT("入力シート!C"&amp;INT(ROW()/3+11))</f>
        <v/>
      </c>
      <c r="D301" s="302">
        <f t="shared" ref="D301" ca="1" si="3318">INDIRECT("入力シート!D"&amp;INT(ROW()/3+11))</f>
        <v>0</v>
      </c>
      <c r="E301" s="296" t="s">
        <v>50</v>
      </c>
      <c r="F301" s="297">
        <f t="shared" ref="F301" ca="1" si="3319">INDIRECT("入力シート!F"&amp;INT(ROW()/3+11))</f>
        <v>0</v>
      </c>
      <c r="G301" s="296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303">
        <f t="shared" ref="M301" ca="1" si="3323">INDIRECT("入力シート!T"&amp;INT(ROW()/3+11))</f>
        <v>0</v>
      </c>
      <c r="N301" s="296" t="s">
        <v>50</v>
      </c>
      <c r="O301" s="307">
        <f t="shared" ref="O301" ca="1" si="3324">INDIRECT("入力シート!V"&amp;INT(ROW()/3+11))</f>
        <v>0</v>
      </c>
      <c r="P301" s="296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303">
        <f t="shared" ref="V301" ca="1" si="3328">INDIRECT("入力シート!AJ"&amp;INT(ROW()/3+11))</f>
        <v>0</v>
      </c>
      <c r="W301" s="296" t="s">
        <v>81</v>
      </c>
      <c r="X301" s="307">
        <f t="shared" ref="X301" ca="1" si="3329">INDIRECT("入力シート!AL"&amp;INT(ROW()/3+11))</f>
        <v>0</v>
      </c>
      <c r="Y301" s="296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303">
        <f t="shared" ref="AE301" ca="1" si="3333">INDIRECT("入力シート!AZ"&amp;INT(ROW()/3+11))</f>
        <v>0</v>
      </c>
      <c r="AF301" s="296" t="s">
        <v>81</v>
      </c>
      <c r="AG301" s="307">
        <f t="shared" ref="AG301" ca="1" si="3334">INDIRECT("入力シート!BB"&amp;INT(ROW()/3+11))</f>
        <v>0</v>
      </c>
      <c r="AH301" s="296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258">
        <f t="shared" ref="AN301" ca="1" si="3338">INDIRECT("入力シート!BP"&amp;INT(ROW()/3+11))</f>
        <v>0</v>
      </c>
    </row>
    <row r="302" spans="1:40" x14ac:dyDescent="0.15">
      <c r="A302" s="290"/>
      <c r="B302" s="293"/>
      <c r="C302" s="300"/>
      <c r="D302" s="284"/>
      <c r="E302" s="272"/>
      <c r="F302" s="275"/>
      <c r="G302" s="272"/>
      <c r="H302" s="277" t="s">
        <v>79</v>
      </c>
      <c r="I302" s="272"/>
      <c r="J302" s="279" t="s">
        <v>53</v>
      </c>
      <c r="K302" s="279"/>
      <c r="L302" s="279"/>
      <c r="M302" s="304"/>
      <c r="N302" s="272"/>
      <c r="O302" s="308"/>
      <c r="P302" s="272"/>
      <c r="Q302" s="277" t="s">
        <v>79</v>
      </c>
      <c r="R302" s="272"/>
      <c r="S302" s="277" t="s">
        <v>79</v>
      </c>
      <c r="T302" s="310"/>
      <c r="U302" s="310"/>
      <c r="V302" s="304"/>
      <c r="W302" s="272"/>
      <c r="X302" s="308"/>
      <c r="Y302" s="272"/>
      <c r="Z302" s="277" t="s">
        <v>79</v>
      </c>
      <c r="AA302" s="272"/>
      <c r="AB302" s="277" t="s">
        <v>79</v>
      </c>
      <c r="AC302" s="310"/>
      <c r="AD302" s="310"/>
      <c r="AE302" s="304"/>
      <c r="AF302" s="272"/>
      <c r="AG302" s="308"/>
      <c r="AH302" s="272"/>
      <c r="AI302" s="277" t="s">
        <v>79</v>
      </c>
      <c r="AJ302" s="272"/>
      <c r="AK302" s="277" t="s">
        <v>79</v>
      </c>
      <c r="AL302" s="310"/>
      <c r="AM302" s="311"/>
      <c r="AN302" s="259"/>
    </row>
    <row r="303" spans="1:40" x14ac:dyDescent="0.15">
      <c r="A303" s="291"/>
      <c r="B303" s="294"/>
      <c r="C303" s="301"/>
      <c r="D303" s="285"/>
      <c r="E303" s="273"/>
      <c r="F303" s="276"/>
      <c r="G303" s="273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305"/>
      <c r="N303" s="273"/>
      <c r="O303" s="309"/>
      <c r="P303" s="273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305"/>
      <c r="W303" s="273"/>
      <c r="X303" s="309"/>
      <c r="Y303" s="273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305"/>
      <c r="AF303" s="273"/>
      <c r="AG303" s="309"/>
      <c r="AH303" s="273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260"/>
    </row>
    <row r="304" spans="1:40" x14ac:dyDescent="0.15">
      <c r="A304" s="290">
        <v>99</v>
      </c>
      <c r="B304" s="298">
        <f t="shared" ref="B304" ca="1" si="3351">INDIRECT("入力シート!B"&amp;INT(ROW()/3+11))</f>
        <v>0</v>
      </c>
      <c r="C304" s="299" t="str">
        <f t="shared" ref="C304" ca="1" si="3352">INDIRECT("入力シート!C"&amp;INT(ROW()/3+11))</f>
        <v/>
      </c>
      <c r="D304" s="302">
        <f t="shared" ref="D304" ca="1" si="3353">INDIRECT("入力シート!D"&amp;INT(ROW()/3+11))</f>
        <v>0</v>
      </c>
      <c r="E304" s="296" t="s">
        <v>50</v>
      </c>
      <c r="F304" s="297">
        <f t="shared" ref="F304" ca="1" si="3354">INDIRECT("入力シート!F"&amp;INT(ROW()/3+11))</f>
        <v>0</v>
      </c>
      <c r="G304" s="296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303">
        <f t="shared" ref="M304" ca="1" si="3358">INDIRECT("入力シート!T"&amp;INT(ROW()/3+11))</f>
        <v>0</v>
      </c>
      <c r="N304" s="296" t="s">
        <v>50</v>
      </c>
      <c r="O304" s="307">
        <f t="shared" ref="O304" ca="1" si="3359">INDIRECT("入力シート!V"&amp;INT(ROW()/3+11))</f>
        <v>0</v>
      </c>
      <c r="P304" s="296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303">
        <f t="shared" ref="V304" ca="1" si="3363">INDIRECT("入力シート!AJ"&amp;INT(ROW()/3+11))</f>
        <v>0</v>
      </c>
      <c r="W304" s="296" t="s">
        <v>81</v>
      </c>
      <c r="X304" s="307">
        <f t="shared" ref="X304" ca="1" si="3364">INDIRECT("入力シート!AL"&amp;INT(ROW()/3+11))</f>
        <v>0</v>
      </c>
      <c r="Y304" s="296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303">
        <f t="shared" ref="AE304" ca="1" si="3368">INDIRECT("入力シート!AZ"&amp;INT(ROW()/3+11))</f>
        <v>0</v>
      </c>
      <c r="AF304" s="296" t="s">
        <v>81</v>
      </c>
      <c r="AG304" s="307">
        <f t="shared" ref="AG304" ca="1" si="3369">INDIRECT("入力シート!BB"&amp;INT(ROW()/3+11))</f>
        <v>0</v>
      </c>
      <c r="AH304" s="296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258">
        <f ca="1">INDIRECT("入力シート!BP"&amp;INT(ROW()/3+11))</f>
        <v>0</v>
      </c>
    </row>
    <row r="305" spans="1:40" x14ac:dyDescent="0.15">
      <c r="A305" s="290"/>
      <c r="B305" s="293"/>
      <c r="C305" s="300"/>
      <c r="D305" s="284"/>
      <c r="E305" s="272"/>
      <c r="F305" s="275"/>
      <c r="G305" s="272"/>
      <c r="H305" s="277" t="s">
        <v>79</v>
      </c>
      <c r="I305" s="272"/>
      <c r="J305" s="279" t="s">
        <v>53</v>
      </c>
      <c r="K305" s="279"/>
      <c r="L305" s="279"/>
      <c r="M305" s="304"/>
      <c r="N305" s="272"/>
      <c r="O305" s="308"/>
      <c r="P305" s="272"/>
      <c r="Q305" s="277" t="s">
        <v>79</v>
      </c>
      <c r="R305" s="272"/>
      <c r="S305" s="277" t="s">
        <v>79</v>
      </c>
      <c r="T305" s="310"/>
      <c r="U305" s="310"/>
      <c r="V305" s="304"/>
      <c r="W305" s="272"/>
      <c r="X305" s="308"/>
      <c r="Y305" s="272"/>
      <c r="Z305" s="277" t="s">
        <v>79</v>
      </c>
      <c r="AA305" s="272"/>
      <c r="AB305" s="277" t="s">
        <v>79</v>
      </c>
      <c r="AC305" s="310"/>
      <c r="AD305" s="310"/>
      <c r="AE305" s="304"/>
      <c r="AF305" s="272"/>
      <c r="AG305" s="308"/>
      <c r="AH305" s="272"/>
      <c r="AI305" s="277" t="s">
        <v>79</v>
      </c>
      <c r="AJ305" s="272"/>
      <c r="AK305" s="277" t="s">
        <v>79</v>
      </c>
      <c r="AL305" s="310"/>
      <c r="AM305" s="311"/>
      <c r="AN305" s="259"/>
    </row>
    <row r="306" spans="1:40" x14ac:dyDescent="0.15">
      <c r="A306" s="291"/>
      <c r="B306" s="294"/>
      <c r="C306" s="301"/>
      <c r="D306" s="285"/>
      <c r="E306" s="273"/>
      <c r="F306" s="276"/>
      <c r="G306" s="273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305"/>
      <c r="N306" s="273"/>
      <c r="O306" s="309"/>
      <c r="P306" s="273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305"/>
      <c r="W306" s="273"/>
      <c r="X306" s="309"/>
      <c r="Y306" s="273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305"/>
      <c r="AF306" s="273"/>
      <c r="AG306" s="309"/>
      <c r="AH306" s="273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260"/>
    </row>
    <row r="307" spans="1:40" x14ac:dyDescent="0.15">
      <c r="A307" s="290">
        <v>100</v>
      </c>
      <c r="B307" s="298">
        <f t="shared" ref="B307" ca="1" si="3385">INDIRECT("入力シート!B"&amp;INT(ROW()/3+11))</f>
        <v>0</v>
      </c>
      <c r="C307" s="299" t="str">
        <f t="shared" ref="C307" ca="1" si="3386">INDIRECT("入力シート!C"&amp;INT(ROW()/3+11))</f>
        <v/>
      </c>
      <c r="D307" s="302">
        <f t="shared" ref="D307" ca="1" si="3387">INDIRECT("入力シート!D"&amp;INT(ROW()/3+11))</f>
        <v>0</v>
      </c>
      <c r="E307" s="296" t="s">
        <v>50</v>
      </c>
      <c r="F307" s="297">
        <f t="shared" ref="F307" ca="1" si="3388">INDIRECT("入力シート!F"&amp;INT(ROW()/3+11))</f>
        <v>0</v>
      </c>
      <c r="G307" s="296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303">
        <f t="shared" ref="M307" ca="1" si="3392">INDIRECT("入力シート!T"&amp;INT(ROW()/3+11))</f>
        <v>0</v>
      </c>
      <c r="N307" s="296" t="s">
        <v>50</v>
      </c>
      <c r="O307" s="307">
        <f t="shared" ref="O307" ca="1" si="3393">INDIRECT("入力シート!V"&amp;INT(ROW()/3+11))</f>
        <v>0</v>
      </c>
      <c r="P307" s="296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303">
        <f t="shared" ref="V307" ca="1" si="3397">INDIRECT("入力シート!AJ"&amp;INT(ROW()/3+11))</f>
        <v>0</v>
      </c>
      <c r="W307" s="296" t="s">
        <v>81</v>
      </c>
      <c r="X307" s="307">
        <f t="shared" ref="X307" ca="1" si="3398">INDIRECT("入力シート!AL"&amp;INT(ROW()/3+11))</f>
        <v>0</v>
      </c>
      <c r="Y307" s="296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303">
        <f t="shared" ref="AE307" ca="1" si="3402">INDIRECT("入力シート!AZ"&amp;INT(ROW()/3+11))</f>
        <v>0</v>
      </c>
      <c r="AF307" s="296" t="s">
        <v>81</v>
      </c>
      <c r="AG307" s="307">
        <f t="shared" ref="AG307" ca="1" si="3403">INDIRECT("入力シート!BB"&amp;INT(ROW()/3+11))</f>
        <v>0</v>
      </c>
      <c r="AH307" s="296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261">
        <f ca="1">INDIRECT("入力シート!BP"&amp;INT(ROW()/3+11))</f>
        <v>0</v>
      </c>
    </row>
    <row r="308" spans="1:40" x14ac:dyDescent="0.15">
      <c r="A308" s="290"/>
      <c r="B308" s="293"/>
      <c r="C308" s="300"/>
      <c r="D308" s="284"/>
      <c r="E308" s="272"/>
      <c r="F308" s="275"/>
      <c r="G308" s="272"/>
      <c r="H308" s="277" t="s">
        <v>79</v>
      </c>
      <c r="I308" s="272"/>
      <c r="J308" s="279" t="s">
        <v>53</v>
      </c>
      <c r="K308" s="279"/>
      <c r="L308" s="279"/>
      <c r="M308" s="304"/>
      <c r="N308" s="272"/>
      <c r="O308" s="308"/>
      <c r="P308" s="272"/>
      <c r="Q308" s="277" t="s">
        <v>79</v>
      </c>
      <c r="R308" s="272"/>
      <c r="S308" s="277" t="s">
        <v>79</v>
      </c>
      <c r="T308" s="310"/>
      <c r="U308" s="310"/>
      <c r="V308" s="304"/>
      <c r="W308" s="272"/>
      <c r="X308" s="308"/>
      <c r="Y308" s="272"/>
      <c r="Z308" s="277" t="s">
        <v>79</v>
      </c>
      <c r="AA308" s="272"/>
      <c r="AB308" s="277" t="s">
        <v>79</v>
      </c>
      <c r="AC308" s="310"/>
      <c r="AD308" s="310"/>
      <c r="AE308" s="304"/>
      <c r="AF308" s="272"/>
      <c r="AG308" s="308"/>
      <c r="AH308" s="272"/>
      <c r="AI308" s="277" t="s">
        <v>79</v>
      </c>
      <c r="AJ308" s="272"/>
      <c r="AK308" s="277" t="s">
        <v>79</v>
      </c>
      <c r="AL308" s="310"/>
      <c r="AM308" s="311"/>
      <c r="AN308" s="262"/>
    </row>
    <row r="309" spans="1:40" ht="14.25" thickBot="1" x14ac:dyDescent="0.2">
      <c r="A309" s="312"/>
      <c r="B309" s="313"/>
      <c r="C309" s="344"/>
      <c r="D309" s="345"/>
      <c r="E309" s="314"/>
      <c r="F309" s="346"/>
      <c r="G309" s="314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16"/>
      <c r="N309" s="314"/>
      <c r="O309" s="315"/>
      <c r="P309" s="314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16"/>
      <c r="W309" s="314"/>
      <c r="X309" s="315"/>
      <c r="Y309" s="314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16"/>
      <c r="AF309" s="314"/>
      <c r="AG309" s="315"/>
      <c r="AH309" s="314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263"/>
    </row>
    <row r="310" spans="1:40" ht="11.25" customHeight="1" x14ac:dyDescent="0.15">
      <c r="J310" s="159"/>
      <c r="K310" s="159"/>
      <c r="L310" s="159"/>
    </row>
    <row r="311" spans="1:40" x14ac:dyDescent="0.15">
      <c r="J311" s="159"/>
      <c r="K311" s="159"/>
      <c r="L311" s="159"/>
    </row>
    <row r="312" spans="1:40" x14ac:dyDescent="0.15">
      <c r="J312" s="159"/>
      <c r="K312" s="159"/>
      <c r="L312" s="159"/>
    </row>
    <row r="313" spans="1:40" x14ac:dyDescent="0.15">
      <c r="J313" s="159"/>
      <c r="K313" s="159"/>
      <c r="L313" s="159"/>
    </row>
  </sheetData>
  <sheetProtection password="EB89" sheet="1" objects="1" scenarios="1"/>
  <mergeCells count="2843"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31"/>
  <sheetViews>
    <sheetView showZeros="0" view="pageBreakPreview" zoomScale="80" zoomScaleNormal="100" zoomScaleSheetLayoutView="80" workbookViewId="0">
      <selection activeCell="R11" sqref="R11:AF11"/>
    </sheetView>
  </sheetViews>
  <sheetFormatPr defaultColWidth="2.875" defaultRowHeight="13.5" x14ac:dyDescent="0.15"/>
  <cols>
    <col min="1" max="2" width="2.875" style="161"/>
    <col min="3" max="3" width="2.875" style="161" customWidth="1"/>
    <col min="4" max="4" width="2.875" style="161"/>
    <col min="5" max="5" width="2.875" style="161" customWidth="1"/>
    <col min="6" max="34" width="2.875" style="161"/>
    <col min="35" max="35" width="4.25" style="161" customWidth="1"/>
    <col min="36" max="16384" width="2.875" style="161"/>
  </cols>
  <sheetData>
    <row r="1" spans="1:50" ht="77.25" customHeight="1" thickBot="1" x14ac:dyDescent="0.2">
      <c r="A1" s="410" t="s">
        <v>61</v>
      </c>
      <c r="B1" s="410"/>
      <c r="C1" s="411">
        <v>1</v>
      </c>
      <c r="D1" s="412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15">
      <c r="B2" s="414" t="s">
        <v>52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164"/>
    </row>
    <row r="3" spans="1:50" ht="14.25" customHeight="1" x14ac:dyDescent="0.15"/>
    <row r="4" spans="1:50" ht="44.45" customHeight="1" x14ac:dyDescent="0.15">
      <c r="B4" s="165"/>
      <c r="C4" s="382">
        <f>VLOOKUP(C1,入力シート!A14:BO113,2,FALSE)</f>
        <v>0</v>
      </c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4" t="s">
        <v>11</v>
      </c>
      <c r="O4" s="385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15">
      <c r="B5" s="165"/>
      <c r="C5" s="386" t="s">
        <v>12</v>
      </c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4" t="s">
        <v>11</v>
      </c>
      <c r="O5" s="385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15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">
      <c r="B7" s="389" t="s">
        <v>58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15">
      <c r="B8" s="390"/>
      <c r="C8" s="391"/>
      <c r="D8" s="391"/>
      <c r="E8" s="391"/>
      <c r="F8" s="391"/>
      <c r="G8" s="391"/>
      <c r="H8" s="391"/>
      <c r="I8" s="392"/>
      <c r="J8" s="393" t="s">
        <v>93</v>
      </c>
      <c r="K8" s="394"/>
      <c r="L8" s="394"/>
      <c r="M8" s="394"/>
      <c r="N8" s="394"/>
      <c r="O8" s="394"/>
      <c r="P8" s="394"/>
      <c r="Q8" s="395"/>
      <c r="R8" s="393" t="s">
        <v>98</v>
      </c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7"/>
      <c r="AI8" s="394" t="s">
        <v>94</v>
      </c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422"/>
    </row>
    <row r="9" spans="1:50" s="170" customFormat="1" ht="30.75" customHeight="1" x14ac:dyDescent="0.15">
      <c r="B9" s="354" t="s">
        <v>96</v>
      </c>
      <c r="C9" s="355"/>
      <c r="D9" s="355"/>
      <c r="E9" s="355"/>
      <c r="F9" s="355"/>
      <c r="G9" s="355"/>
      <c r="H9" s="355"/>
      <c r="I9" s="356"/>
      <c r="J9" s="364" t="s">
        <v>91</v>
      </c>
      <c r="K9" s="360"/>
      <c r="L9" s="365">
        <f>入力シート!H12</f>
        <v>5</v>
      </c>
      <c r="M9" s="365"/>
      <c r="N9" s="178" t="s">
        <v>90</v>
      </c>
      <c r="O9" s="363">
        <f>入力シート!L12</f>
        <v>8</v>
      </c>
      <c r="P9" s="363"/>
      <c r="Q9" s="179" t="s">
        <v>89</v>
      </c>
      <c r="R9" s="362">
        <f>AT17</f>
        <v>0</v>
      </c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0" t="s">
        <v>95</v>
      </c>
      <c r="AH9" s="361"/>
      <c r="AI9" s="362">
        <f>VLOOKUP(C1,入力シート!A14:BO113,6,FALSE)</f>
        <v>0</v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0" t="s">
        <v>95</v>
      </c>
      <c r="AW9" s="415"/>
    </row>
    <row r="10" spans="1:50" s="170" customFormat="1" ht="30.75" customHeight="1" x14ac:dyDescent="0.15">
      <c r="B10" s="354"/>
      <c r="C10" s="355"/>
      <c r="D10" s="355"/>
      <c r="E10" s="355"/>
      <c r="F10" s="355"/>
      <c r="G10" s="355"/>
      <c r="H10" s="355"/>
      <c r="I10" s="356"/>
      <c r="J10" s="366" t="s">
        <v>91</v>
      </c>
      <c r="K10" s="367"/>
      <c r="L10" s="365">
        <f>入力シート!X12</f>
        <v>5</v>
      </c>
      <c r="M10" s="365"/>
      <c r="N10" s="180" t="s">
        <v>90</v>
      </c>
      <c r="O10" s="365">
        <f>入力シート!AB12</f>
        <v>9</v>
      </c>
      <c r="P10" s="365"/>
      <c r="Q10" s="181" t="s">
        <v>89</v>
      </c>
      <c r="R10" s="371">
        <f>AT18</f>
        <v>0</v>
      </c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7" t="s">
        <v>95</v>
      </c>
      <c r="AH10" s="420"/>
      <c r="AI10" s="371">
        <f>VLOOKUP(C1,入力シート!A14:BO113,22,FALSE)</f>
        <v>0</v>
      </c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7" t="s">
        <v>95</v>
      </c>
      <c r="AW10" s="416"/>
    </row>
    <row r="11" spans="1:50" s="170" customFormat="1" ht="30.75" customHeight="1" x14ac:dyDescent="0.15">
      <c r="B11" s="354"/>
      <c r="C11" s="355"/>
      <c r="D11" s="355"/>
      <c r="E11" s="355"/>
      <c r="F11" s="355"/>
      <c r="G11" s="355"/>
      <c r="H11" s="355"/>
      <c r="I11" s="356"/>
      <c r="J11" s="366" t="s">
        <v>91</v>
      </c>
      <c r="K11" s="367"/>
      <c r="L11" s="365">
        <f>入力シート!AN12</f>
        <v>5</v>
      </c>
      <c r="M11" s="365"/>
      <c r="N11" s="180" t="s">
        <v>90</v>
      </c>
      <c r="O11" s="365">
        <f>入力シート!AR12</f>
        <v>10</v>
      </c>
      <c r="P11" s="365"/>
      <c r="Q11" s="181" t="s">
        <v>89</v>
      </c>
      <c r="R11" s="371">
        <f>AT19</f>
        <v>0</v>
      </c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7" t="s">
        <v>95</v>
      </c>
      <c r="AH11" s="420"/>
      <c r="AI11" s="371">
        <f>VLOOKUP(C1,入力シート!A14:BO113,38,FALSE)</f>
        <v>0</v>
      </c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7" t="s">
        <v>95</v>
      </c>
      <c r="AW11" s="416"/>
    </row>
    <row r="12" spans="1:50" s="170" customFormat="1" ht="30.75" customHeight="1" thickBot="1" x14ac:dyDescent="0.2">
      <c r="B12" s="357"/>
      <c r="C12" s="358"/>
      <c r="D12" s="358"/>
      <c r="E12" s="358"/>
      <c r="F12" s="358"/>
      <c r="G12" s="358"/>
      <c r="H12" s="358"/>
      <c r="I12" s="359"/>
      <c r="J12" s="368" t="s">
        <v>91</v>
      </c>
      <c r="K12" s="369"/>
      <c r="L12" s="370">
        <f>入力シート!BD12</f>
        <v>5</v>
      </c>
      <c r="M12" s="370"/>
      <c r="N12" s="182" t="s">
        <v>90</v>
      </c>
      <c r="O12" s="370">
        <f>入力シート!BH12</f>
        <v>11</v>
      </c>
      <c r="P12" s="370"/>
      <c r="Q12" s="183" t="s">
        <v>89</v>
      </c>
      <c r="R12" s="372">
        <f>AT20</f>
        <v>0</v>
      </c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69" t="s">
        <v>95</v>
      </c>
      <c r="AH12" s="421"/>
      <c r="AI12" s="372">
        <f>VLOOKUP(C1,入力シート!A14:BO113,54,FALSE)</f>
        <v>0</v>
      </c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69" t="s">
        <v>95</v>
      </c>
      <c r="AW12" s="379"/>
    </row>
    <row r="13" spans="1:50" s="170" customFormat="1" ht="20.25" customHeight="1" x14ac:dyDescent="0.15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15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">
      <c r="B15" s="388" t="s">
        <v>59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</row>
    <row r="16" spans="1:50" ht="37.5" customHeight="1" x14ac:dyDescent="0.15">
      <c r="B16" s="398" t="s">
        <v>92</v>
      </c>
      <c r="C16" s="394"/>
      <c r="D16" s="394"/>
      <c r="E16" s="394"/>
      <c r="F16" s="394"/>
      <c r="G16" s="394"/>
      <c r="H16" s="394"/>
      <c r="I16" s="395"/>
      <c r="J16" s="393" t="s">
        <v>93</v>
      </c>
      <c r="K16" s="394"/>
      <c r="L16" s="394"/>
      <c r="M16" s="394"/>
      <c r="N16" s="394"/>
      <c r="O16" s="394"/>
      <c r="P16" s="394"/>
      <c r="Q16" s="395"/>
      <c r="R16" s="376" t="s">
        <v>51</v>
      </c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  <c r="AI16" s="423" t="s">
        <v>54</v>
      </c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377" t="s">
        <v>55</v>
      </c>
      <c r="AU16" s="423"/>
      <c r="AV16" s="423"/>
      <c r="AW16" s="424"/>
    </row>
    <row r="17" spans="1:50" ht="30" customHeight="1" x14ac:dyDescent="0.15">
      <c r="B17" s="399" t="s">
        <v>88</v>
      </c>
      <c r="C17" s="400"/>
      <c r="D17" s="400"/>
      <c r="E17" s="400"/>
      <c r="F17" s="400"/>
      <c r="G17" s="400"/>
      <c r="H17" s="400"/>
      <c r="I17" s="401"/>
      <c r="J17" s="364" t="s">
        <v>91</v>
      </c>
      <c r="K17" s="360"/>
      <c r="L17" s="365">
        <f>入力シート!H12</f>
        <v>5</v>
      </c>
      <c r="M17" s="365"/>
      <c r="N17" s="178" t="s">
        <v>90</v>
      </c>
      <c r="O17" s="363">
        <f>入力シート!L12</f>
        <v>8</v>
      </c>
      <c r="P17" s="363"/>
      <c r="Q17" s="179" t="s">
        <v>89</v>
      </c>
      <c r="R17" s="408">
        <f>VLOOKUP(C1,入力シート!A14:BO113,8,FALSE)</f>
        <v>0</v>
      </c>
      <c r="S17" s="409"/>
      <c r="T17" s="409"/>
      <c r="U17" s="409"/>
      <c r="V17" s="409"/>
      <c r="W17" s="409"/>
      <c r="X17" s="185" t="s">
        <v>10</v>
      </c>
      <c r="Y17" s="186"/>
      <c r="Z17" s="186" t="s">
        <v>53</v>
      </c>
      <c r="AA17" s="363">
        <f>VLOOKUP(C1,入力シート!A14:BO113,11,FALSE)</f>
        <v>0</v>
      </c>
      <c r="AB17" s="363"/>
      <c r="AC17" s="363"/>
      <c r="AD17" s="363"/>
      <c r="AE17" s="363"/>
      <c r="AF17" s="363"/>
      <c r="AG17" s="185" t="s">
        <v>10</v>
      </c>
      <c r="AH17" s="187"/>
      <c r="AI17" s="408" t="str">
        <f>VLOOKUP(C1,入力シート!A14:BO113,13,FALSE)</f>
        <v/>
      </c>
      <c r="AJ17" s="409"/>
      <c r="AK17" s="188" t="s">
        <v>67</v>
      </c>
      <c r="AL17" s="378" t="str">
        <f>VLOOKUP(C1,入力シート!A14:BO113,15,FALSE)</f>
        <v/>
      </c>
      <c r="AM17" s="378"/>
      <c r="AN17" s="185" t="s">
        <v>3</v>
      </c>
      <c r="AO17" s="409" t="str">
        <f>VLOOKUP(C1,入力シート!A14:BO113,17,FALSE)</f>
        <v/>
      </c>
      <c r="AP17" s="409"/>
      <c r="AQ17" s="188" t="s">
        <v>67</v>
      </c>
      <c r="AR17" s="378" t="str">
        <f>VLOOKUP(C1,入力シート!A14:BO113,19,FALSE)</f>
        <v/>
      </c>
      <c r="AS17" s="378"/>
      <c r="AT17" s="373">
        <f>VLOOKUP(C1,入力シート!A14:BO113,4,FALSE)</f>
        <v>0</v>
      </c>
      <c r="AU17" s="374"/>
      <c r="AV17" s="374"/>
      <c r="AW17" s="375"/>
    </row>
    <row r="18" spans="1:50" ht="30" customHeight="1" x14ac:dyDescent="0.15">
      <c r="B18" s="402"/>
      <c r="C18" s="403"/>
      <c r="D18" s="403"/>
      <c r="E18" s="403"/>
      <c r="F18" s="403"/>
      <c r="G18" s="403"/>
      <c r="H18" s="403"/>
      <c r="I18" s="404"/>
      <c r="J18" s="366" t="s">
        <v>91</v>
      </c>
      <c r="K18" s="367"/>
      <c r="L18" s="365">
        <f>入力シート!X12</f>
        <v>5</v>
      </c>
      <c r="M18" s="365"/>
      <c r="N18" s="180" t="s">
        <v>90</v>
      </c>
      <c r="O18" s="365">
        <f>入力シート!AB12</f>
        <v>9</v>
      </c>
      <c r="P18" s="365"/>
      <c r="Q18" s="181" t="s">
        <v>89</v>
      </c>
      <c r="R18" s="371">
        <f>VLOOKUP(C1,入力シート!A14:BO113,24,FALSE)</f>
        <v>0</v>
      </c>
      <c r="S18" s="365"/>
      <c r="T18" s="365"/>
      <c r="U18" s="365"/>
      <c r="V18" s="365"/>
      <c r="W18" s="365"/>
      <c r="X18" s="189" t="s">
        <v>10</v>
      </c>
      <c r="Y18" s="190"/>
      <c r="Z18" s="190" t="s">
        <v>53</v>
      </c>
      <c r="AA18" s="365">
        <f>VLOOKUP(C1,入力シート!A14:BO113,27,FALSE)</f>
        <v>0</v>
      </c>
      <c r="AB18" s="365"/>
      <c r="AC18" s="365"/>
      <c r="AD18" s="365"/>
      <c r="AE18" s="365"/>
      <c r="AF18" s="365"/>
      <c r="AG18" s="189" t="s">
        <v>10</v>
      </c>
      <c r="AH18" s="191"/>
      <c r="AI18" s="371" t="str">
        <f>VLOOKUP(C1,入力シート!A14:BO113,29,FALSE)</f>
        <v/>
      </c>
      <c r="AJ18" s="365"/>
      <c r="AK18" s="192" t="s">
        <v>67</v>
      </c>
      <c r="AL18" s="413" t="str">
        <f>VLOOKUP(C1,入力シート!A14:BO113,31,FALSE)</f>
        <v/>
      </c>
      <c r="AM18" s="413"/>
      <c r="AN18" s="192" t="s">
        <v>3</v>
      </c>
      <c r="AO18" s="365" t="str">
        <f>VLOOKUP(C1,入力シート!A14:BO113,33,FALSE)</f>
        <v/>
      </c>
      <c r="AP18" s="365"/>
      <c r="AQ18" s="192" t="s">
        <v>67</v>
      </c>
      <c r="AR18" s="413" t="str">
        <f>VLOOKUP(C1,入力シート!A14:BO113,35,FALSE)</f>
        <v/>
      </c>
      <c r="AS18" s="428"/>
      <c r="AT18" s="417">
        <f>VLOOKUP(C1,入力シート!A14:BO113,20,FALSE)</f>
        <v>0</v>
      </c>
      <c r="AU18" s="418"/>
      <c r="AV18" s="418"/>
      <c r="AW18" s="419"/>
    </row>
    <row r="19" spans="1:50" ht="30" customHeight="1" x14ac:dyDescent="0.15">
      <c r="B19" s="402"/>
      <c r="C19" s="403"/>
      <c r="D19" s="403"/>
      <c r="E19" s="403"/>
      <c r="F19" s="403"/>
      <c r="G19" s="403"/>
      <c r="H19" s="403"/>
      <c r="I19" s="404"/>
      <c r="J19" s="366" t="s">
        <v>91</v>
      </c>
      <c r="K19" s="367"/>
      <c r="L19" s="365">
        <f>入力シート!AN12</f>
        <v>5</v>
      </c>
      <c r="M19" s="365"/>
      <c r="N19" s="180" t="s">
        <v>90</v>
      </c>
      <c r="O19" s="365">
        <f>入力シート!AR12</f>
        <v>10</v>
      </c>
      <c r="P19" s="365"/>
      <c r="Q19" s="181" t="s">
        <v>89</v>
      </c>
      <c r="R19" s="371">
        <f>VLOOKUP(C1,入力シート!A14:BO113,40,FALSE)</f>
        <v>0</v>
      </c>
      <c r="S19" s="365"/>
      <c r="T19" s="365"/>
      <c r="U19" s="365"/>
      <c r="V19" s="365"/>
      <c r="W19" s="365"/>
      <c r="X19" s="189" t="s">
        <v>10</v>
      </c>
      <c r="Y19" s="190"/>
      <c r="Z19" s="190" t="s">
        <v>53</v>
      </c>
      <c r="AA19" s="365">
        <f>VLOOKUP(C1,入力シート!A14:BO113,43,FALSE)</f>
        <v>0</v>
      </c>
      <c r="AB19" s="365"/>
      <c r="AC19" s="365"/>
      <c r="AD19" s="365"/>
      <c r="AE19" s="365"/>
      <c r="AF19" s="365"/>
      <c r="AG19" s="189" t="s">
        <v>10</v>
      </c>
      <c r="AH19" s="191"/>
      <c r="AI19" s="371" t="str">
        <f>VLOOKUP(C1,入力シート!A14:BO113,45,FALSE)</f>
        <v/>
      </c>
      <c r="AJ19" s="365"/>
      <c r="AK19" s="192" t="s">
        <v>67</v>
      </c>
      <c r="AL19" s="413" t="str">
        <f>VLOOKUP(C1,入力シート!A14:BO113,47,FALSE)</f>
        <v/>
      </c>
      <c r="AM19" s="413"/>
      <c r="AN19" s="192" t="s">
        <v>3</v>
      </c>
      <c r="AO19" s="365" t="str">
        <f>VLOOKUP(C1,入力シート!A14:BO113,49,FALSE)</f>
        <v/>
      </c>
      <c r="AP19" s="365"/>
      <c r="AQ19" s="192" t="s">
        <v>67</v>
      </c>
      <c r="AR19" s="413" t="str">
        <f>VLOOKUP(C1,入力シート!A14:BO113,51,FALSE)</f>
        <v/>
      </c>
      <c r="AS19" s="413"/>
      <c r="AT19" s="417">
        <f>VLOOKUP(C1,入力シート!A14:BO113,36,FALSE)</f>
        <v>0</v>
      </c>
      <c r="AU19" s="418"/>
      <c r="AV19" s="418"/>
      <c r="AW19" s="419"/>
    </row>
    <row r="20" spans="1:50" ht="30" customHeight="1" thickBot="1" x14ac:dyDescent="0.2">
      <c r="B20" s="405"/>
      <c r="C20" s="406"/>
      <c r="D20" s="406"/>
      <c r="E20" s="406"/>
      <c r="F20" s="406"/>
      <c r="G20" s="406"/>
      <c r="H20" s="406"/>
      <c r="I20" s="407"/>
      <c r="J20" s="368" t="s">
        <v>91</v>
      </c>
      <c r="K20" s="369"/>
      <c r="L20" s="370">
        <f>入力シート!BD12</f>
        <v>5</v>
      </c>
      <c r="M20" s="370"/>
      <c r="N20" s="182" t="s">
        <v>90</v>
      </c>
      <c r="O20" s="370">
        <f>入力シート!BH12</f>
        <v>11</v>
      </c>
      <c r="P20" s="370"/>
      <c r="Q20" s="183" t="s">
        <v>89</v>
      </c>
      <c r="R20" s="429">
        <f>VLOOKUP(C1,入力シート!A14:BO113,56,FALSE)</f>
        <v>0</v>
      </c>
      <c r="S20" s="430"/>
      <c r="T20" s="430"/>
      <c r="U20" s="430"/>
      <c r="V20" s="430"/>
      <c r="W20" s="430"/>
      <c r="X20" s="193" t="s">
        <v>10</v>
      </c>
      <c r="Y20" s="194"/>
      <c r="Z20" s="194" t="s">
        <v>53</v>
      </c>
      <c r="AA20" s="430">
        <f>VLOOKUP(C1,入力シート!A14:BO113,59,FALSE)</f>
        <v>0</v>
      </c>
      <c r="AB20" s="430"/>
      <c r="AC20" s="430"/>
      <c r="AD20" s="430"/>
      <c r="AE20" s="430"/>
      <c r="AF20" s="430"/>
      <c r="AG20" s="193" t="s">
        <v>10</v>
      </c>
      <c r="AH20" s="195"/>
      <c r="AI20" s="429" t="str">
        <f>VLOOKUP(C1,入力シート!A14:BO113,61,FALSE)</f>
        <v/>
      </c>
      <c r="AJ20" s="430"/>
      <c r="AK20" s="196" t="s">
        <v>67</v>
      </c>
      <c r="AL20" s="434" t="str">
        <f>VLOOKUP(C1,入力シート!A14:BO113,63,FALSE)</f>
        <v/>
      </c>
      <c r="AM20" s="434"/>
      <c r="AN20" s="196" t="s">
        <v>3</v>
      </c>
      <c r="AO20" s="430" t="str">
        <f>VLOOKUP(C1,入力シート!A14:BO113,65,FALSE)</f>
        <v/>
      </c>
      <c r="AP20" s="430"/>
      <c r="AQ20" s="196" t="s">
        <v>67</v>
      </c>
      <c r="AR20" s="434" t="str">
        <f>VLOOKUP(C1,入力シート!A14:BO113,67,FALSE)</f>
        <v/>
      </c>
      <c r="AS20" s="434"/>
      <c r="AT20" s="431">
        <f>VLOOKUP(C1,入力シート!A14:BO113,52,FALSE)</f>
        <v>0</v>
      </c>
      <c r="AU20" s="432"/>
      <c r="AV20" s="432"/>
      <c r="AW20" s="433"/>
    </row>
    <row r="21" spans="1:50" s="197" customFormat="1" ht="21" customHeight="1" x14ac:dyDescent="0.15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15">
      <c r="B23" s="353" t="s">
        <v>56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201"/>
      <c r="AA23" s="438" t="s">
        <v>0</v>
      </c>
      <c r="AB23" s="439"/>
      <c r="AC23" s="439"/>
      <c r="AD23" s="439"/>
      <c r="AE23" s="439"/>
      <c r="AF23" s="439"/>
      <c r="AG23" s="439"/>
      <c r="AH23" s="440"/>
      <c r="AI23" s="350">
        <f>入力シート!H5</f>
        <v>0</v>
      </c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2"/>
    </row>
    <row r="24" spans="1:50" ht="30" customHeight="1" x14ac:dyDescent="0.15"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AA24" s="441" t="s">
        <v>1</v>
      </c>
      <c r="AB24" s="442"/>
      <c r="AC24" s="442"/>
      <c r="AD24" s="442"/>
      <c r="AE24" s="442"/>
      <c r="AF24" s="442"/>
      <c r="AG24" s="442"/>
      <c r="AH24" s="442"/>
      <c r="AI24" s="347">
        <f>入力シート!H6</f>
        <v>0</v>
      </c>
      <c r="AJ24" s="348"/>
      <c r="AK24" s="348"/>
      <c r="AL24" s="348"/>
      <c r="AM24" s="348"/>
      <c r="AN24" s="348"/>
      <c r="AO24" s="348"/>
      <c r="AP24" s="348"/>
      <c r="AQ24" s="348"/>
      <c r="AR24" s="348"/>
      <c r="AS24" s="348"/>
      <c r="AT24" s="348"/>
      <c r="AU24" s="348"/>
      <c r="AV24" s="348"/>
      <c r="AW24" s="349"/>
    </row>
    <row r="25" spans="1:50" ht="30" customHeight="1" x14ac:dyDescent="0.15">
      <c r="O25" s="446" t="s">
        <v>60</v>
      </c>
      <c r="P25" s="446"/>
      <c r="Q25" s="380">
        <f>入力シート!D3</f>
        <v>0</v>
      </c>
      <c r="R25" s="381"/>
      <c r="S25" s="161" t="s">
        <v>8</v>
      </c>
      <c r="T25" s="380">
        <f>入力シート!F3</f>
        <v>0</v>
      </c>
      <c r="U25" s="380"/>
      <c r="V25" s="161" t="s">
        <v>9</v>
      </c>
      <c r="W25" s="380">
        <f>入力シート!H3</f>
        <v>0</v>
      </c>
      <c r="X25" s="381"/>
      <c r="Y25" s="161" t="s">
        <v>49</v>
      </c>
      <c r="AA25" s="443" t="s">
        <v>2</v>
      </c>
      <c r="AB25" s="444"/>
      <c r="AC25" s="444"/>
      <c r="AD25" s="444"/>
      <c r="AE25" s="444"/>
      <c r="AF25" s="444"/>
      <c r="AG25" s="444"/>
      <c r="AH25" s="445"/>
      <c r="AI25" s="347">
        <f>入力シート!H7</f>
        <v>0</v>
      </c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9"/>
    </row>
    <row r="26" spans="1:50" ht="30" customHeight="1" x14ac:dyDescent="0.15">
      <c r="AA26" s="435" t="s">
        <v>57</v>
      </c>
      <c r="AB26" s="436"/>
      <c r="AC26" s="436"/>
      <c r="AD26" s="436"/>
      <c r="AE26" s="436"/>
      <c r="AF26" s="436"/>
      <c r="AG26" s="436"/>
      <c r="AH26" s="437"/>
      <c r="AI26" s="347">
        <f>入力シート!H8</f>
        <v>0</v>
      </c>
      <c r="AJ26" s="348"/>
      <c r="AK26" s="348"/>
      <c r="AL26" s="348"/>
      <c r="AM26" s="348"/>
      <c r="AN26" s="348"/>
      <c r="AO26" s="348"/>
      <c r="AP26" s="348"/>
      <c r="AQ26" s="348"/>
      <c r="AR26" s="348"/>
      <c r="AS26" s="348"/>
      <c r="AT26" s="348"/>
      <c r="AU26" s="348"/>
      <c r="AV26" s="348"/>
      <c r="AW26" s="349"/>
    </row>
    <row r="27" spans="1:50" s="170" customFormat="1" ht="14.25" customHeight="1" x14ac:dyDescent="0.15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15">
      <c r="A28" s="204"/>
      <c r="B28" s="425" t="s">
        <v>97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426"/>
      <c r="AR28" s="426"/>
      <c r="AS28" s="426"/>
      <c r="AT28" s="426"/>
      <c r="AU28" s="426"/>
      <c r="AV28" s="426"/>
      <c r="AW28" s="427"/>
      <c r="AX28" s="204"/>
    </row>
    <row r="31" spans="1:50" x14ac:dyDescent="0.15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AA24:AH24"/>
    <mergeCell ref="AA25:AH25"/>
    <mergeCell ref="AO19:AP19"/>
    <mergeCell ref="O25:P25"/>
    <mergeCell ref="Q25:R25"/>
    <mergeCell ref="T25:U25"/>
    <mergeCell ref="L20:M20"/>
    <mergeCell ref="AG10:AH10"/>
    <mergeCell ref="AG11:AH11"/>
    <mergeCell ref="AG12:AH12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W25:X25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B16:I16"/>
    <mergeCell ref="B17:I20"/>
    <mergeCell ref="O18:P18"/>
    <mergeCell ref="O19:P19"/>
    <mergeCell ref="R19:W19"/>
    <mergeCell ref="AA19:AF19"/>
    <mergeCell ref="R17:W17"/>
    <mergeCell ref="AA17:AF17"/>
    <mergeCell ref="J19:K19"/>
    <mergeCell ref="J20:K20"/>
    <mergeCell ref="J16:Q16"/>
    <mergeCell ref="O20:P20"/>
    <mergeCell ref="L17:M17"/>
    <mergeCell ref="L18:M18"/>
    <mergeCell ref="R16:AH16"/>
    <mergeCell ref="AR17:AS17"/>
    <mergeCell ref="J17:K17"/>
    <mergeCell ref="J18:K18"/>
    <mergeCell ref="AV12:AW12"/>
    <mergeCell ref="AI9:AU9"/>
    <mergeCell ref="AI10:AU10"/>
    <mergeCell ref="AI11:AU11"/>
    <mergeCell ref="AI12:AU12"/>
    <mergeCell ref="AI26:AW26"/>
    <mergeCell ref="AI25:AW25"/>
    <mergeCell ref="AI24:AW24"/>
    <mergeCell ref="AI23:AW23"/>
    <mergeCell ref="B23:Y24"/>
    <mergeCell ref="B9:I12"/>
    <mergeCell ref="AG9:AH9"/>
    <mergeCell ref="R9:AF9"/>
    <mergeCell ref="J9:K9"/>
    <mergeCell ref="L9:M9"/>
    <mergeCell ref="O9:P9"/>
    <mergeCell ref="J10:K10"/>
    <mergeCell ref="L10:M10"/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  <mergeCell ref="AT17:AW17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0" zoomScaleNormal="100" zoomScaleSheetLayoutView="80" workbookViewId="0">
      <selection activeCell="Y37" sqref="Y37"/>
    </sheetView>
  </sheetViews>
  <sheetFormatPr defaultColWidth="2.875" defaultRowHeight="13.5" x14ac:dyDescent="0.15"/>
  <cols>
    <col min="1" max="2" width="2.875" style="14"/>
    <col min="3" max="3" width="2.875" style="14" customWidth="1"/>
    <col min="4" max="4" width="2.875" style="14"/>
    <col min="5" max="5" width="2.875" style="14" customWidth="1"/>
    <col min="6" max="34" width="2.875" style="14"/>
    <col min="35" max="35" width="4.25" style="14" customWidth="1"/>
    <col min="36" max="16384" width="2.875" style="14"/>
  </cols>
  <sheetData>
    <row r="1" spans="2:50" ht="28.5" customHeight="1" x14ac:dyDescent="0.15">
      <c r="B1" s="526" t="s">
        <v>52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43"/>
    </row>
    <row r="2" spans="2:50" ht="14.25" customHeight="1" x14ac:dyDescent="0.15"/>
    <row r="3" spans="2:50" s="161" customFormat="1" ht="44.45" customHeight="1" x14ac:dyDescent="0.15">
      <c r="B3" s="165"/>
      <c r="C3" s="382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 t="s">
        <v>11</v>
      </c>
      <c r="O3" s="385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15">
      <c r="B4" s="15"/>
      <c r="C4" s="453" t="s">
        <v>12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5" t="s">
        <v>11</v>
      </c>
      <c r="O4" s="456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15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">
      <c r="B6" s="457" t="s">
        <v>58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15">
      <c r="B7" s="458"/>
      <c r="C7" s="459"/>
      <c r="D7" s="459"/>
      <c r="E7" s="459"/>
      <c r="F7" s="459"/>
      <c r="G7" s="459"/>
      <c r="H7" s="459"/>
      <c r="I7" s="460"/>
      <c r="J7" s="461" t="s">
        <v>93</v>
      </c>
      <c r="K7" s="462"/>
      <c r="L7" s="462"/>
      <c r="M7" s="462"/>
      <c r="N7" s="462"/>
      <c r="O7" s="462"/>
      <c r="P7" s="462"/>
      <c r="Q7" s="463"/>
      <c r="R7" s="461" t="s">
        <v>98</v>
      </c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5"/>
      <c r="AI7" s="462" t="s">
        <v>94</v>
      </c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6"/>
    </row>
    <row r="8" spans="2:50" s="20" customFormat="1" ht="30.75" customHeight="1" x14ac:dyDescent="0.15">
      <c r="B8" s="467" t="s">
        <v>96</v>
      </c>
      <c r="C8" s="468"/>
      <c r="D8" s="468"/>
      <c r="E8" s="468"/>
      <c r="F8" s="468"/>
      <c r="G8" s="468"/>
      <c r="H8" s="468"/>
      <c r="I8" s="469"/>
      <c r="J8" s="473" t="s">
        <v>60</v>
      </c>
      <c r="K8" s="474"/>
      <c r="L8" s="475"/>
      <c r="M8" s="475"/>
      <c r="N8" s="7" t="s">
        <v>8</v>
      </c>
      <c r="O8" s="476"/>
      <c r="P8" s="476"/>
      <c r="Q8" s="8" t="s">
        <v>68</v>
      </c>
      <c r="R8" s="477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4" t="s">
        <v>50</v>
      </c>
      <c r="AH8" s="478"/>
      <c r="AI8" s="477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4" t="s">
        <v>50</v>
      </c>
      <c r="AW8" s="479"/>
    </row>
    <row r="9" spans="2:50" s="20" customFormat="1" ht="30.75" customHeight="1" x14ac:dyDescent="0.15">
      <c r="B9" s="467"/>
      <c r="C9" s="468"/>
      <c r="D9" s="468"/>
      <c r="E9" s="468"/>
      <c r="F9" s="468"/>
      <c r="G9" s="468"/>
      <c r="H9" s="468"/>
      <c r="I9" s="469"/>
      <c r="J9" s="480" t="s">
        <v>60</v>
      </c>
      <c r="K9" s="481"/>
      <c r="L9" s="475"/>
      <c r="M9" s="475"/>
      <c r="N9" s="9" t="s">
        <v>8</v>
      </c>
      <c r="O9" s="475"/>
      <c r="P9" s="475"/>
      <c r="Q9" s="10" t="s">
        <v>68</v>
      </c>
      <c r="R9" s="482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81" t="s">
        <v>50</v>
      </c>
      <c r="AH9" s="483"/>
      <c r="AI9" s="482"/>
      <c r="AJ9" s="475"/>
      <c r="AK9" s="475"/>
      <c r="AL9" s="475"/>
      <c r="AM9" s="475"/>
      <c r="AN9" s="475"/>
      <c r="AO9" s="475"/>
      <c r="AP9" s="475"/>
      <c r="AQ9" s="475"/>
      <c r="AR9" s="475"/>
      <c r="AS9" s="475"/>
      <c r="AT9" s="475"/>
      <c r="AU9" s="475"/>
      <c r="AV9" s="481" t="s">
        <v>50</v>
      </c>
      <c r="AW9" s="484"/>
    </row>
    <row r="10" spans="2:50" s="20" customFormat="1" ht="30.75" customHeight="1" x14ac:dyDescent="0.15">
      <c r="B10" s="467"/>
      <c r="C10" s="468"/>
      <c r="D10" s="468"/>
      <c r="E10" s="468"/>
      <c r="F10" s="468"/>
      <c r="G10" s="468"/>
      <c r="H10" s="468"/>
      <c r="I10" s="469"/>
      <c r="J10" s="480" t="s">
        <v>60</v>
      </c>
      <c r="K10" s="481"/>
      <c r="L10" s="475"/>
      <c r="M10" s="475"/>
      <c r="N10" s="9" t="s">
        <v>8</v>
      </c>
      <c r="O10" s="475"/>
      <c r="P10" s="475"/>
      <c r="Q10" s="10" t="s">
        <v>68</v>
      </c>
      <c r="R10" s="482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81" t="s">
        <v>50</v>
      </c>
      <c r="AH10" s="483"/>
      <c r="AI10" s="482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81" t="s">
        <v>50</v>
      </c>
      <c r="AW10" s="484"/>
    </row>
    <row r="11" spans="2:50" s="20" customFormat="1" ht="30.75" customHeight="1" thickBot="1" x14ac:dyDescent="0.2">
      <c r="B11" s="470"/>
      <c r="C11" s="471"/>
      <c r="D11" s="471"/>
      <c r="E11" s="471"/>
      <c r="F11" s="471"/>
      <c r="G11" s="471"/>
      <c r="H11" s="471"/>
      <c r="I11" s="472"/>
      <c r="J11" s="488" t="s">
        <v>60</v>
      </c>
      <c r="K11" s="489"/>
      <c r="L11" s="490"/>
      <c r="M11" s="490"/>
      <c r="N11" s="11" t="s">
        <v>8</v>
      </c>
      <c r="O11" s="490"/>
      <c r="P11" s="490"/>
      <c r="Q11" s="12" t="s">
        <v>68</v>
      </c>
      <c r="R11" s="491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89" t="s">
        <v>50</v>
      </c>
      <c r="AH11" s="492"/>
      <c r="AI11" s="491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89" t="s">
        <v>50</v>
      </c>
      <c r="AW11" s="493"/>
    </row>
    <row r="12" spans="2:50" s="20" customFormat="1" ht="20.25" customHeight="1" x14ac:dyDescent="0.15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15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">
      <c r="B14" s="505" t="s">
        <v>59</v>
      </c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</row>
    <row r="15" spans="2:50" ht="37.5" customHeight="1" x14ac:dyDescent="0.15">
      <c r="B15" s="506" t="s">
        <v>92</v>
      </c>
      <c r="C15" s="462"/>
      <c r="D15" s="462"/>
      <c r="E15" s="462"/>
      <c r="F15" s="462"/>
      <c r="G15" s="462"/>
      <c r="H15" s="462"/>
      <c r="I15" s="463"/>
      <c r="J15" s="461" t="s">
        <v>93</v>
      </c>
      <c r="K15" s="462"/>
      <c r="L15" s="462"/>
      <c r="M15" s="462"/>
      <c r="N15" s="462"/>
      <c r="O15" s="462"/>
      <c r="P15" s="462"/>
      <c r="Q15" s="463"/>
      <c r="R15" s="507" t="s">
        <v>51</v>
      </c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486"/>
      <c r="AI15" s="485" t="s">
        <v>54</v>
      </c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6" t="s">
        <v>55</v>
      </c>
      <c r="AU15" s="485"/>
      <c r="AV15" s="485"/>
      <c r="AW15" s="487"/>
    </row>
    <row r="16" spans="2:50" ht="30" customHeight="1" x14ac:dyDescent="0.15">
      <c r="B16" s="494" t="s">
        <v>88</v>
      </c>
      <c r="C16" s="495"/>
      <c r="D16" s="495"/>
      <c r="E16" s="495"/>
      <c r="F16" s="495"/>
      <c r="G16" s="495"/>
      <c r="H16" s="495"/>
      <c r="I16" s="496"/>
      <c r="J16" s="473" t="s">
        <v>60</v>
      </c>
      <c r="K16" s="474"/>
      <c r="L16" s="475"/>
      <c r="M16" s="475"/>
      <c r="N16" s="7" t="s">
        <v>8</v>
      </c>
      <c r="O16" s="476"/>
      <c r="P16" s="476"/>
      <c r="Q16" s="8" t="s">
        <v>68</v>
      </c>
      <c r="R16" s="503"/>
      <c r="S16" s="504"/>
      <c r="T16" s="504"/>
      <c r="U16" s="504"/>
      <c r="V16" s="504"/>
      <c r="W16" s="504"/>
      <c r="X16" s="26" t="s">
        <v>10</v>
      </c>
      <c r="Y16" s="27"/>
      <c r="Z16" s="27" t="s">
        <v>53</v>
      </c>
      <c r="AA16" s="476"/>
      <c r="AB16" s="476"/>
      <c r="AC16" s="476"/>
      <c r="AD16" s="476"/>
      <c r="AE16" s="476"/>
      <c r="AF16" s="476"/>
      <c r="AG16" s="26" t="s">
        <v>10</v>
      </c>
      <c r="AH16" s="28"/>
      <c r="AI16" s="503"/>
      <c r="AJ16" s="504"/>
      <c r="AK16" s="46" t="s">
        <v>67</v>
      </c>
      <c r="AL16" s="508"/>
      <c r="AM16" s="508"/>
      <c r="AN16" s="26" t="s">
        <v>3</v>
      </c>
      <c r="AO16" s="504"/>
      <c r="AP16" s="504"/>
      <c r="AQ16" s="46" t="s">
        <v>67</v>
      </c>
      <c r="AR16" s="508"/>
      <c r="AS16" s="508"/>
      <c r="AT16" s="509"/>
      <c r="AU16" s="510"/>
      <c r="AV16" s="510"/>
      <c r="AW16" s="511"/>
    </row>
    <row r="17" spans="1:50" ht="30" customHeight="1" x14ac:dyDescent="0.15">
      <c r="B17" s="497"/>
      <c r="C17" s="498"/>
      <c r="D17" s="498"/>
      <c r="E17" s="498"/>
      <c r="F17" s="498"/>
      <c r="G17" s="498"/>
      <c r="H17" s="498"/>
      <c r="I17" s="499"/>
      <c r="J17" s="480" t="s">
        <v>60</v>
      </c>
      <c r="K17" s="481"/>
      <c r="L17" s="475"/>
      <c r="M17" s="475"/>
      <c r="N17" s="9" t="s">
        <v>8</v>
      </c>
      <c r="O17" s="475"/>
      <c r="P17" s="475"/>
      <c r="Q17" s="10" t="s">
        <v>68</v>
      </c>
      <c r="R17" s="482"/>
      <c r="S17" s="475"/>
      <c r="T17" s="475"/>
      <c r="U17" s="475"/>
      <c r="V17" s="475"/>
      <c r="W17" s="475"/>
      <c r="X17" s="29" t="s">
        <v>10</v>
      </c>
      <c r="Y17" s="30"/>
      <c r="Z17" s="30" t="s">
        <v>53</v>
      </c>
      <c r="AA17" s="475"/>
      <c r="AB17" s="475"/>
      <c r="AC17" s="475"/>
      <c r="AD17" s="475"/>
      <c r="AE17" s="475"/>
      <c r="AF17" s="475"/>
      <c r="AG17" s="29" t="s">
        <v>10</v>
      </c>
      <c r="AH17" s="31"/>
      <c r="AI17" s="482"/>
      <c r="AJ17" s="475"/>
      <c r="AK17" s="45" t="s">
        <v>67</v>
      </c>
      <c r="AL17" s="512"/>
      <c r="AM17" s="512"/>
      <c r="AN17" s="45" t="s">
        <v>3</v>
      </c>
      <c r="AO17" s="475"/>
      <c r="AP17" s="475"/>
      <c r="AQ17" s="45" t="s">
        <v>67</v>
      </c>
      <c r="AR17" s="512"/>
      <c r="AS17" s="513"/>
      <c r="AT17" s="514"/>
      <c r="AU17" s="515"/>
      <c r="AV17" s="515"/>
      <c r="AW17" s="516"/>
    </row>
    <row r="18" spans="1:50" ht="30" customHeight="1" x14ac:dyDescent="0.15">
      <c r="B18" s="497"/>
      <c r="C18" s="498"/>
      <c r="D18" s="498"/>
      <c r="E18" s="498"/>
      <c r="F18" s="498"/>
      <c r="G18" s="498"/>
      <c r="H18" s="498"/>
      <c r="I18" s="499"/>
      <c r="J18" s="480" t="s">
        <v>60</v>
      </c>
      <c r="K18" s="481"/>
      <c r="L18" s="475"/>
      <c r="M18" s="475"/>
      <c r="N18" s="9" t="s">
        <v>8</v>
      </c>
      <c r="O18" s="475"/>
      <c r="P18" s="475"/>
      <c r="Q18" s="10" t="s">
        <v>68</v>
      </c>
      <c r="R18" s="482"/>
      <c r="S18" s="475"/>
      <c r="T18" s="475"/>
      <c r="U18" s="475"/>
      <c r="V18" s="475"/>
      <c r="W18" s="475"/>
      <c r="X18" s="29" t="s">
        <v>10</v>
      </c>
      <c r="Y18" s="30"/>
      <c r="Z18" s="30" t="s">
        <v>53</v>
      </c>
      <c r="AA18" s="475"/>
      <c r="AB18" s="475"/>
      <c r="AC18" s="475"/>
      <c r="AD18" s="475"/>
      <c r="AE18" s="475"/>
      <c r="AF18" s="475"/>
      <c r="AG18" s="29" t="s">
        <v>10</v>
      </c>
      <c r="AH18" s="31"/>
      <c r="AI18" s="482"/>
      <c r="AJ18" s="475"/>
      <c r="AK18" s="45" t="s">
        <v>67</v>
      </c>
      <c r="AL18" s="512"/>
      <c r="AM18" s="512"/>
      <c r="AN18" s="45" t="s">
        <v>3</v>
      </c>
      <c r="AO18" s="475"/>
      <c r="AP18" s="475"/>
      <c r="AQ18" s="45" t="s">
        <v>67</v>
      </c>
      <c r="AR18" s="512"/>
      <c r="AS18" s="512"/>
      <c r="AT18" s="514"/>
      <c r="AU18" s="515"/>
      <c r="AV18" s="515"/>
      <c r="AW18" s="516"/>
    </row>
    <row r="19" spans="1:50" ht="30" customHeight="1" thickBot="1" x14ac:dyDescent="0.2">
      <c r="B19" s="500"/>
      <c r="C19" s="501"/>
      <c r="D19" s="501"/>
      <c r="E19" s="501"/>
      <c r="F19" s="501"/>
      <c r="G19" s="501"/>
      <c r="H19" s="501"/>
      <c r="I19" s="502"/>
      <c r="J19" s="488" t="s">
        <v>60</v>
      </c>
      <c r="K19" s="489"/>
      <c r="L19" s="490"/>
      <c r="M19" s="490"/>
      <c r="N19" s="11" t="s">
        <v>8</v>
      </c>
      <c r="O19" s="490"/>
      <c r="P19" s="490"/>
      <c r="Q19" s="12" t="s">
        <v>68</v>
      </c>
      <c r="R19" s="517"/>
      <c r="S19" s="518"/>
      <c r="T19" s="518"/>
      <c r="U19" s="518"/>
      <c r="V19" s="518"/>
      <c r="W19" s="518"/>
      <c r="X19" s="32" t="s">
        <v>10</v>
      </c>
      <c r="Y19" s="33"/>
      <c r="Z19" s="33" t="s">
        <v>53</v>
      </c>
      <c r="AA19" s="518"/>
      <c r="AB19" s="518"/>
      <c r="AC19" s="518"/>
      <c r="AD19" s="518"/>
      <c r="AE19" s="518"/>
      <c r="AF19" s="518"/>
      <c r="AG19" s="32" t="s">
        <v>10</v>
      </c>
      <c r="AH19" s="34"/>
      <c r="AI19" s="517"/>
      <c r="AJ19" s="518"/>
      <c r="AK19" s="48" t="s">
        <v>67</v>
      </c>
      <c r="AL19" s="532"/>
      <c r="AM19" s="532"/>
      <c r="AN19" s="48" t="s">
        <v>3</v>
      </c>
      <c r="AO19" s="518"/>
      <c r="AP19" s="518"/>
      <c r="AQ19" s="48" t="s">
        <v>67</v>
      </c>
      <c r="AR19" s="532"/>
      <c r="AS19" s="532"/>
      <c r="AT19" s="533"/>
      <c r="AU19" s="534"/>
      <c r="AV19" s="534"/>
      <c r="AW19" s="535"/>
    </row>
    <row r="20" spans="1:50" s="35" customFormat="1" ht="21" customHeight="1" x14ac:dyDescent="0.15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15">
      <c r="B22" s="536" t="s">
        <v>56</v>
      </c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39"/>
      <c r="AA22" s="537" t="s">
        <v>0</v>
      </c>
      <c r="AB22" s="538"/>
      <c r="AC22" s="538"/>
      <c r="AD22" s="538"/>
      <c r="AE22" s="538"/>
      <c r="AF22" s="538"/>
      <c r="AG22" s="538"/>
      <c r="AH22" s="539"/>
      <c r="AI22" s="450"/>
      <c r="AJ22" s="451"/>
      <c r="AK22" s="451"/>
      <c r="AL22" s="451"/>
      <c r="AM22" s="451"/>
      <c r="AN22" s="451"/>
      <c r="AO22" s="451"/>
      <c r="AP22" s="451"/>
      <c r="AQ22" s="451"/>
      <c r="AR22" s="451"/>
      <c r="AS22" s="451"/>
      <c r="AT22" s="451"/>
      <c r="AU22" s="451"/>
      <c r="AV22" s="451"/>
      <c r="AW22" s="452"/>
    </row>
    <row r="23" spans="1:50" ht="30" customHeight="1" x14ac:dyDescent="0.15"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AA23" s="540" t="s">
        <v>1</v>
      </c>
      <c r="AB23" s="541"/>
      <c r="AC23" s="541"/>
      <c r="AD23" s="541"/>
      <c r="AE23" s="541"/>
      <c r="AF23" s="541"/>
      <c r="AG23" s="541"/>
      <c r="AH23" s="541"/>
      <c r="AI23" s="447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9"/>
    </row>
    <row r="24" spans="1:50" ht="30" customHeight="1" x14ac:dyDescent="0.15">
      <c r="O24" s="525" t="s">
        <v>60</v>
      </c>
      <c r="P24" s="525"/>
      <c r="Q24" s="527"/>
      <c r="R24" s="528"/>
      <c r="S24" s="14" t="s">
        <v>8</v>
      </c>
      <c r="T24" s="527"/>
      <c r="U24" s="527"/>
      <c r="V24" s="14" t="s">
        <v>9</v>
      </c>
      <c r="W24" s="527"/>
      <c r="X24" s="528"/>
      <c r="Y24" s="14" t="s">
        <v>49</v>
      </c>
      <c r="AA24" s="529" t="s">
        <v>2</v>
      </c>
      <c r="AB24" s="530"/>
      <c r="AC24" s="530"/>
      <c r="AD24" s="530"/>
      <c r="AE24" s="530"/>
      <c r="AF24" s="530"/>
      <c r="AG24" s="530"/>
      <c r="AH24" s="531"/>
      <c r="AI24" s="447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9"/>
    </row>
    <row r="25" spans="1:50" ht="30" customHeight="1" x14ac:dyDescent="0.15">
      <c r="AA25" s="519" t="s">
        <v>57</v>
      </c>
      <c r="AB25" s="520"/>
      <c r="AC25" s="520"/>
      <c r="AD25" s="520"/>
      <c r="AE25" s="520"/>
      <c r="AF25" s="520"/>
      <c r="AG25" s="520"/>
      <c r="AH25" s="521"/>
      <c r="AI25" s="447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9"/>
    </row>
    <row r="26" spans="1:50" s="20" customFormat="1" ht="14.25" customHeight="1" x14ac:dyDescent="0.15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15">
      <c r="A27" s="41"/>
      <c r="B27" s="522" t="s">
        <v>97</v>
      </c>
      <c r="C27" s="523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4"/>
      <c r="AX27" s="41"/>
    </row>
    <row r="30" spans="1:50" x14ac:dyDescent="0.15">
      <c r="B30" s="42"/>
    </row>
  </sheetData>
  <sheetProtection password="EB89" sheet="1" objects="1" scenarios="1"/>
  <mergeCells count="100"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  <mergeCell ref="AT18:AW18"/>
    <mergeCell ref="J19:K19"/>
    <mergeCell ref="L19:M19"/>
    <mergeCell ref="O19:P19"/>
    <mergeCell ref="R19:W19"/>
    <mergeCell ref="AA19:AF19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A18:AF18"/>
    <mergeCell ref="AI16:AJ16"/>
    <mergeCell ref="AL16:AM16"/>
    <mergeCell ref="AO16:AP16"/>
    <mergeCell ref="AR16:AS16"/>
    <mergeCell ref="AI18:AJ18"/>
    <mergeCell ref="AL18:AM18"/>
    <mergeCell ref="AO18:AP18"/>
    <mergeCell ref="AR18:AS18"/>
    <mergeCell ref="AA16:AF16"/>
    <mergeCell ref="B14:V14"/>
    <mergeCell ref="B15:I15"/>
    <mergeCell ref="J15:Q15"/>
    <mergeCell ref="R15:AH15"/>
    <mergeCell ref="B16:I19"/>
    <mergeCell ref="J16:K16"/>
    <mergeCell ref="L16:M16"/>
    <mergeCell ref="O16:P16"/>
    <mergeCell ref="R16:W16"/>
    <mergeCell ref="J18:K18"/>
    <mergeCell ref="L18:M18"/>
    <mergeCell ref="O18:P18"/>
    <mergeCell ref="R18:W18"/>
    <mergeCell ref="J10:K10"/>
    <mergeCell ref="L10:M10"/>
    <mergeCell ref="O10:P10"/>
    <mergeCell ref="R10:AF10"/>
    <mergeCell ref="AG10:AH10"/>
    <mergeCell ref="J11:K11"/>
    <mergeCell ref="L11:M11"/>
    <mergeCell ref="O11:P11"/>
    <mergeCell ref="R11:AF11"/>
    <mergeCell ref="AG11:AH11"/>
    <mergeCell ref="AI9:AU9"/>
    <mergeCell ref="AV9:AW9"/>
    <mergeCell ref="AI15:AS15"/>
    <mergeCell ref="AT15:AW15"/>
    <mergeCell ref="AV10:AW10"/>
    <mergeCell ref="AI11:AU11"/>
    <mergeCell ref="AV11:AW11"/>
    <mergeCell ref="AI10:AU10"/>
    <mergeCell ref="J9:K9"/>
    <mergeCell ref="L9:M9"/>
    <mergeCell ref="O9:P9"/>
    <mergeCell ref="R9:AF9"/>
    <mergeCell ref="AG9:AH9"/>
    <mergeCell ref="O8:P8"/>
    <mergeCell ref="R8:AF8"/>
    <mergeCell ref="AG8:AH8"/>
    <mergeCell ref="AI8:AU8"/>
    <mergeCell ref="AV8:AW8"/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4"/>
  <sheetViews>
    <sheetView topLeftCell="A10" workbookViewId="0">
      <selection activeCell="A2" sqref="A2"/>
    </sheetView>
  </sheetViews>
  <sheetFormatPr defaultRowHeight="13.5" x14ac:dyDescent="0.15"/>
  <cols>
    <col min="1" max="1" width="17.875" customWidth="1"/>
    <col min="2" max="2" width="18.125" customWidth="1"/>
    <col min="3" max="3" width="18" customWidth="1"/>
  </cols>
  <sheetData>
    <row r="1" spans="1:3" x14ac:dyDescent="0.15">
      <c r="A1" s="1" t="s">
        <v>13</v>
      </c>
      <c r="B1" s="1" t="s">
        <v>23</v>
      </c>
      <c r="C1" s="2" t="s">
        <v>24</v>
      </c>
    </row>
    <row r="2" spans="1:3" x14ac:dyDescent="0.15">
      <c r="A2" s="1" t="s">
        <v>14</v>
      </c>
      <c r="B2" s="3">
        <v>6200</v>
      </c>
      <c r="C2" s="3">
        <v>9000</v>
      </c>
    </row>
    <row r="3" spans="1:3" x14ac:dyDescent="0.15">
      <c r="A3" s="1" t="s">
        <v>15</v>
      </c>
      <c r="B3" s="3">
        <v>6200</v>
      </c>
      <c r="C3" s="3">
        <v>9000</v>
      </c>
    </row>
    <row r="4" spans="1:3" x14ac:dyDescent="0.15">
      <c r="A4" s="1" t="s">
        <v>16</v>
      </c>
      <c r="B4" s="3">
        <v>6200</v>
      </c>
      <c r="C4" s="3">
        <v>9000</v>
      </c>
    </row>
    <row r="5" spans="1:3" x14ac:dyDescent="0.15">
      <c r="A5" s="1" t="s">
        <v>17</v>
      </c>
      <c r="B5" s="3">
        <v>3200</v>
      </c>
      <c r="C5" s="3">
        <v>9000</v>
      </c>
    </row>
    <row r="6" spans="1:3" x14ac:dyDescent="0.15">
      <c r="A6" s="1" t="s">
        <v>18</v>
      </c>
      <c r="B6" s="3">
        <v>6200</v>
      </c>
      <c r="C6" s="3">
        <v>9000</v>
      </c>
    </row>
    <row r="7" spans="1:3" x14ac:dyDescent="0.15">
      <c r="A7" s="1" t="s">
        <v>19</v>
      </c>
      <c r="B7" s="3">
        <v>6200</v>
      </c>
      <c r="C7" s="3">
        <v>9000</v>
      </c>
    </row>
    <row r="8" spans="1:3" x14ac:dyDescent="0.15">
      <c r="A8" s="1" t="s">
        <v>34</v>
      </c>
      <c r="B8" s="3">
        <v>6200</v>
      </c>
      <c r="C8" s="3">
        <v>9000</v>
      </c>
    </row>
    <row r="9" spans="1:3" x14ac:dyDescent="0.15">
      <c r="A9" s="1" t="s">
        <v>35</v>
      </c>
      <c r="B9" s="3">
        <v>6200</v>
      </c>
      <c r="C9" s="3">
        <v>9000</v>
      </c>
    </row>
    <row r="10" spans="1:3" x14ac:dyDescent="0.15">
      <c r="A10" s="1" t="s">
        <v>36</v>
      </c>
      <c r="B10" s="3">
        <v>6200</v>
      </c>
      <c r="C10" s="3">
        <v>9000</v>
      </c>
    </row>
    <row r="11" spans="1:3" x14ac:dyDescent="0.15">
      <c r="A11" s="1" t="s">
        <v>20</v>
      </c>
      <c r="B11" s="3">
        <v>3200</v>
      </c>
      <c r="C11" s="3">
        <v>9000</v>
      </c>
    </row>
    <row r="12" spans="1:3" x14ac:dyDescent="0.15">
      <c r="A12" s="1" t="s">
        <v>21</v>
      </c>
      <c r="B12" s="3">
        <v>6200</v>
      </c>
      <c r="C12" s="3">
        <v>9000</v>
      </c>
    </row>
    <row r="13" spans="1:3" x14ac:dyDescent="0.15">
      <c r="A13" s="1" t="s">
        <v>22</v>
      </c>
      <c r="B13" s="3">
        <v>6200</v>
      </c>
      <c r="C13" s="3">
        <v>9000</v>
      </c>
    </row>
    <row r="14" spans="1:3" x14ac:dyDescent="0.15">
      <c r="A14" s="1" t="s">
        <v>31</v>
      </c>
      <c r="B14" s="3">
        <v>6200</v>
      </c>
      <c r="C14" s="3">
        <v>9000</v>
      </c>
    </row>
    <row r="15" spans="1:3" x14ac:dyDescent="0.15">
      <c r="A15" s="1" t="s">
        <v>32</v>
      </c>
      <c r="B15" s="3">
        <v>6200</v>
      </c>
      <c r="C15" s="3">
        <v>9000</v>
      </c>
    </row>
    <row r="16" spans="1:3" x14ac:dyDescent="0.15">
      <c r="A16" s="1" t="s">
        <v>33</v>
      </c>
      <c r="B16" s="3">
        <v>6200</v>
      </c>
      <c r="C16" s="3">
        <v>9000</v>
      </c>
    </row>
    <row r="17" spans="1:3" x14ac:dyDescent="0.15">
      <c r="A17" s="1" t="s">
        <v>25</v>
      </c>
      <c r="B17" s="3">
        <v>1800</v>
      </c>
      <c r="C17" s="3">
        <v>9000</v>
      </c>
    </row>
    <row r="18" spans="1:3" x14ac:dyDescent="0.15">
      <c r="A18" s="1" t="s">
        <v>26</v>
      </c>
      <c r="B18" s="3">
        <v>1800</v>
      </c>
      <c r="C18" s="3">
        <v>9000</v>
      </c>
    </row>
    <row r="19" spans="1:3" x14ac:dyDescent="0.15">
      <c r="A19" s="1" t="s">
        <v>27</v>
      </c>
      <c r="B19" s="3">
        <v>6200</v>
      </c>
      <c r="C19" s="3">
        <v>9000</v>
      </c>
    </row>
    <row r="20" spans="1:3" x14ac:dyDescent="0.15">
      <c r="A20" s="1" t="s">
        <v>28</v>
      </c>
      <c r="B20" s="3">
        <v>3200</v>
      </c>
      <c r="C20" s="3">
        <v>9000</v>
      </c>
    </row>
    <row r="21" spans="1:3" x14ac:dyDescent="0.15">
      <c r="A21" s="1" t="s">
        <v>29</v>
      </c>
      <c r="B21" s="3">
        <v>6200</v>
      </c>
      <c r="C21" s="3">
        <v>9000</v>
      </c>
    </row>
    <row r="22" spans="1:3" x14ac:dyDescent="0.15">
      <c r="A22" s="1" t="s">
        <v>30</v>
      </c>
      <c r="B22" s="3">
        <v>6200</v>
      </c>
      <c r="C22" s="3">
        <v>9000</v>
      </c>
    </row>
    <row r="23" spans="1:3" x14ac:dyDescent="0.15">
      <c r="A23" s="1" t="s">
        <v>37</v>
      </c>
      <c r="B23" s="3">
        <v>1800</v>
      </c>
      <c r="C23" s="3">
        <v>9000</v>
      </c>
    </row>
    <row r="24" spans="1:3" x14ac:dyDescent="0.15">
      <c r="A24" s="1" t="s">
        <v>38</v>
      </c>
      <c r="B24" s="3">
        <v>1800</v>
      </c>
      <c r="C24" s="3">
        <v>9000</v>
      </c>
    </row>
    <row r="25" spans="1:3" x14ac:dyDescent="0.15">
      <c r="A25" s="1" t="s">
        <v>39</v>
      </c>
      <c r="B25" s="3">
        <v>5600</v>
      </c>
      <c r="C25" s="3">
        <v>9000</v>
      </c>
    </row>
    <row r="26" spans="1:3" x14ac:dyDescent="0.15">
      <c r="A26" s="1" t="s">
        <v>40</v>
      </c>
      <c r="B26" s="3">
        <v>1800</v>
      </c>
      <c r="C26" s="3">
        <v>9000</v>
      </c>
    </row>
    <row r="27" spans="1:3" x14ac:dyDescent="0.15">
      <c r="A27" s="1" t="s">
        <v>41</v>
      </c>
      <c r="B27" s="3">
        <v>1800</v>
      </c>
      <c r="C27" s="3">
        <v>9000</v>
      </c>
    </row>
    <row r="28" spans="1:3" x14ac:dyDescent="0.15">
      <c r="A28" s="1" t="s">
        <v>42</v>
      </c>
      <c r="B28" s="3">
        <v>5000</v>
      </c>
      <c r="C28" s="3">
        <v>9000</v>
      </c>
    </row>
    <row r="29" spans="1:3" x14ac:dyDescent="0.15">
      <c r="A29" s="1" t="s">
        <v>43</v>
      </c>
      <c r="B29" s="3">
        <v>1800</v>
      </c>
      <c r="C29" s="3">
        <v>9000</v>
      </c>
    </row>
    <row r="30" spans="1:3" x14ac:dyDescent="0.15">
      <c r="A30" s="1" t="s">
        <v>44</v>
      </c>
      <c r="B30" s="3">
        <v>1800</v>
      </c>
      <c r="C30" s="3">
        <v>9000</v>
      </c>
    </row>
    <row r="31" spans="1:3" x14ac:dyDescent="0.15">
      <c r="A31" s="1" t="s">
        <v>45</v>
      </c>
      <c r="B31" s="3">
        <v>1800</v>
      </c>
      <c r="C31" s="3">
        <v>9000</v>
      </c>
    </row>
    <row r="32" spans="1:3" x14ac:dyDescent="0.15">
      <c r="A32" s="1" t="s">
        <v>46</v>
      </c>
      <c r="B32" s="3">
        <v>1800</v>
      </c>
      <c r="C32" s="3">
        <v>9000</v>
      </c>
    </row>
    <row r="33" spans="1:3" x14ac:dyDescent="0.15">
      <c r="A33" s="1" t="s">
        <v>47</v>
      </c>
      <c r="B33" s="3">
        <v>1800</v>
      </c>
      <c r="C33" s="3">
        <v>9000</v>
      </c>
    </row>
    <row r="34" spans="1:3" x14ac:dyDescent="0.15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【8-11月】保護者交付用</vt:lpstr>
      <vt:lpstr>領収証兼提供証明書（保護者交付用）（直接入力用）</vt:lpstr>
      <vt:lpstr>補助金マスター</vt:lpstr>
      <vt:lpstr>'【8-11月】保護者交付用'!Print_Area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2023-08-15T03:02:38Z</cp:lastPrinted>
  <dcterms:created xsi:type="dcterms:W3CDTF">2019-10-09T03:24:01Z</dcterms:created>
  <dcterms:modified xsi:type="dcterms:W3CDTF">2024-09-26T06:45:48Z</dcterms:modified>
</cp:coreProperties>
</file>