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保育支援課\12 事業支援係\400幼児教育・保育の無償化\認可外保育施設等保護者負担軽減補助事業\R7年度\03 領収証兼提供証明書\3 12-3月分\01：起案\"/>
    </mc:Choice>
  </mc:AlternateContent>
  <xr:revisionPtr revIDLastSave="0" documentId="13_ncr:1_{3E897AA8-4815-458F-A718-AEFDDA16610B}" xr6:coauthVersionLast="47" xr6:coauthVersionMax="47" xr10:uidLastSave="{00000000-0000-0000-0000-000000000000}"/>
  <bookViews>
    <workbookView xWindow="-110" yWindow="-110" windowWidth="19420" windowHeight="11500" tabRatio="477" xr2:uid="{00000000-000D-0000-FFFF-FFFF00000000}"/>
  </bookViews>
  <sheets>
    <sheet name="入力シート" sheetId="12" r:id="rId1"/>
    <sheet name="区提出用" sheetId="11" r:id="rId2"/>
    <sheet name="【12-3月】保護者交付用" sheetId="9" r:id="rId3"/>
    <sheet name="領収証兼提供証明書（保護者交付用）（直接入力用）" sheetId="15" r:id="rId4"/>
    <sheet name="補助金マスター" sheetId="6" state="hidden" r:id="rId5"/>
  </sheets>
  <definedNames>
    <definedName name="_xlnm._FilterDatabase" localSheetId="0" hidden="1">入力シート!$A$13:$BP$13</definedName>
    <definedName name="_xlnm.Print_Area" localSheetId="2">'【12-3月】保護者交付用'!$A$2:$AX$28</definedName>
    <definedName name="_xlnm.Print_Area" localSheetId="1">区提出用!$A$1:$AO$310</definedName>
    <definedName name="_xlnm.Print_Area" localSheetId="0">入力シート!$A$1:$BQ$114</definedName>
    <definedName name="_xlnm.Print_Area" localSheetId="3">'領収証兼提供証明書（保護者交付用）（直接入力用）'!$A$1:$AX$27</definedName>
    <definedName name="_xlnm.Print_Titles" localSheetId="1">区提出用!$1:$9</definedName>
    <definedName name="_xlnm.Print_Titles" localSheetId="0">入力シート!$1:$13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2" i="12" l="1"/>
  <c r="AN12" i="12"/>
  <c r="C4" i="9"/>
  <c r="C15" i="12"/>
  <c r="D4" i="11" l="1"/>
  <c r="M14" i="12" l="1"/>
  <c r="O14" i="12"/>
  <c r="Q14" i="12"/>
  <c r="S14" i="12"/>
  <c r="AC14" i="12"/>
  <c r="S20" i="12"/>
  <c r="Q20" i="12"/>
  <c r="O20" i="12"/>
  <c r="M20" i="12"/>
  <c r="AN10" i="11"/>
  <c r="O21" i="12" l="1"/>
  <c r="S17" i="12"/>
  <c r="S18" i="12"/>
  <c r="S19" i="12"/>
  <c r="S21" i="12"/>
  <c r="S22" i="12"/>
  <c r="S23" i="12"/>
  <c r="S24" i="12"/>
  <c r="S25" i="12"/>
  <c r="Q16" i="12"/>
  <c r="Q17" i="12"/>
  <c r="Q18" i="12"/>
  <c r="Q19" i="12"/>
  <c r="Q21" i="12"/>
  <c r="Q22" i="12"/>
  <c r="Q23" i="12"/>
  <c r="O17" i="12"/>
  <c r="O18" i="12"/>
  <c r="O19" i="12"/>
  <c r="O22" i="12"/>
  <c r="O23" i="12"/>
  <c r="O24" i="12"/>
  <c r="O25" i="12"/>
  <c r="O26" i="12"/>
  <c r="O27" i="12"/>
  <c r="O28" i="12"/>
  <c r="M17" i="12"/>
  <c r="M18" i="12"/>
  <c r="M19" i="12"/>
  <c r="M21" i="12"/>
  <c r="M22" i="12"/>
  <c r="M23" i="12"/>
  <c r="M24" i="12"/>
  <c r="M25" i="12"/>
  <c r="M26" i="12"/>
  <c r="M27" i="12"/>
  <c r="L33" i="11"/>
  <c r="L22" i="11"/>
  <c r="L30" i="11"/>
  <c r="J24" i="11"/>
  <c r="J31" i="11"/>
  <c r="L36" i="11"/>
  <c r="M13" i="11"/>
  <c r="J28" i="11"/>
  <c r="J21" i="11"/>
  <c r="L19" i="11"/>
  <c r="J33" i="11"/>
  <c r="L24" i="11"/>
  <c r="J27" i="11"/>
  <c r="L37" i="11"/>
  <c r="J39" i="11"/>
  <c r="L25" i="11"/>
  <c r="J22" i="11"/>
  <c r="J30" i="11"/>
  <c r="J37" i="11"/>
  <c r="J34" i="11"/>
  <c r="L28" i="11"/>
  <c r="L31" i="11"/>
  <c r="L39" i="11"/>
  <c r="J25" i="11"/>
  <c r="J18" i="11"/>
  <c r="L27" i="11"/>
  <c r="L21" i="11"/>
  <c r="J19" i="11"/>
  <c r="J36" i="11"/>
  <c r="L34" i="11"/>
  <c r="BO15" i="12" l="1"/>
  <c r="BM15" i="12"/>
  <c r="BK15" i="12"/>
  <c r="BI15" i="12"/>
  <c r="AI8" i="11" l="1"/>
  <c r="AG8" i="11"/>
  <c r="Z8" i="11"/>
  <c r="X8" i="11"/>
  <c r="Q8" i="11"/>
  <c r="O8" i="11"/>
  <c r="H8" i="11"/>
  <c r="F8" i="11"/>
  <c r="W25" i="9" l="1"/>
  <c r="M10" i="11"/>
  <c r="AI12" i="9" l="1"/>
  <c r="BI14" i="12" l="1"/>
  <c r="BK14" i="12"/>
  <c r="BM14" i="12"/>
  <c r="BO14" i="12"/>
  <c r="AY19" i="12"/>
  <c r="BK16" i="12"/>
  <c r="BK17" i="12"/>
  <c r="BK18" i="12"/>
  <c r="BK19" i="12"/>
  <c r="BK20" i="12"/>
  <c r="BK21" i="12"/>
  <c r="BK22" i="12"/>
  <c r="BK23" i="12"/>
  <c r="C14" i="12"/>
  <c r="C13" i="11"/>
  <c r="AG5" i="11" l="1"/>
  <c r="C28" i="12"/>
  <c r="AN247" i="11"/>
  <c r="AN235" i="11"/>
  <c r="AN199" i="11"/>
  <c r="AN154" i="11"/>
  <c r="AN163" i="11"/>
  <c r="AN28" i="11"/>
  <c r="AN205" i="11"/>
  <c r="AN88" i="11"/>
  <c r="AN34" i="11"/>
  <c r="AN67" i="11"/>
  <c r="AE10" i="11"/>
  <c r="AN280" i="11"/>
  <c r="AN145" i="11"/>
  <c r="AN301" i="11"/>
  <c r="AN160" i="11"/>
  <c r="AN49" i="11"/>
  <c r="AN232" i="11"/>
  <c r="AN31" i="11"/>
  <c r="AN250" i="11"/>
  <c r="AN172" i="11"/>
  <c r="AN73" i="11"/>
  <c r="AN40" i="11"/>
  <c r="AN58" i="11"/>
  <c r="AN229" i="11"/>
  <c r="AN286" i="11"/>
  <c r="AN61" i="11"/>
  <c r="AN196" i="11"/>
  <c r="AN130" i="11"/>
  <c r="AN292" i="11"/>
  <c r="AN97" i="11"/>
  <c r="AN262" i="11"/>
  <c r="AN166" i="11"/>
  <c r="AN187" i="11"/>
  <c r="AN55" i="11"/>
  <c r="AN46" i="11"/>
  <c r="AN298" i="11"/>
  <c r="AN37" i="11"/>
  <c r="AN226" i="11"/>
  <c r="AN271" i="11"/>
  <c r="AN181" i="11"/>
  <c r="AN169" i="11"/>
  <c r="AN13" i="11"/>
  <c r="AN91" i="11"/>
  <c r="AN151" i="11"/>
  <c r="AN175" i="11"/>
  <c r="AN100" i="11"/>
  <c r="AN208" i="11"/>
  <c r="AN157" i="11"/>
  <c r="AN43" i="11"/>
  <c r="AN304" i="11"/>
  <c r="AN217" i="11"/>
  <c r="AN103" i="11"/>
  <c r="AN127" i="11"/>
  <c r="AN79" i="11"/>
  <c r="AN76" i="11"/>
  <c r="AN211" i="11"/>
  <c r="AN190" i="11"/>
  <c r="AN82" i="11"/>
  <c r="AN115" i="11"/>
  <c r="AN184" i="11"/>
  <c r="AN277" i="11"/>
  <c r="AN52" i="11"/>
  <c r="AN238" i="11"/>
  <c r="AN244" i="11"/>
  <c r="AN22" i="11"/>
  <c r="AN274" i="11"/>
  <c r="AN259" i="11"/>
  <c r="AN148" i="11"/>
  <c r="AN214" i="11"/>
  <c r="AN64" i="11"/>
  <c r="AN220" i="11"/>
  <c r="AN94" i="11"/>
  <c r="AN193" i="11"/>
  <c r="AN241" i="11"/>
  <c r="AN223" i="11"/>
  <c r="AN295" i="11"/>
  <c r="AN106" i="11"/>
  <c r="AN283" i="11"/>
  <c r="AN268" i="11"/>
  <c r="AN265" i="11"/>
  <c r="AN133" i="11"/>
  <c r="AN25" i="11"/>
  <c r="AN256" i="11"/>
  <c r="AN178" i="11"/>
  <c r="AN307" i="11"/>
  <c r="AN19" i="11"/>
  <c r="AN118" i="11"/>
  <c r="AN85" i="11"/>
  <c r="AN70" i="11"/>
  <c r="AN16" i="11"/>
  <c r="AN289" i="11"/>
  <c r="AN142" i="11"/>
  <c r="AN202" i="11"/>
  <c r="AN109" i="11"/>
  <c r="AN136" i="11"/>
  <c r="AN139" i="11"/>
  <c r="AN253" i="11"/>
  <c r="AN124" i="11"/>
  <c r="AN112" i="11"/>
  <c r="AN121" i="11"/>
  <c r="AA20" i="9" l="1"/>
  <c r="R20" i="9"/>
  <c r="AA19" i="9"/>
  <c r="R19" i="9"/>
  <c r="R18" i="9"/>
  <c r="AA18" i="9"/>
  <c r="AI11" i="9" l="1"/>
  <c r="AI10" i="9"/>
  <c r="AI9" i="9"/>
  <c r="O12" i="9" l="1"/>
  <c r="O20" i="9"/>
  <c r="O11" i="9"/>
  <c r="O19" i="9"/>
  <c r="O10" i="9"/>
  <c r="O18" i="9"/>
  <c r="O9" i="9"/>
  <c r="L12" i="9"/>
  <c r="L20" i="9"/>
  <c r="L11" i="9"/>
  <c r="L19" i="9"/>
  <c r="L10" i="9"/>
  <c r="L18" i="9"/>
  <c r="L9" i="9"/>
  <c r="L17" i="9"/>
  <c r="AT20" i="9"/>
  <c r="R12" i="9" s="1"/>
  <c r="AT19" i="9"/>
  <c r="R11" i="9" s="1"/>
  <c r="AT18" i="9"/>
  <c r="R10" i="9" s="1"/>
  <c r="AT17" i="9"/>
  <c r="R9" i="9" s="1"/>
  <c r="O17" i="9"/>
  <c r="Q6" i="11" l="1"/>
  <c r="V5" i="11"/>
  <c r="O5" i="11"/>
  <c r="BI16" i="12" l="1"/>
  <c r="BM16" i="12"/>
  <c r="BO16" i="12"/>
  <c r="BI17" i="12"/>
  <c r="BM17" i="12"/>
  <c r="BO17" i="12"/>
  <c r="BI18" i="12"/>
  <c r="BM18" i="12"/>
  <c r="AO20" i="9" s="1"/>
  <c r="BO18" i="12"/>
  <c r="BI19" i="12"/>
  <c r="BM19" i="12"/>
  <c r="BO19" i="12"/>
  <c r="BI20" i="12"/>
  <c r="BM20" i="12"/>
  <c r="BO20" i="12"/>
  <c r="BI21" i="12"/>
  <c r="BM21" i="12"/>
  <c r="BO21" i="12"/>
  <c r="BI22" i="12"/>
  <c r="BM22" i="12"/>
  <c r="BO22" i="12"/>
  <c r="BI23" i="12"/>
  <c r="BM23" i="12"/>
  <c r="BO23" i="12"/>
  <c r="BI24" i="12"/>
  <c r="BK24" i="12"/>
  <c r="BM24" i="12"/>
  <c r="BO24" i="12"/>
  <c r="BI25" i="12"/>
  <c r="BK25" i="12"/>
  <c r="BM25" i="12"/>
  <c r="BO25" i="12"/>
  <c r="BI26" i="12"/>
  <c r="BK26" i="12"/>
  <c r="BM26" i="12"/>
  <c r="BO26" i="12"/>
  <c r="BI27" i="12"/>
  <c r="BK27" i="12"/>
  <c r="BM27" i="12"/>
  <c r="BO27" i="12"/>
  <c r="BI28" i="12"/>
  <c r="BK28" i="12"/>
  <c r="BM28" i="12"/>
  <c r="BO28" i="12"/>
  <c r="BI29" i="12"/>
  <c r="BK29" i="12"/>
  <c r="BM29" i="12"/>
  <c r="BO29" i="12"/>
  <c r="BI30" i="12"/>
  <c r="BK30" i="12"/>
  <c r="BM30" i="12"/>
  <c r="BO30" i="12"/>
  <c r="BI31" i="12"/>
  <c r="BK31" i="12"/>
  <c r="BM31" i="12"/>
  <c r="BO31" i="12"/>
  <c r="BI32" i="12"/>
  <c r="BK32" i="12"/>
  <c r="BM32" i="12"/>
  <c r="BO32" i="12"/>
  <c r="BI33" i="12"/>
  <c r="BK33" i="12"/>
  <c r="BM33" i="12"/>
  <c r="BO33" i="12"/>
  <c r="BI34" i="12"/>
  <c r="BK34" i="12"/>
  <c r="BM34" i="12"/>
  <c r="BO34" i="12"/>
  <c r="BI35" i="12"/>
  <c r="BK35" i="12"/>
  <c r="BM35" i="12"/>
  <c r="BO35" i="12"/>
  <c r="BI36" i="12"/>
  <c r="BK36" i="12"/>
  <c r="BM36" i="12"/>
  <c r="BO36" i="12"/>
  <c r="BI37" i="12"/>
  <c r="BK37" i="12"/>
  <c r="BM37" i="12"/>
  <c r="BO37" i="12"/>
  <c r="BI38" i="12"/>
  <c r="BK38" i="12"/>
  <c r="BM38" i="12"/>
  <c r="BO38" i="12"/>
  <c r="BI39" i="12"/>
  <c r="BK39" i="12"/>
  <c r="BM39" i="12"/>
  <c r="BO39" i="12"/>
  <c r="BI40" i="12"/>
  <c r="BK40" i="12"/>
  <c r="BM40" i="12"/>
  <c r="BO40" i="12"/>
  <c r="BI41" i="12"/>
  <c r="BK41" i="12"/>
  <c r="BM41" i="12"/>
  <c r="BO41" i="12"/>
  <c r="BI42" i="12"/>
  <c r="BK42" i="12"/>
  <c r="BM42" i="12"/>
  <c r="BO42" i="12"/>
  <c r="BI43" i="12"/>
  <c r="BK43" i="12"/>
  <c r="BM43" i="12"/>
  <c r="BO43" i="12"/>
  <c r="BI44" i="12"/>
  <c r="BK44" i="12"/>
  <c r="BM44" i="12"/>
  <c r="BO44" i="12"/>
  <c r="BI45" i="12"/>
  <c r="BK45" i="12"/>
  <c r="BM45" i="12"/>
  <c r="BO45" i="12"/>
  <c r="BI46" i="12"/>
  <c r="BK46" i="12"/>
  <c r="BM46" i="12"/>
  <c r="BO46" i="12"/>
  <c r="BI47" i="12"/>
  <c r="BK47" i="12"/>
  <c r="BM47" i="12"/>
  <c r="BO47" i="12"/>
  <c r="BI48" i="12"/>
  <c r="BK48" i="12"/>
  <c r="BM48" i="12"/>
  <c r="BO48" i="12"/>
  <c r="BI49" i="12"/>
  <c r="BK49" i="12"/>
  <c r="BM49" i="12"/>
  <c r="BO49" i="12"/>
  <c r="BI50" i="12"/>
  <c r="BK50" i="12"/>
  <c r="BM50" i="12"/>
  <c r="BO50" i="12"/>
  <c r="BI51" i="12"/>
  <c r="BK51" i="12"/>
  <c r="BM51" i="12"/>
  <c r="BO51" i="12"/>
  <c r="BI52" i="12"/>
  <c r="BK52" i="12"/>
  <c r="BM52" i="12"/>
  <c r="BO52" i="12"/>
  <c r="BI53" i="12"/>
  <c r="BK53" i="12"/>
  <c r="BM53" i="12"/>
  <c r="BO53" i="12"/>
  <c r="BI54" i="12"/>
  <c r="BK54" i="12"/>
  <c r="BM54" i="12"/>
  <c r="BO54" i="12"/>
  <c r="BI55" i="12"/>
  <c r="BK55" i="12"/>
  <c r="BM55" i="12"/>
  <c r="BO55" i="12"/>
  <c r="BI56" i="12"/>
  <c r="BK56" i="12"/>
  <c r="BM56" i="12"/>
  <c r="BO56" i="12"/>
  <c r="BI57" i="12"/>
  <c r="BK57" i="12"/>
  <c r="BM57" i="12"/>
  <c r="BO57" i="12"/>
  <c r="BI58" i="12"/>
  <c r="BK58" i="12"/>
  <c r="BM58" i="12"/>
  <c r="BO58" i="12"/>
  <c r="BI59" i="12"/>
  <c r="BK59" i="12"/>
  <c r="BM59" i="12"/>
  <c r="BO59" i="12"/>
  <c r="BI60" i="12"/>
  <c r="BK60" i="12"/>
  <c r="BM60" i="12"/>
  <c r="BO60" i="12"/>
  <c r="BI61" i="12"/>
  <c r="BK61" i="12"/>
  <c r="BM61" i="12"/>
  <c r="BO61" i="12"/>
  <c r="BI62" i="12"/>
  <c r="BK62" i="12"/>
  <c r="BM62" i="12"/>
  <c r="BO62" i="12"/>
  <c r="BI63" i="12"/>
  <c r="BK63" i="12"/>
  <c r="BM63" i="12"/>
  <c r="BO63" i="12"/>
  <c r="BI64" i="12"/>
  <c r="BK64" i="12"/>
  <c r="BM64" i="12"/>
  <c r="BO64" i="12"/>
  <c r="BI65" i="12"/>
  <c r="BK65" i="12"/>
  <c r="BM65" i="12"/>
  <c r="BO65" i="12"/>
  <c r="BI66" i="12"/>
  <c r="BK66" i="12"/>
  <c r="BM66" i="12"/>
  <c r="BO66" i="12"/>
  <c r="BI67" i="12"/>
  <c r="BK67" i="12"/>
  <c r="BM67" i="12"/>
  <c r="BO67" i="12"/>
  <c r="BI68" i="12"/>
  <c r="BK68" i="12"/>
  <c r="BM68" i="12"/>
  <c r="BO68" i="12"/>
  <c r="BI69" i="12"/>
  <c r="BK69" i="12"/>
  <c r="BM69" i="12"/>
  <c r="BO69" i="12"/>
  <c r="BI70" i="12"/>
  <c r="BK70" i="12"/>
  <c r="BM70" i="12"/>
  <c r="BO70" i="12"/>
  <c r="BI71" i="12"/>
  <c r="BK71" i="12"/>
  <c r="BM71" i="12"/>
  <c r="BO71" i="12"/>
  <c r="BI72" i="12"/>
  <c r="BK72" i="12"/>
  <c r="BM72" i="12"/>
  <c r="BO72" i="12"/>
  <c r="BI73" i="12"/>
  <c r="BK73" i="12"/>
  <c r="BM73" i="12"/>
  <c r="BO73" i="12"/>
  <c r="BI74" i="12"/>
  <c r="BK74" i="12"/>
  <c r="BM74" i="12"/>
  <c r="BO74" i="12"/>
  <c r="BI75" i="12"/>
  <c r="BK75" i="12"/>
  <c r="BM75" i="12"/>
  <c r="BO75" i="12"/>
  <c r="BI76" i="12"/>
  <c r="BK76" i="12"/>
  <c r="BM76" i="12"/>
  <c r="BO76" i="12"/>
  <c r="BI77" i="12"/>
  <c r="BK77" i="12"/>
  <c r="BM77" i="12"/>
  <c r="BO77" i="12"/>
  <c r="BI78" i="12"/>
  <c r="BK78" i="12"/>
  <c r="BM78" i="12"/>
  <c r="BO78" i="12"/>
  <c r="BI79" i="12"/>
  <c r="BK79" i="12"/>
  <c r="BM79" i="12"/>
  <c r="BO79" i="12"/>
  <c r="BI80" i="12"/>
  <c r="BK80" i="12"/>
  <c r="BM80" i="12"/>
  <c r="BO80" i="12"/>
  <c r="BI81" i="12"/>
  <c r="BK81" i="12"/>
  <c r="BM81" i="12"/>
  <c r="BO81" i="12"/>
  <c r="BI82" i="12"/>
  <c r="BK82" i="12"/>
  <c r="BM82" i="12"/>
  <c r="BO82" i="12"/>
  <c r="BI83" i="12"/>
  <c r="BK83" i="12"/>
  <c r="BM83" i="12"/>
  <c r="BO83" i="12"/>
  <c r="BI84" i="12"/>
  <c r="BK84" i="12"/>
  <c r="BM84" i="12"/>
  <c r="BO84" i="12"/>
  <c r="BI85" i="12"/>
  <c r="BK85" i="12"/>
  <c r="BM85" i="12"/>
  <c r="BO85" i="12"/>
  <c r="BI86" i="12"/>
  <c r="BK86" i="12"/>
  <c r="BM86" i="12"/>
  <c r="BO86" i="12"/>
  <c r="BI87" i="12"/>
  <c r="BK87" i="12"/>
  <c r="BM87" i="12"/>
  <c r="BO87" i="12"/>
  <c r="BI88" i="12"/>
  <c r="BK88" i="12"/>
  <c r="BM88" i="12"/>
  <c r="BO88" i="12"/>
  <c r="BI89" i="12"/>
  <c r="BK89" i="12"/>
  <c r="BM89" i="12"/>
  <c r="BO89" i="12"/>
  <c r="BI90" i="12"/>
  <c r="BK90" i="12"/>
  <c r="BM90" i="12"/>
  <c r="BO90" i="12"/>
  <c r="BI91" i="12"/>
  <c r="BK91" i="12"/>
  <c r="BM91" i="12"/>
  <c r="BO91" i="12"/>
  <c r="BI92" i="12"/>
  <c r="BK92" i="12"/>
  <c r="BM92" i="12"/>
  <c r="BO92" i="12"/>
  <c r="BI93" i="12"/>
  <c r="BK93" i="12"/>
  <c r="BM93" i="12"/>
  <c r="BO93" i="12"/>
  <c r="BI94" i="12"/>
  <c r="BK94" i="12"/>
  <c r="BM94" i="12"/>
  <c r="BO94" i="12"/>
  <c r="BI95" i="12"/>
  <c r="BK95" i="12"/>
  <c r="BM95" i="12"/>
  <c r="BO95" i="12"/>
  <c r="BI96" i="12"/>
  <c r="BK96" i="12"/>
  <c r="BM96" i="12"/>
  <c r="BO96" i="12"/>
  <c r="BI97" i="12"/>
  <c r="BK97" i="12"/>
  <c r="BM97" i="12"/>
  <c r="BO97" i="12"/>
  <c r="BI98" i="12"/>
  <c r="BK98" i="12"/>
  <c r="BM98" i="12"/>
  <c r="BO98" i="12"/>
  <c r="BI99" i="12"/>
  <c r="BK99" i="12"/>
  <c r="BM99" i="12"/>
  <c r="BO99" i="12"/>
  <c r="BI100" i="12"/>
  <c r="BK100" i="12"/>
  <c r="BM100" i="12"/>
  <c r="BO100" i="12"/>
  <c r="BI101" i="12"/>
  <c r="BK101" i="12"/>
  <c r="BM101" i="12"/>
  <c r="BO101" i="12"/>
  <c r="BI102" i="12"/>
  <c r="BK102" i="12"/>
  <c r="BM102" i="12"/>
  <c r="BO102" i="12"/>
  <c r="BI103" i="12"/>
  <c r="BK103" i="12"/>
  <c r="BM103" i="12"/>
  <c r="BO103" i="12"/>
  <c r="BI104" i="12"/>
  <c r="BK104" i="12"/>
  <c r="BM104" i="12"/>
  <c r="BO104" i="12"/>
  <c r="BI105" i="12"/>
  <c r="BK105" i="12"/>
  <c r="BM105" i="12"/>
  <c r="BO105" i="12"/>
  <c r="BI106" i="12"/>
  <c r="BK106" i="12"/>
  <c r="BM106" i="12"/>
  <c r="BO106" i="12"/>
  <c r="BI107" i="12"/>
  <c r="BK107" i="12"/>
  <c r="BM107" i="12"/>
  <c r="BO107" i="12"/>
  <c r="BI108" i="12"/>
  <c r="BK108" i="12"/>
  <c r="BM108" i="12"/>
  <c r="BO108" i="12"/>
  <c r="BI109" i="12"/>
  <c r="BK109" i="12"/>
  <c r="BM109" i="12"/>
  <c r="BO109" i="12"/>
  <c r="BI110" i="12"/>
  <c r="BK110" i="12"/>
  <c r="BM110" i="12"/>
  <c r="BO110" i="12"/>
  <c r="BI111" i="12"/>
  <c r="BK111" i="12"/>
  <c r="BM111" i="12"/>
  <c r="BO111" i="12"/>
  <c r="BI112" i="12"/>
  <c r="BK112" i="12"/>
  <c r="BM112" i="12"/>
  <c r="BO112" i="12"/>
  <c r="BI113" i="12"/>
  <c r="BK113" i="12"/>
  <c r="BM113" i="12"/>
  <c r="BO113" i="12"/>
  <c r="AL20" i="9"/>
  <c r="AI20" i="9"/>
  <c r="AS15" i="12"/>
  <c r="AU15" i="12"/>
  <c r="AW15" i="12"/>
  <c r="AY15" i="12"/>
  <c r="AS16" i="12"/>
  <c r="AU16" i="12"/>
  <c r="AW16" i="12"/>
  <c r="AY16" i="12"/>
  <c r="AS17" i="12"/>
  <c r="AU17" i="12"/>
  <c r="AW17" i="12"/>
  <c r="AY17" i="12"/>
  <c r="AS18" i="12"/>
  <c r="AU18" i="12"/>
  <c r="AW18" i="12"/>
  <c r="AY18" i="12"/>
  <c r="AS19" i="12"/>
  <c r="AU19" i="12"/>
  <c r="AW19" i="12"/>
  <c r="AS20" i="12"/>
  <c r="AU20" i="12"/>
  <c r="AW20" i="12"/>
  <c r="AY20" i="12"/>
  <c r="AS21" i="12"/>
  <c r="AU21" i="12"/>
  <c r="AW21" i="12"/>
  <c r="AY21" i="12"/>
  <c r="AS22" i="12"/>
  <c r="AU22" i="12"/>
  <c r="AW22" i="12"/>
  <c r="AY22" i="12"/>
  <c r="AS23" i="12"/>
  <c r="AU23" i="12"/>
  <c r="AW23" i="12"/>
  <c r="AY23" i="12"/>
  <c r="AS24" i="12"/>
  <c r="AU24" i="12"/>
  <c r="AW24" i="12"/>
  <c r="AY24" i="12"/>
  <c r="AS25" i="12"/>
  <c r="AU25" i="12"/>
  <c r="AW25" i="12"/>
  <c r="AY25" i="12"/>
  <c r="AS26" i="12"/>
  <c r="AU26" i="12"/>
  <c r="AW26" i="12"/>
  <c r="AY26" i="12"/>
  <c r="AS27" i="12"/>
  <c r="AU27" i="12"/>
  <c r="AW27" i="12"/>
  <c r="AY27" i="12"/>
  <c r="AS28" i="12"/>
  <c r="AU28" i="12"/>
  <c r="AW28" i="12"/>
  <c r="AY28" i="12"/>
  <c r="AS29" i="12"/>
  <c r="AU29" i="12"/>
  <c r="AW29" i="12"/>
  <c r="AY29" i="12"/>
  <c r="AS30" i="12"/>
  <c r="AU30" i="12"/>
  <c r="AW30" i="12"/>
  <c r="AY30" i="12"/>
  <c r="AS31" i="12"/>
  <c r="AU31" i="12"/>
  <c r="AW31" i="12"/>
  <c r="AY31" i="12"/>
  <c r="AS32" i="12"/>
  <c r="AU32" i="12"/>
  <c r="AW32" i="12"/>
  <c r="AY32" i="12"/>
  <c r="AS33" i="12"/>
  <c r="AU33" i="12"/>
  <c r="AW33" i="12"/>
  <c r="AY33" i="12"/>
  <c r="AS34" i="12"/>
  <c r="AU34" i="12"/>
  <c r="AW34" i="12"/>
  <c r="AY34" i="12"/>
  <c r="AS35" i="12"/>
  <c r="AU35" i="12"/>
  <c r="AW35" i="12"/>
  <c r="AY35" i="12"/>
  <c r="AS36" i="12"/>
  <c r="AU36" i="12"/>
  <c r="AW36" i="12"/>
  <c r="AY36" i="12"/>
  <c r="AS37" i="12"/>
  <c r="AU37" i="12"/>
  <c r="AW37" i="12"/>
  <c r="AY37" i="12"/>
  <c r="AS38" i="12"/>
  <c r="AU38" i="12"/>
  <c r="AW38" i="12"/>
  <c r="AY38" i="12"/>
  <c r="AS39" i="12"/>
  <c r="AU39" i="12"/>
  <c r="AW39" i="12"/>
  <c r="AY39" i="12"/>
  <c r="AS40" i="12"/>
  <c r="AU40" i="12"/>
  <c r="AW40" i="12"/>
  <c r="AY40" i="12"/>
  <c r="AS41" i="12"/>
  <c r="AU41" i="12"/>
  <c r="AW41" i="12"/>
  <c r="AY41" i="12"/>
  <c r="AS42" i="12"/>
  <c r="AU42" i="12"/>
  <c r="AW42" i="12"/>
  <c r="AY42" i="12"/>
  <c r="AS43" i="12"/>
  <c r="AU43" i="12"/>
  <c r="AW43" i="12"/>
  <c r="AY43" i="12"/>
  <c r="AS44" i="12"/>
  <c r="AU44" i="12"/>
  <c r="AW44" i="12"/>
  <c r="AY44" i="12"/>
  <c r="AS45" i="12"/>
  <c r="AU45" i="12"/>
  <c r="AW45" i="12"/>
  <c r="AY45" i="12"/>
  <c r="AS46" i="12"/>
  <c r="AU46" i="12"/>
  <c r="AW46" i="12"/>
  <c r="AY46" i="12"/>
  <c r="AS47" i="12"/>
  <c r="AU47" i="12"/>
  <c r="AW47" i="12"/>
  <c r="AY47" i="12"/>
  <c r="AS48" i="12"/>
  <c r="AU48" i="12"/>
  <c r="AW48" i="12"/>
  <c r="AY48" i="12"/>
  <c r="AS49" i="12"/>
  <c r="AU49" i="12"/>
  <c r="AW49" i="12"/>
  <c r="AY49" i="12"/>
  <c r="AS50" i="12"/>
  <c r="AU50" i="12"/>
  <c r="AW50" i="12"/>
  <c r="AY50" i="12"/>
  <c r="AS51" i="12"/>
  <c r="AU51" i="12"/>
  <c r="AW51" i="12"/>
  <c r="AY51" i="12"/>
  <c r="AS52" i="12"/>
  <c r="AU52" i="12"/>
  <c r="AW52" i="12"/>
  <c r="AY52" i="12"/>
  <c r="AS53" i="12"/>
  <c r="AU53" i="12"/>
  <c r="AW53" i="12"/>
  <c r="AY53" i="12"/>
  <c r="AS54" i="12"/>
  <c r="AU54" i="12"/>
  <c r="AW54" i="12"/>
  <c r="AY54" i="12"/>
  <c r="AS55" i="12"/>
  <c r="AU55" i="12"/>
  <c r="AW55" i="12"/>
  <c r="AY55" i="12"/>
  <c r="AS56" i="12"/>
  <c r="AU56" i="12"/>
  <c r="AW56" i="12"/>
  <c r="AY56" i="12"/>
  <c r="AS57" i="12"/>
  <c r="AU57" i="12"/>
  <c r="AW57" i="12"/>
  <c r="AY57" i="12"/>
  <c r="AS58" i="12"/>
  <c r="AU58" i="12"/>
  <c r="AW58" i="12"/>
  <c r="AY58" i="12"/>
  <c r="AS59" i="12"/>
  <c r="AU59" i="12"/>
  <c r="AW59" i="12"/>
  <c r="AY59" i="12"/>
  <c r="AS60" i="12"/>
  <c r="AU60" i="12"/>
  <c r="AW60" i="12"/>
  <c r="AY60" i="12"/>
  <c r="AS61" i="12"/>
  <c r="AU61" i="12"/>
  <c r="AW61" i="12"/>
  <c r="AY61" i="12"/>
  <c r="AS62" i="12"/>
  <c r="AU62" i="12"/>
  <c r="AW62" i="12"/>
  <c r="AY62" i="12"/>
  <c r="AS63" i="12"/>
  <c r="AU63" i="12"/>
  <c r="AW63" i="12"/>
  <c r="AY63" i="12"/>
  <c r="AS64" i="12"/>
  <c r="AU64" i="12"/>
  <c r="AW64" i="12"/>
  <c r="AY64" i="12"/>
  <c r="AS65" i="12"/>
  <c r="AU65" i="12"/>
  <c r="AW65" i="12"/>
  <c r="AY65" i="12"/>
  <c r="AS66" i="12"/>
  <c r="AU66" i="12"/>
  <c r="AW66" i="12"/>
  <c r="AY66" i="12"/>
  <c r="AS67" i="12"/>
  <c r="AU67" i="12"/>
  <c r="AW67" i="12"/>
  <c r="AY67" i="12"/>
  <c r="AS68" i="12"/>
  <c r="AU68" i="12"/>
  <c r="AW68" i="12"/>
  <c r="AY68" i="12"/>
  <c r="AS69" i="12"/>
  <c r="AU69" i="12"/>
  <c r="AW69" i="12"/>
  <c r="AY69" i="12"/>
  <c r="AS70" i="12"/>
  <c r="AU70" i="12"/>
  <c r="AW70" i="12"/>
  <c r="AY70" i="12"/>
  <c r="AS71" i="12"/>
  <c r="AU71" i="12"/>
  <c r="AW71" i="12"/>
  <c r="AY71" i="12"/>
  <c r="AS72" i="12"/>
  <c r="AU72" i="12"/>
  <c r="AW72" i="12"/>
  <c r="AY72" i="12"/>
  <c r="AS73" i="12"/>
  <c r="AU73" i="12"/>
  <c r="AW73" i="12"/>
  <c r="AY73" i="12"/>
  <c r="AS74" i="12"/>
  <c r="AU74" i="12"/>
  <c r="AW74" i="12"/>
  <c r="AY74" i="12"/>
  <c r="AS75" i="12"/>
  <c r="AU75" i="12"/>
  <c r="AW75" i="12"/>
  <c r="AY75" i="12"/>
  <c r="AS76" i="12"/>
  <c r="AU76" i="12"/>
  <c r="AW76" i="12"/>
  <c r="AY76" i="12"/>
  <c r="AS77" i="12"/>
  <c r="AU77" i="12"/>
  <c r="AW77" i="12"/>
  <c r="AY77" i="12"/>
  <c r="AS78" i="12"/>
  <c r="AU78" i="12"/>
  <c r="AW78" i="12"/>
  <c r="AY78" i="12"/>
  <c r="AS79" i="12"/>
  <c r="AU79" i="12"/>
  <c r="AW79" i="12"/>
  <c r="AY79" i="12"/>
  <c r="AS80" i="12"/>
  <c r="AU80" i="12"/>
  <c r="AW80" i="12"/>
  <c r="AY80" i="12"/>
  <c r="AS81" i="12"/>
  <c r="AU81" i="12"/>
  <c r="AW81" i="12"/>
  <c r="AY81" i="12"/>
  <c r="AS82" i="12"/>
  <c r="AU82" i="12"/>
  <c r="AW82" i="12"/>
  <c r="AY82" i="12"/>
  <c r="AS83" i="12"/>
  <c r="AU83" i="12"/>
  <c r="AW83" i="12"/>
  <c r="AY83" i="12"/>
  <c r="AS84" i="12"/>
  <c r="AU84" i="12"/>
  <c r="AW84" i="12"/>
  <c r="AY84" i="12"/>
  <c r="AS85" i="12"/>
  <c r="AU85" i="12"/>
  <c r="AW85" i="12"/>
  <c r="AY85" i="12"/>
  <c r="AS86" i="12"/>
  <c r="AU86" i="12"/>
  <c r="AW86" i="12"/>
  <c r="AY86" i="12"/>
  <c r="AS87" i="12"/>
  <c r="AU87" i="12"/>
  <c r="AW87" i="12"/>
  <c r="AY87" i="12"/>
  <c r="AS88" i="12"/>
  <c r="AU88" i="12"/>
  <c r="AW88" i="12"/>
  <c r="AY88" i="12"/>
  <c r="AS89" i="12"/>
  <c r="AU89" i="12"/>
  <c r="AW89" i="12"/>
  <c r="AY89" i="12"/>
  <c r="AS90" i="12"/>
  <c r="AU90" i="12"/>
  <c r="AW90" i="12"/>
  <c r="AY90" i="12"/>
  <c r="AS91" i="12"/>
  <c r="AU91" i="12"/>
  <c r="AW91" i="12"/>
  <c r="AY91" i="12"/>
  <c r="AS92" i="12"/>
  <c r="AU92" i="12"/>
  <c r="AW92" i="12"/>
  <c r="AY92" i="12"/>
  <c r="AS93" i="12"/>
  <c r="AU93" i="12"/>
  <c r="AW93" i="12"/>
  <c r="AY93" i="12"/>
  <c r="AS94" i="12"/>
  <c r="AU94" i="12"/>
  <c r="AW94" i="12"/>
  <c r="AY94" i="12"/>
  <c r="AS95" i="12"/>
  <c r="AU95" i="12"/>
  <c r="AW95" i="12"/>
  <c r="AY95" i="12"/>
  <c r="AS96" i="12"/>
  <c r="AU96" i="12"/>
  <c r="AW96" i="12"/>
  <c r="AY96" i="12"/>
  <c r="AS97" i="12"/>
  <c r="AU97" i="12"/>
  <c r="AW97" i="12"/>
  <c r="AY97" i="12"/>
  <c r="AS98" i="12"/>
  <c r="AU98" i="12"/>
  <c r="AW98" i="12"/>
  <c r="AY98" i="12"/>
  <c r="AS99" i="12"/>
  <c r="AU99" i="12"/>
  <c r="AW99" i="12"/>
  <c r="AY99" i="12"/>
  <c r="AS100" i="12"/>
  <c r="AU100" i="12"/>
  <c r="AW100" i="12"/>
  <c r="AY100" i="12"/>
  <c r="AS101" i="12"/>
  <c r="AU101" i="12"/>
  <c r="AW101" i="12"/>
  <c r="AY101" i="12"/>
  <c r="AS102" i="12"/>
  <c r="AU102" i="12"/>
  <c r="AW102" i="12"/>
  <c r="AY102" i="12"/>
  <c r="AS103" i="12"/>
  <c r="AU103" i="12"/>
  <c r="AW103" i="12"/>
  <c r="AY103" i="12"/>
  <c r="AS104" i="12"/>
  <c r="AU104" i="12"/>
  <c r="AW104" i="12"/>
  <c r="AY104" i="12"/>
  <c r="AS105" i="12"/>
  <c r="AU105" i="12"/>
  <c r="AW105" i="12"/>
  <c r="AY105" i="12"/>
  <c r="AS106" i="12"/>
  <c r="AU106" i="12"/>
  <c r="AW106" i="12"/>
  <c r="AY106" i="12"/>
  <c r="AS107" i="12"/>
  <c r="AU107" i="12"/>
  <c r="AW107" i="12"/>
  <c r="AY107" i="12"/>
  <c r="AS108" i="12"/>
  <c r="AU108" i="12"/>
  <c r="AW108" i="12"/>
  <c r="AY108" i="12"/>
  <c r="AS109" i="12"/>
  <c r="AU109" i="12"/>
  <c r="AW109" i="12"/>
  <c r="AY109" i="12"/>
  <c r="AS110" i="12"/>
  <c r="AU110" i="12"/>
  <c r="AW110" i="12"/>
  <c r="AY110" i="12"/>
  <c r="AS111" i="12"/>
  <c r="AU111" i="12"/>
  <c r="AW111" i="12"/>
  <c r="AY111" i="12"/>
  <c r="AS112" i="12"/>
  <c r="AU112" i="12"/>
  <c r="AW112" i="12"/>
  <c r="AY112" i="12"/>
  <c r="AS113" i="12"/>
  <c r="AU113" i="12"/>
  <c r="AW113" i="12"/>
  <c r="AY113" i="12"/>
  <c r="AY14" i="12"/>
  <c r="AR19" i="9" s="1"/>
  <c r="AW14" i="12"/>
  <c r="AO19" i="9" s="1"/>
  <c r="AU14" i="12"/>
  <c r="AL19" i="9" s="1"/>
  <c r="AS14" i="12"/>
  <c r="AC15" i="12"/>
  <c r="AE15" i="12"/>
  <c r="AG15" i="12"/>
  <c r="AI15" i="12"/>
  <c r="AC16" i="12"/>
  <c r="AE16" i="12"/>
  <c r="AG16" i="12"/>
  <c r="AI16" i="12"/>
  <c r="AC17" i="12"/>
  <c r="AE17" i="12"/>
  <c r="AG17" i="12"/>
  <c r="AI17" i="12"/>
  <c r="AC18" i="12"/>
  <c r="AE18" i="12"/>
  <c r="AG18" i="12"/>
  <c r="AI18" i="12"/>
  <c r="AC19" i="12"/>
  <c r="AE19" i="12"/>
  <c r="AG19" i="12"/>
  <c r="AI19" i="12"/>
  <c r="AC20" i="12"/>
  <c r="AE20" i="12"/>
  <c r="AG20" i="12"/>
  <c r="AI20" i="12"/>
  <c r="AC21" i="12"/>
  <c r="AE21" i="12"/>
  <c r="AG21" i="12"/>
  <c r="AI21" i="12"/>
  <c r="AC22" i="12"/>
  <c r="AE22" i="12"/>
  <c r="AG22" i="12"/>
  <c r="AI22" i="12"/>
  <c r="AC23" i="12"/>
  <c r="AE23" i="12"/>
  <c r="AG23" i="12"/>
  <c r="AI23" i="12"/>
  <c r="AC24" i="12"/>
  <c r="AE24" i="12"/>
  <c r="AG24" i="12"/>
  <c r="AI24" i="12"/>
  <c r="AC25" i="12"/>
  <c r="AE25" i="12"/>
  <c r="AG25" i="12"/>
  <c r="AI25" i="12"/>
  <c r="AC26" i="12"/>
  <c r="AE26" i="12"/>
  <c r="AG26" i="12"/>
  <c r="AI26" i="12"/>
  <c r="AC27" i="12"/>
  <c r="AE27" i="12"/>
  <c r="AG27" i="12"/>
  <c r="AI27" i="12"/>
  <c r="AC28" i="12"/>
  <c r="AE28" i="12"/>
  <c r="AG28" i="12"/>
  <c r="AI28" i="12"/>
  <c r="AC29" i="12"/>
  <c r="AE29" i="12"/>
  <c r="AG29" i="12"/>
  <c r="AI29" i="12"/>
  <c r="AC30" i="12"/>
  <c r="AE30" i="12"/>
  <c r="AG30" i="12"/>
  <c r="AI30" i="12"/>
  <c r="AC31" i="12"/>
  <c r="AE31" i="12"/>
  <c r="AG31" i="12"/>
  <c r="AI31" i="12"/>
  <c r="AC32" i="12"/>
  <c r="AE32" i="12"/>
  <c r="AG32" i="12"/>
  <c r="AI32" i="12"/>
  <c r="AC33" i="12"/>
  <c r="AE33" i="12"/>
  <c r="AG33" i="12"/>
  <c r="AI33" i="12"/>
  <c r="AC34" i="12"/>
  <c r="AE34" i="12"/>
  <c r="AG34" i="12"/>
  <c r="AI34" i="12"/>
  <c r="AC35" i="12"/>
  <c r="AE35" i="12"/>
  <c r="AG35" i="12"/>
  <c r="AI35" i="12"/>
  <c r="AC36" i="12"/>
  <c r="AE36" i="12"/>
  <c r="AG36" i="12"/>
  <c r="AI36" i="12"/>
  <c r="AC37" i="12"/>
  <c r="AE37" i="12"/>
  <c r="AG37" i="12"/>
  <c r="AI37" i="12"/>
  <c r="AC38" i="12"/>
  <c r="AE38" i="12"/>
  <c r="AG38" i="12"/>
  <c r="AI38" i="12"/>
  <c r="AC39" i="12"/>
  <c r="AE39" i="12"/>
  <c r="AG39" i="12"/>
  <c r="AI39" i="12"/>
  <c r="AC40" i="12"/>
  <c r="AE40" i="12"/>
  <c r="AG40" i="12"/>
  <c r="AI40" i="12"/>
  <c r="AC41" i="12"/>
  <c r="AE41" i="12"/>
  <c r="AG41" i="12"/>
  <c r="AI41" i="12"/>
  <c r="AC42" i="12"/>
  <c r="AE42" i="12"/>
  <c r="AG42" i="12"/>
  <c r="AI42" i="12"/>
  <c r="AC43" i="12"/>
  <c r="AE43" i="12"/>
  <c r="AG43" i="12"/>
  <c r="AI43" i="12"/>
  <c r="AC44" i="12"/>
  <c r="AE44" i="12"/>
  <c r="AG44" i="12"/>
  <c r="AI44" i="12"/>
  <c r="AC45" i="12"/>
  <c r="AE45" i="12"/>
  <c r="AG45" i="12"/>
  <c r="AI45" i="12"/>
  <c r="AC46" i="12"/>
  <c r="AE46" i="12"/>
  <c r="AG46" i="12"/>
  <c r="AI46" i="12"/>
  <c r="AC47" i="12"/>
  <c r="AE47" i="12"/>
  <c r="AG47" i="12"/>
  <c r="AI47" i="12"/>
  <c r="AC48" i="12"/>
  <c r="AE48" i="12"/>
  <c r="AG48" i="12"/>
  <c r="AI48" i="12"/>
  <c r="AC49" i="12"/>
  <c r="AE49" i="12"/>
  <c r="AG49" i="12"/>
  <c r="AI49" i="12"/>
  <c r="AC50" i="12"/>
  <c r="AE50" i="12"/>
  <c r="AG50" i="12"/>
  <c r="AI50" i="12"/>
  <c r="AC51" i="12"/>
  <c r="AE51" i="12"/>
  <c r="AG51" i="12"/>
  <c r="AI51" i="12"/>
  <c r="AC52" i="12"/>
  <c r="AE52" i="12"/>
  <c r="AG52" i="12"/>
  <c r="AI52" i="12"/>
  <c r="AC53" i="12"/>
  <c r="AE53" i="12"/>
  <c r="AG53" i="12"/>
  <c r="AI53" i="12"/>
  <c r="AC54" i="12"/>
  <c r="AE54" i="12"/>
  <c r="AG54" i="12"/>
  <c r="AI54" i="12"/>
  <c r="AC55" i="12"/>
  <c r="AE55" i="12"/>
  <c r="AG55" i="12"/>
  <c r="AI55" i="12"/>
  <c r="AC56" i="12"/>
  <c r="AE56" i="12"/>
  <c r="AG56" i="12"/>
  <c r="AI56" i="12"/>
  <c r="AC57" i="12"/>
  <c r="AE57" i="12"/>
  <c r="AG57" i="12"/>
  <c r="AI57" i="12"/>
  <c r="AC58" i="12"/>
  <c r="AE58" i="12"/>
  <c r="AG58" i="12"/>
  <c r="AI58" i="12"/>
  <c r="AC59" i="12"/>
  <c r="AE59" i="12"/>
  <c r="AG59" i="12"/>
  <c r="AI59" i="12"/>
  <c r="AC60" i="12"/>
  <c r="AE60" i="12"/>
  <c r="AG60" i="12"/>
  <c r="AI60" i="12"/>
  <c r="AC61" i="12"/>
  <c r="AE61" i="12"/>
  <c r="AG61" i="12"/>
  <c r="AI61" i="12"/>
  <c r="AC62" i="12"/>
  <c r="AE62" i="12"/>
  <c r="AG62" i="12"/>
  <c r="AI62" i="12"/>
  <c r="AC63" i="12"/>
  <c r="AE63" i="12"/>
  <c r="AG63" i="12"/>
  <c r="AI63" i="12"/>
  <c r="AC64" i="12"/>
  <c r="AE64" i="12"/>
  <c r="AG64" i="12"/>
  <c r="AI64" i="12"/>
  <c r="AC65" i="12"/>
  <c r="AE65" i="12"/>
  <c r="AG65" i="12"/>
  <c r="AI65" i="12"/>
  <c r="AC66" i="12"/>
  <c r="AE66" i="12"/>
  <c r="AG66" i="12"/>
  <c r="AI66" i="12"/>
  <c r="AC67" i="12"/>
  <c r="AE67" i="12"/>
  <c r="AG67" i="12"/>
  <c r="AI67" i="12"/>
  <c r="AC68" i="12"/>
  <c r="AE68" i="12"/>
  <c r="AG68" i="12"/>
  <c r="AI68" i="12"/>
  <c r="AC69" i="12"/>
  <c r="AE69" i="12"/>
  <c r="AG69" i="12"/>
  <c r="AI69" i="12"/>
  <c r="AC70" i="12"/>
  <c r="AE70" i="12"/>
  <c r="AG70" i="12"/>
  <c r="AI70" i="12"/>
  <c r="AC71" i="12"/>
  <c r="AE71" i="12"/>
  <c r="AG71" i="12"/>
  <c r="AI71" i="12"/>
  <c r="AC72" i="12"/>
  <c r="AE72" i="12"/>
  <c r="AG72" i="12"/>
  <c r="AI72" i="12"/>
  <c r="AC73" i="12"/>
  <c r="AE73" i="12"/>
  <c r="AG73" i="12"/>
  <c r="AI73" i="12"/>
  <c r="AC74" i="12"/>
  <c r="AE74" i="12"/>
  <c r="AG74" i="12"/>
  <c r="AI74" i="12"/>
  <c r="AC75" i="12"/>
  <c r="AE75" i="12"/>
  <c r="AG75" i="12"/>
  <c r="AI75" i="12"/>
  <c r="AC76" i="12"/>
  <c r="AE76" i="12"/>
  <c r="AG76" i="12"/>
  <c r="AI76" i="12"/>
  <c r="AC77" i="12"/>
  <c r="AE77" i="12"/>
  <c r="AG77" i="12"/>
  <c r="AI77" i="12"/>
  <c r="AC78" i="12"/>
  <c r="AE78" i="12"/>
  <c r="AG78" i="12"/>
  <c r="AI78" i="12"/>
  <c r="AC79" i="12"/>
  <c r="AE79" i="12"/>
  <c r="AG79" i="12"/>
  <c r="AI79" i="12"/>
  <c r="AC80" i="12"/>
  <c r="AE80" i="12"/>
  <c r="AG80" i="12"/>
  <c r="AI80" i="12"/>
  <c r="AC81" i="12"/>
  <c r="AE81" i="12"/>
  <c r="AG81" i="12"/>
  <c r="AI81" i="12"/>
  <c r="AC82" i="12"/>
  <c r="AE82" i="12"/>
  <c r="AG82" i="12"/>
  <c r="AI82" i="12"/>
  <c r="AC83" i="12"/>
  <c r="AE83" i="12"/>
  <c r="AG83" i="12"/>
  <c r="AI83" i="12"/>
  <c r="AC84" i="12"/>
  <c r="AE84" i="12"/>
  <c r="AG84" i="12"/>
  <c r="AI84" i="12"/>
  <c r="AC85" i="12"/>
  <c r="AE85" i="12"/>
  <c r="AG85" i="12"/>
  <c r="AI85" i="12"/>
  <c r="AC86" i="12"/>
  <c r="AE86" i="12"/>
  <c r="AG86" i="12"/>
  <c r="AI86" i="12"/>
  <c r="AC87" i="12"/>
  <c r="AE87" i="12"/>
  <c r="AG87" i="12"/>
  <c r="AI87" i="12"/>
  <c r="AC88" i="12"/>
  <c r="AE88" i="12"/>
  <c r="AG88" i="12"/>
  <c r="AI88" i="12"/>
  <c r="AC89" i="12"/>
  <c r="AE89" i="12"/>
  <c r="AG89" i="12"/>
  <c r="AI89" i="12"/>
  <c r="AC90" i="12"/>
  <c r="AE90" i="12"/>
  <c r="AG90" i="12"/>
  <c r="AI90" i="12"/>
  <c r="AC91" i="12"/>
  <c r="AE91" i="12"/>
  <c r="AG91" i="12"/>
  <c r="AI91" i="12"/>
  <c r="AC92" i="12"/>
  <c r="AE92" i="12"/>
  <c r="AG92" i="12"/>
  <c r="AI92" i="12"/>
  <c r="AC93" i="12"/>
  <c r="AE93" i="12"/>
  <c r="AG93" i="12"/>
  <c r="AI93" i="12"/>
  <c r="AC94" i="12"/>
  <c r="AE94" i="12"/>
  <c r="AG94" i="12"/>
  <c r="AI94" i="12"/>
  <c r="AC95" i="12"/>
  <c r="AE95" i="12"/>
  <c r="AG95" i="12"/>
  <c r="AI95" i="12"/>
  <c r="AC96" i="12"/>
  <c r="AE96" i="12"/>
  <c r="AG96" i="12"/>
  <c r="AI96" i="12"/>
  <c r="AC97" i="12"/>
  <c r="AE97" i="12"/>
  <c r="AG97" i="12"/>
  <c r="AI97" i="12"/>
  <c r="AC98" i="12"/>
  <c r="AE98" i="12"/>
  <c r="AG98" i="12"/>
  <c r="AI98" i="12"/>
  <c r="AC99" i="12"/>
  <c r="AE99" i="12"/>
  <c r="AG99" i="12"/>
  <c r="AI99" i="12"/>
  <c r="AC100" i="12"/>
  <c r="AE100" i="12"/>
  <c r="AG100" i="12"/>
  <c r="AI100" i="12"/>
  <c r="AC101" i="12"/>
  <c r="AE101" i="12"/>
  <c r="AG101" i="12"/>
  <c r="AI101" i="12"/>
  <c r="AC102" i="12"/>
  <c r="AE102" i="12"/>
  <c r="AG102" i="12"/>
  <c r="AI102" i="12"/>
  <c r="AC103" i="12"/>
  <c r="AE103" i="12"/>
  <c r="AG103" i="12"/>
  <c r="AI103" i="12"/>
  <c r="AC104" i="12"/>
  <c r="AE104" i="12"/>
  <c r="AG104" i="12"/>
  <c r="AI104" i="12"/>
  <c r="AC105" i="12"/>
  <c r="AE105" i="12"/>
  <c r="AG105" i="12"/>
  <c r="AI105" i="12"/>
  <c r="AC106" i="12"/>
  <c r="AE106" i="12"/>
  <c r="AG106" i="12"/>
  <c r="AI106" i="12"/>
  <c r="AC107" i="12"/>
  <c r="AE107" i="12"/>
  <c r="AG107" i="12"/>
  <c r="AI107" i="12"/>
  <c r="AC108" i="12"/>
  <c r="AE108" i="12"/>
  <c r="AG108" i="12"/>
  <c r="AI108" i="12"/>
  <c r="AC109" i="12"/>
  <c r="AE109" i="12"/>
  <c r="AG109" i="12"/>
  <c r="AI109" i="12"/>
  <c r="AC110" i="12"/>
  <c r="AE110" i="12"/>
  <c r="AG110" i="12"/>
  <c r="AI110" i="12"/>
  <c r="AC111" i="12"/>
  <c r="AE111" i="12"/>
  <c r="AG111" i="12"/>
  <c r="AI111" i="12"/>
  <c r="AC112" i="12"/>
  <c r="AE112" i="12"/>
  <c r="AG112" i="12"/>
  <c r="AI112" i="12"/>
  <c r="AC113" i="12"/>
  <c r="AE113" i="12"/>
  <c r="AG113" i="12"/>
  <c r="AI113" i="12"/>
  <c r="AI14" i="12"/>
  <c r="AG14" i="12"/>
  <c r="AE14" i="12"/>
  <c r="M15" i="12"/>
  <c r="O15" i="12"/>
  <c r="Q15" i="12"/>
  <c r="S15" i="12"/>
  <c r="M16" i="12"/>
  <c r="O16" i="12"/>
  <c r="S16" i="12"/>
  <c r="Q24" i="12"/>
  <c r="Q25" i="12"/>
  <c r="Q26" i="12"/>
  <c r="S26" i="12"/>
  <c r="Q27" i="12"/>
  <c r="S27" i="12"/>
  <c r="M28" i="12"/>
  <c r="Q28" i="12"/>
  <c r="S28" i="12"/>
  <c r="M29" i="12"/>
  <c r="O29" i="12"/>
  <c r="Q29" i="12"/>
  <c r="S29" i="12"/>
  <c r="M30" i="12"/>
  <c r="O30" i="12"/>
  <c r="Q30" i="12"/>
  <c r="S30" i="12"/>
  <c r="M31" i="12"/>
  <c r="O31" i="12"/>
  <c r="Q31" i="12"/>
  <c r="S31" i="12"/>
  <c r="M32" i="12"/>
  <c r="O32" i="12"/>
  <c r="Q32" i="12"/>
  <c r="S32" i="12"/>
  <c r="M33" i="12"/>
  <c r="O33" i="12"/>
  <c r="Q33" i="12"/>
  <c r="S33" i="12"/>
  <c r="M34" i="12"/>
  <c r="O34" i="12"/>
  <c r="Q34" i="12"/>
  <c r="S34" i="12"/>
  <c r="M35" i="12"/>
  <c r="O35" i="12"/>
  <c r="Q35" i="12"/>
  <c r="S35" i="12"/>
  <c r="M36" i="12"/>
  <c r="O36" i="12"/>
  <c r="Q36" i="12"/>
  <c r="S36" i="12"/>
  <c r="M37" i="12"/>
  <c r="O37" i="12"/>
  <c r="Q37" i="12"/>
  <c r="S37" i="12"/>
  <c r="M38" i="12"/>
  <c r="O38" i="12"/>
  <c r="Q38" i="12"/>
  <c r="S38" i="12"/>
  <c r="M39" i="12"/>
  <c r="O39" i="12"/>
  <c r="Q39" i="12"/>
  <c r="S39" i="12"/>
  <c r="M40" i="12"/>
  <c r="O40" i="12"/>
  <c r="Q40" i="12"/>
  <c r="S40" i="12"/>
  <c r="M41" i="12"/>
  <c r="O41" i="12"/>
  <c r="Q41" i="12"/>
  <c r="S41" i="12"/>
  <c r="M42" i="12"/>
  <c r="O42" i="12"/>
  <c r="Q42" i="12"/>
  <c r="S42" i="12"/>
  <c r="M43" i="12"/>
  <c r="O43" i="12"/>
  <c r="Q43" i="12"/>
  <c r="S43" i="12"/>
  <c r="M44" i="12"/>
  <c r="O44" i="12"/>
  <c r="Q44" i="12"/>
  <c r="S44" i="12"/>
  <c r="M45" i="12"/>
  <c r="O45" i="12"/>
  <c r="Q45" i="12"/>
  <c r="S45" i="12"/>
  <c r="M46" i="12"/>
  <c r="O46" i="12"/>
  <c r="Q46" i="12"/>
  <c r="S46" i="12"/>
  <c r="M47" i="12"/>
  <c r="O47" i="12"/>
  <c r="Q47" i="12"/>
  <c r="S47" i="12"/>
  <c r="M48" i="12"/>
  <c r="O48" i="12"/>
  <c r="Q48" i="12"/>
  <c r="S48" i="12"/>
  <c r="M49" i="12"/>
  <c r="O49" i="12"/>
  <c r="Q49" i="12"/>
  <c r="S49" i="12"/>
  <c r="M50" i="12"/>
  <c r="O50" i="12"/>
  <c r="Q50" i="12"/>
  <c r="S50" i="12"/>
  <c r="M51" i="12"/>
  <c r="O51" i="12"/>
  <c r="Q51" i="12"/>
  <c r="S51" i="12"/>
  <c r="M52" i="12"/>
  <c r="O52" i="12"/>
  <c r="Q52" i="12"/>
  <c r="S52" i="12"/>
  <c r="M53" i="12"/>
  <c r="O53" i="12"/>
  <c r="Q53" i="12"/>
  <c r="S53" i="12"/>
  <c r="M54" i="12"/>
  <c r="O54" i="12"/>
  <c r="Q54" i="12"/>
  <c r="S54" i="12"/>
  <c r="M55" i="12"/>
  <c r="O55" i="12"/>
  <c r="Q55" i="12"/>
  <c r="S55" i="12"/>
  <c r="M56" i="12"/>
  <c r="O56" i="12"/>
  <c r="Q56" i="12"/>
  <c r="S56" i="12"/>
  <c r="M57" i="12"/>
  <c r="O57" i="12"/>
  <c r="Q57" i="12"/>
  <c r="S57" i="12"/>
  <c r="M58" i="12"/>
  <c r="O58" i="12"/>
  <c r="Q58" i="12"/>
  <c r="S58" i="12"/>
  <c r="M59" i="12"/>
  <c r="O59" i="12"/>
  <c r="Q59" i="12"/>
  <c r="S59" i="12"/>
  <c r="M60" i="12"/>
  <c r="O60" i="12"/>
  <c r="Q60" i="12"/>
  <c r="S60" i="12"/>
  <c r="M61" i="12"/>
  <c r="O61" i="12"/>
  <c r="Q61" i="12"/>
  <c r="S61" i="12"/>
  <c r="M62" i="12"/>
  <c r="O62" i="12"/>
  <c r="Q62" i="12"/>
  <c r="S62" i="12"/>
  <c r="M63" i="12"/>
  <c r="O63" i="12"/>
  <c r="Q63" i="12"/>
  <c r="S63" i="12"/>
  <c r="M64" i="12"/>
  <c r="O64" i="12"/>
  <c r="Q64" i="12"/>
  <c r="S64" i="12"/>
  <c r="M65" i="12"/>
  <c r="O65" i="12"/>
  <c r="Q65" i="12"/>
  <c r="S65" i="12"/>
  <c r="M66" i="12"/>
  <c r="O66" i="12"/>
  <c r="Q66" i="12"/>
  <c r="S66" i="12"/>
  <c r="M67" i="12"/>
  <c r="O67" i="12"/>
  <c r="Q67" i="12"/>
  <c r="S67" i="12"/>
  <c r="M68" i="12"/>
  <c r="O68" i="12"/>
  <c r="Q68" i="12"/>
  <c r="S68" i="12"/>
  <c r="M69" i="12"/>
  <c r="O69" i="12"/>
  <c r="Q69" i="12"/>
  <c r="S69" i="12"/>
  <c r="M70" i="12"/>
  <c r="O70" i="12"/>
  <c r="Q70" i="12"/>
  <c r="S70" i="12"/>
  <c r="M71" i="12"/>
  <c r="O71" i="12"/>
  <c r="Q71" i="12"/>
  <c r="S71" i="12"/>
  <c r="M72" i="12"/>
  <c r="O72" i="12"/>
  <c r="Q72" i="12"/>
  <c r="S72" i="12"/>
  <c r="M73" i="12"/>
  <c r="O73" i="12"/>
  <c r="Q73" i="12"/>
  <c r="S73" i="12"/>
  <c r="M74" i="12"/>
  <c r="O74" i="12"/>
  <c r="Q74" i="12"/>
  <c r="S74" i="12"/>
  <c r="M75" i="12"/>
  <c r="O75" i="12"/>
  <c r="Q75" i="12"/>
  <c r="S75" i="12"/>
  <c r="M76" i="12"/>
  <c r="O76" i="12"/>
  <c r="Q76" i="12"/>
  <c r="S76" i="12"/>
  <c r="M77" i="12"/>
  <c r="O77" i="12"/>
  <c r="Q77" i="12"/>
  <c r="S77" i="12"/>
  <c r="M78" i="12"/>
  <c r="O78" i="12"/>
  <c r="Q78" i="12"/>
  <c r="S78" i="12"/>
  <c r="M79" i="12"/>
  <c r="O79" i="12"/>
  <c r="Q79" i="12"/>
  <c r="S79" i="12"/>
  <c r="M80" i="12"/>
  <c r="O80" i="12"/>
  <c r="Q80" i="12"/>
  <c r="S80" i="12"/>
  <c r="M81" i="12"/>
  <c r="O81" i="12"/>
  <c r="Q81" i="12"/>
  <c r="S81" i="12"/>
  <c r="M82" i="12"/>
  <c r="O82" i="12"/>
  <c r="Q82" i="12"/>
  <c r="S82" i="12"/>
  <c r="M83" i="12"/>
  <c r="O83" i="12"/>
  <c r="Q83" i="12"/>
  <c r="S83" i="12"/>
  <c r="M84" i="12"/>
  <c r="O84" i="12"/>
  <c r="Q84" i="12"/>
  <c r="S84" i="12"/>
  <c r="M85" i="12"/>
  <c r="O85" i="12"/>
  <c r="Q85" i="12"/>
  <c r="S85" i="12"/>
  <c r="M86" i="12"/>
  <c r="O86" i="12"/>
  <c r="Q86" i="12"/>
  <c r="S86" i="12"/>
  <c r="M87" i="12"/>
  <c r="O87" i="12"/>
  <c r="Q87" i="12"/>
  <c r="S87" i="12"/>
  <c r="M88" i="12"/>
  <c r="O88" i="12"/>
  <c r="Q88" i="12"/>
  <c r="S88" i="12"/>
  <c r="M89" i="12"/>
  <c r="O89" i="12"/>
  <c r="Q89" i="12"/>
  <c r="S89" i="12"/>
  <c r="M90" i="12"/>
  <c r="O90" i="12"/>
  <c r="Q90" i="12"/>
  <c r="S90" i="12"/>
  <c r="M91" i="12"/>
  <c r="O91" i="12"/>
  <c r="Q91" i="12"/>
  <c r="S91" i="12"/>
  <c r="M92" i="12"/>
  <c r="O92" i="12"/>
  <c r="Q92" i="12"/>
  <c r="S92" i="12"/>
  <c r="M93" i="12"/>
  <c r="O93" i="12"/>
  <c r="Q93" i="12"/>
  <c r="S93" i="12"/>
  <c r="M94" i="12"/>
  <c r="O94" i="12"/>
  <c r="Q94" i="12"/>
  <c r="S94" i="12"/>
  <c r="M95" i="12"/>
  <c r="O95" i="12"/>
  <c r="Q95" i="12"/>
  <c r="S95" i="12"/>
  <c r="M96" i="12"/>
  <c r="O96" i="12"/>
  <c r="Q96" i="12"/>
  <c r="S96" i="12"/>
  <c r="M97" i="12"/>
  <c r="O97" i="12"/>
  <c r="Q97" i="12"/>
  <c r="S97" i="12"/>
  <c r="M98" i="12"/>
  <c r="O98" i="12"/>
  <c r="Q98" i="12"/>
  <c r="S98" i="12"/>
  <c r="M99" i="12"/>
  <c r="O99" i="12"/>
  <c r="Q99" i="12"/>
  <c r="S99" i="12"/>
  <c r="M100" i="12"/>
  <c r="O100" i="12"/>
  <c r="Q100" i="12"/>
  <c r="S100" i="12"/>
  <c r="M101" i="12"/>
  <c r="O101" i="12"/>
  <c r="Q101" i="12"/>
  <c r="S101" i="12"/>
  <c r="M102" i="12"/>
  <c r="O102" i="12"/>
  <c r="Q102" i="12"/>
  <c r="S102" i="12"/>
  <c r="M103" i="12"/>
  <c r="O103" i="12"/>
  <c r="Q103" i="12"/>
  <c r="S103" i="12"/>
  <c r="M104" i="12"/>
  <c r="O104" i="12"/>
  <c r="Q104" i="12"/>
  <c r="S104" i="12"/>
  <c r="M105" i="12"/>
  <c r="O105" i="12"/>
  <c r="Q105" i="12"/>
  <c r="S105" i="12"/>
  <c r="M106" i="12"/>
  <c r="O106" i="12"/>
  <c r="Q106" i="12"/>
  <c r="S106" i="12"/>
  <c r="M107" i="12"/>
  <c r="O107" i="12"/>
  <c r="Q107" i="12"/>
  <c r="S107" i="12"/>
  <c r="M108" i="12"/>
  <c r="O108" i="12"/>
  <c r="Q108" i="12"/>
  <c r="S108" i="12"/>
  <c r="M109" i="12"/>
  <c r="O109" i="12"/>
  <c r="Q109" i="12"/>
  <c r="S109" i="12"/>
  <c r="M110" i="12"/>
  <c r="O110" i="12"/>
  <c r="Q110" i="12"/>
  <c r="S110" i="12"/>
  <c r="M111" i="12"/>
  <c r="O111" i="12"/>
  <c r="Q111" i="12"/>
  <c r="S111" i="12"/>
  <c r="M112" i="12"/>
  <c r="O112" i="12"/>
  <c r="Q112" i="12"/>
  <c r="S112" i="12"/>
  <c r="M113" i="12"/>
  <c r="O113" i="12"/>
  <c r="Q113" i="12"/>
  <c r="S113" i="12"/>
  <c r="C30" i="12"/>
  <c r="C42" i="12"/>
  <c r="C54" i="12"/>
  <c r="C66" i="12"/>
  <c r="C78" i="12"/>
  <c r="C90" i="12"/>
  <c r="C102" i="12"/>
  <c r="C31" i="12"/>
  <c r="C43" i="12"/>
  <c r="C55" i="12"/>
  <c r="C67" i="12"/>
  <c r="C79" i="12"/>
  <c r="C91" i="12"/>
  <c r="C103" i="12"/>
  <c r="C32" i="12"/>
  <c r="C44" i="12"/>
  <c r="C56" i="12"/>
  <c r="C68" i="12"/>
  <c r="C80" i="12"/>
  <c r="C92" i="12"/>
  <c r="C104" i="12"/>
  <c r="C29" i="12"/>
  <c r="C41" i="12"/>
  <c r="C53" i="12"/>
  <c r="C65" i="12"/>
  <c r="C77" i="12"/>
  <c r="C89" i="12"/>
  <c r="C101" i="12"/>
  <c r="C27" i="12"/>
  <c r="C24" i="12"/>
  <c r="C21" i="12"/>
  <c r="C34" i="12"/>
  <c r="C46" i="12"/>
  <c r="C58" i="12"/>
  <c r="C70" i="12"/>
  <c r="C82" i="12"/>
  <c r="C94" i="12"/>
  <c r="C106" i="12"/>
  <c r="C35" i="12"/>
  <c r="C47" i="12"/>
  <c r="C59" i="12"/>
  <c r="C71" i="12"/>
  <c r="C83" i="12"/>
  <c r="C95" i="12"/>
  <c r="C107" i="12"/>
  <c r="C36" i="12"/>
  <c r="C48" i="12"/>
  <c r="C60" i="12"/>
  <c r="C72" i="12"/>
  <c r="C84" i="12"/>
  <c r="C96" i="12"/>
  <c r="C108" i="12"/>
  <c r="C33" i="12"/>
  <c r="C45" i="12"/>
  <c r="C57" i="12"/>
  <c r="C69" i="12"/>
  <c r="C81" i="12"/>
  <c r="C93" i="12"/>
  <c r="C105" i="12"/>
  <c r="C26" i="12"/>
  <c r="C23" i="12"/>
  <c r="C20" i="12"/>
  <c r="C38" i="12"/>
  <c r="C50" i="12"/>
  <c r="C62" i="12"/>
  <c r="C74" i="12"/>
  <c r="C86" i="12"/>
  <c r="C98" i="12"/>
  <c r="C110" i="12"/>
  <c r="C39" i="12"/>
  <c r="C51" i="12"/>
  <c r="C63" i="12"/>
  <c r="C75" i="12"/>
  <c r="C87" i="12"/>
  <c r="C99" i="12"/>
  <c r="C111" i="12"/>
  <c r="C40" i="12"/>
  <c r="C52" i="12"/>
  <c r="C64" i="12"/>
  <c r="C76" i="12"/>
  <c r="C88" i="12"/>
  <c r="C100" i="12"/>
  <c r="C112" i="12"/>
  <c r="C37" i="12"/>
  <c r="C49" i="12"/>
  <c r="C61" i="12"/>
  <c r="C73" i="12"/>
  <c r="C85" i="12"/>
  <c r="C97" i="12"/>
  <c r="C109" i="12"/>
  <c r="C22" i="12"/>
  <c r="C25" i="12"/>
  <c r="L15" i="11"/>
  <c r="L13" i="11"/>
  <c r="J16" i="11"/>
  <c r="L18" i="11"/>
  <c r="L16" i="11"/>
  <c r="J15" i="11"/>
  <c r="J13" i="11"/>
  <c r="AR20" i="9" l="1"/>
  <c r="AR18" i="9"/>
  <c r="AO18" i="9"/>
  <c r="AI19" i="9"/>
  <c r="AL18" i="9"/>
  <c r="AI18" i="9"/>
  <c r="AI17" i="9"/>
  <c r="AR17" i="9"/>
  <c r="AO17" i="9"/>
  <c r="AL17" i="9"/>
  <c r="AA17" i="9"/>
  <c r="R17" i="9"/>
  <c r="H4" i="11" l="1"/>
  <c r="F4" i="11"/>
  <c r="Q25" i="9"/>
  <c r="T25" i="9"/>
  <c r="AG6" i="11"/>
  <c r="AG4" i="11"/>
  <c r="AG3" i="11"/>
  <c r="AI23" i="9"/>
  <c r="AI24" i="9"/>
  <c r="AI25" i="9"/>
  <c r="AI26" i="9"/>
  <c r="C19" i="12"/>
  <c r="C18" i="12"/>
  <c r="C16" i="12"/>
  <c r="C113" i="12"/>
  <c r="C17" i="12"/>
  <c r="Z270" i="11"/>
  <c r="Z259" i="11"/>
  <c r="AD175" i="11"/>
  <c r="B214" i="11"/>
  <c r="V64" i="11"/>
  <c r="AD58" i="11"/>
  <c r="J286" i="11"/>
  <c r="F268" i="11"/>
  <c r="Z117" i="11"/>
  <c r="AD117" i="11"/>
  <c r="C67" i="11"/>
  <c r="AE184" i="11"/>
  <c r="AM193" i="11"/>
  <c r="AB231" i="11"/>
  <c r="AI204" i="11"/>
  <c r="J187" i="11"/>
  <c r="AE85" i="11"/>
  <c r="U246" i="11"/>
  <c r="AD210" i="11"/>
  <c r="S129" i="11"/>
  <c r="L201" i="11"/>
  <c r="AK112" i="11"/>
  <c r="AK151" i="11"/>
  <c r="AK223" i="11"/>
  <c r="U277" i="11"/>
  <c r="X226" i="11"/>
  <c r="AM10" i="11"/>
  <c r="AM244" i="11"/>
  <c r="X181" i="11"/>
  <c r="O82" i="11"/>
  <c r="AG199" i="11"/>
  <c r="Q72" i="11"/>
  <c r="AI195" i="11"/>
  <c r="O229" i="11"/>
  <c r="Q112" i="11"/>
  <c r="AG103" i="11"/>
  <c r="AD118" i="11"/>
  <c r="AB70" i="11"/>
  <c r="X43" i="11"/>
  <c r="AI33" i="11"/>
  <c r="O301" i="11"/>
  <c r="X292" i="11"/>
  <c r="AE295" i="11"/>
  <c r="Z66" i="11"/>
  <c r="AM177" i="11"/>
  <c r="AI306" i="11"/>
  <c r="X109" i="11"/>
  <c r="B94" i="11"/>
  <c r="AE223" i="11"/>
  <c r="U160" i="11"/>
  <c r="X247" i="11"/>
  <c r="D103" i="11"/>
  <c r="L40" i="11"/>
  <c r="M169" i="11"/>
  <c r="AB277" i="11"/>
  <c r="B268" i="11"/>
  <c r="AB214" i="11"/>
  <c r="AM282" i="11"/>
  <c r="V37" i="11"/>
  <c r="Q289" i="11"/>
  <c r="AB15" i="11"/>
  <c r="X85" i="11"/>
  <c r="AD115" i="11"/>
  <c r="S249" i="11"/>
  <c r="V187" i="11"/>
  <c r="S42" i="11"/>
  <c r="D232" i="11"/>
  <c r="AE259" i="11"/>
  <c r="S304" i="11"/>
  <c r="Z190" i="11"/>
  <c r="Z237" i="11"/>
  <c r="AI186" i="11"/>
  <c r="Q78" i="11"/>
  <c r="Z192" i="11"/>
  <c r="AM37" i="11"/>
  <c r="U69" i="11"/>
  <c r="AD306" i="11"/>
  <c r="AM190" i="11"/>
  <c r="O115" i="11"/>
  <c r="AI154" i="11"/>
  <c r="AB81" i="11"/>
  <c r="L150" i="11"/>
  <c r="AI69" i="11"/>
  <c r="AK249" i="11"/>
  <c r="AB66" i="11"/>
  <c r="AG157" i="11"/>
  <c r="D121" i="11"/>
  <c r="AI268" i="11"/>
  <c r="D61" i="11"/>
  <c r="M187" i="11"/>
  <c r="AI135" i="11"/>
  <c r="O226" i="11"/>
  <c r="AD192" i="11"/>
  <c r="U151" i="11"/>
  <c r="H106" i="11"/>
  <c r="U33" i="11"/>
  <c r="AG211" i="11"/>
  <c r="AE181" i="11"/>
  <c r="D52" i="11"/>
  <c r="AD10" i="11"/>
  <c r="AE262" i="11"/>
  <c r="Z99" i="11"/>
  <c r="S259" i="11"/>
  <c r="AD103" i="11"/>
  <c r="U231" i="11"/>
  <c r="AB259" i="11"/>
  <c r="AM21" i="11"/>
  <c r="AK142" i="11"/>
  <c r="AB261" i="11"/>
  <c r="L262" i="11"/>
  <c r="H102" i="11"/>
  <c r="S148" i="11"/>
  <c r="Z280" i="11"/>
  <c r="Z91" i="11"/>
  <c r="Q64" i="11"/>
  <c r="U60" i="11"/>
  <c r="U301" i="11"/>
  <c r="J91" i="11"/>
  <c r="V193" i="11"/>
  <c r="Q234" i="11"/>
  <c r="AI237" i="11"/>
  <c r="L213" i="11"/>
  <c r="AE154" i="11"/>
  <c r="AB309" i="11"/>
  <c r="AK130" i="11"/>
  <c r="C115" i="11"/>
  <c r="AI189" i="11"/>
  <c r="AI78" i="11"/>
  <c r="AD145" i="11"/>
  <c r="AI133" i="11"/>
  <c r="S106" i="11"/>
  <c r="AD205" i="11"/>
  <c r="X223" i="11"/>
  <c r="AE88" i="11"/>
  <c r="Q306" i="11"/>
  <c r="AK39" i="11"/>
  <c r="J273" i="11"/>
  <c r="AK210" i="11"/>
  <c r="Z210" i="11"/>
  <c r="AD106" i="11"/>
  <c r="AI270" i="11"/>
  <c r="AI111" i="11"/>
  <c r="AI93" i="11"/>
  <c r="Q283" i="11"/>
  <c r="AK238" i="11"/>
  <c r="AI100" i="11"/>
  <c r="AK88" i="11"/>
  <c r="Z186" i="11"/>
  <c r="H156" i="11"/>
  <c r="AM115" i="11"/>
  <c r="C205" i="11"/>
  <c r="D49" i="11"/>
  <c r="AK264" i="11"/>
  <c r="AK274" i="11"/>
  <c r="O136" i="11"/>
  <c r="AD12" i="11"/>
  <c r="AB165" i="11"/>
  <c r="AE103" i="11"/>
  <c r="Q193" i="11"/>
  <c r="AE196" i="11"/>
  <c r="Z109" i="11"/>
  <c r="J171" i="11"/>
  <c r="AG64" i="11"/>
  <c r="AM63" i="11"/>
  <c r="X160" i="11"/>
  <c r="S162" i="11"/>
  <c r="Z282" i="11"/>
  <c r="Z204" i="11"/>
  <c r="AM292" i="11"/>
  <c r="AK271" i="11"/>
  <c r="AG115" i="11"/>
  <c r="AE256" i="11"/>
  <c r="AI67" i="11"/>
  <c r="AI283" i="11"/>
  <c r="AI103" i="11"/>
  <c r="V100" i="11"/>
  <c r="X190" i="11"/>
  <c r="J94" i="11"/>
  <c r="AB276" i="11"/>
  <c r="AB244" i="11"/>
  <c r="U219" i="11"/>
  <c r="H189" i="11"/>
  <c r="AE304" i="11"/>
  <c r="AB298" i="11"/>
  <c r="Z295" i="11"/>
  <c r="H265" i="11"/>
  <c r="AB49" i="11"/>
  <c r="AD138" i="11"/>
  <c r="Q216" i="11"/>
  <c r="AB37" i="11"/>
  <c r="S57" i="11"/>
  <c r="AK34" i="11"/>
  <c r="Z156" i="11"/>
  <c r="AD307" i="11"/>
  <c r="H195" i="11"/>
  <c r="AK285" i="11"/>
  <c r="J127" i="11"/>
  <c r="AD240" i="11"/>
  <c r="Z304" i="11"/>
  <c r="AB99" i="11"/>
  <c r="AI231" i="11"/>
  <c r="Z118" i="11"/>
  <c r="M196" i="11"/>
  <c r="X241" i="11"/>
  <c r="Z130" i="11"/>
  <c r="Q100" i="11"/>
  <c r="F76" i="11"/>
  <c r="AB183" i="11"/>
  <c r="F124" i="11"/>
  <c r="B40" i="11"/>
  <c r="AG16" i="11"/>
  <c r="F97" i="11"/>
  <c r="U291" i="11"/>
  <c r="Z258" i="11"/>
  <c r="AG214" i="11"/>
  <c r="B217" i="11"/>
  <c r="Q207" i="11"/>
  <c r="S142" i="11"/>
  <c r="S159" i="11"/>
  <c r="U18" i="11"/>
  <c r="L189" i="11"/>
  <c r="AD204" i="11"/>
  <c r="AK129" i="11"/>
  <c r="U169" i="11"/>
  <c r="AD241" i="11"/>
  <c r="M232" i="11"/>
  <c r="AK213" i="11"/>
  <c r="S306" i="11"/>
  <c r="H166" i="11"/>
  <c r="AG289" i="11"/>
  <c r="Q88" i="11"/>
  <c r="AG136" i="11"/>
  <c r="AD291" i="11"/>
  <c r="AG175" i="11"/>
  <c r="AE46" i="11"/>
  <c r="U124" i="11"/>
  <c r="Q139" i="11"/>
  <c r="AK199" i="11"/>
  <c r="Z240" i="11"/>
  <c r="AK292" i="11"/>
  <c r="L285" i="11"/>
  <c r="AK22" i="11"/>
  <c r="AD100" i="11"/>
  <c r="U51" i="11"/>
  <c r="U178" i="11"/>
  <c r="AM166" i="11"/>
  <c r="V199" i="11"/>
  <c r="AD178" i="11"/>
  <c r="L48" i="11"/>
  <c r="F46" i="11"/>
  <c r="AD81" i="11"/>
  <c r="AM16" i="11"/>
  <c r="Z226" i="11"/>
  <c r="J261" i="11"/>
  <c r="V202" i="11"/>
  <c r="AI205" i="11"/>
  <c r="Q154" i="11"/>
  <c r="U255" i="11"/>
  <c r="M238" i="11"/>
  <c r="AI294" i="11"/>
  <c r="V55" i="11"/>
  <c r="S309" i="11"/>
  <c r="Z201" i="11"/>
  <c r="AM219" i="11"/>
  <c r="S90" i="11"/>
  <c r="Q282" i="11"/>
  <c r="AM210" i="11"/>
  <c r="S231" i="11"/>
  <c r="Z64" i="11"/>
  <c r="AI150" i="11"/>
  <c r="S28" i="11"/>
  <c r="AM183" i="11"/>
  <c r="AM102" i="11"/>
  <c r="X148" i="11"/>
  <c r="X202" i="11"/>
  <c r="AD16" i="11"/>
  <c r="Z307" i="11"/>
  <c r="AB25" i="11"/>
  <c r="Q16" i="11"/>
  <c r="AE49" i="11"/>
  <c r="O283" i="11"/>
  <c r="F253" i="11"/>
  <c r="J229" i="11"/>
  <c r="Q199" i="11"/>
  <c r="S22" i="11"/>
  <c r="M190" i="11"/>
  <c r="AD309" i="11"/>
  <c r="Q141" i="11"/>
  <c r="AD213" i="11"/>
  <c r="X55" i="11"/>
  <c r="AB12" i="11"/>
  <c r="AB262" i="11"/>
  <c r="B211" i="11"/>
  <c r="Z24" i="11"/>
  <c r="AM135" i="11"/>
  <c r="AE220" i="11"/>
  <c r="J115" i="11"/>
  <c r="AE58" i="11"/>
  <c r="AG271" i="11"/>
  <c r="AB187" i="11"/>
  <c r="AE175" i="11"/>
  <c r="AD90" i="11"/>
  <c r="AD171" i="11"/>
  <c r="AM222" i="11"/>
  <c r="U210" i="11"/>
  <c r="AD52" i="11"/>
  <c r="L130" i="11"/>
  <c r="Z72" i="11"/>
  <c r="H96" i="11"/>
  <c r="AI298" i="11"/>
  <c r="AK172" i="11"/>
  <c r="L109" i="11"/>
  <c r="Z219" i="11"/>
  <c r="O178" i="11"/>
  <c r="H244" i="11"/>
  <c r="AB273" i="11"/>
  <c r="AM270" i="11"/>
  <c r="H301" i="11"/>
  <c r="V259" i="11"/>
  <c r="AD256" i="11"/>
  <c r="L154" i="11"/>
  <c r="AI238" i="11"/>
  <c r="AM82" i="11"/>
  <c r="AM90" i="11"/>
  <c r="Q132" i="11"/>
  <c r="AI63" i="11"/>
  <c r="AK204" i="11"/>
  <c r="U193" i="11"/>
  <c r="H129" i="11"/>
  <c r="C226" i="11"/>
  <c r="AB145" i="11"/>
  <c r="S174" i="11"/>
  <c r="AM261" i="11"/>
  <c r="S253" i="11"/>
  <c r="AB115" i="11"/>
  <c r="AB219" i="11"/>
  <c r="AB237" i="11"/>
  <c r="U201" i="11"/>
  <c r="AG193" i="11"/>
  <c r="S283" i="11"/>
  <c r="AE163" i="11"/>
  <c r="V22" i="11"/>
  <c r="U283" i="11"/>
  <c r="V91" i="11"/>
  <c r="X130" i="11"/>
  <c r="AI289" i="11"/>
  <c r="V256" i="11"/>
  <c r="Q172" i="11"/>
  <c r="AM75" i="11"/>
  <c r="L265" i="11"/>
  <c r="S60" i="11"/>
  <c r="B262" i="11"/>
  <c r="Z225" i="11"/>
  <c r="U99" i="11"/>
  <c r="L141" i="11"/>
  <c r="X286" i="11"/>
  <c r="AK133" i="11"/>
  <c r="F265" i="11"/>
  <c r="H201" i="11"/>
  <c r="V112" i="11"/>
  <c r="X106" i="11"/>
  <c r="J189" i="11"/>
  <c r="J162" i="11"/>
  <c r="AI144" i="11"/>
  <c r="AD19" i="11"/>
  <c r="D28" i="11"/>
  <c r="J202" i="11"/>
  <c r="AK256" i="11"/>
  <c r="AK220" i="11"/>
  <c r="Q75" i="11"/>
  <c r="AG169" i="11"/>
  <c r="V154" i="11"/>
  <c r="F175" i="11"/>
  <c r="AK217" i="11"/>
  <c r="U282" i="11"/>
  <c r="AB132" i="11"/>
  <c r="AK226" i="11"/>
  <c r="V115" i="11"/>
  <c r="AI132" i="11"/>
  <c r="B67" i="11"/>
  <c r="U171" i="11"/>
  <c r="D271" i="11"/>
  <c r="L142" i="11"/>
  <c r="AD141" i="11"/>
  <c r="S279" i="11"/>
  <c r="J54" i="11"/>
  <c r="L96" i="11"/>
  <c r="U172" i="11"/>
  <c r="AB300" i="11"/>
  <c r="AM19" i="11"/>
  <c r="U109" i="11"/>
  <c r="AK159" i="11"/>
  <c r="AG223" i="11"/>
  <c r="S76" i="11"/>
  <c r="AK70" i="11"/>
  <c r="L199" i="11"/>
  <c r="Z136" i="11"/>
  <c r="AE271" i="11"/>
  <c r="Z151" i="11"/>
  <c r="Z169" i="11"/>
  <c r="B145" i="11"/>
  <c r="AE205" i="11"/>
  <c r="L174" i="11"/>
  <c r="Z153" i="11"/>
  <c r="AI123" i="11"/>
  <c r="L175" i="11"/>
  <c r="J175" i="11"/>
  <c r="S265" i="11"/>
  <c r="Q217" i="11"/>
  <c r="AD40" i="11"/>
  <c r="AE172" i="11"/>
  <c r="AK169" i="11"/>
  <c r="Z180" i="11"/>
  <c r="V31" i="11"/>
  <c r="AB48" i="11"/>
  <c r="J85" i="11"/>
  <c r="AM187" i="11"/>
  <c r="AB291" i="11"/>
  <c r="U244" i="11"/>
  <c r="AE52" i="11"/>
  <c r="S93" i="11"/>
  <c r="AB94" i="11"/>
  <c r="AI301" i="11"/>
  <c r="Q247" i="11"/>
  <c r="F121" i="11"/>
  <c r="AK261" i="11"/>
  <c r="AB166" i="11"/>
  <c r="H157" i="11"/>
  <c r="AD55" i="11"/>
  <c r="Z231" i="11"/>
  <c r="H21" i="11"/>
  <c r="AB52" i="11"/>
  <c r="F43" i="11"/>
  <c r="D127" i="11"/>
  <c r="AD222" i="11"/>
  <c r="U139" i="11"/>
  <c r="Z271" i="11"/>
  <c r="AD13" i="11"/>
  <c r="Q54" i="11"/>
  <c r="M121" i="11"/>
  <c r="Q69" i="11"/>
  <c r="Z175" i="11"/>
  <c r="M295" i="11"/>
  <c r="U133" i="11"/>
  <c r="AB211" i="11"/>
  <c r="Z267" i="11"/>
  <c r="AM289" i="11"/>
  <c r="L57" i="11"/>
  <c r="X139" i="11"/>
  <c r="F52" i="11"/>
  <c r="AI112" i="11"/>
  <c r="AE55" i="11"/>
  <c r="AK87" i="11"/>
  <c r="U127" i="11"/>
  <c r="AM264" i="11"/>
  <c r="Z138" i="11"/>
  <c r="AD214" i="11"/>
  <c r="V40" i="11"/>
  <c r="AI15" i="11"/>
  <c r="U271" i="11"/>
  <c r="J274" i="11"/>
  <c r="AE34" i="11"/>
  <c r="L276" i="11"/>
  <c r="H34" i="11"/>
  <c r="AK273" i="11"/>
  <c r="AG229" i="11"/>
  <c r="U204" i="11"/>
  <c r="S225" i="11"/>
  <c r="L294" i="11"/>
  <c r="X163" i="11"/>
  <c r="AD27" i="11"/>
  <c r="L250" i="11"/>
  <c r="L90" i="11"/>
  <c r="AD151" i="11"/>
  <c r="Z76" i="11"/>
  <c r="AM226" i="11"/>
  <c r="S210" i="11"/>
  <c r="AK280" i="11"/>
  <c r="AM139" i="11"/>
  <c r="X58" i="11"/>
  <c r="AI96" i="11"/>
  <c r="S238" i="11"/>
  <c r="Z273" i="11"/>
  <c r="AM13" i="11"/>
  <c r="AB198" i="11"/>
  <c r="Q288" i="11"/>
  <c r="AM168" i="11"/>
  <c r="AD279" i="11"/>
  <c r="AM256" i="11"/>
  <c r="D235" i="11"/>
  <c r="Z217" i="11"/>
  <c r="AB64" i="11"/>
  <c r="O97" i="11"/>
  <c r="Q190" i="11"/>
  <c r="AM99" i="11"/>
  <c r="AD294" i="11"/>
  <c r="AB156" i="11"/>
  <c r="AM127" i="11"/>
  <c r="AM172" i="11"/>
  <c r="AM84" i="11"/>
  <c r="J265" i="11"/>
  <c r="O61" i="11"/>
  <c r="F61" i="11"/>
  <c r="D97" i="11"/>
  <c r="AK291" i="11"/>
  <c r="L220" i="11"/>
  <c r="Z147" i="11"/>
  <c r="F166" i="11"/>
  <c r="O49" i="11"/>
  <c r="AE124" i="11"/>
  <c r="C187" i="11"/>
  <c r="AB79" i="11"/>
  <c r="AI192" i="11"/>
  <c r="B97" i="11"/>
  <c r="AI148" i="11"/>
  <c r="V121" i="11"/>
  <c r="AM205" i="11"/>
  <c r="AB109" i="11"/>
  <c r="AB192" i="11"/>
  <c r="L255" i="11"/>
  <c r="AK127" i="11"/>
  <c r="AK198" i="11"/>
  <c r="J207" i="11"/>
  <c r="AK240" i="11"/>
  <c r="AG178" i="11"/>
  <c r="AI58" i="11"/>
  <c r="AM51" i="11"/>
  <c r="AB204" i="11"/>
  <c r="O55" i="11"/>
  <c r="AI184" i="11"/>
  <c r="U79" i="11"/>
  <c r="AB217" i="11"/>
  <c r="L51" i="11"/>
  <c r="AI25" i="11"/>
  <c r="AG58" i="11"/>
  <c r="AI180" i="11"/>
  <c r="AG277" i="11"/>
  <c r="S153" i="11"/>
  <c r="B307" i="11"/>
  <c r="AM195" i="11"/>
  <c r="AM213" i="11"/>
  <c r="M82" i="11"/>
  <c r="H204" i="11"/>
  <c r="X166" i="11"/>
  <c r="H87" i="11"/>
  <c r="J180" i="11"/>
  <c r="D46" i="11"/>
  <c r="AM235" i="11"/>
  <c r="J52" i="11"/>
  <c r="M271" i="11"/>
  <c r="H261" i="11"/>
  <c r="S19" i="11"/>
  <c r="U159" i="11"/>
  <c r="O79" i="11"/>
  <c r="AM103" i="11"/>
  <c r="AK55" i="11"/>
  <c r="AE94" i="11"/>
  <c r="V118" i="11"/>
  <c r="AI232" i="11"/>
  <c r="AD211" i="11"/>
  <c r="AD160" i="11"/>
  <c r="AE199" i="11"/>
  <c r="U304" i="11"/>
  <c r="AB34" i="11"/>
  <c r="AE25" i="11"/>
  <c r="AB265" i="11"/>
  <c r="Z241" i="11"/>
  <c r="AG244" i="11"/>
  <c r="S84" i="11"/>
  <c r="X136" i="11"/>
  <c r="AI276" i="11"/>
  <c r="AD234" i="11"/>
  <c r="AD271" i="11"/>
  <c r="F199" i="11"/>
  <c r="F202" i="11"/>
  <c r="M259" i="11"/>
  <c r="L291" i="11"/>
  <c r="O157" i="11"/>
  <c r="AG307" i="11"/>
  <c r="AD252" i="11"/>
  <c r="AK19" i="11"/>
  <c r="AI166" i="11"/>
  <c r="AB181" i="11"/>
  <c r="AD220" i="11"/>
  <c r="AI90" i="11"/>
  <c r="Q244" i="11"/>
  <c r="AI285" i="11"/>
  <c r="V28" i="11"/>
  <c r="AM136" i="11"/>
  <c r="AE274" i="11"/>
  <c r="Z178" i="11"/>
  <c r="AD64" i="11"/>
  <c r="Q291" i="11"/>
  <c r="C178" i="11"/>
  <c r="Z274" i="11"/>
  <c r="O241" i="11"/>
  <c r="AI178" i="11"/>
  <c r="AD139" i="11"/>
  <c r="H307" i="11"/>
  <c r="D79" i="11"/>
  <c r="X271" i="11"/>
  <c r="AB154" i="11"/>
  <c r="AK69" i="11"/>
  <c r="AK121" i="11"/>
  <c r="D112" i="11"/>
  <c r="D229" i="11"/>
  <c r="AD273" i="11"/>
  <c r="AD235" i="11"/>
  <c r="AD301" i="11"/>
  <c r="X10" i="11"/>
  <c r="AG295" i="11"/>
  <c r="U72" i="11"/>
  <c r="H234" i="11"/>
  <c r="S264" i="11"/>
  <c r="Z222" i="11"/>
  <c r="C73" i="11"/>
  <c r="AM49" i="11"/>
  <c r="AB264" i="11"/>
  <c r="AB102" i="11"/>
  <c r="AK115" i="11"/>
  <c r="AI145" i="11"/>
  <c r="X175" i="11"/>
  <c r="J159" i="11"/>
  <c r="AB55" i="11"/>
  <c r="Q130" i="11"/>
  <c r="Q39" i="11"/>
  <c r="AK97" i="11"/>
  <c r="M133" i="11"/>
  <c r="V178" i="11"/>
  <c r="AK153" i="11"/>
  <c r="L171" i="11"/>
  <c r="AI30" i="11"/>
  <c r="AM268" i="11"/>
  <c r="J204" i="11"/>
  <c r="Z232" i="11"/>
  <c r="H292" i="11"/>
  <c r="AE193" i="11"/>
  <c r="AB303" i="11"/>
  <c r="H73" i="11"/>
  <c r="V235" i="11"/>
  <c r="D166" i="11"/>
  <c r="AB30" i="11"/>
  <c r="Z18" i="11"/>
  <c r="Z159" i="11"/>
  <c r="AG85" i="11"/>
  <c r="AG256" i="11"/>
  <c r="AK246" i="11"/>
  <c r="AD277" i="11"/>
  <c r="U42" i="11"/>
  <c r="L303" i="11"/>
  <c r="X157" i="11"/>
  <c r="Q210" i="11"/>
  <c r="AD225" i="11"/>
  <c r="Z49" i="11"/>
  <c r="Q187" i="11"/>
  <c r="AD196" i="11"/>
  <c r="AM241" i="11"/>
  <c r="Z67" i="11"/>
  <c r="D55" i="11"/>
  <c r="AI105" i="11"/>
  <c r="S36" i="11"/>
  <c r="Z202" i="11"/>
  <c r="AD298" i="11"/>
  <c r="H187" i="11"/>
  <c r="S117" i="11"/>
  <c r="S16" i="11"/>
  <c r="AB142" i="11"/>
  <c r="L207" i="11"/>
  <c r="AM78" i="11"/>
  <c r="B247" i="11"/>
  <c r="X121" i="11"/>
  <c r="Z277" i="11"/>
  <c r="AB87" i="11"/>
  <c r="U198" i="11"/>
  <c r="Q135" i="11"/>
  <c r="Z289" i="11"/>
  <c r="V157" i="11"/>
  <c r="V277" i="11"/>
  <c r="Z46" i="11"/>
  <c r="AB84" i="11"/>
  <c r="C28" i="11"/>
  <c r="AK186" i="11"/>
  <c r="O208" i="11"/>
  <c r="AD303" i="11"/>
  <c r="AG133" i="11"/>
  <c r="AI54" i="11"/>
  <c r="AM199" i="11"/>
  <c r="AB252" i="11"/>
  <c r="S13" i="11"/>
  <c r="AK187" i="11"/>
  <c r="B46" i="11"/>
  <c r="AI42" i="11"/>
  <c r="U129" i="11"/>
  <c r="AB247" i="11"/>
  <c r="AK297" i="11"/>
  <c r="AM301" i="11"/>
  <c r="F115" i="11"/>
  <c r="U115" i="11"/>
  <c r="AI246" i="11"/>
  <c r="M70" i="11"/>
  <c r="AM40" i="11"/>
  <c r="S115" i="11"/>
  <c r="Q213" i="11"/>
  <c r="AI258" i="11"/>
  <c r="X52" i="11"/>
  <c r="S216" i="11"/>
  <c r="V127" i="11"/>
  <c r="D100" i="11"/>
  <c r="D70" i="11"/>
  <c r="S78" i="11"/>
  <c r="J271" i="11"/>
  <c r="D160" i="11"/>
  <c r="M49" i="11"/>
  <c r="L283" i="11"/>
  <c r="AI49" i="11"/>
  <c r="AI307" i="11"/>
  <c r="O13" i="11"/>
  <c r="F91" i="11"/>
  <c r="AD66" i="11"/>
  <c r="C76" i="11"/>
  <c r="AK183" i="11"/>
  <c r="U73" i="11"/>
  <c r="Q264" i="11"/>
  <c r="AB243" i="11"/>
  <c r="AM163" i="11"/>
  <c r="Z166" i="11"/>
  <c r="U183" i="11"/>
  <c r="AB210" i="11"/>
  <c r="AK259" i="11"/>
  <c r="J67" i="11"/>
  <c r="AK196" i="11"/>
  <c r="AB235" i="11"/>
  <c r="Z87" i="11"/>
  <c r="AM234" i="11"/>
  <c r="AK15" i="11"/>
  <c r="AB282" i="11"/>
  <c r="S70" i="11"/>
  <c r="AI22" i="11"/>
  <c r="D82" i="11"/>
  <c r="Z10" i="11"/>
  <c r="X283" i="11"/>
  <c r="Q96" i="11"/>
  <c r="F73" i="11"/>
  <c r="AK60" i="11"/>
  <c r="X277" i="11"/>
  <c r="AB24" i="11"/>
  <c r="Z253" i="11"/>
  <c r="AK37" i="11"/>
  <c r="AB225" i="11"/>
  <c r="AM151" i="11"/>
  <c r="H220" i="11"/>
  <c r="Z165" i="11"/>
  <c r="F64" i="11"/>
  <c r="AI183" i="11"/>
  <c r="H174" i="11"/>
  <c r="AK211" i="11"/>
  <c r="J186" i="11"/>
  <c r="J136" i="11"/>
  <c r="AK244" i="11"/>
  <c r="Z103" i="11"/>
  <c r="AK148" i="11"/>
  <c r="Q304" i="11"/>
  <c r="AK67" i="11"/>
  <c r="L237" i="11"/>
  <c r="AB249" i="11"/>
  <c r="AK282" i="11"/>
  <c r="V52" i="11"/>
  <c r="L112" i="11"/>
  <c r="AD261" i="11"/>
  <c r="H175" i="11"/>
  <c r="S121" i="11"/>
  <c r="Z261" i="11"/>
  <c r="AM223" i="11"/>
  <c r="L309" i="11"/>
  <c r="L118" i="11"/>
  <c r="AI156" i="11"/>
  <c r="AK268" i="11"/>
  <c r="L183" i="11"/>
  <c r="AK166" i="11"/>
  <c r="B178" i="11"/>
  <c r="AK192" i="11"/>
  <c r="H295" i="11"/>
  <c r="AB232" i="11"/>
  <c r="AD183" i="11"/>
  <c r="M292" i="11"/>
  <c r="L243" i="11"/>
  <c r="AD190" i="11"/>
  <c r="AD22" i="11"/>
  <c r="C148" i="11"/>
  <c r="B154" i="11"/>
  <c r="U153" i="11"/>
  <c r="AM69" i="11"/>
  <c r="AD153" i="11"/>
  <c r="AD30" i="11"/>
  <c r="AI127" i="11"/>
  <c r="AE169" i="11"/>
  <c r="B172" i="11"/>
  <c r="D73" i="11"/>
  <c r="AK57" i="11"/>
  <c r="C199" i="11"/>
  <c r="AG88" i="11"/>
  <c r="Q252" i="11"/>
  <c r="AM114" i="11"/>
  <c r="J81" i="11"/>
  <c r="O91" i="11"/>
  <c r="AM207" i="11"/>
  <c r="C40" i="11"/>
  <c r="AG94" i="11"/>
  <c r="AM259" i="11"/>
  <c r="S10" i="11"/>
  <c r="AM112" i="11"/>
  <c r="AB124" i="11"/>
  <c r="Z235" i="11"/>
  <c r="V43" i="11"/>
  <c r="H168" i="11"/>
  <c r="AM169" i="11"/>
  <c r="H217" i="11"/>
  <c r="U192" i="11"/>
  <c r="AE130" i="11"/>
  <c r="AD177" i="11"/>
  <c r="Z148" i="11"/>
  <c r="AE241" i="11"/>
  <c r="AI153" i="11"/>
  <c r="AG82" i="11"/>
  <c r="M157" i="11"/>
  <c r="AB138" i="11"/>
  <c r="J156" i="11"/>
  <c r="M28" i="11"/>
  <c r="L60" i="11"/>
  <c r="H25" i="11"/>
  <c r="AM285" i="11"/>
  <c r="J258" i="11"/>
  <c r="U286" i="11"/>
  <c r="C253" i="11"/>
  <c r="F271" i="11"/>
  <c r="Z100" i="11"/>
  <c r="AE37" i="11"/>
  <c r="AM253" i="11"/>
  <c r="AK207" i="11"/>
  <c r="X169" i="11"/>
  <c r="Z37" i="11"/>
  <c r="AM61" i="11"/>
  <c r="Q246" i="11"/>
  <c r="Z207" i="11"/>
  <c r="Q115" i="11"/>
  <c r="AI64" i="11"/>
  <c r="AE253" i="11"/>
  <c r="M52" i="11"/>
  <c r="O142" i="11"/>
  <c r="J226" i="11"/>
  <c r="AM88" i="11"/>
  <c r="D244" i="11"/>
  <c r="Z268" i="11"/>
  <c r="AI84" i="11"/>
  <c r="AB21" i="11"/>
  <c r="AM288" i="11"/>
  <c r="AG163" i="11"/>
  <c r="AK277" i="11"/>
  <c r="AK132" i="11"/>
  <c r="F187" i="11"/>
  <c r="AD250" i="11"/>
  <c r="B166" i="11"/>
  <c r="AB172" i="11"/>
  <c r="AD231" i="11"/>
  <c r="Z112" i="11"/>
  <c r="AD189" i="11"/>
  <c r="AE250" i="11"/>
  <c r="H297" i="11"/>
  <c r="V34" i="11"/>
  <c r="AM225" i="11"/>
  <c r="F127" i="11"/>
  <c r="AM54" i="11"/>
  <c r="AB114" i="11"/>
  <c r="AM306" i="11"/>
  <c r="J267" i="11"/>
  <c r="AB133" i="11"/>
  <c r="Z16" i="11"/>
  <c r="AI295" i="11"/>
  <c r="AB51" i="11"/>
  <c r="B106" i="11"/>
  <c r="AM181" i="11"/>
  <c r="AM81" i="11"/>
  <c r="S154" i="11"/>
  <c r="J301" i="11"/>
  <c r="Z255" i="11"/>
  <c r="J231" i="11"/>
  <c r="H82" i="11"/>
  <c r="B223" i="11"/>
  <c r="AB240" i="11"/>
  <c r="AG265" i="11"/>
  <c r="H57" i="11"/>
  <c r="AD168" i="11"/>
  <c r="AI214" i="11"/>
  <c r="AK184" i="11"/>
  <c r="U37" i="11"/>
  <c r="V271" i="11"/>
  <c r="X235" i="11"/>
  <c r="AG190" i="11"/>
  <c r="AM294" i="11"/>
  <c r="Z214" i="11"/>
  <c r="AM211" i="11"/>
  <c r="Z163" i="11"/>
  <c r="AK234" i="11"/>
  <c r="AG208" i="11"/>
  <c r="AI274" i="11"/>
  <c r="C130" i="11"/>
  <c r="F154" i="11"/>
  <c r="J70" i="11"/>
  <c r="AI13" i="11"/>
  <c r="AM171" i="11"/>
  <c r="Z177" i="11"/>
  <c r="Q28" i="11"/>
  <c r="J126" i="11"/>
  <c r="Z211" i="11"/>
  <c r="S147" i="11"/>
  <c r="AM109" i="11"/>
  <c r="AD121" i="11"/>
  <c r="L144" i="11"/>
  <c r="U76" i="11"/>
  <c r="X250" i="11"/>
  <c r="U132" i="11"/>
  <c r="Z249" i="11"/>
  <c r="O202" i="11"/>
  <c r="X238" i="11"/>
  <c r="C286" i="11"/>
  <c r="Z199" i="11"/>
  <c r="U220" i="11"/>
  <c r="L132" i="11"/>
  <c r="C85" i="11"/>
  <c r="Q168" i="11"/>
  <c r="U96" i="11"/>
  <c r="S217" i="11"/>
  <c r="F301" i="11"/>
  <c r="AG235" i="11"/>
  <c r="AK208" i="11"/>
  <c r="AD276" i="11"/>
  <c r="Z300" i="11"/>
  <c r="AK295" i="11"/>
  <c r="Z126" i="11"/>
  <c r="AM307" i="11"/>
  <c r="H49" i="11"/>
  <c r="AK78" i="11"/>
  <c r="S157" i="11"/>
  <c r="Z135" i="11"/>
  <c r="C247" i="11"/>
  <c r="H43" i="11"/>
  <c r="H222" i="11"/>
  <c r="Z244" i="11"/>
  <c r="AI291" i="11"/>
  <c r="C124" i="11"/>
  <c r="AE112" i="11"/>
  <c r="AM67" i="11"/>
  <c r="H10" i="11"/>
  <c r="AD63" i="11"/>
  <c r="AM57" i="11"/>
  <c r="AG184" i="11"/>
  <c r="Q286" i="11"/>
  <c r="AI181" i="11"/>
  <c r="J72" i="11"/>
  <c r="AD102" i="11"/>
  <c r="AI151" i="11"/>
  <c r="AD114" i="11"/>
  <c r="AB63" i="11"/>
  <c r="AD147" i="11"/>
  <c r="AG118" i="11"/>
  <c r="V223" i="11"/>
  <c r="AK189" i="11"/>
  <c r="Z115" i="11"/>
  <c r="O289" i="11"/>
  <c r="AD162" i="11"/>
  <c r="S252" i="11"/>
  <c r="AE76" i="11"/>
  <c r="U138" i="11"/>
  <c r="AI82" i="11"/>
  <c r="Q31" i="11"/>
  <c r="S168" i="11"/>
  <c r="AB223" i="11"/>
  <c r="X256" i="11"/>
  <c r="H270" i="11"/>
  <c r="AK250" i="11"/>
  <c r="AM154" i="11"/>
  <c r="Q42" i="11"/>
  <c r="AD157" i="11"/>
  <c r="AI79" i="11"/>
  <c r="AB186" i="11"/>
  <c r="AG283" i="11"/>
  <c r="M175" i="11"/>
  <c r="Q97" i="11"/>
  <c r="S49" i="11"/>
  <c r="C88" i="11"/>
  <c r="U142" i="11"/>
  <c r="Z141" i="11"/>
  <c r="S222" i="11"/>
  <c r="AM70" i="11"/>
  <c r="AB85" i="11"/>
  <c r="S289" i="11"/>
  <c r="U252" i="11"/>
  <c r="AD285" i="11"/>
  <c r="AB111" i="11"/>
  <c r="AK82" i="11"/>
  <c r="AI31" i="11"/>
  <c r="AI220" i="11"/>
  <c r="J105" i="11"/>
  <c r="AI94" i="11"/>
  <c r="AE190" i="11"/>
  <c r="J150" i="11"/>
  <c r="S72" i="11"/>
  <c r="AK16" i="11"/>
  <c r="F22" i="11"/>
  <c r="AI175" i="11"/>
  <c r="AG181" i="11"/>
  <c r="M58" i="11"/>
  <c r="AK270" i="11"/>
  <c r="Q12" i="11"/>
  <c r="AD195" i="11"/>
  <c r="J79" i="11"/>
  <c r="O298" i="11"/>
  <c r="AK193" i="11"/>
  <c r="AK175" i="11"/>
  <c r="AE265" i="11"/>
  <c r="AD253" i="11"/>
  <c r="AB169" i="11"/>
  <c r="L259" i="11"/>
  <c r="AD216" i="11"/>
  <c r="AM232" i="11"/>
  <c r="AB189" i="11"/>
  <c r="X154" i="11"/>
  <c r="S192" i="11"/>
  <c r="AB108" i="11"/>
  <c r="M280" i="11"/>
  <c r="Q85" i="11"/>
  <c r="AD42" i="11"/>
  <c r="B142" i="11"/>
  <c r="L222" i="11"/>
  <c r="U243" i="11"/>
  <c r="S130" i="11"/>
  <c r="U265" i="11"/>
  <c r="U15" i="11"/>
  <c r="AD70" i="11"/>
  <c r="J285" i="11"/>
  <c r="S105" i="11"/>
  <c r="X100" i="11"/>
  <c r="AB117" i="11"/>
  <c r="S175" i="11"/>
  <c r="V253" i="11"/>
  <c r="J288" i="11"/>
  <c r="U154" i="11"/>
  <c r="U145" i="11"/>
  <c r="F250" i="11"/>
  <c r="AM277" i="11"/>
  <c r="AK216" i="11"/>
  <c r="AI273" i="11"/>
  <c r="O124" i="11"/>
  <c r="L67" i="11"/>
  <c r="U180" i="11"/>
  <c r="V76" i="11"/>
  <c r="O112" i="11"/>
  <c r="AK255" i="11"/>
  <c r="AI243" i="11"/>
  <c r="AM174" i="11"/>
  <c r="Q70" i="11"/>
  <c r="H165" i="11"/>
  <c r="V244" i="11"/>
  <c r="V94" i="11"/>
  <c r="M202" i="11"/>
  <c r="AK201" i="11"/>
  <c r="AE244" i="11"/>
  <c r="AD132" i="11"/>
  <c r="Q148" i="11"/>
  <c r="AM186" i="11"/>
  <c r="AD300" i="11"/>
  <c r="AB268" i="11"/>
  <c r="AM106" i="11"/>
  <c r="D58" i="11"/>
  <c r="AI288" i="11"/>
  <c r="Q81" i="11"/>
  <c r="AG232" i="11"/>
  <c r="S66" i="11"/>
  <c r="AD49" i="11"/>
  <c r="O304" i="11"/>
  <c r="L274" i="11"/>
  <c r="Q63" i="11"/>
  <c r="J96" i="11"/>
  <c r="U24" i="11"/>
  <c r="L190" i="11"/>
  <c r="AD270" i="11"/>
  <c r="S166" i="11"/>
  <c r="C259" i="11"/>
  <c r="F142" i="11"/>
  <c r="AK174" i="11"/>
  <c r="AD120" i="11"/>
  <c r="O217" i="11"/>
  <c r="C262" i="11"/>
  <c r="U258" i="11"/>
  <c r="AK205" i="11"/>
  <c r="J268" i="11"/>
  <c r="B136" i="11"/>
  <c r="X40" i="11"/>
  <c r="L103" i="11"/>
  <c r="B133" i="11"/>
  <c r="C283" i="11"/>
  <c r="B127" i="11"/>
  <c r="X217" i="11"/>
  <c r="AM246" i="11"/>
  <c r="Q205" i="11"/>
  <c r="D142" i="11"/>
  <c r="S213" i="11"/>
  <c r="Z243" i="11"/>
  <c r="AM123" i="11"/>
  <c r="AE292" i="11"/>
  <c r="L177" i="11"/>
  <c r="Q93" i="11"/>
  <c r="B244" i="11"/>
  <c r="L46" i="11"/>
  <c r="J48" i="11"/>
  <c r="S33" i="11"/>
  <c r="AM96" i="11"/>
  <c r="AG292" i="11"/>
  <c r="J135" i="11"/>
  <c r="AK162" i="11"/>
  <c r="S97" i="11"/>
  <c r="AK286" i="11"/>
  <c r="U52" i="11"/>
  <c r="O148" i="11"/>
  <c r="AM25" i="11"/>
  <c r="U112" i="11"/>
  <c r="Q82" i="11"/>
  <c r="M139" i="11"/>
  <c r="Q238" i="11"/>
  <c r="AK79" i="11"/>
  <c r="AD181" i="11"/>
  <c r="AE91" i="11"/>
  <c r="AM265" i="11"/>
  <c r="B16" i="11"/>
  <c r="AK144" i="11"/>
  <c r="J199" i="11"/>
  <c r="V181" i="11"/>
  <c r="C196" i="11"/>
  <c r="AB175" i="11"/>
  <c r="AB88" i="11"/>
  <c r="AM286" i="11"/>
  <c r="AI120" i="11"/>
  <c r="C145" i="11"/>
  <c r="M244" i="11"/>
  <c r="S102" i="11"/>
  <c r="AD37" i="11"/>
  <c r="H84" i="11"/>
  <c r="AB40" i="11"/>
  <c r="AK63" i="11"/>
  <c r="J216" i="11"/>
  <c r="AG259" i="11"/>
  <c r="X115" i="11"/>
  <c r="V169" i="11"/>
  <c r="AI139" i="11"/>
  <c r="S277" i="11"/>
  <c r="AK102" i="11"/>
  <c r="Z79" i="11"/>
  <c r="X13" i="11"/>
  <c r="V298" i="11"/>
  <c r="AM279" i="11"/>
  <c r="AI265" i="11"/>
  <c r="AI282" i="11"/>
  <c r="AM178" i="11"/>
  <c r="J145" i="11"/>
  <c r="H294" i="11"/>
  <c r="O43" i="11"/>
  <c r="H169" i="11"/>
  <c r="L64" i="11"/>
  <c r="AM73" i="11"/>
  <c r="AK36" i="11"/>
  <c r="S274" i="11"/>
  <c r="AG241" i="11"/>
  <c r="H252" i="11"/>
  <c r="J303" i="11"/>
  <c r="V160" i="11"/>
  <c r="B241" i="11"/>
  <c r="AI216" i="11"/>
  <c r="H52" i="11"/>
  <c r="Z108" i="11"/>
  <c r="X34" i="11"/>
  <c r="AD45" i="11"/>
  <c r="B283" i="11"/>
  <c r="S87" i="11"/>
  <c r="Z303" i="11"/>
  <c r="AK202" i="11"/>
  <c r="AD69" i="11"/>
  <c r="F133" i="11"/>
  <c r="U273" i="11"/>
  <c r="AB91" i="11"/>
  <c r="M178" i="11"/>
  <c r="M226" i="11"/>
  <c r="H154" i="11"/>
  <c r="O274" i="11"/>
  <c r="AB306" i="11"/>
  <c r="AK54" i="11"/>
  <c r="V286" i="11"/>
  <c r="AM162" i="11"/>
  <c r="M253" i="11"/>
  <c r="AI219" i="11"/>
  <c r="L205" i="11"/>
  <c r="O16" i="11"/>
  <c r="L81" i="11"/>
  <c r="X211" i="11"/>
  <c r="AB159" i="11"/>
  <c r="AB274" i="11"/>
  <c r="AK31" i="11"/>
  <c r="L145" i="11"/>
  <c r="Z124" i="11"/>
  <c r="F277" i="11"/>
  <c r="AG151" i="11"/>
  <c r="AE286" i="11"/>
  <c r="AD207" i="11"/>
  <c r="D211" i="11"/>
  <c r="AM79" i="11"/>
  <c r="AK76" i="11"/>
  <c r="Z157" i="11"/>
  <c r="J61" i="11"/>
  <c r="M79" i="11"/>
  <c r="AE277" i="11"/>
  <c r="Q228" i="11"/>
  <c r="S114" i="11"/>
  <c r="AM141" i="11"/>
  <c r="B139" i="11"/>
  <c r="C55" i="11"/>
  <c r="AB141" i="11"/>
  <c r="F217" i="11"/>
  <c r="C97" i="11"/>
  <c r="AK123" i="11"/>
  <c r="J154" i="11"/>
  <c r="H300" i="11"/>
  <c r="AK109" i="11"/>
  <c r="O109" i="11"/>
  <c r="Z216" i="11"/>
  <c r="V289" i="11"/>
  <c r="Q162" i="11"/>
  <c r="AI264" i="11"/>
  <c r="Z174" i="11"/>
  <c r="C142" i="11"/>
  <c r="C220" i="11"/>
  <c r="L235" i="11"/>
  <c r="L135" i="11"/>
  <c r="B82" i="11"/>
  <c r="S223" i="11"/>
  <c r="AE211" i="11"/>
  <c r="B259" i="11"/>
  <c r="L105" i="11"/>
  <c r="AG109" i="11"/>
  <c r="L172" i="11"/>
  <c r="Z102" i="11"/>
  <c r="O199" i="11"/>
  <c r="S85" i="11"/>
  <c r="L187" i="11"/>
  <c r="H78" i="11"/>
  <c r="O211" i="11"/>
  <c r="M307" i="11"/>
  <c r="H55" i="11"/>
  <c r="V307" i="11"/>
  <c r="AB190" i="11"/>
  <c r="AB222" i="11"/>
  <c r="B193" i="11"/>
  <c r="AD73" i="11"/>
  <c r="AE40" i="11"/>
  <c r="Q27" i="11"/>
  <c r="AM229" i="11"/>
  <c r="AG145" i="11"/>
  <c r="AK111" i="11"/>
  <c r="M277" i="11"/>
  <c r="AB19" i="11"/>
  <c r="Z96" i="11"/>
  <c r="X151" i="11"/>
  <c r="O181" i="11"/>
  <c r="H18" i="11"/>
  <c r="U163" i="11"/>
  <c r="V103" i="11"/>
  <c r="J277" i="11"/>
  <c r="AB54" i="11"/>
  <c r="L91" i="11"/>
  <c r="M265" i="11"/>
  <c r="AD97" i="11"/>
  <c r="S199" i="11"/>
  <c r="Q223" i="11"/>
  <c r="AD264" i="11"/>
  <c r="Q19" i="11"/>
  <c r="H48" i="11"/>
  <c r="Q175" i="11"/>
  <c r="F307" i="11"/>
  <c r="X25" i="11"/>
  <c r="H205" i="11"/>
  <c r="AB127" i="11"/>
  <c r="S145" i="11"/>
  <c r="M172" i="11"/>
  <c r="C100" i="11"/>
  <c r="U118" i="11"/>
  <c r="AB106" i="11"/>
  <c r="F157" i="11"/>
  <c r="Q91" i="11"/>
  <c r="S256" i="11"/>
  <c r="Q106" i="11"/>
  <c r="AG205" i="11"/>
  <c r="C217" i="11"/>
  <c r="B256" i="11"/>
  <c r="AI177" i="11"/>
  <c r="B52" i="11"/>
  <c r="C232" i="11"/>
  <c r="C16" i="11"/>
  <c r="H256" i="11"/>
  <c r="AD247" i="11"/>
  <c r="AI259" i="11"/>
  <c r="AE214" i="11"/>
  <c r="H198" i="11"/>
  <c r="AB42" i="11"/>
  <c r="B64" i="11"/>
  <c r="AE79" i="11"/>
  <c r="M262" i="11"/>
  <c r="O67" i="11"/>
  <c r="AE43" i="11"/>
  <c r="Q84" i="11"/>
  <c r="AM180" i="11"/>
  <c r="AB205" i="11"/>
  <c r="J129" i="11"/>
  <c r="AI244" i="11"/>
  <c r="AB61" i="11"/>
  <c r="H135" i="11"/>
  <c r="Q214" i="11"/>
  <c r="Q34" i="11"/>
  <c r="J244" i="11"/>
  <c r="AD283" i="11"/>
  <c r="J93" i="11"/>
  <c r="AD24" i="11"/>
  <c r="L169" i="11"/>
  <c r="AM130" i="11"/>
  <c r="O22" i="11"/>
  <c r="H219" i="11"/>
  <c r="Z285" i="11"/>
  <c r="U175" i="11"/>
  <c r="AB39" i="11"/>
  <c r="AB28" i="11"/>
  <c r="AM255" i="11"/>
  <c r="Q285" i="11"/>
  <c r="Z208" i="11"/>
  <c r="C238" i="11"/>
  <c r="Q33" i="11"/>
  <c r="U226" i="11"/>
  <c r="U108" i="11"/>
  <c r="AK64" i="11"/>
  <c r="J84" i="11"/>
  <c r="V232" i="11"/>
  <c r="C19" i="11"/>
  <c r="AK118" i="11"/>
  <c r="V250" i="11"/>
  <c r="V265" i="11"/>
  <c r="F232" i="11"/>
  <c r="S232" i="11"/>
  <c r="U85" i="11"/>
  <c r="AI109" i="11"/>
  <c r="J102" i="11"/>
  <c r="M199" i="11"/>
  <c r="AK258" i="11"/>
  <c r="C256" i="11"/>
  <c r="H132" i="11"/>
  <c r="U205" i="11"/>
  <c r="AK160" i="11"/>
  <c r="AD258" i="11"/>
  <c r="H163" i="11"/>
  <c r="S258" i="11"/>
  <c r="S163" i="11"/>
  <c r="Z106" i="11"/>
  <c r="D241" i="11"/>
  <c r="H277" i="11"/>
  <c r="M298" i="11"/>
  <c r="B208" i="11"/>
  <c r="U121" i="11"/>
  <c r="O118" i="11"/>
  <c r="AM15" i="11"/>
  <c r="Q142" i="11"/>
  <c r="S241" i="11"/>
  <c r="AI46" i="11"/>
  <c r="C277" i="11"/>
  <c r="H253" i="11"/>
  <c r="V25" i="11"/>
  <c r="AM147" i="11"/>
  <c r="F280" i="11"/>
  <c r="AI171" i="11"/>
  <c r="V61" i="11"/>
  <c r="F130" i="11"/>
  <c r="AI76" i="11"/>
  <c r="AD15" i="11"/>
  <c r="S139" i="11"/>
  <c r="O232" i="11"/>
  <c r="AB10" i="11"/>
  <c r="AK75" i="11"/>
  <c r="Q25" i="11"/>
  <c r="H30" i="11"/>
  <c r="Z42" i="11"/>
  <c r="AM66" i="11"/>
  <c r="AB286" i="11"/>
  <c r="AK103" i="11"/>
  <c r="AD229" i="11"/>
  <c r="U208" i="11"/>
  <c r="AB139" i="11"/>
  <c r="AI267" i="11"/>
  <c r="C46" i="11"/>
  <c r="L133" i="11"/>
  <c r="B55" i="11"/>
  <c r="C133" i="11"/>
  <c r="F67" i="11"/>
  <c r="O10" i="11"/>
  <c r="C241" i="11"/>
  <c r="AM204" i="11"/>
  <c r="Q277" i="11"/>
  <c r="B289" i="11"/>
  <c r="L127" i="11"/>
  <c r="AD166" i="11"/>
  <c r="V58" i="11"/>
  <c r="J252" i="11"/>
  <c r="O130" i="11"/>
  <c r="AB174" i="11"/>
  <c r="B292" i="11"/>
  <c r="X76" i="11"/>
  <c r="AG112" i="11"/>
  <c r="J240" i="11"/>
  <c r="AE118" i="11"/>
  <c r="Q292" i="11"/>
  <c r="F19" i="11"/>
  <c r="AD91" i="11"/>
  <c r="H105" i="11"/>
  <c r="AM297" i="11"/>
  <c r="AM309" i="11"/>
  <c r="O127" i="11"/>
  <c r="AK163" i="11"/>
  <c r="U100" i="11"/>
  <c r="Z301" i="11"/>
  <c r="F55" i="11"/>
  <c r="S250" i="11"/>
  <c r="X67" i="11"/>
  <c r="L84" i="11"/>
  <c r="U259" i="11"/>
  <c r="AM48" i="11"/>
  <c r="S271" i="11"/>
  <c r="C106" i="11"/>
  <c r="Z205" i="11"/>
  <c r="U162" i="11"/>
  <c r="Z283" i="11"/>
  <c r="Z132" i="11"/>
  <c r="AI235" i="11"/>
  <c r="U61" i="11"/>
  <c r="O235" i="11"/>
  <c r="D67" i="11"/>
  <c r="AB292" i="11"/>
  <c r="M127" i="11"/>
  <c r="Z195" i="11"/>
  <c r="X97" i="11"/>
  <c r="Q202" i="11"/>
  <c r="Z247" i="11"/>
  <c r="AB229" i="11"/>
  <c r="H160" i="11"/>
  <c r="AK165" i="11"/>
  <c r="S81" i="11"/>
  <c r="S25" i="11"/>
  <c r="Q171" i="11"/>
  <c r="D250" i="11"/>
  <c r="AG28" i="11"/>
  <c r="AK219" i="11"/>
  <c r="AK85" i="11"/>
  <c r="X214" i="11"/>
  <c r="Z88" i="11"/>
  <c r="AD85" i="11"/>
  <c r="AD286" i="11"/>
  <c r="AK307" i="11"/>
  <c r="V190" i="11"/>
  <c r="F151" i="11"/>
  <c r="AD289" i="11"/>
  <c r="H60" i="11"/>
  <c r="AB285" i="11"/>
  <c r="J114" i="11"/>
  <c r="S46" i="11"/>
  <c r="B85" i="11"/>
  <c r="Q76" i="11"/>
  <c r="AM267" i="11"/>
  <c r="AD129" i="11"/>
  <c r="AI21" i="11"/>
  <c r="H304" i="11"/>
  <c r="AB69" i="11"/>
  <c r="AM271" i="11"/>
  <c r="M184" i="11"/>
  <c r="B124" i="11"/>
  <c r="M154" i="11"/>
  <c r="M103" i="11"/>
  <c r="C61" i="11"/>
  <c r="B238" i="11"/>
  <c r="J291" i="11"/>
  <c r="M136" i="11"/>
  <c r="AD87" i="11"/>
  <c r="J297" i="11"/>
  <c r="AE64" i="11"/>
  <c r="AM94" i="11"/>
  <c r="AD67" i="11"/>
  <c r="AK195" i="11"/>
  <c r="AB27" i="11"/>
  <c r="AE280" i="11"/>
  <c r="L204" i="11"/>
  <c r="C193" i="11"/>
  <c r="AI226" i="11"/>
  <c r="Z276" i="11"/>
  <c r="L196" i="11"/>
  <c r="AK253" i="11"/>
  <c r="AI66" i="11"/>
  <c r="AK145" i="11"/>
  <c r="AD144" i="11"/>
  <c r="V172" i="11"/>
  <c r="D223" i="11"/>
  <c r="F214" i="11"/>
  <c r="L136" i="11"/>
  <c r="AG142" i="11"/>
  <c r="X193" i="11"/>
  <c r="J130" i="11"/>
  <c r="M145" i="11"/>
  <c r="AB216" i="11"/>
  <c r="AE166" i="11"/>
  <c r="J157" i="11"/>
  <c r="V211" i="11"/>
  <c r="H247" i="11"/>
  <c r="S79" i="11"/>
  <c r="AD193" i="11"/>
  <c r="X280" i="11"/>
  <c r="U256" i="11"/>
  <c r="AK24" i="11"/>
  <c r="AD282" i="11"/>
  <c r="Q105" i="11"/>
  <c r="AK48" i="11"/>
  <c r="U34" i="11"/>
  <c r="AI61" i="11"/>
  <c r="H58" i="11"/>
  <c r="H213" i="11"/>
  <c r="AG49" i="11"/>
  <c r="O265" i="11"/>
  <c r="H249" i="11"/>
  <c r="O52" i="11"/>
  <c r="B58" i="11"/>
  <c r="O190" i="11"/>
  <c r="S171" i="11"/>
  <c r="AG31" i="11"/>
  <c r="AM76" i="11"/>
  <c r="O271" i="11"/>
  <c r="AD78" i="11"/>
  <c r="J142" i="11"/>
  <c r="L271" i="11"/>
  <c r="H114" i="11"/>
  <c r="S55" i="11"/>
  <c r="J45" i="11"/>
  <c r="AE145" i="11"/>
  <c r="AB45" i="11"/>
  <c r="AI174" i="11"/>
  <c r="AG262" i="11"/>
  <c r="H12" i="11"/>
  <c r="AD112" i="11"/>
  <c r="AB199" i="11"/>
  <c r="AM97" i="11"/>
  <c r="J220" i="11"/>
  <c r="S228" i="11"/>
  <c r="AM220" i="11"/>
  <c r="Z198" i="11"/>
  <c r="Z58" i="11"/>
  <c r="AK42" i="11"/>
  <c r="V10" i="11"/>
  <c r="C118" i="11"/>
  <c r="L225" i="11"/>
  <c r="L138" i="11"/>
  <c r="C304" i="11"/>
  <c r="H250" i="11"/>
  <c r="J237" i="11"/>
  <c r="S186" i="11"/>
  <c r="H210" i="11"/>
  <c r="Q237" i="11"/>
  <c r="H33" i="11"/>
  <c r="Z150" i="11"/>
  <c r="AB279" i="11"/>
  <c r="H184" i="11"/>
  <c r="X91" i="11"/>
  <c r="Z250" i="11"/>
  <c r="O94" i="11"/>
  <c r="U31" i="11"/>
  <c r="Z223" i="11"/>
  <c r="M100" i="11"/>
  <c r="AB163" i="11"/>
  <c r="D13" i="11"/>
  <c r="S12" i="11"/>
  <c r="Z187" i="11"/>
  <c r="U250" i="11"/>
  <c r="Q249" i="11"/>
  <c r="H268" i="11"/>
  <c r="S282" i="11"/>
  <c r="AD187" i="11"/>
  <c r="AD135" i="11"/>
  <c r="AD150" i="11"/>
  <c r="O307" i="11"/>
  <c r="AE121" i="11"/>
  <c r="AD304" i="11"/>
  <c r="C64" i="11"/>
  <c r="H207" i="11"/>
  <c r="AD274" i="11"/>
  <c r="Q294" i="11"/>
  <c r="U241" i="11"/>
  <c r="J55" i="11"/>
  <c r="L12" i="11"/>
  <c r="AK300" i="11"/>
  <c r="L163" i="11"/>
  <c r="AI70" i="11"/>
  <c r="Z292" i="11"/>
  <c r="AK108" i="11"/>
  <c r="J147" i="11"/>
  <c r="J214" i="11"/>
  <c r="F247" i="11"/>
  <c r="F298" i="11"/>
  <c r="AD267" i="11"/>
  <c r="J111" i="11"/>
  <c r="AB295" i="11"/>
  <c r="Q24" i="11"/>
  <c r="O88" i="11"/>
  <c r="AD25" i="11"/>
  <c r="H267" i="11"/>
  <c r="Q67" i="11"/>
  <c r="C250" i="11"/>
  <c r="AB193" i="11"/>
  <c r="H289" i="11"/>
  <c r="AD142" i="11"/>
  <c r="C169" i="11"/>
  <c r="Q102" i="11"/>
  <c r="L229" i="11"/>
  <c r="L159" i="11"/>
  <c r="U298" i="11"/>
  <c r="V16" i="11"/>
  <c r="V166" i="11"/>
  <c r="D130" i="11"/>
  <c r="AK190" i="11"/>
  <c r="M94" i="11"/>
  <c r="V205" i="11"/>
  <c r="AM55" i="11"/>
  <c r="U88" i="11"/>
  <c r="M304" i="11"/>
  <c r="J123" i="11"/>
  <c r="S39" i="11"/>
  <c r="U78" i="11"/>
  <c r="F85" i="11"/>
  <c r="O46" i="11"/>
  <c r="AI255" i="11"/>
  <c r="U16" i="11"/>
  <c r="S48" i="11"/>
  <c r="H280" i="11"/>
  <c r="AG52" i="11"/>
  <c r="AK117" i="11"/>
  <c r="AI138" i="11"/>
  <c r="H109" i="11"/>
  <c r="O277" i="11"/>
  <c r="X112" i="11"/>
  <c r="Q211" i="11"/>
  <c r="V130" i="11"/>
  <c r="Z213" i="11"/>
  <c r="L139" i="11"/>
  <c r="V229" i="11"/>
  <c r="AE148" i="11"/>
  <c r="Z220" i="11"/>
  <c r="M289" i="11"/>
  <c r="H283" i="11"/>
  <c r="AI163" i="11"/>
  <c r="AI28" i="11"/>
  <c r="AM148" i="11"/>
  <c r="AD60" i="11"/>
  <c r="S132" i="11"/>
  <c r="J289" i="11"/>
  <c r="AG61" i="11"/>
  <c r="J292" i="11"/>
  <c r="U276" i="11"/>
  <c r="AB195" i="11"/>
  <c r="B70" i="11"/>
  <c r="AB207" i="11"/>
  <c r="S270" i="11"/>
  <c r="J222" i="11"/>
  <c r="AB121" i="11"/>
  <c r="H45" i="11"/>
  <c r="AG166" i="11"/>
  <c r="AM42" i="11"/>
  <c r="B229" i="11"/>
  <c r="Q127" i="11"/>
  <c r="AI55" i="11"/>
  <c r="X184" i="11"/>
  <c r="L214" i="11"/>
  <c r="AI34" i="11"/>
  <c r="J213" i="11"/>
  <c r="AB171" i="11"/>
  <c r="S109" i="11"/>
  <c r="X199" i="11"/>
  <c r="Q300" i="11"/>
  <c r="S220" i="11"/>
  <c r="AM274" i="11"/>
  <c r="V220" i="11"/>
  <c r="C37" i="11"/>
  <c r="U156" i="11"/>
  <c r="H19" i="11"/>
  <c r="Q163" i="11"/>
  <c r="U13" i="11"/>
  <c r="Z264" i="11"/>
  <c r="S291" i="11"/>
  <c r="F184" i="11"/>
  <c r="Z262" i="11"/>
  <c r="L153" i="11"/>
  <c r="H285" i="11"/>
  <c r="B301" i="11"/>
  <c r="AD154" i="11"/>
  <c r="AI48" i="11"/>
  <c r="AI57" i="11"/>
  <c r="F94" i="11"/>
  <c r="Q279" i="11"/>
  <c r="D139" i="11"/>
  <c r="AI300" i="11"/>
  <c r="H72" i="11"/>
  <c r="AK154" i="11"/>
  <c r="B265" i="11"/>
  <c r="AM27" i="11"/>
  <c r="AM304" i="11"/>
  <c r="AK180" i="11"/>
  <c r="AK25" i="11"/>
  <c r="AI222" i="11"/>
  <c r="AD163" i="11"/>
  <c r="F13" i="11"/>
  <c r="AD88" i="11"/>
  <c r="J117" i="11"/>
  <c r="H54" i="11"/>
  <c r="X262" i="11"/>
  <c r="AB288" i="11"/>
  <c r="AD228" i="11"/>
  <c r="S75" i="11"/>
  <c r="S178" i="11"/>
  <c r="C94" i="11"/>
  <c r="O34" i="11"/>
  <c r="AK147" i="11"/>
  <c r="AK10" i="11"/>
  <c r="AD126" i="11"/>
  <c r="Q280" i="11"/>
  <c r="AD61" i="11"/>
  <c r="O31" i="11"/>
  <c r="O163" i="11"/>
  <c r="AG253" i="11"/>
  <c r="Q301" i="11"/>
  <c r="U190" i="11"/>
  <c r="J306" i="11"/>
  <c r="B271" i="11"/>
  <c r="AB22" i="11"/>
  <c r="AE157" i="11"/>
  <c r="AD46" i="11"/>
  <c r="U66" i="11"/>
  <c r="F31" i="11"/>
  <c r="Q165" i="11"/>
  <c r="AG238" i="11"/>
  <c r="U217" i="11"/>
  <c r="D199" i="11"/>
  <c r="AB238" i="11"/>
  <c r="J241" i="11"/>
  <c r="D19" i="11"/>
  <c r="U130" i="11"/>
  <c r="D226" i="11"/>
  <c r="C91" i="11"/>
  <c r="AB100" i="11"/>
  <c r="U279" i="11"/>
  <c r="X145" i="11"/>
  <c r="J138" i="11"/>
  <c r="X298" i="11"/>
  <c r="L160" i="11"/>
  <c r="AI225" i="11"/>
  <c r="AE226" i="11"/>
  <c r="AK105" i="11"/>
  <c r="S229" i="11"/>
  <c r="AM124" i="11"/>
  <c r="F295" i="11"/>
  <c r="F79" i="11"/>
  <c r="U300" i="11"/>
  <c r="U168" i="11"/>
  <c r="X274" i="11"/>
  <c r="AB144" i="11"/>
  <c r="AD127" i="11"/>
  <c r="X82" i="11"/>
  <c r="S267" i="11"/>
  <c r="AM258" i="11"/>
  <c r="U216" i="11"/>
  <c r="AI72" i="11"/>
  <c r="S196" i="11"/>
  <c r="AB256" i="11"/>
  <c r="D280" i="11"/>
  <c r="AB129" i="11"/>
  <c r="U25" i="11"/>
  <c r="AK294" i="11"/>
  <c r="B205" i="11"/>
  <c r="U228" i="11"/>
  <c r="S235" i="11"/>
  <c r="D190" i="11"/>
  <c r="F286" i="11"/>
  <c r="J193" i="11"/>
  <c r="D277" i="11"/>
  <c r="Z265" i="11"/>
  <c r="J49" i="11"/>
  <c r="U261" i="11"/>
  <c r="H70" i="11"/>
  <c r="AB93" i="11"/>
  <c r="U117" i="11"/>
  <c r="D265" i="11"/>
  <c r="AG160" i="11"/>
  <c r="Z12" i="11"/>
  <c r="Q15" i="11"/>
  <c r="AE97" i="11"/>
  <c r="J121" i="11"/>
  <c r="L129" i="11"/>
  <c r="D94" i="11"/>
  <c r="C160" i="11"/>
  <c r="Z196" i="11"/>
  <c r="H99" i="11"/>
  <c r="AK181" i="11"/>
  <c r="S156" i="11"/>
  <c r="AK18" i="11"/>
  <c r="S211" i="11"/>
  <c r="L82" i="11"/>
  <c r="AB246" i="11"/>
  <c r="Z13" i="11"/>
  <c r="C172" i="11"/>
  <c r="D238" i="11"/>
  <c r="L72" i="11"/>
  <c r="Z93" i="11"/>
  <c r="X268" i="11"/>
  <c r="AK141" i="11"/>
  <c r="AG100" i="11"/>
  <c r="AG121" i="11"/>
  <c r="C10" i="11"/>
  <c r="AM252" i="11"/>
  <c r="AM240" i="11"/>
  <c r="Q129" i="11"/>
  <c r="Z15" i="11"/>
  <c r="AI106" i="11"/>
  <c r="AB112" i="11"/>
  <c r="H124" i="11"/>
  <c r="J148" i="11"/>
  <c r="L258" i="11"/>
  <c r="AE31" i="11"/>
  <c r="AI172" i="11"/>
  <c r="C289" i="11"/>
  <c r="AI187" i="11"/>
  <c r="J165" i="11"/>
  <c r="J51" i="11"/>
  <c r="AM85" i="11"/>
  <c r="M286" i="11"/>
  <c r="O166" i="11"/>
  <c r="J270" i="11"/>
  <c r="AM243" i="11"/>
  <c r="U123" i="11"/>
  <c r="J109" i="11"/>
  <c r="Z114" i="11"/>
  <c r="B298" i="11"/>
  <c r="U93" i="11"/>
  <c r="O205" i="11"/>
  <c r="AE100" i="11"/>
  <c r="AM91" i="11"/>
  <c r="F109" i="11"/>
  <c r="AD174" i="11"/>
  <c r="Q273" i="11"/>
  <c r="U75" i="11"/>
  <c r="X61" i="11"/>
  <c r="AD36" i="11"/>
  <c r="J264" i="11"/>
  <c r="S207" i="11"/>
  <c r="Q160" i="11"/>
  <c r="Q114" i="11"/>
  <c r="H69" i="11"/>
  <c r="AB147" i="11"/>
  <c r="AM150" i="11"/>
  <c r="F58" i="11"/>
  <c r="X31" i="11"/>
  <c r="AK30" i="11"/>
  <c r="H190" i="11"/>
  <c r="AI160" i="11"/>
  <c r="F172" i="11"/>
  <c r="AD165" i="11"/>
  <c r="AI102" i="11"/>
  <c r="F103" i="11"/>
  <c r="L264" i="11"/>
  <c r="AI60" i="11"/>
  <c r="J57" i="11"/>
  <c r="J234" i="11"/>
  <c r="X304" i="11"/>
  <c r="O280" i="11"/>
  <c r="O172" i="11"/>
  <c r="AI10" i="11"/>
  <c r="AM247" i="11"/>
  <c r="AI213" i="11"/>
  <c r="AD180" i="11"/>
  <c r="AB196" i="11"/>
  <c r="AB18" i="11"/>
  <c r="AG247" i="11"/>
  <c r="L117" i="11"/>
  <c r="AI210" i="11"/>
  <c r="J168" i="11"/>
  <c r="J58" i="11"/>
  <c r="S240" i="11"/>
  <c r="L231" i="11"/>
  <c r="S51" i="11"/>
  <c r="B13" i="11"/>
  <c r="AI136" i="11"/>
  <c r="L58" i="11"/>
  <c r="V79" i="11"/>
  <c r="AK171" i="11"/>
  <c r="J235" i="11"/>
  <c r="U195" i="11"/>
  <c r="O25" i="11"/>
  <c r="L253" i="11"/>
  <c r="AD84" i="11"/>
  <c r="Z27" i="11"/>
  <c r="U285" i="11"/>
  <c r="AD297" i="11"/>
  <c r="V283" i="11"/>
  <c r="H208" i="11"/>
  <c r="F226" i="11"/>
  <c r="S91" i="11"/>
  <c r="AK124" i="11"/>
  <c r="Z33" i="11"/>
  <c r="V67" i="11"/>
  <c r="S45" i="11"/>
  <c r="AB213" i="11"/>
  <c r="AI114" i="11"/>
  <c r="B31" i="11"/>
  <c r="S172" i="11"/>
  <c r="V148" i="11"/>
  <c r="AB258" i="11"/>
  <c r="AI97" i="11"/>
  <c r="M34" i="11"/>
  <c r="Q108" i="11"/>
  <c r="J249" i="11"/>
  <c r="AM283" i="11"/>
  <c r="AI99" i="11"/>
  <c r="H76" i="11"/>
  <c r="AM300" i="11"/>
  <c r="Q90" i="11"/>
  <c r="M61" i="11"/>
  <c r="AE307" i="11"/>
  <c r="AM129" i="11"/>
  <c r="Z105" i="11"/>
  <c r="Z22" i="11"/>
  <c r="AK178" i="11"/>
  <c r="AD51" i="11"/>
  <c r="J124" i="11"/>
  <c r="AI81" i="11"/>
  <c r="M256" i="11"/>
  <c r="U303" i="11"/>
  <c r="B199" i="11"/>
  <c r="V142" i="11"/>
  <c r="AD21" i="11"/>
  <c r="M46" i="11"/>
  <c r="H139" i="11"/>
  <c r="AB151" i="11"/>
  <c r="AK229" i="11"/>
  <c r="AD265" i="11"/>
  <c r="L273" i="11"/>
  <c r="J174" i="11"/>
  <c r="U189" i="11"/>
  <c r="J63" i="11"/>
  <c r="V49" i="11"/>
  <c r="J169" i="11"/>
  <c r="F241" i="11"/>
  <c r="AK232" i="11"/>
  <c r="J247" i="11"/>
  <c r="AE247" i="11"/>
  <c r="Q151" i="11"/>
  <c r="L286" i="11"/>
  <c r="F169" i="11"/>
  <c r="AB43" i="11"/>
  <c r="AM121" i="11"/>
  <c r="D292" i="11"/>
  <c r="D298" i="11"/>
  <c r="H123" i="11"/>
  <c r="U40" i="11"/>
  <c r="AI124" i="11"/>
  <c r="D304" i="11"/>
  <c r="L88" i="11"/>
  <c r="U21" i="11"/>
  <c r="AI208" i="11"/>
  <c r="AI280" i="11"/>
  <c r="AB31" i="11"/>
  <c r="J283" i="11"/>
  <c r="L63" i="11"/>
  <c r="AI217" i="11"/>
  <c r="AB135" i="11"/>
  <c r="V145" i="11"/>
  <c r="J87" i="11"/>
  <c r="Q225" i="11"/>
  <c r="C181" i="11"/>
  <c r="H177" i="11"/>
  <c r="Z309" i="11"/>
  <c r="AI37" i="11"/>
  <c r="M211" i="11"/>
  <c r="H192" i="11"/>
  <c r="U157" i="11"/>
  <c r="V280" i="11"/>
  <c r="Z40" i="11"/>
  <c r="H117" i="11"/>
  <c r="AB234" i="11"/>
  <c r="D10" i="11"/>
  <c r="S202" i="11"/>
  <c r="H75" i="11"/>
  <c r="C79" i="11"/>
  <c r="S294" i="11"/>
  <c r="O70" i="11"/>
  <c r="V46" i="11"/>
  <c r="U199" i="11"/>
  <c r="V70" i="11"/>
  <c r="AE115" i="11"/>
  <c r="M247" i="11"/>
  <c r="F181" i="11"/>
  <c r="D184" i="11"/>
  <c r="AK247" i="11"/>
  <c r="J103" i="11"/>
  <c r="U213" i="11"/>
  <c r="M31" i="11"/>
  <c r="AB78" i="11"/>
  <c r="AG154" i="11"/>
  <c r="AI157" i="11"/>
  <c r="AI309" i="11"/>
  <c r="X73" i="11"/>
  <c r="B235" i="11"/>
  <c r="D268" i="11"/>
  <c r="H16" i="11"/>
  <c r="O292" i="11"/>
  <c r="B202" i="11"/>
  <c r="Q43" i="11"/>
  <c r="AK90" i="11"/>
  <c r="H303" i="11"/>
  <c r="X229" i="11"/>
  <c r="F112" i="11"/>
  <c r="AK228" i="11"/>
  <c r="F190" i="11"/>
  <c r="AM165" i="11"/>
  <c r="AI39" i="11"/>
  <c r="AK73" i="11"/>
  <c r="Z51" i="11"/>
  <c r="H91" i="11"/>
  <c r="Z121" i="11"/>
  <c r="AB301" i="11"/>
  <c r="J118" i="11"/>
  <c r="J253" i="11"/>
  <c r="AK33" i="11"/>
  <c r="S96" i="11"/>
  <c r="M217" i="11"/>
  <c r="L156" i="11"/>
  <c r="AE160" i="11"/>
  <c r="D91" i="11"/>
  <c r="AD108" i="11"/>
  <c r="Z97" i="11"/>
  <c r="S292" i="11"/>
  <c r="AB294" i="11"/>
  <c r="AK225" i="11"/>
  <c r="AG148" i="11"/>
  <c r="H246" i="11"/>
  <c r="Z127" i="11"/>
  <c r="X307" i="11"/>
  <c r="C121" i="11"/>
  <c r="AK81" i="11"/>
  <c r="Z90" i="11"/>
  <c r="H148" i="11"/>
  <c r="U147" i="11"/>
  <c r="H178" i="11"/>
  <c r="AI118" i="11"/>
  <c r="H214" i="11"/>
  <c r="H133" i="11"/>
  <c r="U186" i="11"/>
  <c r="AM238" i="11"/>
  <c r="O121" i="11"/>
  <c r="AM202" i="11"/>
  <c r="AM105" i="11"/>
  <c r="S183" i="11"/>
  <c r="M40" i="11"/>
  <c r="S112" i="11"/>
  <c r="H61" i="11"/>
  <c r="AB250" i="11"/>
  <c r="O196" i="11"/>
  <c r="U81" i="11"/>
  <c r="M268" i="11"/>
  <c r="AD249" i="11"/>
  <c r="AB202" i="11"/>
  <c r="Z28" i="11"/>
  <c r="Z25" i="11"/>
  <c r="S276" i="11"/>
  <c r="L300" i="11"/>
  <c r="AK138" i="11"/>
  <c r="C298" i="11"/>
  <c r="AK288" i="11"/>
  <c r="Q274" i="11"/>
  <c r="AM117" i="11"/>
  <c r="AG10" i="11"/>
  <c r="Z36" i="11"/>
  <c r="H243" i="11"/>
  <c r="Q181" i="11"/>
  <c r="H144" i="11"/>
  <c r="AM231" i="11"/>
  <c r="Z82" i="11"/>
  <c r="O76" i="11"/>
  <c r="AM156" i="11"/>
  <c r="J262" i="11"/>
  <c r="J75" i="11"/>
  <c r="Q153" i="11"/>
  <c r="AB297" i="11"/>
  <c r="AD34" i="11"/>
  <c r="D283" i="11"/>
  <c r="AM184" i="11"/>
  <c r="S262" i="11"/>
  <c r="U28" i="11"/>
  <c r="V163" i="11"/>
  <c r="S204" i="11"/>
  <c r="U144" i="11"/>
  <c r="Q52" i="11"/>
  <c r="AE187" i="11"/>
  <c r="S244" i="11"/>
  <c r="U46" i="11"/>
  <c r="L75" i="11"/>
  <c r="AK40" i="11"/>
  <c r="O103" i="11"/>
  <c r="B115" i="11"/>
  <c r="AI162" i="11"/>
  <c r="AE289" i="11"/>
  <c r="L79" i="11"/>
  <c r="Z142" i="11"/>
  <c r="L180" i="11"/>
  <c r="U211" i="11"/>
  <c r="AD94" i="11"/>
  <c r="O295" i="11"/>
  <c r="AM273" i="11"/>
  <c r="U114" i="11"/>
  <c r="D307" i="11"/>
  <c r="AM145" i="11"/>
  <c r="O133" i="11"/>
  <c r="Q309" i="11"/>
  <c r="J78" i="11"/>
  <c r="H40" i="11"/>
  <c r="O37" i="11"/>
  <c r="H237" i="11"/>
  <c r="Z145" i="11"/>
  <c r="L216" i="11"/>
  <c r="L114" i="11"/>
  <c r="B34" i="11"/>
  <c r="AB90" i="11"/>
  <c r="AB75" i="11"/>
  <c r="D151" i="11"/>
  <c r="AD48" i="11"/>
  <c r="AG202" i="11"/>
  <c r="D262" i="11"/>
  <c r="H153" i="11"/>
  <c r="L120" i="11"/>
  <c r="X133" i="11"/>
  <c r="AG55" i="11"/>
  <c r="AM28" i="11"/>
  <c r="AI88" i="11"/>
  <c r="Z229" i="11"/>
  <c r="M22" i="11"/>
  <c r="AM142" i="11"/>
  <c r="AD99" i="11"/>
  <c r="C223" i="11"/>
  <c r="U39" i="11"/>
  <c r="L97" i="11"/>
  <c r="L186" i="11"/>
  <c r="AB148" i="11"/>
  <c r="M19" i="11"/>
  <c r="L49" i="11"/>
  <c r="S234" i="11"/>
  <c r="X172" i="11"/>
  <c r="O169" i="11"/>
  <c r="L108" i="11"/>
  <c r="B19" i="11"/>
  <c r="L289" i="11"/>
  <c r="Q240" i="11"/>
  <c r="AB67" i="11"/>
  <c r="AM175" i="11"/>
  <c r="U54" i="11"/>
  <c r="D118" i="11"/>
  <c r="S219" i="11"/>
  <c r="H199" i="11"/>
  <c r="U102" i="11"/>
  <c r="Z123" i="11"/>
  <c r="B61" i="11"/>
  <c r="AI108" i="11"/>
  <c r="D253" i="11"/>
  <c r="L249" i="11"/>
  <c r="D259" i="11"/>
  <c r="AI18" i="11"/>
  <c r="F283" i="11"/>
  <c r="D157" i="11"/>
  <c r="J90" i="11"/>
  <c r="C157" i="11"/>
  <c r="L123" i="11"/>
  <c r="AK51" i="11"/>
  <c r="Q183" i="11"/>
  <c r="Z31" i="11"/>
  <c r="H229" i="11"/>
  <c r="M55" i="11"/>
  <c r="AI271" i="11"/>
  <c r="AG43" i="11"/>
  <c r="U223" i="11"/>
  <c r="S58" i="11"/>
  <c r="U177" i="11"/>
  <c r="H115" i="11"/>
  <c r="AI24" i="11"/>
  <c r="AK214" i="11"/>
  <c r="L94" i="11"/>
  <c r="D256" i="11"/>
  <c r="C70" i="11"/>
  <c r="U84" i="11"/>
  <c r="B175" i="11"/>
  <c r="L102" i="11"/>
  <c r="S150" i="11"/>
  <c r="AE151" i="11"/>
  <c r="L240" i="11"/>
  <c r="B160" i="11"/>
  <c r="C184" i="11"/>
  <c r="Z154" i="11"/>
  <c r="H118" i="11"/>
  <c r="L198" i="11"/>
  <c r="X127" i="11"/>
  <c r="AK100" i="11"/>
  <c r="U87" i="11"/>
  <c r="U309" i="11"/>
  <c r="AM58" i="11"/>
  <c r="AI234" i="11"/>
  <c r="AM157" i="11"/>
  <c r="B274" i="11"/>
  <c r="AE178" i="11"/>
  <c r="O175" i="11"/>
  <c r="AM93" i="11"/>
  <c r="Z48" i="11"/>
  <c r="H282" i="11"/>
  <c r="AI121" i="11"/>
  <c r="AK52" i="11"/>
  <c r="C34" i="11"/>
  <c r="O19" i="11"/>
  <c r="D64" i="11"/>
  <c r="AM22" i="11"/>
  <c r="D220" i="11"/>
  <c r="AK309" i="11"/>
  <c r="Q219" i="11"/>
  <c r="C127" i="11"/>
  <c r="AM250" i="11"/>
  <c r="F223" i="11"/>
  <c r="X22" i="11"/>
  <c r="B157" i="11"/>
  <c r="D133" i="11"/>
  <c r="Q138" i="11"/>
  <c r="F118" i="11"/>
  <c r="AB289" i="11"/>
  <c r="S27" i="11"/>
  <c r="B88" i="11"/>
  <c r="B148" i="11"/>
  <c r="X259" i="11"/>
  <c r="J298" i="11"/>
  <c r="AG226" i="11"/>
  <c r="O262" i="11"/>
  <c r="S103" i="11"/>
  <c r="AI27" i="11"/>
  <c r="J42" i="11"/>
  <c r="AK231" i="11"/>
  <c r="C31" i="11"/>
  <c r="F40" i="11"/>
  <c r="AK252" i="11"/>
  <c r="L43" i="11"/>
  <c r="S297" i="11"/>
  <c r="AD238" i="11"/>
  <c r="Z111" i="11"/>
  <c r="U262" i="11"/>
  <c r="J294" i="11"/>
  <c r="AE73" i="11"/>
  <c r="X79" i="11"/>
  <c r="S52" i="11"/>
  <c r="S61" i="11"/>
  <c r="S31" i="11"/>
  <c r="O40" i="11"/>
  <c r="H31" i="11"/>
  <c r="L288" i="11"/>
  <c r="AG250" i="11"/>
  <c r="S82" i="11"/>
  <c r="AK265" i="11"/>
  <c r="F211" i="11"/>
  <c r="B187" i="11"/>
  <c r="Q255" i="11"/>
  <c r="H13" i="11"/>
  <c r="J151" i="11"/>
  <c r="Z61" i="11"/>
  <c r="O220" i="11"/>
  <c r="AK45" i="11"/>
  <c r="Z73" i="11"/>
  <c r="U105" i="11"/>
  <c r="D145" i="11"/>
  <c r="AI279" i="11"/>
  <c r="AM111" i="11"/>
  <c r="H202" i="11"/>
  <c r="AD72" i="11"/>
  <c r="C274" i="11"/>
  <c r="Z19" i="11"/>
  <c r="Q192" i="11"/>
  <c r="U196" i="11"/>
  <c r="S195" i="11"/>
  <c r="C22" i="11"/>
  <c r="D196" i="11"/>
  <c r="B253" i="11"/>
  <c r="L223" i="11"/>
  <c r="Z94" i="11"/>
  <c r="M241" i="11"/>
  <c r="AB177" i="11"/>
  <c r="C301" i="11"/>
  <c r="J282" i="11"/>
  <c r="AG22" i="11"/>
  <c r="AE217" i="11"/>
  <c r="J246" i="11"/>
  <c r="U181" i="11"/>
  <c r="U165" i="11"/>
  <c r="X64" i="11"/>
  <c r="D88" i="11"/>
  <c r="AD76" i="11"/>
  <c r="H276" i="11"/>
  <c r="AM45" i="11"/>
  <c r="J210" i="11"/>
  <c r="Q169" i="11"/>
  <c r="M301" i="11"/>
  <c r="L232" i="11"/>
  <c r="Z75" i="11"/>
  <c r="AB46" i="11"/>
  <c r="AD105" i="11"/>
  <c r="AG67" i="11"/>
  <c r="J276" i="11"/>
  <c r="C280" i="11"/>
  <c r="B79" i="11"/>
  <c r="L181" i="11"/>
  <c r="F289" i="11"/>
  <c r="U229" i="11"/>
  <c r="H183" i="11"/>
  <c r="F82" i="11"/>
  <c r="J64" i="11"/>
  <c r="Q226" i="11"/>
  <c r="S151" i="11"/>
  <c r="J279" i="11"/>
  <c r="J160" i="11"/>
  <c r="B10" i="11"/>
  <c r="L54" i="11"/>
  <c r="S135" i="11"/>
  <c r="Q297" i="11"/>
  <c r="S37" i="11"/>
  <c r="U103" i="11"/>
  <c r="H67" i="11"/>
  <c r="U63" i="11"/>
  <c r="L45" i="11"/>
  <c r="H136" i="11"/>
  <c r="H255" i="11"/>
  <c r="H103" i="11"/>
  <c r="X220" i="11"/>
  <c r="J256" i="11"/>
  <c r="C136" i="11"/>
  <c r="B226" i="11"/>
  <c r="C307" i="11"/>
  <c r="AK306" i="11"/>
  <c r="F37" i="11"/>
  <c r="J97" i="11"/>
  <c r="U306" i="11"/>
  <c r="D109" i="11"/>
  <c r="D187" i="11"/>
  <c r="X16" i="11"/>
  <c r="J112" i="11"/>
  <c r="AD96" i="11"/>
  <c r="AG40" i="11"/>
  <c r="U174" i="11"/>
  <c r="Q49" i="11"/>
  <c r="L261" i="11"/>
  <c r="AD259" i="11"/>
  <c r="H108" i="11"/>
  <c r="AD39" i="11"/>
  <c r="V19" i="11"/>
  <c r="M208" i="11"/>
  <c r="AI292" i="11"/>
  <c r="AB33" i="11"/>
  <c r="U36" i="11"/>
  <c r="S141" i="11"/>
  <c r="H228" i="11"/>
  <c r="M25" i="11"/>
  <c r="AI199" i="11"/>
  <c r="C139" i="11"/>
  <c r="C295" i="11"/>
  <c r="AI91" i="11"/>
  <c r="M193" i="11"/>
  <c r="Q222" i="11"/>
  <c r="M73" i="11"/>
  <c r="B73" i="11"/>
  <c r="M229" i="11"/>
  <c r="AB304" i="11"/>
  <c r="AB307" i="11"/>
  <c r="H142" i="11"/>
  <c r="AK139" i="11"/>
  <c r="H306" i="11"/>
  <c r="Q156" i="11"/>
  <c r="H112" i="11"/>
  <c r="Q13" i="11"/>
  <c r="Z228" i="11"/>
  <c r="AM192" i="11"/>
  <c r="M220" i="11"/>
  <c r="AE61" i="11"/>
  <c r="AD288" i="11"/>
  <c r="AI87" i="11"/>
  <c r="B91" i="11"/>
  <c r="X196" i="11"/>
  <c r="AI249" i="11"/>
  <c r="X253" i="11"/>
  <c r="AG301" i="11"/>
  <c r="Z246" i="11"/>
  <c r="V139" i="11"/>
  <c r="AK93" i="11"/>
  <c r="AB118" i="11"/>
  <c r="AB178" i="11"/>
  <c r="J69" i="11"/>
  <c r="AI229" i="11"/>
  <c r="O259" i="11"/>
  <c r="AK237" i="11"/>
  <c r="J76" i="11"/>
  <c r="AB220" i="11"/>
  <c r="L301" i="11"/>
  <c r="U19" i="11"/>
  <c r="B220" i="11"/>
  <c r="AG286" i="11"/>
  <c r="AM262" i="11"/>
  <c r="AI247" i="11"/>
  <c r="Z21" i="11"/>
  <c r="U288" i="11"/>
  <c r="Q145" i="11"/>
  <c r="O73" i="11"/>
  <c r="Z81" i="11"/>
  <c r="AG46" i="11"/>
  <c r="H180" i="11"/>
  <c r="AI240" i="11"/>
  <c r="H37" i="11"/>
  <c r="H90" i="11"/>
  <c r="AI43" i="11"/>
  <c r="F49" i="11"/>
  <c r="AK156" i="11"/>
  <c r="AG13" i="11"/>
  <c r="H159" i="11"/>
  <c r="L282" i="11"/>
  <c r="AB97" i="11"/>
  <c r="V184" i="11"/>
  <c r="L42" i="11"/>
  <c r="S286" i="11"/>
  <c r="C268" i="11"/>
  <c r="AK301" i="11"/>
  <c r="AB60" i="11"/>
  <c r="J201" i="11"/>
  <c r="C163" i="11"/>
  <c r="F100" i="11"/>
  <c r="S180" i="11"/>
  <c r="AD130" i="11"/>
  <c r="AI253" i="11"/>
  <c r="AD184" i="11"/>
  <c r="D181" i="11"/>
  <c r="L66" i="11"/>
  <c r="S187" i="11"/>
  <c r="AB280" i="11"/>
  <c r="V304" i="11"/>
  <c r="AK222" i="11"/>
  <c r="AK12" i="11"/>
  <c r="F193" i="11"/>
  <c r="C43" i="11"/>
  <c r="S243" i="11"/>
  <c r="H111" i="11"/>
  <c r="S198" i="11"/>
  <c r="AI85" i="11"/>
  <c r="Q232" i="11"/>
  <c r="AI193" i="11"/>
  <c r="M124" i="11"/>
  <c r="AM36" i="11"/>
  <c r="AM132" i="11"/>
  <c r="V82" i="11"/>
  <c r="U22" i="11"/>
  <c r="S246" i="11"/>
  <c r="S288" i="11"/>
  <c r="J280" i="11"/>
  <c r="AK72" i="11"/>
  <c r="AD75" i="11"/>
  <c r="J46" i="11"/>
  <c r="S126" i="11"/>
  <c r="Q111" i="11"/>
  <c r="AI45" i="11"/>
  <c r="L148" i="11"/>
  <c r="M250" i="11"/>
  <c r="F256" i="11"/>
  <c r="H64" i="11"/>
  <c r="AM52" i="11"/>
  <c r="AI36" i="11"/>
  <c r="H279" i="11"/>
  <c r="L166" i="11"/>
  <c r="S54" i="11"/>
  <c r="L87" i="11"/>
  <c r="L247" i="11"/>
  <c r="L208" i="11"/>
  <c r="C202" i="11"/>
  <c r="AK298" i="11"/>
  <c r="AI223" i="11"/>
  <c r="U111" i="11"/>
  <c r="V136" i="11"/>
  <c r="Z297" i="11"/>
  <c r="B196" i="11"/>
  <c r="U12" i="11"/>
  <c r="H196" i="11"/>
  <c r="AB58" i="11"/>
  <c r="J99" i="11"/>
  <c r="H216" i="11"/>
  <c r="B28" i="11"/>
  <c r="AE70" i="11"/>
  <c r="F148" i="11"/>
  <c r="U70" i="11"/>
  <c r="H271" i="11"/>
  <c r="H309" i="11"/>
  <c r="L195" i="11"/>
  <c r="AD136" i="11"/>
  <c r="AE82" i="11"/>
  <c r="L217" i="11"/>
  <c r="X88" i="11"/>
  <c r="L280" i="11"/>
  <c r="D16" i="11"/>
  <c r="Z288" i="11"/>
  <c r="AD109" i="11"/>
  <c r="L277" i="11"/>
  <c r="L157" i="11"/>
  <c r="F262" i="11"/>
  <c r="L307" i="11"/>
  <c r="AD133" i="11"/>
  <c r="U270" i="11"/>
  <c r="J225" i="11"/>
  <c r="J307" i="11"/>
  <c r="O193" i="11"/>
  <c r="AG139" i="11"/>
  <c r="Q235" i="11"/>
  <c r="AM43" i="11"/>
  <c r="Z78" i="11"/>
  <c r="AB105" i="11"/>
  <c r="U202" i="11"/>
  <c r="M37" i="11"/>
  <c r="AG34" i="11"/>
  <c r="AE19" i="11"/>
  <c r="J82" i="11"/>
  <c r="L252" i="11"/>
  <c r="S300" i="11"/>
  <c r="AI52" i="11"/>
  <c r="AK43" i="11"/>
  <c r="L192" i="11"/>
  <c r="B232" i="11"/>
  <c r="AI286" i="11"/>
  <c r="H138" i="11"/>
  <c r="C175" i="11"/>
  <c r="AD156" i="11"/>
  <c r="L228" i="11"/>
  <c r="Z133" i="11"/>
  <c r="J66" i="11"/>
  <c r="AI142" i="11"/>
  <c r="H127" i="11"/>
  <c r="C154" i="11"/>
  <c r="AM160" i="11"/>
  <c r="X94" i="11"/>
  <c r="H225" i="11"/>
  <c r="AG79" i="11"/>
  <c r="H51" i="11"/>
  <c r="H42" i="11"/>
  <c r="AK289" i="11"/>
  <c r="H231" i="11"/>
  <c r="U136" i="11"/>
  <c r="L210" i="11"/>
  <c r="C235" i="11"/>
  <c r="U237" i="11"/>
  <c r="AI201" i="11"/>
  <c r="AG91" i="11"/>
  <c r="D175" i="11"/>
  <c r="J73" i="11"/>
  <c r="S255" i="11"/>
  <c r="AM249" i="11"/>
  <c r="L165" i="11"/>
  <c r="B112" i="11"/>
  <c r="AM72" i="11"/>
  <c r="M85" i="11"/>
  <c r="F292" i="11"/>
  <c r="U135" i="11"/>
  <c r="Q58" i="11"/>
  <c r="AD202" i="11"/>
  <c r="H97" i="11"/>
  <c r="H274" i="11"/>
  <c r="L52" i="11"/>
  <c r="AB208" i="11"/>
  <c r="O286" i="11"/>
  <c r="Z70" i="11"/>
  <c r="U267" i="11"/>
  <c r="Z298" i="11"/>
  <c r="V241" i="11"/>
  <c r="F16" i="11"/>
  <c r="V151" i="11"/>
  <c r="S193" i="11"/>
  <c r="Q198" i="11"/>
  <c r="Q48" i="11"/>
  <c r="AK157" i="11"/>
  <c r="M43" i="11"/>
  <c r="B280" i="11"/>
  <c r="AK136" i="11"/>
  <c r="H181" i="11"/>
  <c r="AB271" i="11"/>
  <c r="M223" i="11"/>
  <c r="F220" i="11"/>
  <c r="AK61" i="11"/>
  <c r="X244" i="11"/>
  <c r="Z193" i="11"/>
  <c r="AK120" i="11"/>
  <c r="H211" i="11"/>
  <c r="L246" i="11"/>
  <c r="S303" i="11"/>
  <c r="J43" i="11"/>
  <c r="AG97" i="11"/>
  <c r="AI198" i="11"/>
  <c r="V88" i="11"/>
  <c r="AB120" i="11"/>
  <c r="AD280" i="11"/>
  <c r="M112" i="11"/>
  <c r="C82" i="11"/>
  <c r="S214" i="11"/>
  <c r="AG76" i="11"/>
  <c r="AD82" i="11"/>
  <c r="Q87" i="11"/>
  <c r="U307" i="11"/>
  <c r="D172" i="11"/>
  <c r="H298" i="11"/>
  <c r="Q121" i="11"/>
  <c r="D25" i="11"/>
  <c r="J178" i="11"/>
  <c r="L99" i="11"/>
  <c r="Z34" i="11"/>
  <c r="AI126" i="11"/>
  <c r="J300" i="11"/>
  <c r="H151" i="11"/>
  <c r="AB57" i="11"/>
  <c r="F205" i="11"/>
  <c r="F136" i="11"/>
  <c r="L70" i="11"/>
  <c r="Q120" i="11"/>
  <c r="D34" i="11"/>
  <c r="S24" i="11"/>
  <c r="Q66" i="11"/>
  <c r="Z139" i="11"/>
  <c r="AI202" i="11"/>
  <c r="U67" i="11"/>
  <c r="AI190" i="11"/>
  <c r="S184" i="11"/>
  <c r="F139" i="11"/>
  <c r="H141" i="11"/>
  <c r="AK66" i="11"/>
  <c r="Z172" i="11"/>
  <c r="U235" i="11"/>
  <c r="AI211" i="11"/>
  <c r="Q61" i="11"/>
  <c r="H264" i="11"/>
  <c r="Q303" i="11"/>
  <c r="Q36" i="11"/>
  <c r="S160" i="11"/>
  <c r="Z43" i="11"/>
  <c r="F196" i="11"/>
  <c r="AD246" i="11"/>
  <c r="AD262" i="11"/>
  <c r="AG37" i="11"/>
  <c r="O238" i="11"/>
  <c r="Z286" i="11"/>
  <c r="O253" i="11"/>
  <c r="B25" i="11"/>
  <c r="U30" i="11"/>
  <c r="AB157" i="11"/>
  <c r="F235" i="11"/>
  <c r="V196" i="11"/>
  <c r="H240" i="11"/>
  <c r="S138" i="11"/>
  <c r="L178" i="11"/>
  <c r="L256" i="11"/>
  <c r="L226" i="11"/>
  <c r="Q276" i="11"/>
  <c r="J133" i="11"/>
  <c r="J108" i="11"/>
  <c r="H24" i="11"/>
  <c r="L238" i="11"/>
  <c r="S100" i="11"/>
  <c r="U97" i="11"/>
  <c r="B181" i="11"/>
  <c r="U225" i="11"/>
  <c r="M274" i="11"/>
  <c r="AD186" i="11"/>
  <c r="H147" i="11"/>
  <c r="S88" i="11"/>
  <c r="Z129" i="11"/>
  <c r="B43" i="11"/>
  <c r="H81" i="11"/>
  <c r="D40" i="11"/>
  <c r="AM291" i="11"/>
  <c r="AE283" i="11"/>
  <c r="AI303" i="11"/>
  <c r="Z57" i="11"/>
  <c r="S190" i="11"/>
  <c r="Q124" i="11"/>
  <c r="D214" i="11"/>
  <c r="X49" i="11"/>
  <c r="AD217" i="11"/>
  <c r="L295" i="11"/>
  <c r="M151" i="11"/>
  <c r="H232" i="11"/>
  <c r="AK46" i="11"/>
  <c r="L219" i="11"/>
  <c r="Q21" i="11"/>
  <c r="AD54" i="11"/>
  <c r="AG196" i="11"/>
  <c r="AD28" i="11"/>
  <c r="AM133" i="11"/>
  <c r="O250" i="11"/>
  <c r="S261" i="11"/>
  <c r="U57" i="11"/>
  <c r="S307" i="11"/>
  <c r="S136" i="11"/>
  <c r="U120" i="11"/>
  <c r="O85" i="11"/>
  <c r="L184" i="11"/>
  <c r="AB180" i="11"/>
  <c r="AM303" i="11"/>
  <c r="J228" i="11"/>
  <c r="AK106" i="11"/>
  <c r="B103" i="11"/>
  <c r="L147" i="11"/>
  <c r="S69" i="11"/>
  <c r="AM60" i="11"/>
  <c r="D163" i="11"/>
  <c r="AM208" i="11"/>
  <c r="AM198" i="11"/>
  <c r="D208" i="11"/>
  <c r="AI141" i="11"/>
  <c r="J60" i="11"/>
  <c r="AK21" i="11"/>
  <c r="AB267" i="11"/>
  <c r="AE106" i="11"/>
  <c r="H238" i="11"/>
  <c r="B295" i="11"/>
  <c r="H39" i="11"/>
  <c r="S189" i="11"/>
  <c r="Z306" i="11"/>
  <c r="V217" i="11"/>
  <c r="Z55" i="11"/>
  <c r="AG124" i="11"/>
  <c r="S285" i="11"/>
  <c r="H94" i="11"/>
  <c r="C214" i="11"/>
  <c r="Z234" i="11"/>
  <c r="B118" i="11"/>
  <c r="Z60" i="11"/>
  <c r="H241" i="11"/>
  <c r="F238" i="11"/>
  <c r="J205" i="11"/>
  <c r="J120" i="11"/>
  <c r="M64" i="11"/>
  <c r="U297" i="11"/>
  <c r="Q271" i="11"/>
  <c r="U295" i="11"/>
  <c r="S43" i="11"/>
  <c r="Q174" i="11"/>
  <c r="F34" i="11"/>
  <c r="AI261" i="11"/>
  <c r="X295" i="11"/>
  <c r="O247" i="11"/>
  <c r="AB253" i="11"/>
  <c r="L297" i="11"/>
  <c r="B184" i="11"/>
  <c r="AI129" i="11"/>
  <c r="M142" i="11"/>
  <c r="Q57" i="11"/>
  <c r="AI40" i="11"/>
  <c r="B304" i="11"/>
  <c r="V274" i="11"/>
  <c r="U238" i="11"/>
  <c r="AM280" i="11"/>
  <c r="J172" i="11"/>
  <c r="J181" i="11"/>
  <c r="AK49" i="11"/>
  <c r="X37" i="11"/>
  <c r="AM216" i="11"/>
  <c r="AM144" i="11"/>
  <c r="D286" i="11"/>
  <c r="F208" i="11"/>
  <c r="H66" i="11"/>
  <c r="H223" i="11"/>
  <c r="V292" i="11"/>
  <c r="AK84" i="11"/>
  <c r="H63" i="11"/>
  <c r="Q259" i="11"/>
  <c r="D148" i="11"/>
  <c r="Q265" i="11"/>
  <c r="AG268" i="11"/>
  <c r="B250" i="11"/>
  <c r="AI19" i="11"/>
  <c r="Q178" i="11"/>
  <c r="B169" i="11"/>
  <c r="V73" i="11"/>
  <c r="H226" i="11"/>
  <c r="U292" i="11"/>
  <c r="J190" i="11"/>
  <c r="J250" i="11"/>
  <c r="S280" i="11"/>
  <c r="L151" i="11"/>
  <c r="Q298" i="11"/>
  <c r="AM64" i="11"/>
  <c r="B190" i="11"/>
  <c r="L93" i="11"/>
  <c r="Z294" i="11"/>
  <c r="O58" i="11"/>
  <c r="Q10" i="11"/>
  <c r="C49" i="11"/>
  <c r="H259" i="11"/>
  <c r="AB283" i="11"/>
  <c r="V238" i="11"/>
  <c r="M115" i="11"/>
  <c r="AE142" i="11"/>
  <c r="AD232" i="11"/>
  <c r="J192" i="11"/>
  <c r="Q307" i="11"/>
  <c r="D37" i="11"/>
  <c r="AD31" i="11"/>
  <c r="AD201" i="11"/>
  <c r="X208" i="11"/>
  <c r="AI207" i="11"/>
  <c r="AD243" i="11"/>
  <c r="AE268" i="11"/>
  <c r="V268" i="11"/>
  <c r="S94" i="11"/>
  <c r="V214" i="11"/>
  <c r="J211" i="11"/>
  <c r="S208" i="11"/>
  <c r="S144" i="11"/>
  <c r="J295" i="11"/>
  <c r="AK276" i="11"/>
  <c r="AI73" i="11"/>
  <c r="M118" i="11"/>
  <c r="AE127" i="11"/>
  <c r="AK94" i="11"/>
  <c r="U249" i="11"/>
  <c r="C52" i="11"/>
  <c r="J177" i="11"/>
  <c r="AM18" i="11"/>
  <c r="Q157" i="11"/>
  <c r="M109" i="11"/>
  <c r="AI130" i="11"/>
  <c r="AM138" i="11"/>
  <c r="M160" i="11"/>
  <c r="S301" i="11"/>
  <c r="M235" i="11"/>
  <c r="B163" i="11"/>
  <c r="AI241" i="11"/>
  <c r="J219" i="11"/>
  <c r="Z168" i="11"/>
  <c r="S165" i="11"/>
  <c r="AI277" i="11"/>
  <c r="U55" i="11"/>
  <c r="M148" i="11"/>
  <c r="AK267" i="11"/>
  <c r="F229" i="11"/>
  <c r="B277" i="11"/>
  <c r="X118" i="11"/>
  <c r="Q126" i="11"/>
  <c r="J259" i="11"/>
  <c r="L124" i="11"/>
  <c r="U280" i="11"/>
  <c r="U184" i="11"/>
  <c r="AM159" i="11"/>
  <c r="U10" i="11"/>
  <c r="X187" i="11"/>
  <c r="Q189" i="11"/>
  <c r="X301" i="11"/>
  <c r="L73" i="11"/>
  <c r="U214" i="11"/>
  <c r="AD226" i="11"/>
  <c r="AB150" i="11"/>
  <c r="Z291" i="11"/>
  <c r="AD208" i="11"/>
  <c r="AB76" i="11"/>
  <c r="J132" i="11"/>
  <c r="AI196" i="11"/>
  <c r="AK262" i="11"/>
  <c r="Q208" i="11"/>
  <c r="D295" i="11"/>
  <c r="L270" i="11"/>
  <c r="AE133" i="11"/>
  <c r="Q103" i="11"/>
  <c r="Q243" i="11"/>
  <c r="D43" i="11"/>
  <c r="V13" i="11"/>
  <c r="Q253" i="11"/>
  <c r="V295" i="11"/>
  <c r="AK304" i="11"/>
  <c r="J208" i="11"/>
  <c r="Q22" i="11"/>
  <c r="AK283" i="11"/>
  <c r="Q117" i="11"/>
  <c r="H85" i="11"/>
  <c r="J198" i="11"/>
  <c r="U268" i="11"/>
  <c r="U187" i="11"/>
  <c r="AM120" i="11"/>
  <c r="Z183" i="11"/>
  <c r="H172" i="11"/>
  <c r="U58" i="11"/>
  <c r="J217" i="11"/>
  <c r="Q51" i="11"/>
  <c r="S298" i="11"/>
  <c r="M283" i="11"/>
  <c r="F160" i="11"/>
  <c r="M181" i="11"/>
  <c r="C265" i="11"/>
  <c r="AK114" i="11"/>
  <c r="AI228" i="11"/>
  <c r="S30" i="11"/>
  <c r="B109" i="11"/>
  <c r="AM39" i="11"/>
  <c r="AI51" i="11"/>
  <c r="S127" i="11"/>
  <c r="AI159" i="11"/>
  <c r="AD237" i="11"/>
  <c r="AE13" i="11"/>
  <c r="H288" i="11"/>
  <c r="AG274" i="11"/>
  <c r="S67" i="11"/>
  <c r="J40" i="11"/>
  <c r="AB228" i="11"/>
  <c r="Q94" i="11"/>
  <c r="AD295" i="11"/>
  <c r="J153" i="11"/>
  <c r="O268" i="11"/>
  <c r="Z52" i="11"/>
  <c r="Z162" i="11"/>
  <c r="L306" i="11"/>
  <c r="AB201" i="11"/>
  <c r="C271" i="11"/>
  <c r="Q133" i="11"/>
  <c r="AB96" i="11"/>
  <c r="M205" i="11"/>
  <c r="Q144" i="11"/>
  <c r="AE238" i="11"/>
  <c r="H193" i="11"/>
  <c r="J232" i="11"/>
  <c r="F145" i="11"/>
  <c r="AI165" i="11"/>
  <c r="AG304" i="11"/>
  <c r="H126" i="11"/>
  <c r="AM87" i="11"/>
  <c r="Z30" i="11"/>
  <c r="H28" i="11"/>
  <c r="H235" i="11"/>
  <c r="AM12" i="11"/>
  <c r="L304" i="11"/>
  <c r="AD169" i="11"/>
  <c r="Z144" i="11"/>
  <c r="H15" i="11"/>
  <c r="AE139" i="11"/>
  <c r="Q258" i="11"/>
  <c r="AM228" i="11"/>
  <c r="S15" i="11"/>
  <c r="S133" i="11"/>
  <c r="AM100" i="11"/>
  <c r="H291" i="11"/>
  <c r="AI256" i="11"/>
  <c r="AK28" i="11"/>
  <c r="AI12" i="11"/>
  <c r="AG217" i="11"/>
  <c r="H262" i="11"/>
  <c r="S73" i="11"/>
  <c r="S295" i="11"/>
  <c r="M67" i="11"/>
  <c r="U148" i="11"/>
  <c r="AB160" i="11"/>
  <c r="B151" i="11"/>
  <c r="D115" i="11"/>
  <c r="Q201" i="11"/>
  <c r="L298" i="11"/>
  <c r="Q55" i="11"/>
  <c r="H121" i="11"/>
  <c r="O64" i="11"/>
  <c r="S268" i="11"/>
  <c r="J10" i="11"/>
  <c r="Z184" i="11"/>
  <c r="Q204" i="11"/>
  <c r="AD219" i="11"/>
  <c r="V208" i="11"/>
  <c r="B130" i="11"/>
  <c r="AG127" i="11"/>
  <c r="Q220" i="11"/>
  <c r="S123" i="11"/>
  <c r="AD57" i="11"/>
  <c r="M166" i="11"/>
  <c r="F25" i="11"/>
  <c r="U82" i="11"/>
  <c r="D289" i="11"/>
  <c r="AB36" i="11"/>
  <c r="AG280" i="11"/>
  <c r="AK13" i="11"/>
  <c r="D106" i="11"/>
  <c r="X289" i="11"/>
  <c r="D124" i="11"/>
  <c r="Z54" i="11"/>
  <c r="U247" i="11"/>
  <c r="D31" i="11"/>
  <c r="L106" i="11"/>
  <c r="AB270" i="11"/>
  <c r="AI168" i="11"/>
  <c r="H258" i="11"/>
  <c r="D193" i="11"/>
  <c r="O100" i="11"/>
  <c r="L267" i="11"/>
  <c r="S124" i="11"/>
  <c r="S177" i="11"/>
  <c r="Z256" i="11"/>
  <c r="AD93" i="11"/>
  <c r="AG70" i="11"/>
  <c r="U141" i="11"/>
  <c r="B286" i="11"/>
  <c r="AD255" i="11"/>
  <c r="AD18" i="11"/>
  <c r="AI115" i="11"/>
  <c r="O160" i="11"/>
  <c r="J196" i="11"/>
  <c r="F88" i="11"/>
  <c r="AB126" i="11"/>
  <c r="D205" i="11"/>
  <c r="Z63" i="11"/>
  <c r="AI16" i="11"/>
  <c r="AG25" i="11"/>
  <c r="X28" i="11"/>
  <c r="S181" i="11"/>
  <c r="D274" i="11"/>
  <c r="F244" i="11"/>
  <c r="AI75" i="11"/>
  <c r="AM153" i="11"/>
  <c r="L211" i="11"/>
  <c r="J88" i="11"/>
  <c r="C25" i="11"/>
  <c r="S205" i="11"/>
  <c r="AB130" i="11"/>
  <c r="X46" i="11"/>
  <c r="H130" i="11"/>
  <c r="Z120" i="11"/>
  <c r="H79" i="11"/>
  <c r="B49" i="11"/>
  <c r="U264" i="11"/>
  <c r="V97" i="11"/>
  <c r="Z45" i="11"/>
  <c r="L126" i="11"/>
  <c r="AK279" i="11"/>
  <c r="AB226" i="11"/>
  <c r="Q196" i="11"/>
  <c r="F28" i="11"/>
  <c r="AM118" i="11"/>
  <c r="Z171" i="11"/>
  <c r="AK96" i="11"/>
  <c r="Q37" i="11"/>
  <c r="AE22" i="11"/>
  <c r="L115" i="11"/>
  <c r="Q241" i="11"/>
  <c r="J309" i="11"/>
  <c r="B37" i="11"/>
  <c r="U289" i="11"/>
  <c r="Q150" i="11"/>
  <c r="L76" i="11"/>
  <c r="H286" i="11"/>
  <c r="C109" i="11"/>
  <c r="AK91" i="11"/>
  <c r="AG106" i="11"/>
  <c r="Q18" i="11"/>
  <c r="AD292" i="11"/>
  <c r="U126" i="11"/>
  <c r="U274" i="11"/>
  <c r="J243" i="11"/>
  <c r="Z85" i="11"/>
  <c r="AD124" i="11"/>
  <c r="X19" i="11"/>
  <c r="V301" i="11"/>
  <c r="S40" i="11"/>
  <c r="AK303" i="11"/>
  <c r="H120" i="11"/>
  <c r="AE232" i="11"/>
  <c r="U94" i="11"/>
  <c r="J183" i="11"/>
  <c r="S111" i="11"/>
  <c r="O106" i="11"/>
  <c r="AG220" i="11"/>
  <c r="U45" i="11"/>
  <c r="M76" i="11"/>
  <c r="AB123" i="11"/>
  <c r="AG172" i="11"/>
  <c r="L78" i="11"/>
  <c r="M106" i="11"/>
  <c r="C151" i="11"/>
  <c r="F163" i="11"/>
  <c r="Q231" i="11"/>
  <c r="J184" i="11"/>
  <c r="O223" i="11"/>
  <c r="U166" i="11"/>
  <c r="AM189" i="11"/>
  <c r="U207" i="11"/>
  <c r="V124" i="11"/>
  <c r="AI304" i="11"/>
  <c r="AK177" i="11"/>
  <c r="AM295" i="11"/>
  <c r="AD172" i="11"/>
  <c r="AB168" i="11"/>
  <c r="S18" i="11"/>
  <c r="C211" i="11"/>
  <c r="F259" i="11"/>
  <c r="Z252" i="11"/>
  <c r="L85" i="11"/>
  <c r="Z160" i="11"/>
  <c r="AD33" i="11"/>
  <c r="V226" i="11"/>
  <c r="AM276" i="11"/>
  <c r="B22" i="11"/>
  <c r="L234" i="11"/>
  <c r="H93" i="11"/>
  <c r="AB82" i="11"/>
  <c r="AM33" i="11"/>
  <c r="M97" i="11"/>
  <c r="U64" i="11"/>
  <c r="S169" i="11"/>
  <c r="Q109" i="11"/>
  <c r="Q147" i="11"/>
  <c r="AE202" i="11"/>
  <c r="AG19" i="11"/>
  <c r="S120" i="11"/>
  <c r="D217" i="11"/>
  <c r="X70" i="11"/>
  <c r="O214" i="11"/>
  <c r="J223" i="11"/>
  <c r="O256" i="11"/>
  <c r="AD159" i="11"/>
  <c r="AE229" i="11"/>
  <c r="D178" i="11"/>
  <c r="AK58" i="11"/>
  <c r="AD123" i="11"/>
  <c r="O151" i="11"/>
  <c r="L111" i="11"/>
  <c r="Q250" i="11"/>
  <c r="J166" i="11"/>
  <c r="S247" i="11"/>
  <c r="J141" i="11"/>
  <c r="U27" i="11"/>
  <c r="Q186" i="11"/>
  <c r="L268" i="11"/>
  <c r="H162" i="11"/>
  <c r="AM217" i="11"/>
  <c r="AE67" i="11"/>
  <c r="AM24" i="11"/>
  <c r="S34" i="11"/>
  <c r="AK126" i="11"/>
  <c r="M163" i="11"/>
  <c r="L61" i="11"/>
  <c r="L168" i="11"/>
  <c r="AB73" i="11"/>
  <c r="J304" i="11"/>
  <c r="J100" i="11"/>
  <c r="M16" i="11"/>
  <c r="M88" i="11"/>
  <c r="AK241" i="11"/>
  <c r="D85" i="11"/>
  <c r="O145" i="11"/>
  <c r="Z69" i="11"/>
  <c r="AD198" i="11"/>
  <c r="H100" i="11"/>
  <c r="V262" i="11"/>
  <c r="L69" i="11"/>
  <c r="S118" i="11"/>
  <c r="D136" i="11"/>
  <c r="AM30" i="11"/>
  <c r="Q267" i="11"/>
  <c r="D22" i="11"/>
  <c r="H27" i="11"/>
  <c r="Q118" i="11"/>
  <c r="Q184" i="11"/>
  <c r="L10" i="11"/>
  <c r="Q73" i="11"/>
  <c r="C292" i="11"/>
  <c r="M214" i="11"/>
  <c r="S64" i="11"/>
  <c r="O184" i="11"/>
  <c r="AM201" i="11"/>
  <c r="S99" i="11"/>
  <c r="AE28" i="11"/>
  <c r="O28" i="11"/>
  <c r="AK168" i="11"/>
  <c r="Q45" i="11"/>
  <c r="J195" i="11"/>
  <c r="V85" i="11"/>
  <c r="AI117" i="11"/>
  <c r="Z39" i="11"/>
  <c r="AG298" i="11"/>
  <c r="F106" i="11"/>
  <c r="AD148" i="11"/>
  <c r="L121" i="11"/>
  <c r="J163" i="11"/>
  <c r="Z279" i="11"/>
  <c r="AK27" i="11"/>
  <c r="X205" i="11"/>
  <c r="Q30" i="11"/>
  <c r="U253" i="11"/>
  <c r="U222" i="11"/>
  <c r="V109" i="11"/>
  <c r="F10" i="11"/>
  <c r="C208" i="11"/>
  <c r="H88" i="11"/>
  <c r="Q268" i="11"/>
  <c r="M130" i="11"/>
  <c r="AK235" i="11"/>
  <c r="S226" i="11"/>
  <c r="Z189" i="11"/>
  <c r="Q123" i="11"/>
  <c r="S63" i="11"/>
  <c r="X178" i="11"/>
  <c r="AB16" i="11"/>
  <c r="AI169" i="11"/>
  <c r="AM34" i="11"/>
  <c r="B121" i="11"/>
  <c r="S21" i="11"/>
  <c r="Q40" i="11"/>
  <c r="Z181" i="11"/>
  <c r="U294" i="11"/>
  <c r="O244" i="11"/>
  <c r="Q261" i="11"/>
  <c r="AI297" i="11"/>
  <c r="L55" i="11"/>
  <c r="Q166" i="11"/>
  <c r="AG73" i="11"/>
  <c r="AE298" i="11"/>
  <c r="L292" i="11"/>
  <c r="Q99" i="11"/>
  <c r="Q262" i="11"/>
  <c r="AD199" i="11"/>
  <c r="S273" i="11"/>
  <c r="L100" i="11"/>
  <c r="Q295" i="11"/>
  <c r="V106" i="11"/>
  <c r="L202" i="11"/>
  <c r="Q46" i="11"/>
  <c r="D76" i="11"/>
  <c r="AM31" i="11"/>
  <c r="F274" i="11"/>
  <c r="Q256" i="11"/>
  <c r="Z238" i="11"/>
  <c r="J139" i="11"/>
  <c r="Q195" i="11"/>
  <c r="X142" i="11"/>
  <c r="AM214" i="11"/>
  <c r="AB72" i="11"/>
  <c r="H186" i="11"/>
  <c r="AB13" i="11"/>
  <c r="Q60" i="11"/>
  <c r="AI252" i="11"/>
  <c r="H46" i="11"/>
  <c r="AD79" i="11"/>
  <c r="C244" i="11"/>
  <c r="F304" i="11"/>
  <c r="S237" i="11"/>
  <c r="B76" i="11"/>
  <c r="U240" i="11"/>
  <c r="S108" i="11"/>
  <c r="O187" i="11"/>
  <c r="AM126" i="11"/>
  <c r="Q177" i="11"/>
  <c r="AM46" i="11"/>
  <c r="AD111" i="11"/>
  <c r="U90" i="11"/>
  <c r="S201" i="11"/>
  <c r="Q136" i="11"/>
  <c r="H273" i="11"/>
  <c r="AM298" i="11"/>
  <c r="V175" i="11"/>
  <c r="L279" i="11"/>
  <c r="C103" i="11"/>
  <c r="AB103" i="11"/>
  <c r="Q270" i="11"/>
  <c r="L193" i="11"/>
  <c r="C112" i="11"/>
  <c r="J106" i="11"/>
  <c r="Q79" i="11"/>
  <c r="D247" i="11"/>
  <c r="H145" i="11"/>
  <c r="B100" i="11"/>
  <c r="X103" i="11"/>
  <c r="D301" i="11"/>
  <c r="AI250" i="11"/>
  <c r="J12" i="11"/>
  <c r="J144" i="11"/>
  <c r="C58" i="11"/>
  <c r="Q159" i="11"/>
  <c r="Q180" i="11"/>
  <c r="C166" i="11"/>
  <c r="AE136" i="11"/>
  <c r="AB162" i="11"/>
  <c r="H150" i="11"/>
  <c r="AI262" i="11"/>
  <c r="H36" i="11"/>
  <c r="U91" i="11"/>
  <c r="AK243" i="11"/>
  <c r="X232" i="11"/>
  <c r="AK150" i="11"/>
  <c r="J255" i="11"/>
  <c r="AB184" i="11"/>
  <c r="O139" i="11"/>
  <c r="U48" i="11"/>
  <c r="AD43" i="11"/>
  <c r="AG130" i="11"/>
  <c r="AM237" i="11"/>
  <c r="AE109" i="11"/>
  <c r="D154" i="11"/>
  <c r="AG187" i="11"/>
  <c r="V247" i="11"/>
  <c r="AD223" i="11"/>
  <c r="J238" i="11"/>
  <c r="U49" i="11"/>
  <c r="F178" i="11"/>
  <c r="U232" i="11"/>
  <c r="AB255" i="11"/>
  <c r="C190" i="11"/>
  <c r="M91" i="11"/>
  <c r="L162" i="11"/>
  <c r="D169" i="11"/>
  <c r="AE16" i="11"/>
  <c r="L241" i="11"/>
  <c r="X124" i="11"/>
  <c r="AK135" i="11"/>
  <c r="U234" i="11"/>
  <c r="AB241" i="11"/>
  <c r="D202" i="11"/>
  <c r="AB136" i="11"/>
  <c r="AE301" i="11"/>
  <c r="AD268" i="11"/>
  <c r="U106" i="11"/>
  <c r="Z84" i="11"/>
  <c r="U43" i="11"/>
  <c r="H171" i="11"/>
  <c r="AE235" i="11"/>
  <c r="Q229" i="11"/>
  <c r="H22" i="11"/>
  <c r="AK99" i="11"/>
  <c r="V133" i="11"/>
  <c r="AI147" i="11"/>
  <c r="AE208" i="11"/>
  <c r="C229" i="11"/>
  <c r="L244" i="11"/>
  <c r="O154" i="11"/>
  <c r="AD244" i="11"/>
  <c r="U150" i="11"/>
  <c r="AB153" i="11"/>
  <c r="AM108" i="11"/>
  <c r="X265" i="11"/>
  <c r="F70" i="11"/>
  <c r="AM196" i="11"/>
</calcChain>
</file>

<file path=xl/sharedStrings.xml><?xml version="1.0" encoding="utf-8"?>
<sst xmlns="http://schemas.openxmlformats.org/spreadsheetml/2006/main" count="6702" uniqueCount="103">
  <si>
    <t>設置者名称</t>
    <rPh sb="0" eb="3">
      <t>セッチシャ</t>
    </rPh>
    <rPh sb="3" eb="5">
      <t>メイショウ</t>
    </rPh>
    <phoneticPr fontId="7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</si>
  <si>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</si>
  <si>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</si>
  <si>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～</t>
    <phoneticPr fontId="6"/>
  </si>
  <si>
    <t>設置者名称</t>
    <rPh sb="0" eb="3">
      <t>せっちしゃ</t>
    </rPh>
    <rPh sb="3" eb="5">
      <t>めいしょう</t>
    </rPh>
    <phoneticPr fontId="4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</si>
  <si>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4" type="Hiragana"/>
  </si>
  <si>
    <t>代表者職氏名</t>
    <rPh sb="0" eb="3">
      <t>だいひょうしゃ</t>
    </rPh>
    <rPh sb="3" eb="4">
      <t>しょく</t>
    </rPh>
    <rPh sb="4" eb="6">
      <t>しめい</t>
    </rPh>
    <phoneticPr fontId="4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</si>
  <si>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4" type="Hiragana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</si>
  <si>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</si>
  <si>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</si>
  <si>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</si>
  <si>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様</t>
    <rPh sb="0" eb="1">
      <t>サマ</t>
    </rPh>
    <phoneticPr fontId="3"/>
  </si>
  <si>
    <t>保護者</t>
    <rPh sb="0" eb="3">
      <t>ホゴシャ</t>
    </rPh>
    <phoneticPr fontId="3"/>
  </si>
  <si>
    <t>階層区分</t>
    <rPh sb="0" eb="2">
      <t>カイソウ</t>
    </rPh>
    <rPh sb="2" eb="4">
      <t>クブン</t>
    </rPh>
    <phoneticPr fontId="4"/>
  </si>
  <si>
    <t>A1</t>
    <phoneticPr fontId="4"/>
  </si>
  <si>
    <t>A2</t>
    <phoneticPr fontId="4"/>
  </si>
  <si>
    <t>A3</t>
    <phoneticPr fontId="4"/>
  </si>
  <si>
    <t>B1</t>
    <phoneticPr fontId="4"/>
  </si>
  <si>
    <t>B2</t>
    <phoneticPr fontId="4"/>
  </si>
  <si>
    <t>B3</t>
    <phoneticPr fontId="4"/>
  </si>
  <si>
    <t>C1</t>
    <phoneticPr fontId="4"/>
  </si>
  <si>
    <t>C2</t>
    <phoneticPr fontId="4"/>
  </si>
  <si>
    <t>C3</t>
    <phoneticPr fontId="4"/>
  </si>
  <si>
    <t>都補助金額（月額）</t>
    <rPh sb="0" eb="1">
      <t>ト</t>
    </rPh>
    <rPh sb="1" eb="4">
      <t>ホジョキン</t>
    </rPh>
    <rPh sb="4" eb="5">
      <t>ガク</t>
    </rPh>
    <rPh sb="6" eb="8">
      <t>ゲツガク</t>
    </rPh>
    <phoneticPr fontId="4"/>
  </si>
  <si>
    <t>区補助金額（月額）</t>
    <rPh sb="0" eb="1">
      <t>ク</t>
    </rPh>
    <rPh sb="1" eb="3">
      <t>ホジョ</t>
    </rPh>
    <rPh sb="3" eb="5">
      <t>キンガク</t>
    </rPh>
    <rPh sb="6" eb="8">
      <t>ゲツガク</t>
    </rPh>
    <phoneticPr fontId="4"/>
  </si>
  <si>
    <t>D11</t>
    <phoneticPr fontId="4"/>
  </si>
  <si>
    <t>D12</t>
    <phoneticPr fontId="4"/>
  </si>
  <si>
    <t>D13</t>
    <phoneticPr fontId="4"/>
  </si>
  <si>
    <t>D#11</t>
    <phoneticPr fontId="3"/>
  </si>
  <si>
    <t>D#12</t>
    <phoneticPr fontId="3"/>
  </si>
  <si>
    <t>D#13</t>
    <phoneticPr fontId="3"/>
  </si>
  <si>
    <t>C#1</t>
    <phoneticPr fontId="3"/>
  </si>
  <si>
    <t>C#2</t>
    <phoneticPr fontId="3"/>
  </si>
  <si>
    <t>C#3</t>
    <phoneticPr fontId="3"/>
  </si>
  <si>
    <t>B#1</t>
    <phoneticPr fontId="3"/>
  </si>
  <si>
    <t>B#2</t>
    <phoneticPr fontId="3"/>
  </si>
  <si>
    <t>B#3</t>
    <phoneticPr fontId="3"/>
  </si>
  <si>
    <t>D21</t>
    <phoneticPr fontId="4"/>
  </si>
  <si>
    <t>D22</t>
    <phoneticPr fontId="4"/>
  </si>
  <si>
    <t>D23</t>
    <phoneticPr fontId="4"/>
  </si>
  <si>
    <t>E11</t>
    <phoneticPr fontId="4"/>
  </si>
  <si>
    <t>E12</t>
    <phoneticPr fontId="4"/>
  </si>
  <si>
    <t>E13</t>
    <phoneticPr fontId="4"/>
  </si>
  <si>
    <t>E21</t>
    <phoneticPr fontId="4"/>
  </si>
  <si>
    <t>E22</t>
    <phoneticPr fontId="4"/>
  </si>
  <si>
    <t>E23</t>
    <phoneticPr fontId="4"/>
  </si>
  <si>
    <t>Z1</t>
    <phoneticPr fontId="3"/>
  </si>
  <si>
    <t>Z2</t>
    <phoneticPr fontId="3"/>
  </si>
  <si>
    <t>Z3</t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</si>
  <si>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</si>
  <si>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</si>
  <si>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提供した日</t>
    <rPh sb="0" eb="2">
      <t>テイキョウ</t>
    </rPh>
    <rPh sb="4" eb="5">
      <t>ヒ</t>
    </rPh>
    <phoneticPr fontId="6"/>
  </si>
  <si>
    <t>特定子ども・子育て支援の提供に係る領収証兼特定子ども・子育て支援提供証明書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カカワ</t>
    </rPh>
    <rPh sb="17" eb="20">
      <t>リョウシュウショウ</t>
    </rPh>
    <rPh sb="20" eb="21">
      <t>ケン</t>
    </rPh>
    <phoneticPr fontId="6"/>
  </si>
  <si>
    <t>～</t>
    <phoneticPr fontId="3"/>
  </si>
  <si>
    <t>提供時間帯※１</t>
    <rPh sb="0" eb="2">
      <t>テイキョウ</t>
    </rPh>
    <rPh sb="2" eb="4">
      <t>ジカン</t>
    </rPh>
    <rPh sb="4" eb="5">
      <t>タイ</t>
    </rPh>
    <phoneticPr fontId="7"/>
  </si>
  <si>
    <t>費用※２</t>
    <rPh sb="0" eb="2">
      <t>ヒヨウ</t>
    </rPh>
    <phoneticPr fontId="7"/>
  </si>
  <si>
    <t>　上記のとおり特定子ども・子育て支援利用料を領収するとともに、認定子どもに対し、特定子ども・子育て支援を提供したことを証明します。</t>
    <rPh sb="1" eb="3">
      <t>ジョウキ</t>
    </rPh>
    <rPh sb="7" eb="9">
      <t>トクテイ</t>
    </rPh>
    <rPh sb="9" eb="10">
      <t>コ</t>
    </rPh>
    <rPh sb="13" eb="15">
      <t>コソダ</t>
    </rPh>
    <rPh sb="16" eb="18">
      <t>シエン</t>
    </rPh>
    <rPh sb="18" eb="21">
      <t>リヨウリョウ</t>
    </rPh>
    <rPh sb="22" eb="24">
      <t>リョウシュウ</t>
    </rPh>
    <rPh sb="31" eb="33">
      <t>ニンテイ</t>
    </rPh>
    <rPh sb="33" eb="34">
      <t>コ</t>
    </rPh>
    <rPh sb="37" eb="38">
      <t>タイ</t>
    </rPh>
    <rPh sb="40" eb="42">
      <t>トクテイ</t>
    </rPh>
    <rPh sb="42" eb="43">
      <t>コ</t>
    </rPh>
    <rPh sb="46" eb="48">
      <t>コソダ</t>
    </rPh>
    <rPh sb="49" eb="51">
      <t>シエン</t>
    </rPh>
    <rPh sb="52" eb="54">
      <t>テイキョウ</t>
    </rPh>
    <rPh sb="59" eb="61">
      <t>ショウメイ</t>
    </rPh>
    <phoneticPr fontId="7"/>
  </si>
  <si>
    <t>施設・事業所の名称</t>
    <rPh sb="0" eb="2">
      <t>シセツ</t>
    </rPh>
    <rPh sb="3" eb="6">
      <t>ジギョウショ</t>
    </rPh>
    <rPh sb="7" eb="9">
      <t>メイショウ</t>
    </rPh>
    <phoneticPr fontId="7"/>
  </si>
  <si>
    <t>１　特定子ども・子育て支援の提供に係る領収証</t>
    <phoneticPr fontId="3"/>
  </si>
  <si>
    <t>２　特定子ども・子育て支援提供証明書</t>
    <phoneticPr fontId="3"/>
  </si>
  <si>
    <t>令和</t>
    <rPh sb="0" eb="2">
      <t>レイワ</t>
    </rPh>
    <phoneticPr fontId="3"/>
  </si>
  <si>
    <t>No.</t>
    <phoneticPr fontId="3"/>
  </si>
  <si>
    <t>認定子ども</t>
    <rPh sb="0" eb="2">
      <t>ニンテイ</t>
    </rPh>
    <rPh sb="2" eb="3">
      <t>コ</t>
    </rPh>
    <phoneticPr fontId="3"/>
  </si>
  <si>
    <t>氏名</t>
    <rPh sb="0" eb="2">
      <t>シメイ</t>
    </rPh>
    <phoneticPr fontId="3"/>
  </si>
  <si>
    <t>フリガナ</t>
    <phoneticPr fontId="3"/>
  </si>
  <si>
    <t>利用料の額</t>
    <rPh sb="0" eb="3">
      <t>リヨウリョウ</t>
    </rPh>
    <rPh sb="4" eb="5">
      <t>ガク</t>
    </rPh>
    <phoneticPr fontId="3"/>
  </si>
  <si>
    <t>特定費用の額</t>
    <rPh sb="0" eb="2">
      <t>トクテイ</t>
    </rPh>
    <rPh sb="2" eb="4">
      <t>ヒヨウ</t>
    </rPh>
    <rPh sb="5" eb="6">
      <t>ガク</t>
    </rPh>
    <phoneticPr fontId="3"/>
  </si>
  <si>
    <t>：</t>
    <phoneticPr fontId="3"/>
  </si>
  <si>
    <t>月</t>
    <rPh sb="0" eb="1">
      <t>ガツ</t>
    </rPh>
    <phoneticPr fontId="3"/>
  </si>
  <si>
    <t>提供した日</t>
    <phoneticPr fontId="3"/>
  </si>
  <si>
    <t>提供時間帯</t>
    <phoneticPr fontId="3"/>
  </si>
  <si>
    <t>特定子ども・子育て支援の提供に係る領収証兼特定子ども・子育て支援提供証明書　入力シート</t>
    <rPh sb="38" eb="40">
      <t>ニュウリョク</t>
    </rPh>
    <phoneticPr fontId="3"/>
  </si>
  <si>
    <t>発行日</t>
    <rPh sb="0" eb="2">
      <t>ハッコウ</t>
    </rPh>
    <rPh sb="2" eb="3">
      <t>ビ</t>
    </rPh>
    <phoneticPr fontId="3"/>
  </si>
  <si>
    <t>標準的な提供時間帯</t>
    <rPh sb="0" eb="3">
      <t>ヒョウジュンテキ</t>
    </rPh>
    <rPh sb="4" eb="6">
      <t>テイキョウ</t>
    </rPh>
    <rPh sb="6" eb="9">
      <t>ジカンタイ</t>
    </rPh>
    <phoneticPr fontId="3"/>
  </si>
  <si>
    <t>：</t>
    <phoneticPr fontId="3"/>
  </si>
  <si>
    <t>日</t>
    <rPh sb="0" eb="1">
      <t>ヒ</t>
    </rPh>
    <phoneticPr fontId="3"/>
  </si>
  <si>
    <t>～</t>
    <phoneticPr fontId="3"/>
  </si>
  <si>
    <t>：</t>
    <phoneticPr fontId="3"/>
  </si>
  <si>
    <t>日</t>
  </si>
  <si>
    <t>～</t>
  </si>
  <si>
    <t>：</t>
  </si>
  <si>
    <t>円</t>
  </si>
  <si>
    <t>入力担当者</t>
    <rPh sb="0" eb="2">
      <t>ニュウリョク</t>
    </rPh>
    <rPh sb="2" eb="5">
      <t>タントウシャ</t>
    </rPh>
    <phoneticPr fontId="3"/>
  </si>
  <si>
    <t>連絡先</t>
    <rPh sb="0" eb="3">
      <t>レンラクサキ</t>
    </rPh>
    <phoneticPr fontId="3"/>
  </si>
  <si>
    <t>メールアドレス</t>
    <phoneticPr fontId="3"/>
  </si>
  <si>
    <t>メールアドレス</t>
    <phoneticPr fontId="3"/>
  </si>
  <si>
    <t>特定子ども・子育て支援の提供に係る領収証兼特定子ども・子育て支援提供証明書発行一覧（区提出用）</t>
    <rPh sb="37" eb="39">
      <t>ハッコウ</t>
    </rPh>
    <rPh sb="39" eb="41">
      <t>イチラン</t>
    </rPh>
    <rPh sb="42" eb="43">
      <t>ク</t>
    </rPh>
    <rPh sb="43" eb="46">
      <t>テイシュツヨウ</t>
    </rPh>
    <phoneticPr fontId="3"/>
  </si>
  <si>
    <t>次のとおり、特定子ども・子育て支援の提供に係る領収証兼特定子ども・子育て支援提供証明書を発行したことを証明します。</t>
    <rPh sb="0" eb="1">
      <t>ツギ</t>
    </rPh>
    <rPh sb="44" eb="46">
      <t>ハッコウ</t>
    </rPh>
    <phoneticPr fontId="3"/>
  </si>
  <si>
    <t>認可外保育施設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</si>
  <si>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</si>
  <si>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</si>
  <si>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</si>
  <si>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特定子ども・子育て
支援の内容</t>
    <rPh sb="0" eb="2">
      <t>トクテイ</t>
    </rPh>
    <rPh sb="2" eb="3">
      <t>コ</t>
    </rPh>
    <rPh sb="6" eb="8">
      <t>コソダ</t>
    </rPh>
    <rPh sb="10" eb="12">
      <t>シエン</t>
    </rPh>
    <rPh sb="13" eb="15">
      <t>ナイヨウ</t>
    </rPh>
    <phoneticPr fontId="6"/>
  </si>
  <si>
    <t>提供した月</t>
    <rPh sb="0" eb="2">
      <t>テイキョウ</t>
    </rPh>
    <rPh sb="4" eb="5">
      <t>ツキ</t>
    </rPh>
    <phoneticPr fontId="3"/>
  </si>
  <si>
    <t>特定費用※２</t>
    <rPh sb="0" eb="2">
      <t>トクテイ</t>
    </rPh>
    <rPh sb="2" eb="4">
      <t>ヒヨウ</t>
    </rPh>
    <phoneticPr fontId="3"/>
  </si>
  <si>
    <t>円</t>
    <rPh sb="0" eb="1">
      <t>エン</t>
    </rPh>
    <phoneticPr fontId="3"/>
  </si>
  <si>
    <t>特定子ども・子育て支援
利用料及び特定費用の
領収金額</t>
    <phoneticPr fontId="3"/>
  </si>
  <si>
    <t>※保護者様保管用です。ご自身で大切に保管してください。</t>
    <rPh sb="1" eb="5">
      <t>ホゴシャサマ</t>
    </rPh>
    <rPh sb="5" eb="8">
      <t>ホカンヨウ</t>
    </rPh>
    <rPh sb="12" eb="14">
      <t>ジシン</t>
    </rPh>
    <rPh sb="15" eb="17">
      <t>タイセツ</t>
    </rPh>
    <rPh sb="18" eb="20">
      <t>ホカン</t>
    </rPh>
    <phoneticPr fontId="3"/>
  </si>
  <si>
    <t>特定子ども・子育て支援利用料（保育料）※１</t>
    <rPh sb="15" eb="18">
      <t>ホイクリョウ</t>
    </rPh>
    <phoneticPr fontId="3"/>
  </si>
  <si>
    <t>※１：特定費用を除いた額。認可外の居宅訪問型保育事業について、送迎のみの利用は対象外　※２：日用品、文房具、行事参加費、食材料費、通園送迎費等をいう。</t>
    <rPh sb="3" eb="5">
      <t>トクテイ</t>
    </rPh>
    <rPh sb="5" eb="7">
      <t>ヒヨウ</t>
    </rPh>
    <rPh sb="8" eb="9">
      <t>ノゾ</t>
    </rPh>
    <rPh sb="11" eb="12">
      <t>ガク</t>
    </rPh>
    <rPh sb="13" eb="15">
      <t>ニンカ</t>
    </rPh>
    <rPh sb="15" eb="16">
      <t>ガイ</t>
    </rPh>
    <rPh sb="17" eb="19">
      <t>キョタク</t>
    </rPh>
    <rPh sb="19" eb="21">
      <t>ホウモン</t>
    </rPh>
    <rPh sb="21" eb="22">
      <t>ガタ</t>
    </rPh>
    <rPh sb="22" eb="24">
      <t>ホイク</t>
    </rPh>
    <rPh sb="24" eb="26">
      <t>ジギョウ</t>
    </rPh>
    <rPh sb="31" eb="33">
      <t>ソウゲイ</t>
    </rPh>
    <rPh sb="36" eb="38">
      <t>リヨウ</t>
    </rPh>
    <rPh sb="39" eb="42">
      <t>タイショウガイ</t>
    </rPh>
    <phoneticPr fontId="6"/>
  </si>
  <si>
    <t>※１：提供時間帯は、標準的な利用時間帯でも可。　※２：特定子ども・子育て支援利用料の額</t>
    <rPh sb="3" eb="5">
      <t>テイキョウ</t>
    </rPh>
    <rPh sb="5" eb="7">
      <t>ジカン</t>
    </rPh>
    <rPh sb="7" eb="8">
      <t>タイ</t>
    </rPh>
    <rPh sb="10" eb="13">
      <t>ヒョウジュンテキ</t>
    </rPh>
    <rPh sb="14" eb="16">
      <t>リヨウ</t>
    </rPh>
    <rPh sb="16" eb="18">
      <t>ジカン</t>
    </rPh>
    <rPh sb="18" eb="19">
      <t>タイ</t>
    </rPh>
    <rPh sb="21" eb="22">
      <t>カ</t>
    </rPh>
    <phoneticPr fontId="6"/>
  </si>
  <si>
    <t>備考</t>
    <rPh sb="0" eb="2">
      <t>ビコウ</t>
    </rPh>
    <phoneticPr fontId="3"/>
  </si>
  <si>
    <t>（退園状況等）</t>
    <rPh sb="1" eb="3">
      <t>タイエン</t>
    </rPh>
    <rPh sb="3" eb="5">
      <t>ジョウキョウ</t>
    </rPh>
    <rPh sb="5" eb="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</si>
</sst>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;\-0;;@"/>
    <numFmt numFmtId="178" formatCode="0_);[Red]\(0\)"/>
    <numFmt numFmtId="179" formatCode="#,##0_);[Red]\(#,##0\)"/>
    <numFmt numFmtId="180" formatCode="#,##0;&quot;▲ &quot;#,##0"/>
    <numFmt numFmtId="181" formatCode="#,#00;&quot;▲ &quot;#,#00"/>
    <numFmt numFmtId="182" formatCode="00#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0" fillId="5" borderId="4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76" fontId="0" fillId="6" borderId="45" xfId="0" applyNumberFormat="1" applyFill="1" applyBorder="1">
      <alignment vertical="center"/>
    </xf>
    <xf numFmtId="0" fontId="17" fillId="9" borderId="48" xfId="0" applyNumberFormat="1" applyFont="1" applyFill="1" applyBorder="1" applyAlignment="1" applyProtection="1">
      <alignment horizontal="center" vertical="center" shrinkToFit="1"/>
      <protection locked="0"/>
    </xf>
    <xf numFmtId="180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horizontal="center" vertical="center" wrapText="1"/>
    </xf>
    <xf numFmtId="180" fontId="8" fillId="0" borderId="57" xfId="2" applyNumberFormat="1" applyFont="1" applyFill="1" applyBorder="1" applyAlignment="1">
      <alignment vertical="center"/>
    </xf>
    <xf numFmtId="180" fontId="8" fillId="0" borderId="79" xfId="2" applyNumberFormat="1" applyFont="1" applyFill="1" applyBorder="1" applyAlignment="1">
      <alignment vertical="center"/>
    </xf>
    <xf numFmtId="180" fontId="8" fillId="0" borderId="53" xfId="2" applyNumberFormat="1" applyFont="1" applyFill="1" applyBorder="1" applyAlignment="1">
      <alignment vertical="center"/>
    </xf>
    <xf numFmtId="180" fontId="8" fillId="0" borderId="54" xfId="2" applyNumberFormat="1" applyFont="1" applyFill="1" applyBorder="1" applyAlignment="1">
      <alignment vertical="center"/>
    </xf>
    <xf numFmtId="180" fontId="8" fillId="0" borderId="80" xfId="2" applyNumberFormat="1" applyFont="1" applyFill="1" applyBorder="1" applyAlignment="1">
      <alignment vertical="center"/>
    </xf>
    <xf numFmtId="180" fontId="8" fillId="0" borderId="81" xfId="2" applyNumberFormat="1" applyFont="1" applyFill="1" applyBorder="1" applyAlignment="1">
      <alignment vertical="center"/>
    </xf>
    <xf numFmtId="180" fontId="8" fillId="0" borderId="6" xfId="2" applyNumberFormat="1" applyFont="1" applyFill="1" applyBorder="1" applyAlignment="1">
      <alignment horizontal="center" vertical="center" wrapText="1"/>
    </xf>
    <xf numFmtId="180" fontId="8" fillId="0" borderId="0" xfId="2" applyNumberFormat="1" applyFont="1" applyAlignment="1">
      <alignment vertical="center"/>
    </xf>
    <xf numFmtId="180" fontId="8" fillId="0" borderId="0" xfId="0" applyNumberFormat="1" applyFont="1" applyBorder="1" applyAlignment="1">
      <alignment horizontal="center" vertical="center"/>
    </xf>
    <xf numFmtId="180" fontId="22" fillId="0" borderId="0" xfId="2" applyNumberFormat="1" applyFont="1" applyBorder="1" applyAlignment="1">
      <alignment horizontal="center" vertical="center"/>
    </xf>
    <xf numFmtId="180" fontId="8" fillId="0" borderId="0" xfId="0" applyNumberFormat="1" applyFont="1" applyBorder="1" applyAlignment="1">
      <alignment horizontal="center" vertical="center" wrapText="1"/>
    </xf>
    <xf numFmtId="180" fontId="8" fillId="0" borderId="0" xfId="0" applyNumberFormat="1" applyFont="1" applyBorder="1" applyAlignment="1">
      <alignment horizontal="center" vertical="center" shrinkToFit="1"/>
    </xf>
    <xf numFmtId="180" fontId="11" fillId="0" borderId="0" xfId="2" applyNumberFormat="1" applyFont="1" applyBorder="1" applyAlignment="1">
      <alignment horizontal="center" vertical="center"/>
    </xf>
    <xf numFmtId="180" fontId="8" fillId="0" borderId="0" xfId="2" applyNumberFormat="1" applyFont="1" applyFill="1" applyAlignment="1">
      <alignment vertical="center"/>
    </xf>
    <xf numFmtId="180" fontId="8" fillId="0" borderId="0" xfId="2" applyNumberFormat="1" applyFont="1" applyFill="1" applyBorder="1" applyAlignment="1">
      <alignment vertical="center"/>
    </xf>
    <xf numFmtId="180" fontId="22" fillId="0" borderId="0" xfId="2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left" vertical="center"/>
    </xf>
    <xf numFmtId="180" fontId="11" fillId="0" borderId="0" xfId="2" applyNumberFormat="1" applyFont="1" applyFill="1" applyBorder="1" applyAlignment="1">
      <alignment horizontal="center" vertical="center"/>
    </xf>
    <xf numFmtId="180" fontId="9" fillId="0" borderId="0" xfId="2" applyNumberFormat="1" applyFont="1" applyAlignment="1">
      <alignment horizontal="left" vertical="center"/>
    </xf>
    <xf numFmtId="180" fontId="8" fillId="0" borderId="6" xfId="2" applyNumberFormat="1" applyFont="1" applyBorder="1" applyAlignment="1">
      <alignment horizontal="center" vertical="center"/>
    </xf>
    <xf numFmtId="180" fontId="8" fillId="0" borderId="6" xfId="2" applyNumberFormat="1" applyFont="1" applyBorder="1" applyAlignment="1">
      <alignment vertical="center"/>
    </xf>
    <xf numFmtId="180" fontId="8" fillId="0" borderId="7" xfId="2" applyNumberFormat="1" applyFont="1" applyBorder="1" applyAlignment="1">
      <alignment vertical="center"/>
    </xf>
    <xf numFmtId="180" fontId="8" fillId="0" borderId="53" xfId="2" applyNumberFormat="1" applyFont="1" applyBorder="1" applyAlignment="1">
      <alignment horizontal="center" vertical="center"/>
    </xf>
    <xf numFmtId="180" fontId="8" fillId="0" borderId="53" xfId="2" applyNumberFormat="1" applyFont="1" applyBorder="1" applyAlignment="1">
      <alignment vertical="center"/>
    </xf>
    <xf numFmtId="180" fontId="8" fillId="0" borderId="54" xfId="2" applyNumberFormat="1" applyFont="1" applyBorder="1" applyAlignment="1">
      <alignment vertical="center"/>
    </xf>
    <xf numFmtId="180" fontId="8" fillId="0" borderId="18" xfId="2" applyNumberFormat="1" applyFont="1" applyBorder="1" applyAlignment="1">
      <alignment horizontal="center" vertical="center"/>
    </xf>
    <xf numFmtId="180" fontId="8" fillId="0" borderId="18" xfId="2" applyNumberFormat="1" applyFont="1" applyBorder="1" applyAlignment="1">
      <alignment vertical="center"/>
    </xf>
    <xf numFmtId="180" fontId="8" fillId="0" borderId="51" xfId="2" applyNumberFormat="1" applyFont="1" applyBorder="1" applyAlignment="1">
      <alignment vertical="center"/>
    </xf>
    <xf numFmtId="180" fontId="24" fillId="0" borderId="0" xfId="2" applyNumberFormat="1" applyFont="1" applyAlignment="1">
      <alignment vertical="center"/>
    </xf>
    <xf numFmtId="180" fontId="24" fillId="0" borderId="0" xfId="2" applyNumberFormat="1" applyFont="1" applyAlignment="1">
      <alignment horizontal="left" vertical="center"/>
    </xf>
    <xf numFmtId="180" fontId="11" fillId="0" borderId="0" xfId="2" applyNumberFormat="1" applyFont="1" applyAlignment="1">
      <alignment vertical="center"/>
    </xf>
    <xf numFmtId="180" fontId="11" fillId="0" borderId="0" xfId="2" applyNumberFormat="1" applyFont="1" applyAlignment="1">
      <alignment horizontal="left" vertical="center"/>
    </xf>
    <xf numFmtId="180" fontId="8" fillId="0" borderId="0" xfId="2" applyNumberFormat="1" applyFont="1" applyBorder="1" applyAlignment="1">
      <alignment vertical="center" wrapText="1"/>
    </xf>
    <xf numFmtId="180" fontId="8" fillId="0" borderId="6" xfId="2" applyNumberFormat="1" applyFont="1" applyFill="1" applyBorder="1" applyAlignment="1">
      <alignment vertical="center"/>
    </xf>
    <xf numFmtId="180" fontId="13" fillId="0" borderId="0" xfId="2" applyNumberFormat="1" applyFont="1" applyBorder="1" applyAlignment="1">
      <alignment vertical="center"/>
    </xf>
    <xf numFmtId="180" fontId="25" fillId="0" borderId="0" xfId="2" applyNumberFormat="1" applyFont="1" applyAlignment="1">
      <alignment vertical="center"/>
    </xf>
    <xf numFmtId="180" fontId="23" fillId="0" borderId="0" xfId="2" applyNumberFormat="1" applyFont="1" applyAlignment="1">
      <alignment vertical="center"/>
    </xf>
    <xf numFmtId="0" fontId="15" fillId="9" borderId="48" xfId="0" applyFont="1" applyFill="1" applyBorder="1" applyAlignment="1" applyProtection="1">
      <alignment horizontal="center" vertical="center" shrinkToFit="1"/>
      <protection locked="0"/>
    </xf>
    <xf numFmtId="180" fontId="8" fillId="0" borderId="53" xfId="2" applyNumberFormat="1" applyFont="1" applyFill="1" applyBorder="1" applyAlignment="1">
      <alignment horizontal="center" vertical="center"/>
    </xf>
    <xf numFmtId="180" fontId="8" fillId="0" borderId="6" xfId="2" applyNumberFormat="1" applyFont="1" applyFill="1" applyBorder="1" applyAlignment="1">
      <alignment horizontal="center" vertical="center"/>
    </xf>
    <xf numFmtId="180" fontId="8" fillId="0" borderId="0" xfId="2" applyNumberFormat="1" applyFont="1" applyFill="1" applyBorder="1" applyAlignment="1">
      <alignment horizontal="center" vertical="center"/>
    </xf>
    <xf numFmtId="180" fontId="8" fillId="0" borderId="18" xfId="2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18" fillId="10" borderId="46" xfId="0" applyFont="1" applyFill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17" fillId="0" borderId="48" xfId="0" applyNumberFormat="1" applyFont="1" applyFill="1" applyBorder="1" applyAlignment="1" applyProtection="1">
      <alignment horizontal="center" vertical="center" shrinkToFit="1"/>
    </xf>
    <xf numFmtId="0" fontId="15" fillId="0" borderId="48" xfId="0" applyFont="1" applyFill="1" applyBorder="1" applyAlignment="1" applyProtection="1">
      <alignment horizontal="center" vertical="center" shrinkToFit="1"/>
    </xf>
    <xf numFmtId="0" fontId="15" fillId="0" borderId="49" xfId="0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 applyProtection="1">
      <alignment vertical="center" shrinkToFit="1"/>
    </xf>
    <xf numFmtId="0" fontId="15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48" xfId="0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25" xfId="0" applyFill="1" applyBorder="1" applyAlignment="1" applyProtection="1">
      <alignment vertical="center"/>
    </xf>
    <xf numFmtId="0" fontId="0" fillId="8" borderId="25" xfId="0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vertical="center"/>
    </xf>
    <xf numFmtId="0" fontId="0" fillId="8" borderId="21" xfId="0" applyFill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0" fontId="0" fillId="8" borderId="26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178" fontId="0" fillId="0" borderId="41" xfId="0" applyNumberFormat="1" applyFill="1" applyBorder="1" applyAlignment="1" applyProtection="1">
      <alignment horizontal="center" vertical="center"/>
    </xf>
    <xf numFmtId="178" fontId="0" fillId="0" borderId="41" xfId="0" applyNumberFormat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8" fontId="0" fillId="0" borderId="3" xfId="0" applyNumberFormat="1" applyFill="1" applyBorder="1" applyAlignment="1" applyProtection="1">
      <alignment horizontal="center" vertical="center"/>
    </xf>
    <xf numFmtId="178" fontId="0" fillId="0" borderId="3" xfId="0" applyNumberFormat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178" fontId="0" fillId="0" borderId="39" xfId="0" applyNumberFormat="1" applyFill="1" applyBorder="1" applyAlignment="1" applyProtection="1">
      <alignment horizontal="center" vertical="center"/>
    </xf>
    <xf numFmtId="178" fontId="0" fillId="0" borderId="39" xfId="0" applyNumberFormat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49" fontId="19" fillId="9" borderId="48" xfId="0" applyNumberFormat="1" applyFont="1" applyFill="1" applyBorder="1" applyAlignment="1" applyProtection="1">
      <alignment horizontal="center" vertical="center"/>
      <protection locked="0"/>
    </xf>
    <xf numFmtId="0" fontId="0" fillId="9" borderId="63" xfId="0" applyFill="1" applyBorder="1" applyAlignment="1" applyProtection="1">
      <alignment horizontal="center" vertical="center" shrinkToFit="1"/>
      <protection locked="0"/>
    </xf>
    <xf numFmtId="176" fontId="0" fillId="9" borderId="19" xfId="0" applyNumberFormat="1" applyFill="1" applyBorder="1" applyAlignment="1" applyProtection="1">
      <alignment horizontal="right" vertical="center"/>
      <protection locked="0"/>
    </xf>
    <xf numFmtId="0" fontId="0" fillId="9" borderId="70" xfId="0" applyFill="1" applyBorder="1" applyAlignment="1" applyProtection="1">
      <alignment horizontal="center" vertical="center" shrinkToFit="1"/>
      <protection locked="0"/>
    </xf>
    <xf numFmtId="176" fontId="0" fillId="9" borderId="43" xfId="0" applyNumberFormat="1" applyFill="1" applyBorder="1" applyAlignment="1" applyProtection="1">
      <alignment horizontal="right" vertical="center"/>
      <protection locked="0"/>
    </xf>
    <xf numFmtId="0" fontId="0" fillId="9" borderId="71" xfId="0" applyFill="1" applyBorder="1" applyAlignment="1" applyProtection="1">
      <alignment horizontal="center" vertical="center" shrinkToFit="1"/>
      <protection locked="0"/>
    </xf>
    <xf numFmtId="176" fontId="0" fillId="9" borderId="36" xfId="0" applyNumberFormat="1" applyFill="1" applyBorder="1" applyAlignment="1" applyProtection="1">
      <alignment horizontal="right" vertical="center"/>
      <protection locked="0"/>
    </xf>
    <xf numFmtId="176" fontId="0" fillId="9" borderId="56" xfId="0" applyNumberFormat="1" applyFill="1" applyBorder="1" applyAlignment="1" applyProtection="1">
      <alignment horizontal="right" vertical="center"/>
      <protection locked="0"/>
    </xf>
    <xf numFmtId="176" fontId="0" fillId="9" borderId="2" xfId="0" applyNumberFormat="1" applyFill="1" applyBorder="1" applyAlignment="1" applyProtection="1">
      <alignment horizontal="right" vertical="center"/>
      <protection locked="0"/>
    </xf>
    <xf numFmtId="176" fontId="0" fillId="9" borderId="33" xfId="0" applyNumberFormat="1" applyFill="1" applyBorder="1" applyAlignment="1" applyProtection="1">
      <alignment horizontal="right" vertical="center"/>
      <protection locked="0"/>
    </xf>
    <xf numFmtId="0" fontId="0" fillId="9" borderId="41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91" xfId="0" applyFill="1" applyBorder="1" applyAlignment="1" applyProtection="1">
      <alignment horizontal="center" vertical="center" shrinkToFit="1"/>
      <protection locked="0"/>
    </xf>
    <xf numFmtId="0" fontId="0" fillId="9" borderId="89" xfId="0" applyFill="1" applyBorder="1" applyAlignment="1" applyProtection="1">
      <alignment horizontal="center" vertical="center" shrinkToFit="1"/>
      <protection locked="0"/>
    </xf>
    <xf numFmtId="0" fontId="0" fillId="9" borderId="90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17" fillId="0" borderId="0" xfId="0" applyNumberFormat="1" applyFont="1" applyFill="1" applyAlignment="1" applyProtection="1">
      <alignment horizontal="left" vertical="center" shrinkToFit="1"/>
    </xf>
    <xf numFmtId="0" fontId="15" fillId="0" borderId="0" xfId="0" applyFont="1" applyFill="1" applyAlignment="1" applyProtection="1">
      <alignment horizontal="left" vertical="center" shrinkToFit="1"/>
    </xf>
    <xf numFmtId="0" fontId="15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17" fillId="9" borderId="0" xfId="0" applyNumberFormat="1" applyFont="1" applyFill="1" applyAlignment="1" applyProtection="1">
      <alignment horizontal="center" vertical="center" shrinkToFit="1"/>
    </xf>
    <xf numFmtId="0" fontId="17" fillId="0" borderId="0" xfId="0" applyNumberFormat="1" applyFont="1" applyFill="1" applyAlignment="1" applyProtection="1">
      <alignment vertical="center" shrinkToFit="1"/>
    </xf>
    <xf numFmtId="0" fontId="15" fillId="9" borderId="0" xfId="0" applyFont="1" applyFill="1" applyAlignment="1" applyProtection="1">
      <alignment horizontal="center" vertical="center" shrinkToFit="1"/>
    </xf>
    <xf numFmtId="0" fontId="0" fillId="8" borderId="33" xfId="0" applyFill="1" applyBorder="1" applyAlignment="1" applyProtection="1">
      <alignment horizontal="center" vertical="center"/>
    </xf>
    <xf numFmtId="0" fontId="0" fillId="9" borderId="41" xfId="0" applyFill="1" applyBorder="1" applyProtection="1">
      <alignment vertical="center"/>
    </xf>
    <xf numFmtId="180" fontId="0" fillId="9" borderId="41" xfId="0" applyNumberFormat="1" applyFill="1" applyBorder="1" applyAlignment="1" applyProtection="1">
      <alignment horizontal="center" vertical="center"/>
    </xf>
    <xf numFmtId="0" fontId="0" fillId="0" borderId="41" xfId="0" applyNumberFormat="1" applyBorder="1" applyAlignment="1" applyProtection="1">
      <alignment horizontal="center" vertical="center"/>
    </xf>
    <xf numFmtId="181" fontId="0" fillId="9" borderId="41" xfId="0" applyNumberFormat="1" applyFill="1" applyBorder="1" applyAlignment="1" applyProtection="1">
      <alignment horizontal="center" vertical="center"/>
    </xf>
    <xf numFmtId="0" fontId="0" fillId="9" borderId="41" xfId="0" applyNumberFormat="1" applyFill="1" applyBorder="1" applyAlignment="1" applyProtection="1">
      <alignment horizontal="center" vertical="center"/>
    </xf>
    <xf numFmtId="0" fontId="0" fillId="9" borderId="20" xfId="0" applyNumberFormat="1" applyFill="1" applyBorder="1" applyAlignment="1" applyProtection="1">
      <alignment horizontal="center" vertical="center"/>
    </xf>
    <xf numFmtId="0" fontId="0" fillId="9" borderId="0" xfId="0" applyFill="1" applyBorder="1" applyProtection="1">
      <alignment vertical="center"/>
    </xf>
    <xf numFmtId="0" fontId="0" fillId="0" borderId="9" xfId="0" applyBorder="1" applyAlignment="1" applyProtection="1">
      <alignment horizontal="center" vertical="center"/>
    </xf>
    <xf numFmtId="180" fontId="0" fillId="9" borderId="0" xfId="0" applyNumberForma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181" fontId="0" fillId="9" borderId="0" xfId="0" applyNumberFormat="1" applyFill="1" applyBorder="1" applyAlignment="1" applyProtection="1">
      <alignment horizontal="center" vertical="center"/>
    </xf>
    <xf numFmtId="0" fontId="0" fillId="9" borderId="0" xfId="0" applyNumberFormat="1" applyFill="1" applyBorder="1" applyAlignment="1" applyProtection="1">
      <alignment horizontal="center" vertical="center"/>
    </xf>
    <xf numFmtId="0" fontId="0" fillId="9" borderId="38" xfId="0" applyNumberFormat="1" applyFill="1" applyBorder="1" applyAlignment="1" applyProtection="1">
      <alignment horizontal="center" vertical="center"/>
    </xf>
    <xf numFmtId="0" fontId="0" fillId="9" borderId="5" xfId="0" applyFill="1" applyBorder="1" applyProtection="1">
      <alignment vertical="center"/>
    </xf>
    <xf numFmtId="0" fontId="0" fillId="0" borderId="7" xfId="0" applyBorder="1" applyAlignment="1" applyProtection="1">
      <alignment horizontal="center" vertical="center"/>
    </xf>
    <xf numFmtId="180" fontId="0" fillId="9" borderId="5" xfId="0" applyNumberFormat="1" applyFill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181" fontId="0" fillId="9" borderId="6" xfId="0" applyNumberFormat="1" applyFill="1" applyBorder="1" applyAlignment="1" applyProtection="1">
      <alignment horizontal="center" vertical="center"/>
    </xf>
    <xf numFmtId="0" fontId="0" fillId="9" borderId="6" xfId="0" applyNumberFormat="1" applyFill="1" applyBorder="1" applyAlignment="1" applyProtection="1">
      <alignment horizontal="center" vertical="center"/>
    </xf>
    <xf numFmtId="0" fontId="0" fillId="9" borderId="37" xfId="0" applyNumberFormat="1" applyFill="1" applyBorder="1" applyAlignment="1" applyProtection="1">
      <alignment horizontal="center" vertical="center"/>
    </xf>
    <xf numFmtId="0" fontId="0" fillId="9" borderId="10" xfId="0" applyFill="1" applyBorder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180" fontId="0" fillId="9" borderId="1" xfId="0" applyNumberFormat="1" applyFill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181" fontId="0" fillId="9" borderId="1" xfId="0" applyNumberFormat="1" applyFill="1" applyBorder="1" applyAlignment="1" applyProtection="1">
      <alignment horizontal="center" vertical="center"/>
    </xf>
    <xf numFmtId="0" fontId="0" fillId="9" borderId="1" xfId="0" applyNumberFormat="1" applyFill="1" applyBorder="1" applyAlignment="1" applyProtection="1">
      <alignment horizontal="center" vertical="center"/>
    </xf>
    <xf numFmtId="0" fontId="0" fillId="9" borderId="72" xfId="0" applyNumberFormat="1" applyFill="1" applyBorder="1" applyAlignment="1" applyProtection="1">
      <alignment horizontal="center" vertical="center"/>
    </xf>
    <xf numFmtId="0" fontId="0" fillId="9" borderId="6" xfId="0" applyFill="1" applyBorder="1" applyProtection="1">
      <alignment vertical="center"/>
    </xf>
    <xf numFmtId="0" fontId="0" fillId="9" borderId="6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9" borderId="37" xfId="0" applyFill="1" applyBorder="1" applyAlignment="1" applyProtection="1">
      <alignment horizontal="center" vertical="center"/>
    </xf>
    <xf numFmtId="0" fontId="0" fillId="9" borderId="1" xfId="0" applyFill="1" applyBorder="1" applyProtection="1">
      <alignment vertical="center"/>
    </xf>
    <xf numFmtId="0" fontId="0" fillId="9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9" borderId="72" xfId="0" applyFill="1" applyBorder="1" applyAlignment="1" applyProtection="1">
      <alignment horizontal="center" vertical="center"/>
    </xf>
    <xf numFmtId="182" fontId="0" fillId="9" borderId="1" xfId="0" applyNumberFormat="1" applyFill="1" applyBorder="1" applyAlignment="1" applyProtection="1">
      <alignment horizontal="center" vertical="center"/>
    </xf>
    <xf numFmtId="0" fontId="0" fillId="9" borderId="5" xfId="0" applyNumberFormat="1" applyFill="1" applyBorder="1" applyAlignment="1" applyProtection="1">
      <alignment horizontal="center" vertical="center"/>
    </xf>
    <xf numFmtId="0" fontId="0" fillId="9" borderId="52" xfId="0" applyFill="1" applyBorder="1" applyProtection="1">
      <alignment vertical="center"/>
    </xf>
    <xf numFmtId="0" fontId="0" fillId="0" borderId="51" xfId="0" applyBorder="1" applyAlignment="1" applyProtection="1">
      <alignment horizontal="center" vertical="center"/>
    </xf>
    <xf numFmtId="0" fontId="0" fillId="9" borderId="52" xfId="0" applyNumberFormat="1" applyFill="1" applyBorder="1" applyAlignment="1" applyProtection="1">
      <alignment horizontal="center" vertical="center"/>
    </xf>
    <xf numFmtId="0" fontId="0" fillId="0" borderId="18" xfId="0" applyNumberFormat="1" applyBorder="1" applyAlignment="1" applyProtection="1">
      <alignment horizontal="center" vertical="center"/>
    </xf>
    <xf numFmtId="0" fontId="0" fillId="9" borderId="18" xfId="0" applyNumberFormat="1" applyFill="1" applyBorder="1" applyAlignment="1" applyProtection="1">
      <alignment horizontal="center" vertical="center"/>
    </xf>
    <xf numFmtId="0" fontId="0" fillId="9" borderId="18" xfId="0" applyFill="1" applyBorder="1" applyProtection="1">
      <alignment vertical="center"/>
    </xf>
    <xf numFmtId="0" fontId="0" fillId="9" borderId="18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9" borderId="30" xfId="0" applyFill="1" applyBorder="1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180" fontId="12" fillId="0" borderId="0" xfId="1" applyNumberFormat="1" applyFont="1" applyAlignment="1" applyProtection="1">
      <alignment vertical="center"/>
    </xf>
    <xf numFmtId="180" fontId="8" fillId="0" borderId="0" xfId="2" applyNumberFormat="1" applyFont="1" applyAlignment="1" applyProtection="1">
      <alignment vertical="center"/>
    </xf>
    <xf numFmtId="180" fontId="12" fillId="0" borderId="0" xfId="1" applyNumberFormat="1" applyFont="1" applyAlignment="1" applyProtection="1">
      <alignment horizontal="center" vertical="center"/>
    </xf>
    <xf numFmtId="180" fontId="8" fillId="0" borderId="0" xfId="1" applyNumberFormat="1" applyFont="1" applyBorder="1" applyAlignment="1" applyProtection="1">
      <alignment vertical="center"/>
    </xf>
    <xf numFmtId="180" fontId="23" fillId="0" borderId="0" xfId="2" applyNumberFormat="1" applyFont="1" applyAlignment="1" applyProtection="1">
      <alignment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22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 wrapText="1"/>
    </xf>
    <xf numFmtId="180" fontId="8" fillId="0" borderId="0" xfId="0" applyNumberFormat="1" applyFont="1" applyBorder="1" applyAlignment="1" applyProtection="1">
      <alignment horizontal="center" vertical="center" shrinkToFit="1"/>
    </xf>
    <xf numFmtId="180" fontId="11" fillId="0" borderId="0" xfId="2" applyNumberFormat="1" applyFont="1" applyBorder="1" applyAlignment="1" applyProtection="1">
      <alignment horizontal="center" vertical="center"/>
    </xf>
    <xf numFmtId="180" fontId="8" fillId="0" borderId="0" xfId="2" applyNumberFormat="1" applyFont="1" applyFill="1" applyAlignment="1" applyProtection="1">
      <alignment vertical="center"/>
    </xf>
    <xf numFmtId="180" fontId="11" fillId="0" borderId="0" xfId="2" applyNumberFormat="1" applyFont="1" applyFill="1" applyBorder="1" applyAlignment="1" applyProtection="1">
      <alignment vertical="center"/>
    </xf>
    <xf numFmtId="180" fontId="11" fillId="0" borderId="0" xfId="2" applyNumberFormat="1" applyFont="1" applyFill="1" applyBorder="1" applyAlignment="1" applyProtection="1">
      <alignment horizontal="center" vertical="center" wrapText="1"/>
    </xf>
    <xf numFmtId="180" fontId="8" fillId="0" borderId="0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Fill="1" applyBorder="1" applyAlignment="1" applyProtection="1">
      <alignment vertical="center"/>
    </xf>
    <xf numFmtId="180" fontId="22" fillId="0" borderId="0" xfId="2" applyNumberFormat="1" applyFont="1" applyFill="1" applyBorder="1" applyAlignment="1" applyProtection="1">
      <alignment horizontal="center" vertical="center"/>
    </xf>
    <xf numFmtId="180" fontId="22" fillId="0" borderId="0" xfId="2" applyNumberFormat="1" applyFont="1" applyFill="1" applyBorder="1" applyAlignment="1" applyProtection="1">
      <alignment horizontal="left" vertical="center"/>
    </xf>
    <xf numFmtId="180" fontId="11" fillId="0" borderId="0" xfId="2" applyNumberFormat="1" applyFont="1" applyFill="1" applyBorder="1" applyAlignment="1" applyProtection="1">
      <alignment horizontal="center" vertical="center"/>
    </xf>
    <xf numFmtId="180" fontId="8" fillId="0" borderId="57" xfId="2" applyNumberFormat="1" applyFont="1" applyFill="1" applyBorder="1" applyAlignment="1" applyProtection="1">
      <alignment vertical="center"/>
    </xf>
    <xf numFmtId="180" fontId="8" fillId="0" borderId="79" xfId="2" applyNumberFormat="1" applyFont="1" applyFill="1" applyBorder="1" applyAlignment="1" applyProtection="1">
      <alignment vertical="center"/>
    </xf>
    <xf numFmtId="180" fontId="8" fillId="0" borderId="53" xfId="2" applyNumberFormat="1" applyFont="1" applyFill="1" applyBorder="1" applyAlignment="1" applyProtection="1">
      <alignment vertical="center"/>
    </xf>
    <xf numFmtId="180" fontId="8" fillId="0" borderId="54" xfId="2" applyNumberFormat="1" applyFont="1" applyFill="1" applyBorder="1" applyAlignment="1" applyProtection="1">
      <alignment vertical="center"/>
    </xf>
    <xf numFmtId="180" fontId="8" fillId="0" borderId="80" xfId="2" applyNumberFormat="1" applyFont="1" applyFill="1" applyBorder="1" applyAlignment="1" applyProtection="1">
      <alignment vertical="center"/>
    </xf>
    <xf numFmtId="180" fontId="8" fillId="0" borderId="81" xfId="2" applyNumberFormat="1" applyFont="1" applyFill="1" applyBorder="1" applyAlignment="1" applyProtection="1">
      <alignment vertical="center"/>
    </xf>
    <xf numFmtId="180" fontId="24" fillId="0" borderId="0" xfId="2" applyNumberFormat="1" applyFont="1" applyAlignment="1" applyProtection="1">
      <alignment horizontal="left" vertical="center"/>
    </xf>
    <xf numFmtId="180" fontId="8" fillId="0" borderId="6" xfId="2" applyNumberFormat="1" applyFont="1" applyBorder="1" applyAlignment="1" applyProtection="1">
      <alignment horizontal="center" vertical="center"/>
    </xf>
    <xf numFmtId="180" fontId="8" fillId="0" borderId="6" xfId="2" applyNumberFormat="1" applyFont="1" applyBorder="1" applyAlignment="1" applyProtection="1">
      <alignment vertical="center"/>
    </xf>
    <xf numFmtId="180" fontId="8" fillId="0" borderId="7" xfId="2" applyNumberFormat="1" applyFont="1" applyBorder="1" applyAlignment="1" applyProtection="1">
      <alignment vertical="center"/>
    </xf>
    <xf numFmtId="180" fontId="8" fillId="0" borderId="6" xfId="2" applyNumberFormat="1" applyFont="1" applyFill="1" applyBorder="1" applyAlignment="1" applyProtection="1">
      <alignment horizontal="center" vertical="center"/>
    </xf>
    <xf numFmtId="180" fontId="8" fillId="0" borderId="53" xfId="2" applyNumberFormat="1" applyFont="1" applyBorder="1" applyAlignment="1" applyProtection="1">
      <alignment horizontal="center" vertical="center"/>
    </xf>
    <xf numFmtId="180" fontId="8" fillId="0" borderId="53" xfId="2" applyNumberFormat="1" applyFont="1" applyBorder="1" applyAlignment="1" applyProtection="1">
      <alignment vertical="center"/>
    </xf>
    <xf numFmtId="180" fontId="8" fillId="0" borderId="54" xfId="2" applyNumberFormat="1" applyFont="1" applyBorder="1" applyAlignment="1" applyProtection="1">
      <alignment vertical="center"/>
    </xf>
    <xf numFmtId="180" fontId="8" fillId="0" borderId="53" xfId="2" applyNumberFormat="1" applyFont="1" applyFill="1" applyBorder="1" applyAlignment="1" applyProtection="1">
      <alignment horizontal="center" vertical="center"/>
    </xf>
    <xf numFmtId="180" fontId="8" fillId="0" borderId="18" xfId="2" applyNumberFormat="1" applyFont="1" applyBorder="1" applyAlignment="1" applyProtection="1">
      <alignment horizontal="center" vertical="center"/>
    </xf>
    <xf numFmtId="180" fontId="8" fillId="0" borderId="18" xfId="2" applyNumberFormat="1" applyFont="1" applyBorder="1" applyAlignment="1" applyProtection="1">
      <alignment vertical="center"/>
    </xf>
    <xf numFmtId="180" fontId="8" fillId="0" borderId="51" xfId="2" applyNumberFormat="1" applyFont="1" applyBorder="1" applyAlignment="1" applyProtection="1">
      <alignment vertical="center"/>
    </xf>
    <xf numFmtId="180" fontId="8" fillId="0" borderId="18" xfId="2" applyNumberFormat="1" applyFont="1" applyFill="1" applyBorder="1" applyAlignment="1" applyProtection="1">
      <alignment horizontal="center" vertical="center"/>
    </xf>
    <xf numFmtId="180" fontId="24" fillId="0" borderId="0" xfId="2" applyNumberFormat="1" applyFont="1" applyAlignment="1" applyProtection="1">
      <alignment vertical="center"/>
    </xf>
    <xf numFmtId="180" fontId="9" fillId="0" borderId="0" xfId="2" applyNumberFormat="1" applyFont="1" applyAlignment="1" applyProtection="1">
      <alignment horizontal="left" vertical="center"/>
    </xf>
    <xf numFmtId="180" fontId="11" fillId="0" borderId="0" xfId="2" applyNumberFormat="1" applyFont="1" applyAlignment="1" applyProtection="1">
      <alignment vertical="center"/>
    </xf>
    <xf numFmtId="180" fontId="11" fillId="0" borderId="0" xfId="2" applyNumberFormat="1" applyFont="1" applyAlignment="1" applyProtection="1">
      <alignment horizontal="left" vertical="center"/>
    </xf>
    <xf numFmtId="180" fontId="8" fillId="0" borderId="0" xfId="2" applyNumberFormat="1" applyFont="1" applyBorder="1" applyAlignment="1" applyProtection="1">
      <alignment vertical="center" wrapText="1"/>
    </xf>
    <xf numFmtId="180" fontId="8" fillId="0" borderId="6" xfId="2" applyNumberFormat="1" applyFont="1" applyFill="1" applyBorder="1" applyAlignment="1" applyProtection="1">
      <alignment horizontal="center" vertical="center" wrapText="1"/>
    </xf>
    <xf numFmtId="180" fontId="8" fillId="0" borderId="6" xfId="2" applyNumberFormat="1" applyFont="1" applyFill="1" applyBorder="1" applyAlignment="1" applyProtection="1">
      <alignment vertical="center"/>
    </xf>
    <xf numFmtId="180" fontId="13" fillId="0" borderId="0" xfId="2" applyNumberFormat="1" applyFont="1" applyBorder="1" applyAlignment="1" applyProtection="1">
      <alignment vertical="center"/>
    </xf>
    <xf numFmtId="180" fontId="25" fillId="0" borderId="0" xfId="2" applyNumberFormat="1" applyFont="1" applyAlignment="1" applyProtection="1">
      <alignment vertical="center"/>
    </xf>
    <xf numFmtId="0" fontId="0" fillId="9" borderId="68" xfId="0" applyFill="1" applyBorder="1" applyAlignment="1" applyProtection="1">
      <alignment horizontal="center" vertical="center" shrinkToFit="1"/>
      <protection locked="0"/>
    </xf>
    <xf numFmtId="0" fontId="0" fillId="9" borderId="69" xfId="0" applyFill="1" applyBorder="1" applyAlignment="1" applyProtection="1">
      <alignment horizontal="center" vertical="center" shrinkToFit="1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 applyProtection="1">
      <alignment horizontal="center" vertical="center"/>
      <protection locked="0"/>
    </xf>
    <xf numFmtId="49" fontId="0" fillId="9" borderId="39" xfId="0" applyNumberFormat="1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</xf>
    <xf numFmtId="0" fontId="0" fillId="8" borderId="36" xfId="0" applyFill="1" applyBorder="1" applyAlignment="1" applyProtection="1">
      <alignment horizontal="center" vertical="center"/>
    </xf>
    <xf numFmtId="0" fontId="0" fillId="8" borderId="28" xfId="0" applyFill="1" applyBorder="1" applyAlignment="1" applyProtection="1">
      <alignment horizontal="center" vertical="center"/>
    </xf>
    <xf numFmtId="0" fontId="0" fillId="8" borderId="33" xfId="0" applyFill="1" applyBorder="1" applyAlignment="1" applyProtection="1">
      <alignment horizontal="center" vertical="center"/>
    </xf>
    <xf numFmtId="0" fontId="0" fillId="8" borderId="39" xfId="0" applyFill="1" applyBorder="1" applyAlignment="1" applyProtection="1">
      <alignment horizontal="center" vertical="center"/>
    </xf>
    <xf numFmtId="0" fontId="0" fillId="8" borderId="35" xfId="0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0" fillId="8" borderId="26" xfId="0" applyFill="1" applyBorder="1" applyAlignment="1" applyProtection="1">
      <alignment horizontal="center" vertical="center"/>
    </xf>
    <xf numFmtId="0" fontId="0" fillId="8" borderId="13" xfId="0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horizontal="center" vertical="center"/>
    </xf>
    <xf numFmtId="49" fontId="19" fillId="9" borderId="48" xfId="0" applyNumberFormat="1" applyFont="1" applyFill="1" applyBorder="1" applyAlignment="1" applyProtection="1">
      <alignment horizontal="center" vertical="center"/>
      <protection locked="0"/>
    </xf>
    <xf numFmtId="49" fontId="19" fillId="9" borderId="49" xfId="0" applyNumberFormat="1" applyFont="1" applyFill="1" applyBorder="1" applyAlignment="1" applyProtection="1">
      <alignment horizontal="center" vertical="center"/>
      <protection locked="0"/>
    </xf>
    <xf numFmtId="0" fontId="18" fillId="10" borderId="46" xfId="0" applyFont="1" applyFill="1" applyBorder="1" applyAlignment="1" applyProtection="1">
      <alignment horizontal="center" vertical="center"/>
    </xf>
    <xf numFmtId="0" fontId="18" fillId="10" borderId="47" xfId="0" applyFont="1" applyFill="1" applyBorder="1" applyAlignment="1" applyProtection="1">
      <alignment horizontal="center" vertical="center"/>
    </xf>
    <xf numFmtId="0" fontId="17" fillId="10" borderId="16" xfId="0" applyNumberFormat="1" applyFont="1" applyFill="1" applyBorder="1" applyAlignment="1" applyProtection="1">
      <alignment horizontal="center" vertical="center" shrinkToFit="1"/>
    </xf>
    <xf numFmtId="0" fontId="17" fillId="10" borderId="27" xfId="0" applyNumberFormat="1" applyFont="1" applyFill="1" applyBorder="1" applyAlignment="1" applyProtection="1">
      <alignment horizontal="center" vertical="center" shrinkToFit="1"/>
    </xf>
    <xf numFmtId="38" fontId="17" fillId="9" borderId="33" xfId="7" applyFont="1" applyFill="1" applyBorder="1" applyAlignment="1" applyProtection="1">
      <alignment horizontal="center" vertical="center" shrinkToFit="1"/>
      <protection locked="0"/>
    </xf>
    <xf numFmtId="38" fontId="17" fillId="9" borderId="39" xfId="7" applyFont="1" applyFill="1" applyBorder="1" applyAlignment="1" applyProtection="1">
      <alignment horizontal="center" vertical="center" shrinkToFit="1"/>
      <protection locked="0"/>
    </xf>
    <xf numFmtId="0" fontId="15" fillId="9" borderId="39" xfId="0" applyFont="1" applyFill="1" applyBorder="1" applyAlignment="1" applyProtection="1">
      <alignment horizontal="center" vertical="center" shrinkToFit="1"/>
      <protection locked="0"/>
    </xf>
    <xf numFmtId="0" fontId="15" fillId="9" borderId="35" xfId="0" applyFont="1" applyFill="1" applyBorder="1" applyAlignment="1" applyProtection="1">
      <alignment horizontal="center" vertical="center" shrinkToFit="1"/>
      <protection locked="0"/>
    </xf>
    <xf numFmtId="0" fontId="17" fillId="10" borderId="22" xfId="0" applyNumberFormat="1" applyFont="1" applyFill="1" applyBorder="1" applyAlignment="1" applyProtection="1">
      <alignment horizontal="center" vertical="center" shrinkToFit="1"/>
    </xf>
    <xf numFmtId="0" fontId="17" fillId="10" borderId="24" xfId="0" applyNumberFormat="1" applyFont="1" applyFill="1" applyBorder="1" applyAlignment="1" applyProtection="1">
      <alignment horizontal="center" vertical="center" shrinkToFit="1"/>
    </xf>
    <xf numFmtId="0" fontId="17" fillId="10" borderId="15" xfId="0" applyNumberFormat="1" applyFont="1" applyFill="1" applyBorder="1" applyAlignment="1" applyProtection="1">
      <alignment horizontal="center" vertical="center" shrinkToFit="1"/>
    </xf>
    <xf numFmtId="0" fontId="17" fillId="10" borderId="12" xfId="0" applyNumberFormat="1" applyFont="1" applyFill="1" applyBorder="1" applyAlignment="1" applyProtection="1">
      <alignment horizontal="center" vertical="center" shrinkToFit="1"/>
    </xf>
    <xf numFmtId="0" fontId="15" fillId="9" borderId="48" xfId="0" applyFont="1" applyFill="1" applyBorder="1" applyAlignment="1" applyProtection="1">
      <alignment horizontal="center" vertical="center" shrinkToFit="1"/>
      <protection locked="0"/>
    </xf>
    <xf numFmtId="38" fontId="17" fillId="9" borderId="32" xfId="7" applyFont="1" applyFill="1" applyBorder="1" applyAlignment="1" applyProtection="1">
      <alignment horizontal="center" vertical="center" shrinkToFit="1"/>
      <protection locked="0"/>
    </xf>
    <xf numFmtId="38" fontId="17" fillId="9" borderId="25" xfId="7" applyFont="1" applyFill="1" applyBorder="1" applyAlignment="1" applyProtection="1">
      <alignment horizontal="center" vertical="center" shrinkToFit="1"/>
      <protection locked="0"/>
    </xf>
    <xf numFmtId="0" fontId="15" fillId="9" borderId="25" xfId="0" applyFont="1" applyFill="1" applyBorder="1" applyAlignment="1" applyProtection="1">
      <alignment horizontal="center" vertical="center" shrinkToFit="1"/>
      <protection locked="0"/>
    </xf>
    <xf numFmtId="0" fontId="15" fillId="9" borderId="14" xfId="0" applyFont="1" applyFill="1" applyBorder="1" applyAlignment="1" applyProtection="1">
      <alignment horizontal="center" vertical="center" shrinkToFit="1"/>
      <protection locked="0"/>
    </xf>
    <xf numFmtId="38" fontId="17" fillId="9" borderId="2" xfId="7" applyFont="1" applyFill="1" applyBorder="1" applyAlignment="1" applyProtection="1">
      <alignment horizontal="center" vertical="center" shrinkToFit="1"/>
      <protection locked="0"/>
    </xf>
    <xf numFmtId="38" fontId="17" fillId="9" borderId="3" xfId="7" applyFont="1" applyFill="1" applyBorder="1" applyAlignment="1" applyProtection="1">
      <alignment horizontal="center" vertical="center" shrinkToFit="1"/>
      <protection locked="0"/>
    </xf>
    <xf numFmtId="0" fontId="15" fillId="9" borderId="3" xfId="0" applyFont="1" applyFill="1" applyBorder="1" applyAlignment="1" applyProtection="1">
      <alignment horizontal="center" vertical="center" shrinkToFit="1"/>
      <protection locked="0"/>
    </xf>
    <xf numFmtId="0" fontId="15" fillId="9" borderId="34" xfId="0" applyFont="1" applyFill="1" applyBorder="1" applyAlignment="1" applyProtection="1">
      <alignment horizontal="center" vertical="center" shrinkToFit="1"/>
      <protection locked="0"/>
    </xf>
    <xf numFmtId="38" fontId="17" fillId="9" borderId="34" xfId="7" applyFont="1" applyFill="1" applyBorder="1" applyAlignment="1" applyProtection="1">
      <alignment horizontal="center" vertical="center" shrinkToFit="1"/>
      <protection locked="0"/>
    </xf>
    <xf numFmtId="0" fontId="0" fillId="10" borderId="22" xfId="0" applyFill="1" applyBorder="1" applyAlignment="1" applyProtection="1">
      <alignment horizontal="center" vertical="center"/>
    </xf>
    <xf numFmtId="0" fontId="0" fillId="10" borderId="24" xfId="0" applyFill="1" applyBorder="1" applyAlignment="1" applyProtection="1">
      <alignment horizontal="center" vertical="center"/>
    </xf>
    <xf numFmtId="0" fontId="0" fillId="10" borderId="15" xfId="0" applyFill="1" applyBorder="1" applyAlignment="1" applyProtection="1">
      <alignment horizontal="center" vertical="center"/>
    </xf>
    <xf numFmtId="0" fontId="0" fillId="10" borderId="12" xfId="0" applyFill="1" applyBorder="1" applyAlignment="1" applyProtection="1">
      <alignment horizontal="center" vertical="center"/>
    </xf>
    <xf numFmtId="0" fontId="0" fillId="10" borderId="16" xfId="0" applyFill="1" applyBorder="1" applyAlignment="1" applyProtection="1">
      <alignment horizontal="center" vertical="center"/>
    </xf>
    <xf numFmtId="0" fontId="0" fillId="10" borderId="27" xfId="0" applyFill="1" applyBorder="1" applyAlignment="1" applyProtection="1">
      <alignment horizontal="center" vertical="center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78" xfId="0" applyFill="1" applyBorder="1" applyAlignment="1" applyProtection="1">
      <alignment horizontal="center" vertical="center"/>
      <protection locked="0"/>
    </xf>
    <xf numFmtId="0" fontId="21" fillId="9" borderId="27" xfId="8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3" fontId="0" fillId="9" borderId="93" xfId="0" applyNumberFormat="1" applyFill="1" applyBorder="1" applyAlignment="1" applyProtection="1">
      <alignment horizontal="center" vertical="center" shrinkToFit="1"/>
    </xf>
    <xf numFmtId="3" fontId="0" fillId="9" borderId="92" xfId="0" applyNumberFormat="1" applyFill="1" applyBorder="1" applyAlignment="1" applyProtection="1">
      <alignment horizontal="center" vertical="center" shrinkToFit="1"/>
    </xf>
    <xf numFmtId="3" fontId="0" fillId="9" borderId="91" xfId="0" applyNumberFormat="1" applyFill="1" applyBorder="1" applyAlignment="1" applyProtection="1">
      <alignment horizontal="center" vertical="center" shrinkToFit="1"/>
    </xf>
    <xf numFmtId="0" fontId="0" fillId="9" borderId="93" xfId="0" applyFill="1" applyBorder="1" applyAlignment="1" applyProtection="1">
      <alignment horizontal="center" vertical="center" shrinkToFit="1"/>
    </xf>
    <xf numFmtId="0" fontId="0" fillId="9" borderId="92" xfId="0" applyFill="1" applyBorder="1" applyAlignment="1" applyProtection="1">
      <alignment horizontal="center" vertical="center" shrinkToFit="1"/>
    </xf>
    <xf numFmtId="0" fontId="0" fillId="9" borderId="26" xfId="0" applyFill="1" applyBorder="1" applyAlignment="1" applyProtection="1">
      <alignment horizontal="center" vertical="center" shrinkToFit="1"/>
    </xf>
    <xf numFmtId="0" fontId="0" fillId="9" borderId="21" xfId="0" applyFill="1" applyBorder="1" applyAlignment="1" applyProtection="1">
      <alignment horizontal="center" vertical="center" shrinkToFit="1"/>
    </xf>
    <xf numFmtId="0" fontId="0" fillId="9" borderId="91" xfId="0" applyFill="1" applyBorder="1" applyAlignment="1" applyProtection="1">
      <alignment horizontal="center" vertical="center" shrinkToFit="1"/>
    </xf>
    <xf numFmtId="0" fontId="0" fillId="8" borderId="16" xfId="0" applyFill="1" applyBorder="1" applyAlignment="1" applyProtection="1">
      <alignment horizontal="center" vertical="center"/>
    </xf>
    <xf numFmtId="0" fontId="0" fillId="8" borderId="27" xfId="0" applyFill="1" applyBorder="1" applyAlignment="1" applyProtection="1">
      <alignment horizontal="center" vertical="center"/>
    </xf>
    <xf numFmtId="179" fontId="0" fillId="9" borderId="19" xfId="0" applyNumberFormat="1" applyFill="1" applyBorder="1" applyAlignment="1" applyProtection="1">
      <alignment horizontal="right" vertical="center" shrinkToFit="1"/>
    </xf>
    <xf numFmtId="179" fontId="0" fillId="9" borderId="31" xfId="0" applyNumberFormat="1" applyFill="1" applyBorder="1" applyAlignment="1" applyProtection="1">
      <alignment horizontal="right" vertical="center" shrinkToFit="1"/>
    </xf>
    <xf numFmtId="179" fontId="0" fillId="9" borderId="62" xfId="0" applyNumberFormat="1" applyFill="1" applyBorder="1" applyAlignment="1" applyProtection="1">
      <alignment horizontal="right" vertical="center" shrinkToFit="1"/>
    </xf>
    <xf numFmtId="0" fontId="0" fillId="0" borderId="4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9" fontId="0" fillId="9" borderId="56" xfId="0" applyNumberFormat="1" applyFill="1" applyBorder="1" applyAlignment="1" applyProtection="1">
      <alignment horizontal="right" vertical="center" shrinkToFit="1"/>
    </xf>
    <xf numFmtId="179" fontId="0" fillId="9" borderId="8" xfId="0" applyNumberFormat="1" applyFill="1" applyBorder="1" applyAlignment="1" applyProtection="1">
      <alignment horizontal="right" vertical="center" shrinkToFit="1"/>
    </xf>
    <xf numFmtId="179" fontId="0" fillId="9" borderId="10" xfId="0" applyNumberFormat="1" applyFill="1" applyBorder="1" applyAlignment="1" applyProtection="1">
      <alignment horizontal="right" vertical="center" shrinkToFit="1"/>
    </xf>
    <xf numFmtId="0" fontId="0" fillId="0" borderId="8" xfId="0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0" fontId="0" fillId="8" borderId="22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/>
    </xf>
    <xf numFmtId="179" fontId="0" fillId="9" borderId="19" xfId="0" applyNumberFormat="1" applyFill="1" applyBorder="1" applyAlignment="1" applyProtection="1">
      <alignment vertical="center" shrinkToFit="1"/>
    </xf>
    <xf numFmtId="179" fontId="0" fillId="9" borderId="31" xfId="0" applyNumberFormat="1" applyFill="1" applyBorder="1" applyAlignment="1" applyProtection="1">
      <alignment vertical="center" shrinkToFit="1"/>
    </xf>
    <xf numFmtId="179" fontId="0" fillId="9" borderId="62" xfId="0" applyNumberFormat="1" applyFill="1" applyBorder="1" applyAlignment="1" applyProtection="1">
      <alignment vertical="center" shrinkToFit="1"/>
    </xf>
    <xf numFmtId="177" fontId="0" fillId="9" borderId="75" xfId="0" applyNumberFormat="1" applyFill="1" applyBorder="1" applyAlignment="1" applyProtection="1">
      <alignment horizontal="center" vertical="center" shrinkToFit="1"/>
    </xf>
    <xf numFmtId="177" fontId="0" fillId="9" borderId="76" xfId="0" applyNumberFormat="1" applyFill="1" applyBorder="1" applyAlignment="1" applyProtection="1">
      <alignment horizontal="center" vertical="center" shrinkToFit="1"/>
    </xf>
    <xf numFmtId="177" fontId="0" fillId="9" borderId="77" xfId="0" applyNumberFormat="1" applyFill="1" applyBorder="1" applyAlignment="1" applyProtection="1">
      <alignment horizontal="center" vertical="center" shrinkToFit="1"/>
    </xf>
    <xf numFmtId="0" fontId="0" fillId="9" borderId="19" xfId="0" applyFill="1" applyBorder="1" applyAlignment="1" applyProtection="1">
      <alignment horizontal="center" vertical="center"/>
    </xf>
    <xf numFmtId="0" fontId="0" fillId="9" borderId="31" xfId="0" applyFill="1" applyBorder="1" applyAlignment="1" applyProtection="1">
      <alignment horizontal="center" vertical="center"/>
    </xf>
    <xf numFmtId="0" fontId="0" fillId="9" borderId="62" xfId="0" applyFill="1" applyBorder="1" applyAlignment="1" applyProtection="1">
      <alignment horizontal="center" vertical="center"/>
    </xf>
    <xf numFmtId="177" fontId="0" fillId="9" borderId="63" xfId="0" applyNumberFormat="1" applyFill="1" applyBorder="1" applyAlignment="1" applyProtection="1">
      <alignment horizontal="center" vertical="center" shrinkToFit="1"/>
    </xf>
    <xf numFmtId="177" fontId="0" fillId="9" borderId="64" xfId="0" applyNumberFormat="1" applyFill="1" applyBorder="1" applyAlignment="1" applyProtection="1">
      <alignment horizontal="center" vertical="center" shrinkToFit="1"/>
    </xf>
    <xf numFmtId="177" fontId="0" fillId="9" borderId="66" xfId="0" applyNumberFormat="1" applyFill="1" applyBorder="1" applyAlignment="1" applyProtection="1">
      <alignment horizontal="center" vertical="center" shrinkToFit="1"/>
    </xf>
    <xf numFmtId="0" fontId="0" fillId="0" borderId="38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79" fontId="0" fillId="9" borderId="5" xfId="0" applyNumberFormat="1" applyFill="1" applyBorder="1" applyAlignment="1" applyProtection="1">
      <alignment horizontal="right" vertical="center" shrinkToFit="1"/>
    </xf>
    <xf numFmtId="177" fontId="0" fillId="9" borderId="65" xfId="0" applyNumberFormat="1" applyFill="1" applyBorder="1" applyAlignment="1" applyProtection="1">
      <alignment horizontal="center" vertical="center" shrinkToFit="1"/>
    </xf>
    <xf numFmtId="177" fontId="0" fillId="9" borderId="58" xfId="0" applyNumberFormat="1" applyFill="1" applyBorder="1" applyAlignment="1" applyProtection="1">
      <alignment horizontal="center" vertical="center" shrinkToFit="1"/>
    </xf>
    <xf numFmtId="177" fontId="0" fillId="9" borderId="59" xfId="0" applyNumberFormat="1" applyFill="1" applyBorder="1" applyAlignment="1" applyProtection="1">
      <alignment horizontal="center" vertical="center" shrinkToFit="1"/>
    </xf>
    <xf numFmtId="177" fontId="0" fillId="9" borderId="60" xfId="0" applyNumberFormat="1" applyFill="1" applyBorder="1" applyAlignment="1" applyProtection="1">
      <alignment horizontal="center" vertical="center" shrinkToFit="1"/>
    </xf>
    <xf numFmtId="179" fontId="0" fillId="9" borderId="44" xfId="0" applyNumberFormat="1" applyFill="1" applyBorder="1" applyAlignment="1" applyProtection="1">
      <alignment vertical="center" shrinkToFit="1"/>
    </xf>
    <xf numFmtId="179" fontId="0" fillId="9" borderId="44" xfId="0" applyNumberFormat="1" applyFill="1" applyBorder="1" applyAlignment="1" applyProtection="1">
      <alignment horizontal="right" vertical="center"/>
    </xf>
    <xf numFmtId="179" fontId="0" fillId="9" borderId="31" xfId="0" applyNumberFormat="1" applyFill="1" applyBorder="1" applyAlignment="1" applyProtection="1">
      <alignment horizontal="right" vertical="center"/>
    </xf>
    <xf numFmtId="179" fontId="0" fillId="9" borderId="62" xfId="0" applyNumberFormat="1" applyFill="1" applyBorder="1" applyAlignment="1" applyProtection="1">
      <alignment horizontal="right" vertical="center"/>
    </xf>
    <xf numFmtId="179" fontId="0" fillId="9" borderId="44" xfId="0" applyNumberFormat="1" applyFill="1" applyBorder="1" applyAlignment="1" applyProtection="1">
      <alignment horizontal="right" vertical="center" shrinkToFit="1"/>
    </xf>
    <xf numFmtId="179" fontId="0" fillId="9" borderId="5" xfId="0" applyNumberFormat="1" applyFill="1" applyBorder="1" applyAlignment="1" applyProtection="1">
      <alignment horizontal="right" vertical="center"/>
    </xf>
    <xf numFmtId="179" fontId="0" fillId="9" borderId="8" xfId="0" applyNumberFormat="1" applyFill="1" applyBorder="1" applyAlignment="1" applyProtection="1">
      <alignment horizontal="right" vertical="center"/>
    </xf>
    <xf numFmtId="179" fontId="0" fillId="9" borderId="1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9" borderId="29" xfId="0" applyFill="1" applyBorder="1" applyAlignment="1" applyProtection="1">
      <alignment horizontal="center" vertical="center"/>
    </xf>
    <xf numFmtId="177" fontId="0" fillId="9" borderId="67" xfId="0" applyNumberFormat="1" applyFill="1" applyBorder="1" applyAlignment="1" applyProtection="1">
      <alignment horizontal="center" vertical="center" shrinkToFit="1"/>
    </xf>
    <xf numFmtId="0" fontId="0" fillId="0" borderId="51" xfId="0" applyBorder="1" applyAlignment="1" applyProtection="1">
      <alignment horizontal="center" vertical="center"/>
    </xf>
    <xf numFmtId="179" fontId="0" fillId="9" borderId="52" xfId="0" applyNumberFormat="1" applyFill="1" applyBorder="1" applyAlignment="1" applyProtection="1">
      <alignment horizontal="right" vertical="center"/>
    </xf>
    <xf numFmtId="179" fontId="0" fillId="9" borderId="29" xfId="0" applyNumberFormat="1" applyFill="1" applyBorder="1" applyAlignment="1" applyProtection="1">
      <alignment horizontal="right" vertical="center"/>
    </xf>
    <xf numFmtId="0" fontId="0" fillId="8" borderId="13" xfId="0" applyFill="1" applyBorder="1" applyAlignment="1" applyProtection="1">
      <alignment horizontal="right" vertical="center"/>
    </xf>
    <xf numFmtId="0" fontId="0" fillId="8" borderId="25" xfId="0" applyFill="1" applyBorder="1" applyAlignment="1" applyProtection="1">
      <alignment horizontal="right" vertical="center"/>
    </xf>
    <xf numFmtId="0" fontId="17" fillId="4" borderId="15" xfId="0" applyNumberFormat="1" applyFont="1" applyFill="1" applyBorder="1" applyAlignment="1" applyProtection="1">
      <alignment horizontal="center" vertical="center" shrinkToFit="1"/>
    </xf>
    <xf numFmtId="0" fontId="17" fillId="4" borderId="12" xfId="0" applyNumberFormat="1" applyFont="1" applyFill="1" applyBorder="1" applyAlignment="1" applyProtection="1">
      <alignment horizontal="center" vertical="center" shrinkToFit="1"/>
    </xf>
    <xf numFmtId="0" fontId="17" fillId="4" borderId="16" xfId="0" applyNumberFormat="1" applyFont="1" applyFill="1" applyBorder="1" applyAlignment="1" applyProtection="1">
      <alignment horizontal="center" vertical="center" shrinkToFit="1"/>
    </xf>
    <xf numFmtId="0" fontId="17" fillId="4" borderId="27" xfId="0" applyNumberFormat="1" applyFont="1" applyFill="1" applyBorder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vertical="center"/>
    </xf>
    <xf numFmtId="0" fontId="15" fillId="9" borderId="0" xfId="0" applyFont="1" applyFill="1" applyAlignment="1" applyProtection="1">
      <alignment horizontal="center" vertical="center" shrinkToFit="1"/>
    </xf>
    <xf numFmtId="0" fontId="17" fillId="4" borderId="22" xfId="0" applyNumberFormat="1" applyFont="1" applyFill="1" applyBorder="1" applyAlignment="1" applyProtection="1">
      <alignment horizontal="center" vertical="center" shrinkToFit="1"/>
    </xf>
    <xf numFmtId="0" fontId="17" fillId="4" borderId="24" xfId="0" applyNumberFormat="1" applyFont="1" applyFill="1" applyBorder="1" applyAlignment="1" applyProtection="1">
      <alignment horizontal="center" vertical="center" shrinkToFit="1"/>
    </xf>
    <xf numFmtId="0" fontId="0" fillId="9" borderId="24" xfId="0" applyFill="1" applyBorder="1" applyAlignment="1" applyProtection="1">
      <alignment horizontal="center" vertical="center" shrinkToFit="1"/>
    </xf>
    <xf numFmtId="0" fontId="0" fillId="9" borderId="23" xfId="0" applyFill="1" applyBorder="1" applyAlignment="1" applyProtection="1">
      <alignment horizontal="center" vertical="center" shrinkToFit="1"/>
    </xf>
    <xf numFmtId="0" fontId="0" fillId="4" borderId="24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27" xfId="0" applyFill="1" applyBorder="1" applyAlignment="1" applyProtection="1">
      <alignment horizontal="center" vertical="center"/>
    </xf>
    <xf numFmtId="0" fontId="0" fillId="9" borderId="27" xfId="0" applyFill="1" applyBorder="1" applyAlignment="1" applyProtection="1">
      <alignment horizontal="center" vertical="center" shrinkToFit="1"/>
    </xf>
    <xf numFmtId="0" fontId="0" fillId="9" borderId="17" xfId="0" applyFill="1" applyBorder="1" applyAlignment="1" applyProtection="1">
      <alignment horizontal="center" vertical="center" shrinkToFit="1"/>
    </xf>
    <xf numFmtId="38" fontId="17" fillId="9" borderId="33" xfId="7" applyFont="1" applyFill="1" applyBorder="1" applyAlignment="1" applyProtection="1">
      <alignment horizontal="center" vertical="center" shrinkToFit="1"/>
    </xf>
    <xf numFmtId="38" fontId="17" fillId="9" borderId="39" xfId="7" applyFont="1" applyFill="1" applyBorder="1" applyAlignment="1" applyProtection="1">
      <alignment horizontal="center" vertical="center" shrinkToFit="1"/>
    </xf>
    <xf numFmtId="38" fontId="17" fillId="9" borderId="35" xfId="7" applyFont="1" applyFill="1" applyBorder="1" applyAlignment="1" applyProtection="1">
      <alignment horizontal="center" vertical="center" shrinkToFit="1"/>
    </xf>
    <xf numFmtId="38" fontId="17" fillId="9" borderId="2" xfId="7" applyFont="1" applyFill="1" applyBorder="1" applyAlignment="1" applyProtection="1">
      <alignment horizontal="center" vertical="center" shrinkToFit="1"/>
    </xf>
    <xf numFmtId="38" fontId="17" fillId="9" borderId="3" xfId="7" applyFont="1" applyFill="1" applyBorder="1" applyAlignment="1" applyProtection="1">
      <alignment horizontal="center" vertical="center" shrinkToFit="1"/>
    </xf>
    <xf numFmtId="38" fontId="17" fillId="9" borderId="34" xfId="7" applyFont="1" applyFill="1" applyBorder="1" applyAlignment="1" applyProtection="1">
      <alignment horizontal="center" vertical="center" shrinkToFit="1"/>
    </xf>
    <xf numFmtId="38" fontId="17" fillId="9" borderId="32" xfId="7" applyFont="1" applyFill="1" applyBorder="1" applyAlignment="1" applyProtection="1">
      <alignment horizontal="center" vertical="center" shrinkToFit="1"/>
    </xf>
    <xf numFmtId="38" fontId="17" fillId="9" borderId="25" xfId="7" applyFont="1" applyFill="1" applyBorder="1" applyAlignment="1" applyProtection="1">
      <alignment horizontal="center" vertical="center" shrinkToFit="1"/>
    </xf>
    <xf numFmtId="38" fontId="17" fillId="9" borderId="14" xfId="7" applyFont="1" applyFill="1" applyBorder="1" applyAlignment="1" applyProtection="1">
      <alignment horizontal="center" vertical="center" shrinkToFit="1"/>
    </xf>
    <xf numFmtId="177" fontId="0" fillId="9" borderId="61" xfId="0" applyNumberFormat="1" applyFill="1" applyBorder="1" applyAlignment="1" applyProtection="1">
      <alignment horizontal="center" vertical="center" shrinkToFit="1"/>
    </xf>
    <xf numFmtId="179" fontId="0" fillId="9" borderId="29" xfId="0" applyNumberFormat="1" applyFill="1" applyBorder="1" applyAlignment="1" applyProtection="1">
      <alignment vertical="center" shrinkToFit="1"/>
    </xf>
    <xf numFmtId="179" fontId="0" fillId="9" borderId="52" xfId="0" applyNumberFormat="1" applyFill="1" applyBorder="1" applyAlignment="1" applyProtection="1">
      <alignment horizontal="right" vertical="center" shrinkToFit="1"/>
    </xf>
    <xf numFmtId="180" fontId="8" fillId="9" borderId="53" xfId="2" applyNumberFormat="1" applyFont="1" applyFill="1" applyBorder="1" applyAlignment="1" applyProtection="1">
      <alignment horizontal="center" vertical="center"/>
    </xf>
    <xf numFmtId="180" fontId="8" fillId="0" borderId="50" xfId="2" applyNumberFormat="1" applyFont="1" applyFill="1" applyBorder="1" applyAlignment="1" applyProtection="1">
      <alignment horizontal="center" vertical="center"/>
    </xf>
    <xf numFmtId="180" fontId="8" fillId="0" borderId="53" xfId="2" applyNumberFormat="1" applyFont="1" applyFill="1" applyBorder="1" applyAlignment="1" applyProtection="1">
      <alignment horizontal="center" vertical="center"/>
    </xf>
    <xf numFmtId="180" fontId="8" fillId="0" borderId="83" xfId="2" applyNumberFormat="1" applyFont="1" applyFill="1" applyBorder="1" applyAlignment="1" applyProtection="1">
      <alignment horizontal="center" vertical="center"/>
    </xf>
    <xf numFmtId="180" fontId="8" fillId="0" borderId="80" xfId="2" applyNumberFormat="1" applyFont="1" applyFill="1" applyBorder="1" applyAlignment="1" applyProtection="1">
      <alignment horizontal="center" vertical="center"/>
    </xf>
    <xf numFmtId="180" fontId="8" fillId="9" borderId="80" xfId="2" applyNumberFormat="1" applyFont="1" applyFill="1" applyBorder="1" applyAlignment="1" applyProtection="1">
      <alignment horizontal="center" vertical="center"/>
    </xf>
    <xf numFmtId="180" fontId="8" fillId="9" borderId="50" xfId="2" applyNumberFormat="1" applyFont="1" applyFill="1" applyBorder="1" applyAlignment="1" applyProtection="1">
      <alignment horizontal="center" vertical="center"/>
    </xf>
    <xf numFmtId="180" fontId="8" fillId="9" borderId="83" xfId="2" applyNumberFormat="1" applyFont="1" applyFill="1" applyBorder="1" applyAlignment="1" applyProtection="1">
      <alignment horizontal="center" vertical="center"/>
    </xf>
    <xf numFmtId="180" fontId="8" fillId="0" borderId="85" xfId="2" applyNumberFormat="1" applyFont="1" applyFill="1" applyBorder="1" applyAlignment="1" applyProtection="1">
      <alignment horizontal="center" vertical="center"/>
    </xf>
    <xf numFmtId="180" fontId="8" fillId="9" borderId="82" xfId="2" applyNumberFormat="1" applyFont="1" applyFill="1" applyBorder="1" applyAlignment="1" applyProtection="1">
      <alignment horizontal="center" vertical="center"/>
    </xf>
    <xf numFmtId="180" fontId="8" fillId="9" borderId="57" xfId="2" applyNumberFormat="1" applyFont="1" applyFill="1" applyBorder="1" applyAlignment="1" applyProtection="1">
      <alignment horizontal="center" vertical="center"/>
    </xf>
    <xf numFmtId="180" fontId="8" fillId="9" borderId="2" xfId="2" applyNumberFormat="1" applyFont="1" applyFill="1" applyBorder="1" applyAlignment="1" applyProtection="1">
      <alignment horizontal="center" vertical="center" shrinkToFit="1"/>
    </xf>
    <xf numFmtId="180" fontId="8" fillId="9" borderId="3" xfId="2" applyNumberFormat="1" applyFont="1" applyFill="1" applyBorder="1" applyAlignment="1" applyProtection="1">
      <alignment horizontal="center" vertical="center" shrinkToFit="1"/>
    </xf>
    <xf numFmtId="180" fontId="8" fillId="9" borderId="34" xfId="2" applyNumberFormat="1" applyFont="1" applyFill="1" applyBorder="1" applyAlignment="1" applyProtection="1">
      <alignment horizontal="center" vertical="center" shrinkToFit="1"/>
    </xf>
    <xf numFmtId="180" fontId="8" fillId="9" borderId="32" xfId="2" applyNumberFormat="1" applyFont="1" applyFill="1" applyBorder="1" applyAlignment="1" applyProtection="1">
      <alignment horizontal="center" vertical="center" shrinkToFit="1"/>
    </xf>
    <xf numFmtId="180" fontId="8" fillId="9" borderId="25" xfId="2" applyNumberFormat="1" applyFont="1" applyFill="1" applyBorder="1" applyAlignment="1" applyProtection="1">
      <alignment horizontal="center" vertical="center" shrinkToFit="1"/>
    </xf>
    <xf numFmtId="180" fontId="8" fillId="9" borderId="14" xfId="2" applyNumberFormat="1" applyFont="1" applyFill="1" applyBorder="1" applyAlignment="1" applyProtection="1">
      <alignment horizontal="center" vertical="center" shrinkToFit="1"/>
    </xf>
    <xf numFmtId="180" fontId="8" fillId="9" borderId="5" xfId="2" applyNumberFormat="1" applyFont="1" applyFill="1" applyBorder="1" applyAlignment="1" applyProtection="1">
      <alignment horizontal="center" vertical="center" shrinkToFit="1"/>
    </xf>
    <xf numFmtId="180" fontId="8" fillId="9" borderId="6" xfId="2" applyNumberFormat="1" applyFont="1" applyFill="1" applyBorder="1" applyAlignment="1" applyProtection="1">
      <alignment horizontal="center" vertical="center" shrinkToFit="1"/>
    </xf>
    <xf numFmtId="180" fontId="8" fillId="9" borderId="37" xfId="0" applyNumberFormat="1" applyFont="1" applyFill="1" applyBorder="1" applyAlignment="1" applyProtection="1">
      <alignment vertical="center" shrinkToFit="1"/>
    </xf>
    <xf numFmtId="180" fontId="8" fillId="7" borderId="32" xfId="2" applyNumberFormat="1" applyFont="1" applyFill="1" applyBorder="1" applyAlignment="1" applyProtection="1">
      <alignment horizontal="center" vertical="center" wrapText="1"/>
    </xf>
    <xf numFmtId="180" fontId="8" fillId="7" borderId="25" xfId="2" applyNumberFormat="1" applyFont="1" applyFill="1" applyBorder="1" applyAlignment="1" applyProtection="1">
      <alignment horizontal="center" vertical="center" wrapText="1"/>
    </xf>
    <xf numFmtId="180" fontId="8" fillId="7" borderId="40" xfId="2" applyNumberFormat="1" applyFont="1" applyFill="1" applyBorder="1" applyAlignment="1" applyProtection="1">
      <alignment horizontal="center" vertical="center" wrapText="1"/>
    </xf>
    <xf numFmtId="180" fontId="9" fillId="7" borderId="25" xfId="2" applyNumberFormat="1" applyFont="1" applyFill="1" applyBorder="1" applyAlignment="1" applyProtection="1">
      <alignment horizontal="center" vertical="center"/>
    </xf>
    <xf numFmtId="180" fontId="9" fillId="7" borderId="40" xfId="2" applyNumberFormat="1" applyFont="1" applyFill="1" applyBorder="1" applyAlignment="1" applyProtection="1">
      <alignment horizontal="center" vertical="center"/>
    </xf>
    <xf numFmtId="181" fontId="8" fillId="9" borderId="6" xfId="2" applyNumberFormat="1" applyFont="1" applyFill="1" applyBorder="1" applyAlignment="1" applyProtection="1">
      <alignment horizontal="center" vertical="center"/>
    </xf>
    <xf numFmtId="180" fontId="8" fillId="0" borderId="82" xfId="2" applyNumberFormat="1" applyFont="1" applyFill="1" applyBorder="1" applyAlignment="1" applyProtection="1">
      <alignment horizontal="center" vertical="center"/>
    </xf>
    <xf numFmtId="180" fontId="8" fillId="0" borderId="57" xfId="2" applyNumberFormat="1" applyFont="1" applyFill="1" applyBorder="1" applyAlignment="1" applyProtection="1">
      <alignment horizontal="center" vertical="center"/>
    </xf>
    <xf numFmtId="180" fontId="20" fillId="0" borderId="0" xfId="1" applyNumberFormat="1" applyFont="1" applyAlignment="1" applyProtection="1">
      <alignment horizontal="center" vertical="center"/>
    </xf>
    <xf numFmtId="180" fontId="20" fillId="0" borderId="73" xfId="1" applyNumberFormat="1" applyFont="1" applyBorder="1" applyAlignment="1" applyProtection="1">
      <alignment horizontal="center" vertical="center"/>
      <protection locked="0"/>
    </xf>
    <xf numFmtId="180" fontId="20" fillId="0" borderId="74" xfId="1" applyNumberFormat="1" applyFont="1" applyBorder="1" applyAlignment="1" applyProtection="1">
      <alignment horizontal="center" vertical="center"/>
      <protection locked="0"/>
    </xf>
    <xf numFmtId="181" fontId="8" fillId="9" borderId="53" xfId="2" applyNumberFormat="1" applyFont="1" applyFill="1" applyBorder="1" applyAlignment="1" applyProtection="1">
      <alignment horizontal="center" vertical="center"/>
    </xf>
    <xf numFmtId="180" fontId="8" fillId="9" borderId="6" xfId="2" applyNumberFormat="1" applyFont="1" applyFill="1" applyBorder="1" applyAlignment="1" applyProtection="1">
      <alignment horizontal="center" vertical="center"/>
    </xf>
    <xf numFmtId="180" fontId="8" fillId="9" borderId="5" xfId="2" applyNumberFormat="1" applyFont="1" applyFill="1" applyBorder="1" applyAlignment="1" applyProtection="1">
      <alignment horizontal="center" vertical="center"/>
    </xf>
    <xf numFmtId="180" fontId="23" fillId="0" borderId="0" xfId="2" applyNumberFormat="1" applyFont="1" applyAlignment="1" applyProtection="1">
      <alignment horizontal="center" vertical="center"/>
    </xf>
    <xf numFmtId="180" fontId="8" fillId="0" borderId="84" xfId="2" applyNumberFormat="1" applyFont="1" applyFill="1" applyBorder="1" applyAlignment="1" applyProtection="1">
      <alignment horizontal="center" vertical="center"/>
    </xf>
    <xf numFmtId="180" fontId="8" fillId="0" borderId="55" xfId="2" applyNumberFormat="1" applyFont="1" applyFill="1" applyBorder="1" applyAlignment="1" applyProtection="1">
      <alignment horizontal="center" vertical="center"/>
    </xf>
    <xf numFmtId="180" fontId="8" fillId="9" borderId="50" xfId="2" applyNumberFormat="1" applyFont="1" applyFill="1" applyBorder="1" applyAlignment="1" applyProtection="1">
      <alignment horizontal="center" vertical="center" shrinkToFit="1"/>
    </xf>
    <xf numFmtId="180" fontId="8" fillId="9" borderId="53" xfId="2" applyNumberFormat="1" applyFont="1" applyFill="1" applyBorder="1" applyAlignment="1" applyProtection="1">
      <alignment horizontal="center" vertical="center" shrinkToFit="1"/>
    </xf>
    <xf numFmtId="180" fontId="8" fillId="9" borderId="55" xfId="0" applyNumberFormat="1" applyFont="1" applyFill="1" applyBorder="1" applyAlignment="1" applyProtection="1">
      <alignment vertical="center" shrinkToFit="1"/>
    </xf>
    <xf numFmtId="180" fontId="12" fillId="9" borderId="0" xfId="0" applyNumberFormat="1" applyFont="1" applyFill="1" applyBorder="1" applyAlignment="1" applyProtection="1">
      <alignment horizontal="left" vertical="center" wrapText="1" shrinkToFit="1"/>
    </xf>
    <xf numFmtId="180" fontId="12" fillId="9" borderId="0" xfId="0" applyNumberFormat="1" applyFont="1" applyFill="1" applyAlignment="1" applyProtection="1">
      <alignment horizontal="left" vertical="center" wrapText="1" shrinkToFit="1"/>
    </xf>
    <xf numFmtId="180" fontId="12" fillId="0" borderId="0" xfId="2" applyNumberFormat="1" applyFont="1" applyBorder="1" applyAlignment="1" applyProtection="1">
      <alignment horizontal="center" vertical="center" shrinkToFit="1"/>
    </xf>
    <xf numFmtId="180" fontId="12" fillId="0" borderId="0" xfId="0" applyNumberFormat="1" applyFont="1" applyAlignment="1" applyProtection="1">
      <alignment horizontal="center" vertical="center" shrinkToFit="1"/>
    </xf>
    <xf numFmtId="180" fontId="12" fillId="0" borderId="0" xfId="0" applyNumberFormat="1" applyFont="1" applyBorder="1" applyAlignment="1" applyProtection="1">
      <alignment horizontal="distributed" vertical="center" shrinkToFit="1"/>
    </xf>
    <xf numFmtId="180" fontId="12" fillId="0" borderId="0" xfId="0" applyNumberFormat="1" applyFont="1" applyAlignment="1" applyProtection="1">
      <alignment horizontal="distributed" vertical="center" shrinkToFit="1"/>
    </xf>
    <xf numFmtId="180" fontId="14" fillId="0" borderId="18" xfId="2" applyNumberFormat="1" applyFont="1" applyBorder="1" applyAlignment="1" applyProtection="1">
      <alignment horizontal="left" vertical="center"/>
    </xf>
    <xf numFmtId="180" fontId="14" fillId="0" borderId="0" xfId="0" applyNumberFormat="1" applyFont="1" applyBorder="1" applyAlignment="1" applyProtection="1">
      <alignment horizontal="left" vertical="center"/>
    </xf>
    <xf numFmtId="180" fontId="8" fillId="7" borderId="86" xfId="2" applyNumberFormat="1" applyFont="1" applyFill="1" applyBorder="1" applyAlignment="1" applyProtection="1">
      <alignment horizontal="center" vertical="center" wrapText="1"/>
    </xf>
    <xf numFmtId="180" fontId="8" fillId="7" borderId="87" xfId="2" applyNumberFormat="1" applyFont="1" applyFill="1" applyBorder="1" applyAlignment="1" applyProtection="1">
      <alignment horizontal="center" vertical="center" wrapText="1"/>
    </xf>
    <xf numFmtId="180" fontId="8" fillId="7" borderId="88" xfId="2" applyNumberFormat="1" applyFont="1" applyFill="1" applyBorder="1" applyAlignment="1" applyProtection="1">
      <alignment horizontal="center" vertical="center" wrapText="1"/>
    </xf>
    <xf numFmtId="180" fontId="8" fillId="7" borderId="25" xfId="2" applyNumberFormat="1" applyFont="1" applyFill="1" applyBorder="1" applyAlignment="1" applyProtection="1">
      <alignment horizontal="center" vertical="center"/>
    </xf>
    <xf numFmtId="180" fontId="8" fillId="7" borderId="40" xfId="2" applyNumberFormat="1" applyFont="1" applyFill="1" applyBorder="1" applyAlignment="1" applyProtection="1">
      <alignment horizontal="center" vertical="center"/>
    </xf>
    <xf numFmtId="180" fontId="8" fillId="7" borderId="14" xfId="2" applyNumberFormat="1" applyFont="1" applyFill="1" applyBorder="1" applyAlignment="1" applyProtection="1">
      <alignment horizontal="center" vertical="center"/>
    </xf>
    <xf numFmtId="180" fontId="9" fillId="7" borderId="24" xfId="2" applyNumberFormat="1" applyFont="1" applyFill="1" applyBorder="1" applyAlignment="1" applyProtection="1">
      <alignment horizontal="center" vertical="center"/>
    </xf>
    <xf numFmtId="180" fontId="9" fillId="7" borderId="23" xfId="2" applyNumberFormat="1" applyFont="1" applyFill="1" applyBorder="1" applyAlignment="1" applyProtection="1">
      <alignment horizontal="center" vertical="center"/>
    </xf>
    <xf numFmtId="180" fontId="14" fillId="0" borderId="2" xfId="2" applyNumberFormat="1" applyFont="1" applyBorder="1" applyAlignment="1" applyProtection="1">
      <alignment horizontal="center" vertical="center"/>
    </xf>
    <xf numFmtId="180" fontId="14" fillId="0" borderId="3" xfId="2" applyNumberFormat="1" applyFont="1" applyBorder="1" applyAlignment="1" applyProtection="1">
      <alignment horizontal="center" vertical="center"/>
    </xf>
    <xf numFmtId="180" fontId="14" fillId="0" borderId="4" xfId="2" applyNumberFormat="1" applyFont="1" applyBorder="1" applyAlignment="1" applyProtection="1">
      <alignment horizontal="center" vertical="center"/>
    </xf>
    <xf numFmtId="181" fontId="8" fillId="9" borderId="54" xfId="2" applyNumberFormat="1" applyFont="1" applyFill="1" applyBorder="1" applyAlignment="1" applyProtection="1">
      <alignment horizontal="center" vertical="center"/>
    </xf>
    <xf numFmtId="180" fontId="8" fillId="9" borderId="52" xfId="2" applyNumberFormat="1" applyFont="1" applyFill="1" applyBorder="1" applyAlignment="1" applyProtection="1">
      <alignment horizontal="center" vertical="center"/>
    </xf>
    <xf numFmtId="180" fontId="8" fillId="9" borderId="18" xfId="2" applyNumberFormat="1" applyFont="1" applyFill="1" applyBorder="1" applyAlignment="1" applyProtection="1">
      <alignment horizontal="center" vertical="center"/>
    </xf>
    <xf numFmtId="180" fontId="8" fillId="9" borderId="52" xfId="2" applyNumberFormat="1" applyFont="1" applyFill="1" applyBorder="1" applyAlignment="1" applyProtection="1">
      <alignment horizontal="center" vertical="center" shrinkToFit="1"/>
    </xf>
    <xf numFmtId="180" fontId="8" fillId="9" borderId="18" xfId="2" applyNumberFormat="1" applyFont="1" applyFill="1" applyBorder="1" applyAlignment="1" applyProtection="1">
      <alignment horizontal="center" vertical="center" shrinkToFit="1"/>
    </xf>
    <xf numFmtId="180" fontId="8" fillId="9" borderId="30" xfId="0" applyNumberFormat="1" applyFont="1" applyFill="1" applyBorder="1" applyAlignment="1" applyProtection="1">
      <alignment vertical="center" shrinkToFit="1"/>
    </xf>
    <xf numFmtId="181" fontId="8" fillId="9" borderId="18" xfId="2" applyNumberFormat="1" applyFont="1" applyFill="1" applyBorder="1" applyAlignment="1" applyProtection="1">
      <alignment horizontal="center" vertical="center"/>
    </xf>
    <xf numFmtId="180" fontId="8" fillId="2" borderId="44" xfId="2" applyNumberFormat="1" applyFont="1" applyFill="1" applyBorder="1" applyAlignment="1" applyProtection="1">
      <alignment horizontal="center" vertical="center" wrapText="1"/>
    </xf>
    <xf numFmtId="180" fontId="8" fillId="2" borderId="6" xfId="2" applyNumberFormat="1" applyFont="1" applyFill="1" applyBorder="1" applyAlignment="1" applyProtection="1">
      <alignment horizontal="center" vertical="center" wrapText="1"/>
    </xf>
    <xf numFmtId="180" fontId="8" fillId="2" borderId="7" xfId="2" applyNumberFormat="1" applyFont="1" applyFill="1" applyBorder="1" applyAlignment="1" applyProtection="1">
      <alignment horizontal="center" vertical="center" wrapText="1"/>
    </xf>
    <xf numFmtId="180" fontId="8" fillId="2" borderId="13" xfId="2" applyNumberFormat="1" applyFont="1" applyFill="1" applyBorder="1" applyAlignment="1" applyProtection="1">
      <alignment horizontal="center" vertical="center"/>
    </xf>
    <xf numFmtId="180" fontId="8" fillId="2" borderId="25" xfId="2" applyNumberFormat="1" applyFont="1" applyFill="1" applyBorder="1" applyAlignment="1" applyProtection="1">
      <alignment horizontal="center" vertical="center"/>
    </xf>
    <xf numFmtId="180" fontId="8" fillId="2" borderId="40" xfId="2" applyNumberFormat="1" applyFont="1" applyFill="1" applyBorder="1" applyAlignment="1" applyProtection="1">
      <alignment horizontal="center" vertical="center"/>
    </xf>
    <xf numFmtId="180" fontId="8" fillId="9" borderId="0" xfId="2" applyNumberFormat="1" applyFont="1" applyFill="1" applyAlignment="1" applyProtection="1">
      <alignment horizontal="center" vertical="center" shrinkToFit="1"/>
    </xf>
    <xf numFmtId="180" fontId="8" fillId="9" borderId="0" xfId="0" applyNumberFormat="1" applyFont="1" applyFill="1" applyAlignment="1" applyProtection="1">
      <alignment horizontal="center" vertical="center" shrinkToFit="1"/>
    </xf>
    <xf numFmtId="180" fontId="8" fillId="7" borderId="13" xfId="2" applyNumberFormat="1" applyFont="1" applyFill="1" applyBorder="1" applyAlignment="1" applyProtection="1">
      <alignment horizontal="center" vertical="center" wrapText="1"/>
    </xf>
    <xf numFmtId="180" fontId="8" fillId="0" borderId="44" xfId="2" applyNumberFormat="1" applyFont="1" applyFill="1" applyBorder="1" applyAlignment="1" applyProtection="1">
      <alignment horizontal="center" vertical="center"/>
    </xf>
    <xf numFmtId="180" fontId="8" fillId="0" borderId="6" xfId="2" applyNumberFormat="1" applyFont="1" applyFill="1" applyBorder="1" applyAlignment="1" applyProtection="1">
      <alignment horizontal="center" vertical="center"/>
    </xf>
    <xf numFmtId="180" fontId="8" fillId="0" borderId="7" xfId="2" applyNumberFormat="1" applyFont="1" applyFill="1" applyBorder="1" applyAlignment="1" applyProtection="1">
      <alignment horizontal="center" vertical="center"/>
    </xf>
    <xf numFmtId="180" fontId="8" fillId="0" borderId="31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Fill="1" applyBorder="1" applyAlignment="1" applyProtection="1">
      <alignment horizontal="center" vertical="center"/>
    </xf>
    <xf numFmtId="180" fontId="8" fillId="0" borderId="9" xfId="2" applyNumberFormat="1" applyFont="1" applyFill="1" applyBorder="1" applyAlignment="1" applyProtection="1">
      <alignment horizontal="center" vertical="center"/>
    </xf>
    <xf numFmtId="180" fontId="8" fillId="0" borderId="29" xfId="2" applyNumberFormat="1" applyFont="1" applyFill="1" applyBorder="1" applyAlignment="1" applyProtection="1">
      <alignment horizontal="center" vertical="center"/>
    </xf>
    <xf numFmtId="180" fontId="8" fillId="0" borderId="18" xfId="2" applyNumberFormat="1" applyFont="1" applyFill="1" applyBorder="1" applyAlignment="1" applyProtection="1">
      <alignment horizontal="center" vertical="center"/>
    </xf>
    <xf numFmtId="180" fontId="8" fillId="0" borderId="51" xfId="2" applyNumberFormat="1" applyFont="1" applyFill="1" applyBorder="1" applyAlignment="1" applyProtection="1">
      <alignment horizontal="center" vertical="center"/>
    </xf>
    <xf numFmtId="180" fontId="8" fillId="2" borderId="15" xfId="2" applyNumberFormat="1" applyFont="1" applyFill="1" applyBorder="1" applyAlignment="1" applyProtection="1">
      <alignment horizontal="center" vertical="center"/>
    </xf>
    <xf numFmtId="180" fontId="8" fillId="2" borderId="12" xfId="2" applyNumberFormat="1" applyFont="1" applyFill="1" applyBorder="1" applyAlignment="1" applyProtection="1">
      <alignment horizontal="center" vertical="center"/>
    </xf>
    <xf numFmtId="180" fontId="8" fillId="2" borderId="43" xfId="2" applyNumberFormat="1" applyFont="1" applyFill="1" applyBorder="1" applyAlignment="1" applyProtection="1">
      <alignment horizontal="center" vertical="center"/>
    </xf>
    <xf numFmtId="180" fontId="8" fillId="2" borderId="3" xfId="2" applyNumberFormat="1" applyFont="1" applyFill="1" applyBorder="1" applyAlignment="1" applyProtection="1">
      <alignment horizontal="center" vertical="center"/>
    </xf>
    <xf numFmtId="180" fontId="8" fillId="2" borderId="4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Alignment="1" applyProtection="1">
      <alignment horizontal="center" vertical="center"/>
    </xf>
    <xf numFmtId="180" fontId="8" fillId="0" borderId="54" xfId="2" applyNumberFormat="1" applyFont="1" applyFill="1" applyBorder="1" applyAlignment="1" applyProtection="1">
      <alignment horizontal="center" vertical="center"/>
    </xf>
    <xf numFmtId="180" fontId="8" fillId="0" borderId="81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Alignment="1" applyProtection="1">
      <alignment horizontal="left" vertical="center" wrapText="1"/>
    </xf>
    <xf numFmtId="180" fontId="8" fillId="0" borderId="43" xfId="2" applyNumberFormat="1" applyFont="1" applyFill="1" applyBorder="1" applyAlignment="1" applyProtection="1">
      <alignment horizontal="center" vertical="center" wrapText="1"/>
    </xf>
    <xf numFmtId="180" fontId="8" fillId="0" borderId="3" xfId="2" applyNumberFormat="1" applyFont="1" applyFill="1" applyBorder="1" applyAlignment="1" applyProtection="1">
      <alignment horizontal="center" vertical="center" wrapText="1"/>
    </xf>
    <xf numFmtId="180" fontId="8" fillId="0" borderId="4" xfId="2" applyNumberFormat="1" applyFont="1" applyFill="1" applyBorder="1" applyAlignment="1" applyProtection="1">
      <alignment horizontal="center" vertical="center" wrapText="1"/>
    </xf>
    <xf numFmtId="180" fontId="8" fillId="0" borderId="36" xfId="2" applyNumberFormat="1" applyFont="1" applyFill="1" applyBorder="1" applyAlignment="1" applyProtection="1">
      <alignment horizontal="center" vertical="center" wrapText="1"/>
    </xf>
    <xf numFmtId="180" fontId="8" fillId="0" borderId="39" xfId="2" applyNumberFormat="1" applyFont="1" applyFill="1" applyBorder="1" applyAlignment="1" applyProtection="1">
      <alignment horizontal="center" vertical="center" wrapText="1"/>
    </xf>
    <xf numFmtId="180" fontId="8" fillId="0" borderId="28" xfId="2" applyNumberFormat="1" applyFont="1" applyFill="1" applyBorder="1" applyAlignment="1" applyProtection="1">
      <alignment horizontal="center" vertical="center" wrapText="1"/>
    </xf>
    <xf numFmtId="180" fontId="8" fillId="0" borderId="79" xfId="2" applyNumberFormat="1" applyFont="1" applyFill="1" applyBorder="1" applyAlignment="1" applyProtection="1">
      <alignment horizontal="center" vertical="center"/>
    </xf>
    <xf numFmtId="180" fontId="8" fillId="9" borderId="2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4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2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25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14" xfId="2" applyNumberFormat="1" applyFont="1" applyFill="1" applyBorder="1" applyAlignment="1" applyProtection="1">
      <alignment horizontal="center" vertical="center" shrinkToFit="1"/>
      <protection locked="0"/>
    </xf>
    <xf numFmtId="180" fontId="12" fillId="0" borderId="0" xfId="0" applyNumberFormat="1" applyFont="1" applyBorder="1" applyAlignment="1">
      <alignment horizontal="distributed" vertical="center" shrinkToFit="1"/>
    </xf>
    <xf numFmtId="180" fontId="12" fillId="0" borderId="0" xfId="0" applyNumberFormat="1" applyFont="1" applyAlignment="1">
      <alignment horizontal="distributed" vertical="center" shrinkToFit="1"/>
    </xf>
    <xf numFmtId="180" fontId="12" fillId="0" borderId="0" xfId="2" applyNumberFormat="1" applyFont="1" applyBorder="1" applyAlignment="1">
      <alignment horizontal="center" vertical="center" shrinkToFit="1"/>
    </xf>
    <xf numFmtId="180" fontId="12" fillId="0" borderId="0" xfId="0" applyNumberFormat="1" applyFont="1" applyAlignment="1">
      <alignment horizontal="center" vertical="center" shrinkToFit="1"/>
    </xf>
    <xf numFmtId="180" fontId="14" fillId="0" borderId="0" xfId="0" applyNumberFormat="1" applyFont="1" applyBorder="1" applyAlignment="1">
      <alignment horizontal="left" vertical="center"/>
    </xf>
    <xf numFmtId="180" fontId="8" fillId="7" borderId="86" xfId="2" applyNumberFormat="1" applyFont="1" applyFill="1" applyBorder="1" applyAlignment="1">
      <alignment horizontal="center" vertical="center" wrapText="1"/>
    </xf>
    <xf numFmtId="180" fontId="8" fillId="7" borderId="87" xfId="2" applyNumberFormat="1" applyFont="1" applyFill="1" applyBorder="1" applyAlignment="1">
      <alignment horizontal="center" vertical="center" wrapText="1"/>
    </xf>
    <xf numFmtId="180" fontId="8" fillId="7" borderId="88" xfId="2" applyNumberFormat="1" applyFont="1" applyFill="1" applyBorder="1" applyAlignment="1">
      <alignment horizontal="center" vertical="center" wrapText="1"/>
    </xf>
    <xf numFmtId="180" fontId="8" fillId="7" borderId="32" xfId="2" applyNumberFormat="1" applyFont="1" applyFill="1" applyBorder="1" applyAlignment="1">
      <alignment horizontal="center" vertical="center" wrapText="1"/>
    </xf>
    <xf numFmtId="180" fontId="8" fillId="7" borderId="25" xfId="2" applyNumberFormat="1" applyFont="1" applyFill="1" applyBorder="1" applyAlignment="1">
      <alignment horizontal="center" vertical="center" wrapText="1"/>
    </xf>
    <xf numFmtId="180" fontId="8" fillId="7" borderId="40" xfId="2" applyNumberFormat="1" applyFont="1" applyFill="1" applyBorder="1" applyAlignment="1">
      <alignment horizontal="center" vertical="center" wrapText="1"/>
    </xf>
    <xf numFmtId="180" fontId="8" fillId="7" borderId="25" xfId="2" applyNumberFormat="1" applyFont="1" applyFill="1" applyBorder="1" applyAlignment="1">
      <alignment horizontal="center" vertical="center"/>
    </xf>
    <xf numFmtId="180" fontId="8" fillId="7" borderId="40" xfId="2" applyNumberFormat="1" applyFont="1" applyFill="1" applyBorder="1" applyAlignment="1">
      <alignment horizontal="center" vertical="center"/>
    </xf>
    <xf numFmtId="180" fontId="8" fillId="7" borderId="14" xfId="2" applyNumberFormat="1" applyFont="1" applyFill="1" applyBorder="1" applyAlignment="1">
      <alignment horizontal="center" vertical="center"/>
    </xf>
    <xf numFmtId="180" fontId="8" fillId="0" borderId="43" xfId="2" applyNumberFormat="1" applyFont="1" applyFill="1" applyBorder="1" applyAlignment="1">
      <alignment horizontal="center" vertical="center" wrapText="1"/>
    </xf>
    <xf numFmtId="180" fontId="8" fillId="0" borderId="3" xfId="2" applyNumberFormat="1" applyFont="1" applyFill="1" applyBorder="1" applyAlignment="1">
      <alignment horizontal="center" vertical="center" wrapText="1"/>
    </xf>
    <xf numFmtId="180" fontId="8" fillId="0" borderId="4" xfId="2" applyNumberFormat="1" applyFont="1" applyFill="1" applyBorder="1" applyAlignment="1">
      <alignment horizontal="center" vertical="center" wrapText="1"/>
    </xf>
    <xf numFmtId="180" fontId="8" fillId="0" borderId="36" xfId="2" applyNumberFormat="1" applyFont="1" applyFill="1" applyBorder="1" applyAlignment="1">
      <alignment horizontal="center" vertical="center" wrapText="1"/>
    </xf>
    <xf numFmtId="180" fontId="8" fillId="0" borderId="39" xfId="2" applyNumberFormat="1" applyFont="1" applyFill="1" applyBorder="1" applyAlignment="1">
      <alignment horizontal="center" vertical="center" wrapText="1"/>
    </xf>
    <xf numFmtId="180" fontId="8" fillId="0" borderId="28" xfId="2" applyNumberFormat="1" applyFont="1" applyFill="1" applyBorder="1" applyAlignment="1">
      <alignment horizontal="center" vertical="center" wrapText="1"/>
    </xf>
    <xf numFmtId="180" fontId="8" fillId="0" borderId="82" xfId="2" applyNumberFormat="1" applyFont="1" applyFill="1" applyBorder="1" applyAlignment="1">
      <alignment horizontal="center" vertical="center"/>
    </xf>
    <xf numFmtId="180" fontId="8" fillId="0" borderId="57" xfId="2" applyNumberFormat="1" applyFont="1" applyFill="1" applyBorder="1" applyAlignment="1">
      <alignment horizontal="center" vertical="center"/>
    </xf>
    <xf numFmtId="180" fontId="8" fillId="9" borderId="53" xfId="2" applyNumberFormat="1" applyFont="1" applyFill="1" applyBorder="1" applyAlignment="1" applyProtection="1">
      <alignment horizontal="center" vertical="center"/>
      <protection locked="0"/>
    </xf>
    <xf numFmtId="180" fontId="8" fillId="9" borderId="57" xfId="2" applyNumberFormat="1" applyFont="1" applyFill="1" applyBorder="1" applyAlignment="1" applyProtection="1">
      <alignment horizontal="center" vertical="center"/>
      <protection locked="0"/>
    </xf>
    <xf numFmtId="180" fontId="8" fillId="9" borderId="82" xfId="2" applyNumberFormat="1" applyFont="1" applyFill="1" applyBorder="1" applyAlignment="1" applyProtection="1">
      <alignment horizontal="center" vertical="center"/>
      <protection locked="0"/>
    </xf>
    <xf numFmtId="180" fontId="8" fillId="0" borderId="79" xfId="2" applyNumberFormat="1" applyFont="1" applyFill="1" applyBorder="1" applyAlignment="1">
      <alignment horizontal="center" vertical="center"/>
    </xf>
    <xf numFmtId="180" fontId="8" fillId="0" borderId="84" xfId="2" applyNumberFormat="1" applyFont="1" applyFill="1" applyBorder="1" applyAlignment="1">
      <alignment horizontal="center" vertical="center"/>
    </xf>
    <xf numFmtId="180" fontId="8" fillId="0" borderId="50" xfId="2" applyNumberFormat="1" applyFont="1" applyFill="1" applyBorder="1" applyAlignment="1">
      <alignment horizontal="center" vertical="center"/>
    </xf>
    <xf numFmtId="180" fontId="8" fillId="0" borderId="53" xfId="2" applyNumberFormat="1" applyFont="1" applyFill="1" applyBorder="1" applyAlignment="1">
      <alignment horizontal="center" vertical="center"/>
    </xf>
    <xf numFmtId="180" fontId="8" fillId="9" borderId="50" xfId="2" applyNumberFormat="1" applyFont="1" applyFill="1" applyBorder="1" applyAlignment="1" applyProtection="1">
      <alignment horizontal="center" vertical="center"/>
      <protection locked="0"/>
    </xf>
    <xf numFmtId="180" fontId="8" fillId="0" borderId="54" xfId="2" applyNumberFormat="1" applyFont="1" applyFill="1" applyBorder="1" applyAlignment="1">
      <alignment horizontal="center" vertical="center"/>
    </xf>
    <xf numFmtId="180" fontId="8" fillId="0" borderId="55" xfId="2" applyNumberFormat="1" applyFont="1" applyFill="1" applyBorder="1" applyAlignment="1">
      <alignment horizontal="center" vertical="center"/>
    </xf>
    <xf numFmtId="180" fontId="9" fillId="7" borderId="24" xfId="2" applyNumberFormat="1" applyFont="1" applyFill="1" applyBorder="1" applyAlignment="1">
      <alignment horizontal="center" vertical="center"/>
    </xf>
    <xf numFmtId="180" fontId="9" fillId="7" borderId="40" xfId="2" applyNumberFormat="1" applyFont="1" applyFill="1" applyBorder="1" applyAlignment="1">
      <alignment horizontal="center" vertical="center"/>
    </xf>
    <xf numFmtId="180" fontId="9" fillId="7" borderId="23" xfId="2" applyNumberFormat="1" applyFont="1" applyFill="1" applyBorder="1" applyAlignment="1">
      <alignment horizontal="center" vertical="center"/>
    </xf>
    <xf numFmtId="180" fontId="8" fillId="9" borderId="83" xfId="2" applyNumberFormat="1" applyFont="1" applyFill="1" applyBorder="1" applyAlignment="1" applyProtection="1">
      <alignment horizontal="center" vertical="center"/>
      <protection locked="0"/>
    </xf>
    <xf numFmtId="180" fontId="8" fillId="9" borderId="80" xfId="2" applyNumberFormat="1" applyFont="1" applyFill="1" applyBorder="1" applyAlignment="1" applyProtection="1">
      <alignment horizontal="center" vertical="center"/>
      <protection locked="0"/>
    </xf>
    <xf numFmtId="180" fontId="8" fillId="0" borderId="80" xfId="2" applyNumberFormat="1" applyFont="1" applyFill="1" applyBorder="1" applyAlignment="1">
      <alignment horizontal="center" vertical="center"/>
    </xf>
    <xf numFmtId="180" fontId="8" fillId="0" borderId="85" xfId="2" applyNumberFormat="1" applyFont="1" applyFill="1" applyBorder="1" applyAlignment="1">
      <alignment horizontal="center" vertical="center"/>
    </xf>
    <xf numFmtId="180" fontId="8" fillId="0" borderId="83" xfId="2" applyNumberFormat="1" applyFont="1" applyFill="1" applyBorder="1" applyAlignment="1">
      <alignment horizontal="center" vertical="center"/>
    </xf>
    <xf numFmtId="180" fontId="8" fillId="0" borderId="81" xfId="2" applyNumberFormat="1" applyFont="1" applyFill="1" applyBorder="1" applyAlignment="1">
      <alignment horizontal="center" vertical="center"/>
    </xf>
    <xf numFmtId="180" fontId="14" fillId="0" borderId="18" xfId="2" applyNumberFormat="1" applyFont="1" applyBorder="1" applyAlignment="1">
      <alignment horizontal="left" vertical="center"/>
    </xf>
    <xf numFmtId="180" fontId="8" fillId="7" borderId="13" xfId="2" applyNumberFormat="1" applyFont="1" applyFill="1" applyBorder="1" applyAlignment="1">
      <alignment horizontal="center" vertical="center" wrapText="1"/>
    </xf>
    <xf numFmtId="180" fontId="9" fillId="7" borderId="25" xfId="2" applyNumberFormat="1" applyFont="1" applyFill="1" applyBorder="1" applyAlignment="1">
      <alignment horizontal="center" vertical="center"/>
    </xf>
    <xf numFmtId="180" fontId="8" fillId="0" borderId="44" xfId="2" applyNumberFormat="1" applyFont="1" applyFill="1" applyBorder="1" applyAlignment="1">
      <alignment horizontal="center" vertical="center"/>
    </xf>
    <xf numFmtId="180" fontId="8" fillId="0" borderId="6" xfId="2" applyNumberFormat="1" applyFont="1" applyFill="1" applyBorder="1" applyAlignment="1">
      <alignment horizontal="center" vertical="center"/>
    </xf>
    <xf numFmtId="180" fontId="8" fillId="0" borderId="7" xfId="2" applyNumberFormat="1" applyFont="1" applyFill="1" applyBorder="1" applyAlignment="1">
      <alignment horizontal="center" vertical="center"/>
    </xf>
    <xf numFmtId="180" fontId="8" fillId="0" borderId="31" xfId="2" applyNumberFormat="1" applyFont="1" applyFill="1" applyBorder="1" applyAlignment="1">
      <alignment horizontal="center" vertical="center"/>
    </xf>
    <xf numFmtId="180" fontId="8" fillId="0" borderId="0" xfId="2" applyNumberFormat="1" applyFont="1" applyFill="1" applyBorder="1" applyAlignment="1">
      <alignment horizontal="center" vertical="center"/>
    </xf>
    <xf numFmtId="180" fontId="8" fillId="0" borderId="9" xfId="2" applyNumberFormat="1" applyFont="1" applyFill="1" applyBorder="1" applyAlignment="1">
      <alignment horizontal="center" vertical="center"/>
    </xf>
    <xf numFmtId="180" fontId="8" fillId="0" borderId="29" xfId="2" applyNumberFormat="1" applyFont="1" applyFill="1" applyBorder="1" applyAlignment="1">
      <alignment horizontal="center" vertical="center"/>
    </xf>
    <xf numFmtId="180" fontId="8" fillId="0" borderId="18" xfId="2" applyNumberFormat="1" applyFont="1" applyFill="1" applyBorder="1" applyAlignment="1">
      <alignment horizontal="center" vertical="center"/>
    </xf>
    <xf numFmtId="180" fontId="8" fillId="0" borderId="51" xfId="2" applyNumberFormat="1" applyFont="1" applyFill="1" applyBorder="1" applyAlignment="1">
      <alignment horizontal="center" vertical="center"/>
    </xf>
    <xf numFmtId="180" fontId="8" fillId="9" borderId="5" xfId="2" applyNumberFormat="1" applyFont="1" applyFill="1" applyBorder="1" applyAlignment="1" applyProtection="1">
      <alignment horizontal="center" vertical="center"/>
      <protection locked="0"/>
    </xf>
    <xf numFmtId="180" fontId="8" fillId="9" borderId="6" xfId="2" applyNumberFormat="1" applyFont="1" applyFill="1" applyBorder="1" applyAlignment="1" applyProtection="1">
      <alignment horizontal="center" vertical="center"/>
      <protection locked="0"/>
    </xf>
    <xf numFmtId="180" fontId="8" fillId="9" borderId="5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6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7" xfId="0" applyNumberFormat="1" applyFont="1" applyFill="1" applyBorder="1" applyAlignment="1" applyProtection="1">
      <alignment vertical="center" shrinkToFit="1"/>
      <protection locked="0"/>
    </xf>
    <xf numFmtId="181" fontId="8" fillId="9" borderId="53" xfId="2" applyNumberFormat="1" applyFont="1" applyFill="1" applyBorder="1" applyAlignment="1" applyProtection="1">
      <alignment horizontal="center" vertical="center"/>
      <protection locked="0"/>
    </xf>
    <xf numFmtId="181" fontId="8" fillId="9" borderId="54" xfId="2" applyNumberFormat="1" applyFont="1" applyFill="1" applyBorder="1" applyAlignment="1" applyProtection="1">
      <alignment horizontal="center" vertical="center"/>
      <protection locked="0"/>
    </xf>
    <xf numFmtId="180" fontId="8" fillId="9" borderId="50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53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55" xfId="0" applyNumberFormat="1" applyFont="1" applyFill="1" applyBorder="1" applyAlignment="1" applyProtection="1">
      <alignment vertical="center" shrinkToFit="1"/>
      <protection locked="0"/>
    </xf>
    <xf numFmtId="181" fontId="8" fillId="9" borderId="6" xfId="2" applyNumberFormat="1" applyFont="1" applyFill="1" applyBorder="1" applyAlignment="1" applyProtection="1">
      <alignment horizontal="center" vertical="center"/>
      <protection locked="0"/>
    </xf>
    <xf numFmtId="180" fontId="8" fillId="9" borderId="52" xfId="2" applyNumberFormat="1" applyFont="1" applyFill="1" applyBorder="1" applyAlignment="1" applyProtection="1">
      <alignment horizontal="center" vertical="center"/>
      <protection locked="0"/>
    </xf>
    <xf numFmtId="180" fontId="8" fillId="9" borderId="18" xfId="2" applyNumberFormat="1" applyFont="1" applyFill="1" applyBorder="1" applyAlignment="1" applyProtection="1">
      <alignment horizontal="center" vertical="center"/>
      <protection locked="0"/>
    </xf>
    <xf numFmtId="180" fontId="8" fillId="2" borderId="44" xfId="2" applyNumberFormat="1" applyFont="1" applyFill="1" applyBorder="1" applyAlignment="1">
      <alignment horizontal="center" vertical="center" wrapText="1"/>
    </xf>
    <xf numFmtId="180" fontId="8" fillId="2" borderId="6" xfId="2" applyNumberFormat="1" applyFont="1" applyFill="1" applyBorder="1" applyAlignment="1">
      <alignment horizontal="center" vertical="center" wrapText="1"/>
    </xf>
    <xf numFmtId="180" fontId="8" fillId="2" borderId="7" xfId="2" applyNumberFormat="1" applyFont="1" applyFill="1" applyBorder="1" applyAlignment="1">
      <alignment horizontal="center" vertical="center" wrapText="1"/>
    </xf>
    <xf numFmtId="180" fontId="14" fillId="0" borderId="2" xfId="2" applyNumberFormat="1" applyFont="1" applyBorder="1" applyAlignment="1">
      <alignment horizontal="center" vertical="center"/>
    </xf>
    <xf numFmtId="180" fontId="14" fillId="0" borderId="3" xfId="2" applyNumberFormat="1" applyFont="1" applyBorder="1" applyAlignment="1">
      <alignment horizontal="center" vertical="center"/>
    </xf>
    <xf numFmtId="180" fontId="14" fillId="0" borderId="4" xfId="2" applyNumberFormat="1" applyFont="1" applyBorder="1" applyAlignment="1">
      <alignment horizontal="center" vertical="center"/>
    </xf>
    <xf numFmtId="180" fontId="8" fillId="0" borderId="0" xfId="2" applyNumberFormat="1" applyFont="1" applyAlignment="1">
      <alignment horizontal="center" vertical="center"/>
    </xf>
    <xf numFmtId="180" fontId="23" fillId="0" borderId="0" xfId="2" applyNumberFormat="1" applyFont="1" applyAlignment="1">
      <alignment horizontal="center" vertical="center"/>
    </xf>
    <xf numFmtId="180" fontId="8" fillId="9" borderId="0" xfId="2" applyNumberFormat="1" applyFont="1" applyFill="1" applyAlignment="1" applyProtection="1">
      <alignment horizontal="center" vertical="center" shrinkToFit="1"/>
      <protection locked="0"/>
    </xf>
    <xf numFmtId="180" fontId="8" fillId="9" borderId="0" xfId="0" applyNumberFormat="1" applyFont="1" applyFill="1" applyAlignment="1" applyProtection="1">
      <alignment horizontal="center" vertical="center" shrinkToFit="1"/>
      <protection locked="0"/>
    </xf>
    <xf numFmtId="180" fontId="8" fillId="2" borderId="43" xfId="2" applyNumberFormat="1" applyFont="1" applyFill="1" applyBorder="1" applyAlignment="1">
      <alignment horizontal="center" vertical="center"/>
    </xf>
    <xf numFmtId="180" fontId="8" fillId="2" borderId="3" xfId="2" applyNumberFormat="1" applyFont="1" applyFill="1" applyBorder="1" applyAlignment="1">
      <alignment horizontal="center" vertical="center"/>
    </xf>
    <xf numFmtId="180" fontId="8" fillId="2" borderId="4" xfId="2" applyNumberFormat="1" applyFont="1" applyFill="1" applyBorder="1" applyAlignment="1">
      <alignment horizontal="center" vertical="center"/>
    </xf>
    <xf numFmtId="181" fontId="8" fillId="9" borderId="18" xfId="2" applyNumberFormat="1" applyFont="1" applyFill="1" applyBorder="1" applyAlignment="1" applyProtection="1">
      <alignment horizontal="center" vertical="center"/>
      <protection locked="0"/>
    </xf>
    <xf numFmtId="180" fontId="8" fillId="9" borderId="52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18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0" xfId="0" applyNumberFormat="1" applyFont="1" applyFill="1" applyBorder="1" applyAlignment="1" applyProtection="1">
      <alignment vertical="center" shrinkToFit="1"/>
      <protection locked="0"/>
    </xf>
    <xf numFmtId="180" fontId="8" fillId="0" borderId="0" xfId="2" applyNumberFormat="1" applyFont="1" applyAlignment="1">
      <alignment horizontal="left" vertical="center" wrapText="1"/>
    </xf>
    <xf numFmtId="180" fontId="8" fillId="2" borderId="13" xfId="2" applyNumberFormat="1" applyFont="1" applyFill="1" applyBorder="1" applyAlignment="1">
      <alignment horizontal="center" vertical="center"/>
    </xf>
    <xf numFmtId="180" fontId="8" fillId="2" borderId="25" xfId="2" applyNumberFormat="1" applyFont="1" applyFill="1" applyBorder="1" applyAlignment="1">
      <alignment horizontal="center" vertical="center"/>
    </xf>
    <xf numFmtId="180" fontId="8" fillId="2" borderId="40" xfId="2" applyNumberFormat="1" applyFont="1" applyFill="1" applyBorder="1" applyAlignment="1">
      <alignment horizontal="center" vertical="center"/>
    </xf>
    <xf numFmtId="180" fontId="8" fillId="2" borderId="15" xfId="2" applyNumberFormat="1" applyFont="1" applyFill="1" applyBorder="1" applyAlignment="1">
      <alignment horizontal="center" vertical="center"/>
    </xf>
    <xf numFmtId="180" fontId="8" fillId="2" borderId="12" xfId="2" applyNumberFormat="1" applyFont="1" applyFill="1" applyBorder="1" applyAlignment="1">
      <alignment horizontal="center" vertical="center"/>
    </xf>
  </cellXfs>
  <cellStyles count="9">
    <cellStyle name="ハイパーリンク" xfId="8" builtinId="8"/>
    <cellStyle name="桁区切り 2" xfId="3" xr:uid="{00000000-0005-0000-0000-000001000000}"/>
    <cellStyle name="桁区切り 3" xfId="4" xr:uid="{00000000-0005-0000-0000-000002000000}"/>
    <cellStyle name="桁区切り 4" xfId="7" xr:uid="{00000000-0005-0000-0000-000003000000}"/>
    <cellStyle name="標準" xfId="0" builtinId="0"/>
    <cellStyle name="標準 2" xfId="5" xr:uid="{00000000-0005-0000-0000-000005000000}"/>
    <cellStyle name="標準 2 2" xfId="2" xr:uid="{00000000-0005-0000-0000-000006000000}"/>
    <cellStyle name="標準 3" xfId="6" xr:uid="{00000000-0005-0000-0000-000007000000}"/>
    <cellStyle name="標準 4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107156</xdr:rowOff>
    </xdr:from>
    <xdr:to>
      <xdr:col>49</xdr:col>
      <xdr:colOff>11907</xdr:colOff>
      <xdr:row>0</xdr:row>
      <xdr:rowOff>833438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95438" y="107156"/>
          <a:ext cx="9024938" cy="72628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C1</a:t>
          </a:r>
          <a:r>
            <a:rPr kumimoji="1" lang="ja-JP" altLang="en-US" sz="1400" b="1">
              <a:solidFill>
                <a:srgbClr val="FF0000"/>
              </a:solidFill>
            </a:rPr>
            <a:t>のセルに入力シートの児童</a:t>
          </a:r>
          <a:r>
            <a:rPr kumimoji="1" lang="en-US" altLang="ja-JP" sz="1400" b="1">
              <a:solidFill>
                <a:srgbClr val="FF0000"/>
              </a:solidFill>
            </a:rPr>
            <a:t>No</a:t>
          </a:r>
          <a:r>
            <a:rPr kumimoji="1" lang="ja-JP" altLang="en-US" sz="1400" b="1">
              <a:solidFill>
                <a:srgbClr val="FF0000"/>
              </a:solidFill>
            </a:rPr>
            <a:t>（</a:t>
          </a:r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列）を入力すると、児童氏名、領収額等が自動的に表示されます。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念のため入力シートと領収書の内容に誤りがないかご確認の上、発行してください。</a:t>
          </a:r>
        </a:p>
      </xdr:txBody>
    </xdr:sp>
    <xdr:clientData/>
  </xdr:twoCellAnchor>
  <xdr:twoCellAnchor>
    <xdr:from>
      <xdr:col>4</xdr:col>
      <xdr:colOff>83345</xdr:colOff>
      <xdr:row>0</xdr:row>
      <xdr:rowOff>321471</xdr:rowOff>
    </xdr:from>
    <xdr:to>
      <xdr:col>6</xdr:col>
      <xdr:colOff>202407</xdr:colOff>
      <xdr:row>0</xdr:row>
      <xdr:rowOff>642939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5400000">
          <a:off x="1053705" y="208361"/>
          <a:ext cx="321468" cy="54768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113"/>
  <sheetViews>
    <sheetView tabSelected="1" view="pageBreakPreview" zoomScale="70" zoomScaleNormal="71" zoomScaleSheetLayoutView="70" workbookViewId="0">
      <pane xSplit="3" ySplit="13" topLeftCell="D14" activePane="bottomRight" state="frozen"/>
      <selection pane="topRight" activeCell="D1" sqref="D1"/>
      <selection pane="bottomLeft" activeCell="A18" sqref="A18"/>
      <selection pane="bottomRight" activeCell="B14" sqref="B14"/>
    </sheetView>
  </sheetViews>
  <sheetFormatPr defaultColWidth="8.7265625" defaultRowHeight="13" x14ac:dyDescent="0.2"/>
  <cols>
    <col min="1" max="1" width="4.36328125" style="50" customWidth="1"/>
    <col min="2" max="3" width="15.26953125" style="50" customWidth="1"/>
    <col min="4" max="4" width="8.7265625" style="50"/>
    <col min="5" max="5" width="3.08984375" style="50" customWidth="1"/>
    <col min="6" max="6" width="8.7265625" style="50"/>
    <col min="7" max="7" width="3.08984375" style="50" customWidth="1"/>
    <col min="8" max="8" width="6.08984375" style="50" customWidth="1"/>
    <col min="9" max="10" width="3.08984375" style="50" customWidth="1"/>
    <col min="11" max="11" width="6.08984375" style="50" customWidth="1"/>
    <col min="12" max="12" width="3.08984375" style="50" customWidth="1"/>
    <col min="13" max="13" width="5.36328125" style="50" customWidth="1"/>
    <col min="14" max="14" width="2.6328125" style="50" customWidth="1"/>
    <col min="15" max="15" width="5.36328125" style="50" customWidth="1"/>
    <col min="16" max="16" width="2.6328125" style="50" customWidth="1"/>
    <col min="17" max="17" width="5.36328125" style="50" customWidth="1"/>
    <col min="18" max="18" width="2.6328125" style="50" customWidth="1"/>
    <col min="19" max="19" width="5.36328125" style="50" customWidth="1"/>
    <col min="20" max="20" width="8.7265625" style="50"/>
    <col min="21" max="21" width="3.08984375" style="50" customWidth="1"/>
    <col min="22" max="22" width="8.7265625" style="50"/>
    <col min="23" max="23" width="3.08984375" style="50" customWidth="1"/>
    <col min="24" max="24" width="6.08984375" style="50" customWidth="1"/>
    <col min="25" max="26" width="3.08984375" style="50" customWidth="1"/>
    <col min="27" max="27" width="6.08984375" style="50" customWidth="1"/>
    <col min="28" max="28" width="3.08984375" style="50" customWidth="1"/>
    <col min="29" max="29" width="5.36328125" style="50" customWidth="1"/>
    <col min="30" max="30" width="2.6328125" style="50" customWidth="1"/>
    <col min="31" max="31" width="5.36328125" style="50" customWidth="1"/>
    <col min="32" max="32" width="2.6328125" style="50" customWidth="1"/>
    <col min="33" max="33" width="5.36328125" style="50" customWidth="1"/>
    <col min="34" max="34" width="2.6328125" style="50" customWidth="1"/>
    <col min="35" max="35" width="5.36328125" style="50" customWidth="1"/>
    <col min="36" max="36" width="8.7265625" style="50"/>
    <col min="37" max="37" width="3.08984375" style="50" customWidth="1"/>
    <col min="38" max="38" width="8.7265625" style="50"/>
    <col min="39" max="39" width="3.08984375" style="50" customWidth="1"/>
    <col min="40" max="40" width="6.08984375" style="50" customWidth="1"/>
    <col min="41" max="42" width="3.08984375" style="50" customWidth="1"/>
    <col min="43" max="43" width="6.08984375" style="50" customWidth="1"/>
    <col min="44" max="44" width="3.08984375" style="50" customWidth="1"/>
    <col min="45" max="45" width="5.36328125" style="50" customWidth="1"/>
    <col min="46" max="46" width="2.6328125" style="50" customWidth="1"/>
    <col min="47" max="47" width="5.36328125" style="50" customWidth="1"/>
    <col min="48" max="48" width="2.6328125" style="50" customWidth="1"/>
    <col min="49" max="49" width="5.36328125" style="50" customWidth="1"/>
    <col min="50" max="50" width="2.6328125" style="50" customWidth="1"/>
    <col min="51" max="51" width="5.36328125" style="50" customWidth="1"/>
    <col min="52" max="52" width="8.7265625" style="50"/>
    <col min="53" max="53" width="3.08984375" style="50" customWidth="1"/>
    <col min="54" max="54" width="8.7265625" style="50"/>
    <col min="55" max="55" width="3.08984375" style="50" customWidth="1"/>
    <col min="56" max="56" width="6.08984375" style="50" customWidth="1"/>
    <col min="57" max="58" width="3.08984375" style="50" customWidth="1"/>
    <col min="59" max="59" width="6.08984375" style="50" customWidth="1"/>
    <col min="60" max="60" width="3.08984375" style="50" customWidth="1"/>
    <col min="61" max="61" width="5.36328125" style="50" customWidth="1"/>
    <col min="62" max="62" width="2.6328125" style="50" customWidth="1"/>
    <col min="63" max="63" width="5.36328125" style="50" customWidth="1"/>
    <col min="64" max="64" width="2.6328125" style="50" customWidth="1"/>
    <col min="65" max="65" width="5.36328125" style="50" customWidth="1"/>
    <col min="66" max="66" width="2.6328125" style="50" customWidth="1"/>
    <col min="67" max="67" width="5.36328125" style="50" customWidth="1"/>
    <col min="68" max="68" width="17" style="86" customWidth="1"/>
    <col min="69" max="69" width="3" style="50" customWidth="1"/>
    <col min="70" max="16384" width="8.7265625" style="50"/>
  </cols>
  <sheetData>
    <row r="1" spans="1:68" ht="16.5" x14ac:dyDescent="0.2">
      <c r="A1" s="49" t="s">
        <v>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BP1" s="50"/>
    </row>
    <row r="2" spans="1:68" ht="13.5" thickBot="1" x14ac:dyDescent="0.25">
      <c r="BP2" s="50"/>
    </row>
    <row r="3" spans="1:68" ht="13.5" thickBot="1" x14ac:dyDescent="0.25">
      <c r="B3" s="51" t="s">
        <v>72</v>
      </c>
      <c r="C3" s="52" t="s">
        <v>60</v>
      </c>
      <c r="D3" s="4"/>
      <c r="E3" s="53" t="s">
        <v>8</v>
      </c>
      <c r="F3" s="44"/>
      <c r="G3" s="54" t="s">
        <v>68</v>
      </c>
      <c r="H3" s="235"/>
      <c r="I3" s="235"/>
      <c r="J3" s="55" t="s">
        <v>75</v>
      </c>
      <c r="K3" s="56"/>
      <c r="L3" s="56"/>
      <c r="M3" s="57"/>
      <c r="N3" s="57"/>
      <c r="O3" s="57"/>
      <c r="P3" s="57"/>
      <c r="Q3" s="57"/>
      <c r="BP3" s="50"/>
    </row>
    <row r="4" spans="1:68" ht="13.5" thickBot="1" x14ac:dyDescent="0.25">
      <c r="J4" s="58"/>
      <c r="K4" s="58"/>
      <c r="L4" s="58"/>
      <c r="M4" s="58"/>
      <c r="BP4" s="50"/>
    </row>
    <row r="5" spans="1:68" ht="18.75" customHeight="1" x14ac:dyDescent="0.2">
      <c r="B5" s="231" t="s">
        <v>4</v>
      </c>
      <c r="C5" s="232"/>
      <c r="D5" s="232"/>
      <c r="E5" s="232"/>
      <c r="F5" s="232"/>
      <c r="G5" s="232"/>
      <c r="H5" s="236"/>
      <c r="I5" s="237"/>
      <c r="J5" s="237"/>
      <c r="K5" s="237"/>
      <c r="L5" s="238"/>
      <c r="M5" s="238"/>
      <c r="N5" s="238"/>
      <c r="O5" s="238"/>
      <c r="P5" s="238"/>
      <c r="Q5" s="238"/>
      <c r="R5" s="238"/>
      <c r="S5" s="239"/>
      <c r="U5" s="245" t="s">
        <v>82</v>
      </c>
      <c r="V5" s="246"/>
      <c r="W5" s="246"/>
      <c r="X5" s="251"/>
      <c r="Y5" s="251"/>
      <c r="Z5" s="251"/>
      <c r="AA5" s="251"/>
      <c r="AB5" s="251"/>
      <c r="AC5" s="252"/>
      <c r="BP5" s="50"/>
    </row>
    <row r="6" spans="1:68" ht="18.75" customHeight="1" x14ac:dyDescent="0.2">
      <c r="B6" s="233" t="s">
        <v>5</v>
      </c>
      <c r="C6" s="234"/>
      <c r="D6" s="234"/>
      <c r="E6" s="234"/>
      <c r="F6" s="234"/>
      <c r="G6" s="234"/>
      <c r="H6" s="240"/>
      <c r="I6" s="241"/>
      <c r="J6" s="241"/>
      <c r="K6" s="241"/>
      <c r="L6" s="242"/>
      <c r="M6" s="242"/>
      <c r="N6" s="242"/>
      <c r="O6" s="242"/>
      <c r="P6" s="242"/>
      <c r="Q6" s="242"/>
      <c r="R6" s="242"/>
      <c r="S6" s="243"/>
      <c r="U6" s="247" t="s">
        <v>83</v>
      </c>
      <c r="V6" s="248"/>
      <c r="W6" s="248"/>
      <c r="X6" s="253"/>
      <c r="Y6" s="253"/>
      <c r="Z6" s="253"/>
      <c r="AA6" s="253"/>
      <c r="AB6" s="253"/>
      <c r="AC6" s="254"/>
      <c r="BP6" s="50"/>
    </row>
    <row r="7" spans="1:68" ht="18.75" customHeight="1" thickBot="1" x14ac:dyDescent="0.25">
      <c r="B7" s="233" t="s">
        <v>6</v>
      </c>
      <c r="C7" s="234"/>
      <c r="D7" s="234"/>
      <c r="E7" s="234"/>
      <c r="F7" s="234"/>
      <c r="G7" s="234"/>
      <c r="H7" s="240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4"/>
      <c r="U7" s="249" t="s">
        <v>84</v>
      </c>
      <c r="V7" s="250"/>
      <c r="W7" s="250"/>
      <c r="X7" s="255"/>
      <c r="Y7" s="256"/>
      <c r="Z7" s="256"/>
      <c r="AA7" s="256"/>
      <c r="AB7" s="256"/>
      <c r="AC7" s="257"/>
      <c r="BP7" s="50"/>
    </row>
    <row r="8" spans="1:68" ht="18.75" customHeight="1" thickBot="1" x14ac:dyDescent="0.25">
      <c r="B8" s="225" t="s">
        <v>7</v>
      </c>
      <c r="C8" s="226"/>
      <c r="D8" s="226"/>
      <c r="E8" s="226"/>
      <c r="F8" s="226"/>
      <c r="G8" s="226"/>
      <c r="H8" s="227"/>
      <c r="I8" s="228"/>
      <c r="J8" s="228"/>
      <c r="K8" s="228"/>
      <c r="L8" s="229"/>
      <c r="M8" s="229"/>
      <c r="N8" s="229"/>
      <c r="O8" s="229"/>
      <c r="P8" s="229"/>
      <c r="Q8" s="229"/>
      <c r="R8" s="229"/>
      <c r="S8" s="230"/>
      <c r="BP8" s="50"/>
    </row>
    <row r="9" spans="1:68" ht="13.5" thickBot="1" x14ac:dyDescent="0.25">
      <c r="BP9" s="50"/>
    </row>
    <row r="10" spans="1:68" ht="18.75" customHeight="1" thickBot="1" x14ac:dyDescent="0.25">
      <c r="B10" s="223" t="s">
        <v>73</v>
      </c>
      <c r="C10" s="224"/>
      <c r="D10" s="87"/>
      <c r="E10" s="52" t="s">
        <v>74</v>
      </c>
      <c r="F10" s="87"/>
      <c r="G10" s="59"/>
      <c r="H10" s="52" t="s">
        <v>76</v>
      </c>
      <c r="I10" s="59"/>
      <c r="J10" s="221"/>
      <c r="K10" s="221"/>
      <c r="L10" s="52" t="s">
        <v>77</v>
      </c>
      <c r="M10" s="221"/>
      <c r="N10" s="222"/>
      <c r="O10" s="60"/>
      <c r="P10" s="60"/>
      <c r="Q10" s="60"/>
      <c r="R10" s="60"/>
      <c r="S10" s="60"/>
      <c r="T10" s="60"/>
      <c r="U10" s="60"/>
      <c r="V10" s="60"/>
      <c r="W10" s="61"/>
      <c r="X10" s="61"/>
      <c r="BP10" s="50"/>
    </row>
    <row r="11" spans="1:68" ht="13.5" thickBot="1" x14ac:dyDescent="0.25">
      <c r="P11" s="62"/>
      <c r="Q11" s="62"/>
      <c r="R11" s="62"/>
      <c r="S11" s="62"/>
      <c r="T11" s="62"/>
      <c r="U11" s="62"/>
      <c r="V11" s="62"/>
      <c r="BP11" s="50"/>
    </row>
    <row r="12" spans="1:68" x14ac:dyDescent="0.2">
      <c r="A12" s="217" t="s">
        <v>61</v>
      </c>
      <c r="B12" s="219" t="s">
        <v>62</v>
      </c>
      <c r="C12" s="220"/>
      <c r="D12" s="63"/>
      <c r="E12" s="64"/>
      <c r="F12" s="211" t="s">
        <v>60</v>
      </c>
      <c r="G12" s="211"/>
      <c r="H12" s="211">
        <v>7</v>
      </c>
      <c r="I12" s="211"/>
      <c r="J12" s="211" t="s">
        <v>8</v>
      </c>
      <c r="K12" s="211"/>
      <c r="L12" s="211">
        <v>12</v>
      </c>
      <c r="M12" s="211"/>
      <c r="N12" s="211" t="s">
        <v>68</v>
      </c>
      <c r="O12" s="211"/>
      <c r="P12" s="65"/>
      <c r="Q12" s="65"/>
      <c r="R12" s="64"/>
      <c r="S12" s="66"/>
      <c r="T12" s="63"/>
      <c r="U12" s="64"/>
      <c r="V12" s="211" t="s">
        <v>60</v>
      </c>
      <c r="W12" s="211"/>
      <c r="X12" s="211">
        <v>8</v>
      </c>
      <c r="Y12" s="211"/>
      <c r="Z12" s="211" t="s">
        <v>8</v>
      </c>
      <c r="AA12" s="211"/>
      <c r="AB12" s="211">
        <v>1</v>
      </c>
      <c r="AC12" s="211"/>
      <c r="AD12" s="211" t="s">
        <v>68</v>
      </c>
      <c r="AE12" s="211"/>
      <c r="AF12" s="65"/>
      <c r="AG12" s="65"/>
      <c r="AH12" s="64"/>
      <c r="AI12" s="66"/>
      <c r="AJ12" s="63"/>
      <c r="AK12" s="64"/>
      <c r="AL12" s="211" t="s">
        <v>60</v>
      </c>
      <c r="AM12" s="211"/>
      <c r="AN12" s="211">
        <f>$X$12</f>
        <v>8</v>
      </c>
      <c r="AO12" s="211"/>
      <c r="AP12" s="211" t="s">
        <v>8</v>
      </c>
      <c r="AQ12" s="211"/>
      <c r="AR12" s="211">
        <v>2</v>
      </c>
      <c r="AS12" s="211"/>
      <c r="AT12" s="211" t="s">
        <v>68</v>
      </c>
      <c r="AU12" s="211"/>
      <c r="AV12" s="65"/>
      <c r="AW12" s="65"/>
      <c r="AX12" s="64"/>
      <c r="AY12" s="66"/>
      <c r="AZ12" s="63"/>
      <c r="BA12" s="64"/>
      <c r="BB12" s="211" t="s">
        <v>60</v>
      </c>
      <c r="BC12" s="211"/>
      <c r="BD12" s="211">
        <f>$X$12</f>
        <v>8</v>
      </c>
      <c r="BE12" s="211"/>
      <c r="BF12" s="211" t="s">
        <v>8</v>
      </c>
      <c r="BG12" s="211"/>
      <c r="BH12" s="211">
        <v>3</v>
      </c>
      <c r="BI12" s="211"/>
      <c r="BJ12" s="211" t="s">
        <v>68</v>
      </c>
      <c r="BK12" s="211"/>
      <c r="BL12" s="65"/>
      <c r="BM12" s="65"/>
      <c r="BN12" s="64"/>
      <c r="BO12" s="64"/>
      <c r="BP12" s="67" t="s">
        <v>101</v>
      </c>
    </row>
    <row r="13" spans="1:68" ht="13.5" thickBot="1" x14ac:dyDescent="0.25">
      <c r="A13" s="218"/>
      <c r="B13" s="68" t="s">
        <v>63</v>
      </c>
      <c r="C13" s="69" t="s">
        <v>64</v>
      </c>
      <c r="D13" s="212" t="s">
        <v>65</v>
      </c>
      <c r="E13" s="213"/>
      <c r="F13" s="214" t="s">
        <v>66</v>
      </c>
      <c r="G13" s="213"/>
      <c r="H13" s="214" t="s">
        <v>69</v>
      </c>
      <c r="I13" s="215"/>
      <c r="J13" s="215"/>
      <c r="K13" s="215"/>
      <c r="L13" s="213"/>
      <c r="M13" s="214" t="s">
        <v>70</v>
      </c>
      <c r="N13" s="215"/>
      <c r="O13" s="215"/>
      <c r="P13" s="215"/>
      <c r="Q13" s="215"/>
      <c r="R13" s="215"/>
      <c r="S13" s="216"/>
      <c r="T13" s="212" t="s">
        <v>65</v>
      </c>
      <c r="U13" s="213"/>
      <c r="V13" s="214" t="s">
        <v>66</v>
      </c>
      <c r="W13" s="213"/>
      <c r="X13" s="214" t="s">
        <v>69</v>
      </c>
      <c r="Y13" s="215"/>
      <c r="Z13" s="215"/>
      <c r="AA13" s="215"/>
      <c r="AB13" s="213"/>
      <c r="AC13" s="214" t="s">
        <v>70</v>
      </c>
      <c r="AD13" s="215"/>
      <c r="AE13" s="215"/>
      <c r="AF13" s="215"/>
      <c r="AG13" s="215"/>
      <c r="AH13" s="215"/>
      <c r="AI13" s="216"/>
      <c r="AJ13" s="212" t="s">
        <v>65</v>
      </c>
      <c r="AK13" s="213"/>
      <c r="AL13" s="214" t="s">
        <v>66</v>
      </c>
      <c r="AM13" s="213"/>
      <c r="AN13" s="214" t="s">
        <v>69</v>
      </c>
      <c r="AO13" s="215"/>
      <c r="AP13" s="215"/>
      <c r="AQ13" s="215"/>
      <c r="AR13" s="213"/>
      <c r="AS13" s="214" t="s">
        <v>70</v>
      </c>
      <c r="AT13" s="215"/>
      <c r="AU13" s="215"/>
      <c r="AV13" s="215"/>
      <c r="AW13" s="215"/>
      <c r="AX13" s="215"/>
      <c r="AY13" s="216"/>
      <c r="AZ13" s="212" t="s">
        <v>65</v>
      </c>
      <c r="BA13" s="213"/>
      <c r="BB13" s="214" t="s">
        <v>66</v>
      </c>
      <c r="BC13" s="213"/>
      <c r="BD13" s="214" t="s">
        <v>69</v>
      </c>
      <c r="BE13" s="215"/>
      <c r="BF13" s="215"/>
      <c r="BG13" s="215"/>
      <c r="BH13" s="213"/>
      <c r="BI13" s="214" t="s">
        <v>70</v>
      </c>
      <c r="BJ13" s="215"/>
      <c r="BK13" s="215"/>
      <c r="BL13" s="215"/>
      <c r="BM13" s="215"/>
      <c r="BN13" s="215"/>
      <c r="BO13" s="215"/>
      <c r="BP13" s="70" t="s">
        <v>102</v>
      </c>
    </row>
    <row r="14" spans="1:68" x14ac:dyDescent="0.2">
      <c r="A14" s="71">
        <v>1</v>
      </c>
      <c r="B14" s="88"/>
      <c r="C14" s="206" t="str">
        <f t="shared" ref="C14:C79" si="0">PHONETIC(B14)</f>
        <v/>
      </c>
      <c r="D14" s="89"/>
      <c r="E14" s="72" t="s">
        <v>50</v>
      </c>
      <c r="F14" s="94"/>
      <c r="G14" s="72" t="s">
        <v>50</v>
      </c>
      <c r="H14" s="97"/>
      <c r="I14" s="73" t="s">
        <v>10</v>
      </c>
      <c r="J14" s="73" t="s">
        <v>53</v>
      </c>
      <c r="K14" s="97"/>
      <c r="L14" s="72" t="s">
        <v>10</v>
      </c>
      <c r="M14" s="208" t="str">
        <f>IF(B14="","",$D$10)</f>
        <v/>
      </c>
      <c r="N14" s="74" t="s">
        <v>67</v>
      </c>
      <c r="O14" s="208" t="str">
        <f>IF(B14="","",$F$10)</f>
        <v/>
      </c>
      <c r="P14" s="73" t="s">
        <v>53</v>
      </c>
      <c r="Q14" s="208" t="str">
        <f>IF(B14="","",$J$10)</f>
        <v/>
      </c>
      <c r="R14" s="75" t="s">
        <v>67</v>
      </c>
      <c r="S14" s="208" t="str">
        <f>IF(B14="","",$M$10)</f>
        <v/>
      </c>
      <c r="T14" s="89"/>
      <c r="U14" s="72" t="s">
        <v>50</v>
      </c>
      <c r="V14" s="94"/>
      <c r="W14" s="72" t="s">
        <v>50</v>
      </c>
      <c r="X14" s="97"/>
      <c r="Y14" s="73" t="s">
        <v>10</v>
      </c>
      <c r="Z14" s="73" t="s">
        <v>53</v>
      </c>
      <c r="AA14" s="97"/>
      <c r="AB14" s="72" t="s">
        <v>10</v>
      </c>
      <c r="AC14" s="208" t="str">
        <f>IF(B14="","",$D$10)</f>
        <v/>
      </c>
      <c r="AD14" s="74" t="s">
        <v>67</v>
      </c>
      <c r="AE14" s="208" t="str">
        <f>IF(B14="","",$F$10)</f>
        <v/>
      </c>
      <c r="AF14" s="74" t="s">
        <v>53</v>
      </c>
      <c r="AG14" s="208" t="str">
        <f>IF(B14="","",$J$10)</f>
        <v/>
      </c>
      <c r="AH14" s="75" t="s">
        <v>67</v>
      </c>
      <c r="AI14" s="208" t="str">
        <f>IF(B14="","",$M$10)</f>
        <v/>
      </c>
      <c r="AJ14" s="89"/>
      <c r="AK14" s="72" t="s">
        <v>50</v>
      </c>
      <c r="AL14" s="94"/>
      <c r="AM14" s="72" t="s">
        <v>50</v>
      </c>
      <c r="AN14" s="97"/>
      <c r="AO14" s="73" t="s">
        <v>10</v>
      </c>
      <c r="AP14" s="73" t="s">
        <v>53</v>
      </c>
      <c r="AQ14" s="97"/>
      <c r="AR14" s="72" t="s">
        <v>10</v>
      </c>
      <c r="AS14" s="208" t="str">
        <f>IF(B14="","",$D$10)</f>
        <v/>
      </c>
      <c r="AT14" s="74" t="s">
        <v>80</v>
      </c>
      <c r="AU14" s="208" t="str">
        <f>IF(B14="","",$F$10)</f>
        <v/>
      </c>
      <c r="AV14" s="74" t="s">
        <v>79</v>
      </c>
      <c r="AW14" s="208" t="str">
        <f>IF(B14="","",$J$10)</f>
        <v/>
      </c>
      <c r="AX14" s="75" t="s">
        <v>80</v>
      </c>
      <c r="AY14" s="208" t="str">
        <f>IF(B14="","",$M$10)</f>
        <v/>
      </c>
      <c r="AZ14" s="89"/>
      <c r="BA14" s="72" t="s">
        <v>50</v>
      </c>
      <c r="BB14" s="94"/>
      <c r="BC14" s="72" t="s">
        <v>50</v>
      </c>
      <c r="BD14" s="97"/>
      <c r="BE14" s="73" t="s">
        <v>10</v>
      </c>
      <c r="BF14" s="73" t="s">
        <v>53</v>
      </c>
      <c r="BG14" s="97"/>
      <c r="BH14" s="72" t="s">
        <v>10</v>
      </c>
      <c r="BI14" s="209" t="str">
        <f t="shared" ref="BI14:BI78" si="1">IF(B14="","",$D$10)</f>
        <v/>
      </c>
      <c r="BJ14" s="74" t="s">
        <v>80</v>
      </c>
      <c r="BK14" s="209" t="str">
        <f t="shared" ref="BK14:BK78" si="2">IF(B14="","",$F$10)</f>
        <v/>
      </c>
      <c r="BL14" s="74" t="s">
        <v>79</v>
      </c>
      <c r="BM14" s="209" t="str">
        <f t="shared" ref="BM14:BM78" si="3">IF(B14="","",$J$10)</f>
        <v/>
      </c>
      <c r="BN14" s="75" t="s">
        <v>80</v>
      </c>
      <c r="BO14" s="209" t="str">
        <f t="shared" ref="BO14:BO78" si="4">IF(B14="","",$M$10)</f>
        <v/>
      </c>
      <c r="BP14" s="100"/>
    </row>
    <row r="15" spans="1:68" x14ac:dyDescent="0.2">
      <c r="A15" s="76">
        <v>2</v>
      </c>
      <c r="B15" s="90"/>
      <c r="C15" s="206" t="str">
        <f>PHONETIC(B15)</f>
        <v/>
      </c>
      <c r="D15" s="91"/>
      <c r="E15" s="77" t="s">
        <v>50</v>
      </c>
      <c r="F15" s="95"/>
      <c r="G15" s="77" t="s">
        <v>50</v>
      </c>
      <c r="H15" s="98"/>
      <c r="I15" s="78" t="s">
        <v>10</v>
      </c>
      <c r="J15" s="78" t="s">
        <v>53</v>
      </c>
      <c r="K15" s="98"/>
      <c r="L15" s="77" t="s">
        <v>10</v>
      </c>
      <c r="M15" s="209" t="str">
        <f t="shared" ref="M15:M78" si="5">IF(B15="","",$D$10)</f>
        <v/>
      </c>
      <c r="N15" s="79" t="s">
        <v>67</v>
      </c>
      <c r="O15" s="209" t="str">
        <f t="shared" ref="O15:O78" si="6">IF(B15="","",$F$10)</f>
        <v/>
      </c>
      <c r="P15" s="78" t="s">
        <v>53</v>
      </c>
      <c r="Q15" s="209" t="str">
        <f t="shared" ref="Q15:Q78" si="7">IF(B15="","",$J$10)</f>
        <v/>
      </c>
      <c r="R15" s="80" t="s">
        <v>67</v>
      </c>
      <c r="S15" s="209" t="str">
        <f t="shared" ref="S15:S78" si="8">IF(B15="","",$M$10)</f>
        <v/>
      </c>
      <c r="T15" s="91"/>
      <c r="U15" s="77" t="s">
        <v>50</v>
      </c>
      <c r="V15" s="95"/>
      <c r="W15" s="77" t="s">
        <v>50</v>
      </c>
      <c r="X15" s="98"/>
      <c r="Y15" s="78" t="s">
        <v>10</v>
      </c>
      <c r="Z15" s="78" t="s">
        <v>53</v>
      </c>
      <c r="AA15" s="98"/>
      <c r="AB15" s="77" t="s">
        <v>10</v>
      </c>
      <c r="AC15" s="209" t="str">
        <f t="shared" ref="AC15:AC78" si="9">IF(B15="","",$D$10)</f>
        <v/>
      </c>
      <c r="AD15" s="79" t="s">
        <v>67</v>
      </c>
      <c r="AE15" s="209" t="str">
        <f t="shared" ref="AE15:AE78" si="10">IF(B15="","",$F$10)</f>
        <v/>
      </c>
      <c r="AF15" s="79" t="s">
        <v>53</v>
      </c>
      <c r="AG15" s="209" t="str">
        <f t="shared" ref="AG15:AG78" si="11">IF(B15="","",$J$10)</f>
        <v/>
      </c>
      <c r="AH15" s="80" t="s">
        <v>67</v>
      </c>
      <c r="AI15" s="209" t="str">
        <f t="shared" ref="AI15:AI78" si="12">IF(B15="","",$M$10)</f>
        <v/>
      </c>
      <c r="AJ15" s="91"/>
      <c r="AK15" s="77" t="s">
        <v>50</v>
      </c>
      <c r="AL15" s="95"/>
      <c r="AM15" s="77" t="s">
        <v>50</v>
      </c>
      <c r="AN15" s="98"/>
      <c r="AO15" s="78" t="s">
        <v>10</v>
      </c>
      <c r="AP15" s="78" t="s">
        <v>53</v>
      </c>
      <c r="AQ15" s="98"/>
      <c r="AR15" s="77" t="s">
        <v>10</v>
      </c>
      <c r="AS15" s="209" t="str">
        <f t="shared" ref="AS15:AS78" si="13">IF(B15="","",$D$10)</f>
        <v/>
      </c>
      <c r="AT15" s="79" t="s">
        <v>80</v>
      </c>
      <c r="AU15" s="209" t="str">
        <f t="shared" ref="AU15:AU78" si="14">IF(B15="","",$F$10)</f>
        <v/>
      </c>
      <c r="AV15" s="79" t="s">
        <v>79</v>
      </c>
      <c r="AW15" s="209" t="str">
        <f t="shared" ref="AW15:AW78" si="15">IF(B15="","",$J$10)</f>
        <v/>
      </c>
      <c r="AX15" s="80" t="s">
        <v>80</v>
      </c>
      <c r="AY15" s="209" t="str">
        <f t="shared" ref="AY15:AY78" si="16">IF(B15="","",$M$10)</f>
        <v/>
      </c>
      <c r="AZ15" s="91"/>
      <c r="BA15" s="77" t="s">
        <v>50</v>
      </c>
      <c r="BB15" s="95"/>
      <c r="BC15" s="77" t="s">
        <v>50</v>
      </c>
      <c r="BD15" s="98"/>
      <c r="BE15" s="78" t="s">
        <v>10</v>
      </c>
      <c r="BF15" s="78" t="s">
        <v>53</v>
      </c>
      <c r="BG15" s="98"/>
      <c r="BH15" s="77" t="s">
        <v>10</v>
      </c>
      <c r="BI15" s="209" t="str">
        <f t="shared" ref="BI15" si="17">IF(B15="","",$D$10)</f>
        <v/>
      </c>
      <c r="BJ15" s="79" t="s">
        <v>80</v>
      </c>
      <c r="BK15" s="209" t="str">
        <f t="shared" ref="BK15" si="18">IF(B15="","",$F$10)</f>
        <v/>
      </c>
      <c r="BL15" s="79" t="s">
        <v>79</v>
      </c>
      <c r="BM15" s="209" t="str">
        <f t="shared" ref="BM15" si="19">IF(B15="","",$J$10)</f>
        <v/>
      </c>
      <c r="BN15" s="80" t="s">
        <v>80</v>
      </c>
      <c r="BO15" s="209" t="str">
        <f t="shared" ref="BO15" si="20">IF(B15="","",$M$10)</f>
        <v/>
      </c>
      <c r="BP15" s="101"/>
    </row>
    <row r="16" spans="1:68" x14ac:dyDescent="0.2">
      <c r="A16" s="76">
        <v>3</v>
      </c>
      <c r="B16" s="90"/>
      <c r="C16" s="206" t="str">
        <f t="shared" si="0"/>
        <v/>
      </c>
      <c r="D16" s="91"/>
      <c r="E16" s="77" t="s">
        <v>50</v>
      </c>
      <c r="F16" s="95"/>
      <c r="G16" s="77" t="s">
        <v>50</v>
      </c>
      <c r="H16" s="98"/>
      <c r="I16" s="78" t="s">
        <v>10</v>
      </c>
      <c r="J16" s="78" t="s">
        <v>53</v>
      </c>
      <c r="K16" s="98"/>
      <c r="L16" s="77" t="s">
        <v>10</v>
      </c>
      <c r="M16" s="209" t="str">
        <f t="shared" si="5"/>
        <v/>
      </c>
      <c r="N16" s="79" t="s">
        <v>67</v>
      </c>
      <c r="O16" s="209" t="str">
        <f t="shared" si="6"/>
        <v/>
      </c>
      <c r="P16" s="78" t="s">
        <v>53</v>
      </c>
      <c r="Q16" s="209" t="str">
        <f t="shared" si="7"/>
        <v/>
      </c>
      <c r="R16" s="80" t="s">
        <v>67</v>
      </c>
      <c r="S16" s="209" t="str">
        <f t="shared" si="8"/>
        <v/>
      </c>
      <c r="T16" s="91"/>
      <c r="U16" s="77" t="s">
        <v>50</v>
      </c>
      <c r="V16" s="95"/>
      <c r="W16" s="77" t="s">
        <v>50</v>
      </c>
      <c r="X16" s="98"/>
      <c r="Y16" s="78" t="s">
        <v>10</v>
      </c>
      <c r="Z16" s="78" t="s">
        <v>53</v>
      </c>
      <c r="AA16" s="98"/>
      <c r="AB16" s="77" t="s">
        <v>10</v>
      </c>
      <c r="AC16" s="209" t="str">
        <f t="shared" si="9"/>
        <v/>
      </c>
      <c r="AD16" s="79" t="s">
        <v>67</v>
      </c>
      <c r="AE16" s="209" t="str">
        <f t="shared" si="10"/>
        <v/>
      </c>
      <c r="AF16" s="79" t="s">
        <v>53</v>
      </c>
      <c r="AG16" s="209" t="str">
        <f t="shared" si="11"/>
        <v/>
      </c>
      <c r="AH16" s="80" t="s">
        <v>67</v>
      </c>
      <c r="AI16" s="209" t="str">
        <f t="shared" si="12"/>
        <v/>
      </c>
      <c r="AJ16" s="91"/>
      <c r="AK16" s="77" t="s">
        <v>50</v>
      </c>
      <c r="AL16" s="95"/>
      <c r="AM16" s="77" t="s">
        <v>50</v>
      </c>
      <c r="AN16" s="98"/>
      <c r="AO16" s="78" t="s">
        <v>10</v>
      </c>
      <c r="AP16" s="78" t="s">
        <v>53</v>
      </c>
      <c r="AQ16" s="98"/>
      <c r="AR16" s="77" t="s">
        <v>10</v>
      </c>
      <c r="AS16" s="209" t="str">
        <f t="shared" si="13"/>
        <v/>
      </c>
      <c r="AT16" s="79" t="s">
        <v>80</v>
      </c>
      <c r="AU16" s="209" t="str">
        <f t="shared" si="14"/>
        <v/>
      </c>
      <c r="AV16" s="79" t="s">
        <v>79</v>
      </c>
      <c r="AW16" s="209" t="str">
        <f t="shared" si="15"/>
        <v/>
      </c>
      <c r="AX16" s="80" t="s">
        <v>80</v>
      </c>
      <c r="AY16" s="209" t="str">
        <f t="shared" si="16"/>
        <v/>
      </c>
      <c r="AZ16" s="91"/>
      <c r="BA16" s="77" t="s">
        <v>50</v>
      </c>
      <c r="BB16" s="95"/>
      <c r="BC16" s="77" t="s">
        <v>50</v>
      </c>
      <c r="BD16" s="98"/>
      <c r="BE16" s="78" t="s">
        <v>10</v>
      </c>
      <c r="BF16" s="78" t="s">
        <v>53</v>
      </c>
      <c r="BG16" s="98"/>
      <c r="BH16" s="77" t="s">
        <v>10</v>
      </c>
      <c r="BI16" s="209" t="str">
        <f t="shared" si="1"/>
        <v/>
      </c>
      <c r="BJ16" s="79" t="s">
        <v>80</v>
      </c>
      <c r="BK16" s="209" t="str">
        <f t="shared" si="2"/>
        <v/>
      </c>
      <c r="BL16" s="79" t="s">
        <v>79</v>
      </c>
      <c r="BM16" s="209" t="str">
        <f t="shared" si="3"/>
        <v/>
      </c>
      <c r="BN16" s="80" t="s">
        <v>80</v>
      </c>
      <c r="BO16" s="209" t="str">
        <f t="shared" si="4"/>
        <v/>
      </c>
      <c r="BP16" s="101"/>
    </row>
    <row r="17" spans="1:68" x14ac:dyDescent="0.2">
      <c r="A17" s="76">
        <v>4</v>
      </c>
      <c r="B17" s="90"/>
      <c r="C17" s="206" t="str">
        <f t="shared" si="0"/>
        <v/>
      </c>
      <c r="D17" s="91"/>
      <c r="E17" s="77" t="s">
        <v>50</v>
      </c>
      <c r="F17" s="95"/>
      <c r="G17" s="77" t="s">
        <v>50</v>
      </c>
      <c r="H17" s="98"/>
      <c r="I17" s="78" t="s">
        <v>10</v>
      </c>
      <c r="J17" s="78" t="s">
        <v>53</v>
      </c>
      <c r="K17" s="98"/>
      <c r="L17" s="77" t="s">
        <v>10</v>
      </c>
      <c r="M17" s="209" t="str">
        <f t="shared" si="5"/>
        <v/>
      </c>
      <c r="N17" s="79" t="s">
        <v>67</v>
      </c>
      <c r="O17" s="209" t="str">
        <f t="shared" si="6"/>
        <v/>
      </c>
      <c r="P17" s="78" t="s">
        <v>53</v>
      </c>
      <c r="Q17" s="209" t="str">
        <f t="shared" si="7"/>
        <v/>
      </c>
      <c r="R17" s="80" t="s">
        <v>67</v>
      </c>
      <c r="S17" s="209" t="str">
        <f t="shared" si="8"/>
        <v/>
      </c>
      <c r="T17" s="91"/>
      <c r="U17" s="77" t="s">
        <v>50</v>
      </c>
      <c r="V17" s="95"/>
      <c r="W17" s="77" t="s">
        <v>50</v>
      </c>
      <c r="X17" s="98"/>
      <c r="Y17" s="78" t="s">
        <v>10</v>
      </c>
      <c r="Z17" s="78" t="s">
        <v>53</v>
      </c>
      <c r="AA17" s="98"/>
      <c r="AB17" s="77" t="s">
        <v>10</v>
      </c>
      <c r="AC17" s="209" t="str">
        <f t="shared" si="9"/>
        <v/>
      </c>
      <c r="AD17" s="79" t="s">
        <v>67</v>
      </c>
      <c r="AE17" s="209" t="str">
        <f t="shared" si="10"/>
        <v/>
      </c>
      <c r="AF17" s="79" t="s">
        <v>53</v>
      </c>
      <c r="AG17" s="209" t="str">
        <f t="shared" si="11"/>
        <v/>
      </c>
      <c r="AH17" s="80" t="s">
        <v>67</v>
      </c>
      <c r="AI17" s="209" t="str">
        <f t="shared" si="12"/>
        <v/>
      </c>
      <c r="AJ17" s="91"/>
      <c r="AK17" s="77" t="s">
        <v>50</v>
      </c>
      <c r="AL17" s="95"/>
      <c r="AM17" s="77" t="s">
        <v>50</v>
      </c>
      <c r="AN17" s="98"/>
      <c r="AO17" s="78" t="s">
        <v>10</v>
      </c>
      <c r="AP17" s="78" t="s">
        <v>53</v>
      </c>
      <c r="AQ17" s="98"/>
      <c r="AR17" s="77" t="s">
        <v>10</v>
      </c>
      <c r="AS17" s="209" t="str">
        <f t="shared" si="13"/>
        <v/>
      </c>
      <c r="AT17" s="79" t="s">
        <v>80</v>
      </c>
      <c r="AU17" s="209" t="str">
        <f t="shared" si="14"/>
        <v/>
      </c>
      <c r="AV17" s="79" t="s">
        <v>79</v>
      </c>
      <c r="AW17" s="209" t="str">
        <f t="shared" si="15"/>
        <v/>
      </c>
      <c r="AX17" s="80" t="s">
        <v>80</v>
      </c>
      <c r="AY17" s="209" t="str">
        <f t="shared" si="16"/>
        <v/>
      </c>
      <c r="AZ17" s="91"/>
      <c r="BA17" s="77" t="s">
        <v>50</v>
      </c>
      <c r="BB17" s="95"/>
      <c r="BC17" s="77" t="s">
        <v>50</v>
      </c>
      <c r="BD17" s="98"/>
      <c r="BE17" s="78" t="s">
        <v>10</v>
      </c>
      <c r="BF17" s="78" t="s">
        <v>53</v>
      </c>
      <c r="BG17" s="98"/>
      <c r="BH17" s="77" t="s">
        <v>10</v>
      </c>
      <c r="BI17" s="209" t="str">
        <f t="shared" si="1"/>
        <v/>
      </c>
      <c r="BJ17" s="79" t="s">
        <v>80</v>
      </c>
      <c r="BK17" s="209" t="str">
        <f t="shared" si="2"/>
        <v/>
      </c>
      <c r="BL17" s="79" t="s">
        <v>79</v>
      </c>
      <c r="BM17" s="209" t="str">
        <f t="shared" si="3"/>
        <v/>
      </c>
      <c r="BN17" s="80" t="s">
        <v>80</v>
      </c>
      <c r="BO17" s="209" t="str">
        <f t="shared" si="4"/>
        <v/>
      </c>
      <c r="BP17" s="101"/>
    </row>
    <row r="18" spans="1:68" x14ac:dyDescent="0.2">
      <c r="A18" s="76">
        <v>5</v>
      </c>
      <c r="B18" s="90"/>
      <c r="C18" s="206" t="str">
        <f t="shared" si="0"/>
        <v/>
      </c>
      <c r="D18" s="91"/>
      <c r="E18" s="77" t="s">
        <v>50</v>
      </c>
      <c r="F18" s="95"/>
      <c r="G18" s="77" t="s">
        <v>50</v>
      </c>
      <c r="H18" s="98"/>
      <c r="I18" s="78" t="s">
        <v>10</v>
      </c>
      <c r="J18" s="78" t="s">
        <v>53</v>
      </c>
      <c r="K18" s="98"/>
      <c r="L18" s="77" t="s">
        <v>10</v>
      </c>
      <c r="M18" s="209" t="str">
        <f t="shared" si="5"/>
        <v/>
      </c>
      <c r="N18" s="79" t="s">
        <v>67</v>
      </c>
      <c r="O18" s="209" t="str">
        <f t="shared" si="6"/>
        <v/>
      </c>
      <c r="P18" s="78" t="s">
        <v>53</v>
      </c>
      <c r="Q18" s="209" t="str">
        <f t="shared" si="7"/>
        <v/>
      </c>
      <c r="R18" s="80" t="s">
        <v>67</v>
      </c>
      <c r="S18" s="209" t="str">
        <f t="shared" si="8"/>
        <v/>
      </c>
      <c r="T18" s="91"/>
      <c r="U18" s="77" t="s">
        <v>50</v>
      </c>
      <c r="V18" s="95"/>
      <c r="W18" s="77" t="s">
        <v>50</v>
      </c>
      <c r="X18" s="98"/>
      <c r="Y18" s="78" t="s">
        <v>10</v>
      </c>
      <c r="Z18" s="78" t="s">
        <v>53</v>
      </c>
      <c r="AA18" s="98"/>
      <c r="AB18" s="77" t="s">
        <v>10</v>
      </c>
      <c r="AC18" s="209" t="str">
        <f t="shared" si="9"/>
        <v/>
      </c>
      <c r="AD18" s="79" t="s">
        <v>67</v>
      </c>
      <c r="AE18" s="209" t="str">
        <f t="shared" si="10"/>
        <v/>
      </c>
      <c r="AF18" s="79" t="s">
        <v>53</v>
      </c>
      <c r="AG18" s="209" t="str">
        <f t="shared" si="11"/>
        <v/>
      </c>
      <c r="AH18" s="80" t="s">
        <v>67</v>
      </c>
      <c r="AI18" s="209" t="str">
        <f t="shared" si="12"/>
        <v/>
      </c>
      <c r="AJ18" s="91"/>
      <c r="AK18" s="77" t="s">
        <v>50</v>
      </c>
      <c r="AL18" s="95"/>
      <c r="AM18" s="77" t="s">
        <v>50</v>
      </c>
      <c r="AN18" s="98"/>
      <c r="AO18" s="78" t="s">
        <v>10</v>
      </c>
      <c r="AP18" s="78" t="s">
        <v>53</v>
      </c>
      <c r="AQ18" s="98"/>
      <c r="AR18" s="77" t="s">
        <v>10</v>
      </c>
      <c r="AS18" s="209" t="str">
        <f t="shared" si="13"/>
        <v/>
      </c>
      <c r="AT18" s="79" t="s">
        <v>80</v>
      </c>
      <c r="AU18" s="209" t="str">
        <f t="shared" si="14"/>
        <v/>
      </c>
      <c r="AV18" s="79" t="s">
        <v>79</v>
      </c>
      <c r="AW18" s="209" t="str">
        <f t="shared" si="15"/>
        <v/>
      </c>
      <c r="AX18" s="80" t="s">
        <v>80</v>
      </c>
      <c r="AY18" s="209" t="str">
        <f t="shared" si="16"/>
        <v/>
      </c>
      <c r="AZ18" s="91"/>
      <c r="BA18" s="77" t="s">
        <v>50</v>
      </c>
      <c r="BB18" s="95"/>
      <c r="BC18" s="77" t="s">
        <v>50</v>
      </c>
      <c r="BD18" s="98"/>
      <c r="BE18" s="78" t="s">
        <v>10</v>
      </c>
      <c r="BF18" s="78" t="s">
        <v>53</v>
      </c>
      <c r="BG18" s="98"/>
      <c r="BH18" s="77" t="s">
        <v>10</v>
      </c>
      <c r="BI18" s="209" t="str">
        <f t="shared" si="1"/>
        <v/>
      </c>
      <c r="BJ18" s="79" t="s">
        <v>80</v>
      </c>
      <c r="BK18" s="209" t="str">
        <f t="shared" si="2"/>
        <v/>
      </c>
      <c r="BL18" s="79" t="s">
        <v>79</v>
      </c>
      <c r="BM18" s="209" t="str">
        <f t="shared" si="3"/>
        <v/>
      </c>
      <c r="BN18" s="80" t="s">
        <v>80</v>
      </c>
      <c r="BO18" s="209" t="str">
        <f t="shared" si="4"/>
        <v/>
      </c>
      <c r="BP18" s="101"/>
    </row>
    <row r="19" spans="1:68" x14ac:dyDescent="0.2">
      <c r="A19" s="76">
        <v>6</v>
      </c>
      <c r="B19" s="90"/>
      <c r="C19" s="206" t="str">
        <f t="shared" si="0"/>
        <v/>
      </c>
      <c r="D19" s="91"/>
      <c r="E19" s="77" t="s">
        <v>50</v>
      </c>
      <c r="F19" s="95"/>
      <c r="G19" s="77" t="s">
        <v>50</v>
      </c>
      <c r="H19" s="98"/>
      <c r="I19" s="78" t="s">
        <v>10</v>
      </c>
      <c r="J19" s="78" t="s">
        <v>53</v>
      </c>
      <c r="K19" s="98"/>
      <c r="L19" s="77" t="s">
        <v>10</v>
      </c>
      <c r="M19" s="209" t="str">
        <f t="shared" si="5"/>
        <v/>
      </c>
      <c r="N19" s="79" t="s">
        <v>67</v>
      </c>
      <c r="O19" s="209" t="str">
        <f t="shared" si="6"/>
        <v/>
      </c>
      <c r="P19" s="78" t="s">
        <v>53</v>
      </c>
      <c r="Q19" s="209" t="str">
        <f t="shared" si="7"/>
        <v/>
      </c>
      <c r="R19" s="80" t="s">
        <v>67</v>
      </c>
      <c r="S19" s="209" t="str">
        <f t="shared" si="8"/>
        <v/>
      </c>
      <c r="T19" s="91"/>
      <c r="U19" s="77" t="s">
        <v>50</v>
      </c>
      <c r="V19" s="95"/>
      <c r="W19" s="77" t="s">
        <v>50</v>
      </c>
      <c r="X19" s="98"/>
      <c r="Y19" s="78" t="s">
        <v>10</v>
      </c>
      <c r="Z19" s="78" t="s">
        <v>53</v>
      </c>
      <c r="AA19" s="98"/>
      <c r="AB19" s="77" t="s">
        <v>10</v>
      </c>
      <c r="AC19" s="209" t="str">
        <f t="shared" si="9"/>
        <v/>
      </c>
      <c r="AD19" s="79" t="s">
        <v>67</v>
      </c>
      <c r="AE19" s="209" t="str">
        <f t="shared" si="10"/>
        <v/>
      </c>
      <c r="AF19" s="79" t="s">
        <v>53</v>
      </c>
      <c r="AG19" s="209" t="str">
        <f t="shared" si="11"/>
        <v/>
      </c>
      <c r="AH19" s="80" t="s">
        <v>67</v>
      </c>
      <c r="AI19" s="209" t="str">
        <f t="shared" si="12"/>
        <v/>
      </c>
      <c r="AJ19" s="91"/>
      <c r="AK19" s="77" t="s">
        <v>50</v>
      </c>
      <c r="AL19" s="95"/>
      <c r="AM19" s="77" t="s">
        <v>50</v>
      </c>
      <c r="AN19" s="98"/>
      <c r="AO19" s="78" t="s">
        <v>10</v>
      </c>
      <c r="AP19" s="78" t="s">
        <v>53</v>
      </c>
      <c r="AQ19" s="98"/>
      <c r="AR19" s="77" t="s">
        <v>10</v>
      </c>
      <c r="AS19" s="209" t="str">
        <f t="shared" si="13"/>
        <v/>
      </c>
      <c r="AT19" s="79" t="s">
        <v>80</v>
      </c>
      <c r="AU19" s="209" t="str">
        <f t="shared" si="14"/>
        <v/>
      </c>
      <c r="AV19" s="79" t="s">
        <v>79</v>
      </c>
      <c r="AW19" s="209" t="str">
        <f t="shared" si="15"/>
        <v/>
      </c>
      <c r="AX19" s="80" t="s">
        <v>80</v>
      </c>
      <c r="AY19" s="209" t="str">
        <f t="shared" si="16"/>
        <v/>
      </c>
      <c r="AZ19" s="91"/>
      <c r="BA19" s="77" t="s">
        <v>50</v>
      </c>
      <c r="BB19" s="95"/>
      <c r="BC19" s="77" t="s">
        <v>50</v>
      </c>
      <c r="BD19" s="98"/>
      <c r="BE19" s="78" t="s">
        <v>10</v>
      </c>
      <c r="BF19" s="78" t="s">
        <v>53</v>
      </c>
      <c r="BG19" s="98"/>
      <c r="BH19" s="77" t="s">
        <v>10</v>
      </c>
      <c r="BI19" s="209" t="str">
        <f t="shared" si="1"/>
        <v/>
      </c>
      <c r="BJ19" s="79" t="s">
        <v>80</v>
      </c>
      <c r="BK19" s="209" t="str">
        <f t="shared" si="2"/>
        <v/>
      </c>
      <c r="BL19" s="79" t="s">
        <v>79</v>
      </c>
      <c r="BM19" s="209" t="str">
        <f t="shared" si="3"/>
        <v/>
      </c>
      <c r="BN19" s="80" t="s">
        <v>80</v>
      </c>
      <c r="BO19" s="209" t="str">
        <f t="shared" si="4"/>
        <v/>
      </c>
      <c r="BP19" s="101"/>
    </row>
    <row r="20" spans="1:68" x14ac:dyDescent="0.2">
      <c r="A20" s="76">
        <v>7</v>
      </c>
      <c r="B20" s="90"/>
      <c r="C20" s="206" t="str">
        <f t="shared" si="0"/>
        <v/>
      </c>
      <c r="D20" s="91"/>
      <c r="E20" s="77" t="s">
        <v>50</v>
      </c>
      <c r="F20" s="95"/>
      <c r="G20" s="77" t="s">
        <v>50</v>
      </c>
      <c r="H20" s="98"/>
      <c r="I20" s="78" t="s">
        <v>10</v>
      </c>
      <c r="J20" s="78" t="s">
        <v>53</v>
      </c>
      <c r="K20" s="98"/>
      <c r="L20" s="77" t="s">
        <v>10</v>
      </c>
      <c r="M20" s="209" t="str">
        <f t="shared" si="5"/>
        <v/>
      </c>
      <c r="N20" s="79" t="s">
        <v>67</v>
      </c>
      <c r="O20" s="209" t="str">
        <f t="shared" si="6"/>
        <v/>
      </c>
      <c r="P20" s="78" t="s">
        <v>53</v>
      </c>
      <c r="Q20" s="209" t="str">
        <f t="shared" si="7"/>
        <v/>
      </c>
      <c r="R20" s="80" t="s">
        <v>67</v>
      </c>
      <c r="S20" s="209" t="str">
        <f t="shared" si="8"/>
        <v/>
      </c>
      <c r="T20" s="91"/>
      <c r="U20" s="77" t="s">
        <v>50</v>
      </c>
      <c r="V20" s="95"/>
      <c r="W20" s="77" t="s">
        <v>50</v>
      </c>
      <c r="X20" s="98"/>
      <c r="Y20" s="78" t="s">
        <v>10</v>
      </c>
      <c r="Z20" s="78" t="s">
        <v>53</v>
      </c>
      <c r="AA20" s="98"/>
      <c r="AB20" s="77" t="s">
        <v>10</v>
      </c>
      <c r="AC20" s="209" t="str">
        <f t="shared" si="9"/>
        <v/>
      </c>
      <c r="AD20" s="79" t="s">
        <v>67</v>
      </c>
      <c r="AE20" s="209" t="str">
        <f t="shared" si="10"/>
        <v/>
      </c>
      <c r="AF20" s="79" t="s">
        <v>53</v>
      </c>
      <c r="AG20" s="209" t="str">
        <f t="shared" si="11"/>
        <v/>
      </c>
      <c r="AH20" s="80" t="s">
        <v>67</v>
      </c>
      <c r="AI20" s="209" t="str">
        <f t="shared" si="12"/>
        <v/>
      </c>
      <c r="AJ20" s="91"/>
      <c r="AK20" s="77" t="s">
        <v>50</v>
      </c>
      <c r="AL20" s="95"/>
      <c r="AM20" s="77" t="s">
        <v>50</v>
      </c>
      <c r="AN20" s="98"/>
      <c r="AO20" s="78" t="s">
        <v>10</v>
      </c>
      <c r="AP20" s="78" t="s">
        <v>53</v>
      </c>
      <c r="AQ20" s="98"/>
      <c r="AR20" s="77" t="s">
        <v>10</v>
      </c>
      <c r="AS20" s="209" t="str">
        <f t="shared" si="13"/>
        <v/>
      </c>
      <c r="AT20" s="79" t="s">
        <v>80</v>
      </c>
      <c r="AU20" s="209" t="str">
        <f t="shared" si="14"/>
        <v/>
      </c>
      <c r="AV20" s="79" t="s">
        <v>79</v>
      </c>
      <c r="AW20" s="209" t="str">
        <f t="shared" si="15"/>
        <v/>
      </c>
      <c r="AX20" s="80" t="s">
        <v>80</v>
      </c>
      <c r="AY20" s="209" t="str">
        <f t="shared" si="16"/>
        <v/>
      </c>
      <c r="AZ20" s="91"/>
      <c r="BA20" s="77" t="s">
        <v>50</v>
      </c>
      <c r="BB20" s="95"/>
      <c r="BC20" s="77" t="s">
        <v>50</v>
      </c>
      <c r="BD20" s="98"/>
      <c r="BE20" s="78" t="s">
        <v>10</v>
      </c>
      <c r="BF20" s="78" t="s">
        <v>53</v>
      </c>
      <c r="BG20" s="98"/>
      <c r="BH20" s="77" t="s">
        <v>10</v>
      </c>
      <c r="BI20" s="209" t="str">
        <f t="shared" si="1"/>
        <v/>
      </c>
      <c r="BJ20" s="79" t="s">
        <v>80</v>
      </c>
      <c r="BK20" s="209" t="str">
        <f t="shared" si="2"/>
        <v/>
      </c>
      <c r="BL20" s="79" t="s">
        <v>79</v>
      </c>
      <c r="BM20" s="209" t="str">
        <f t="shared" si="3"/>
        <v/>
      </c>
      <c r="BN20" s="80" t="s">
        <v>80</v>
      </c>
      <c r="BO20" s="209" t="str">
        <f t="shared" si="4"/>
        <v/>
      </c>
      <c r="BP20" s="101"/>
    </row>
    <row r="21" spans="1:68" x14ac:dyDescent="0.2">
      <c r="A21" s="76">
        <v>8</v>
      </c>
      <c r="B21" s="90"/>
      <c r="C21" s="206" t="str">
        <f t="shared" si="0"/>
        <v/>
      </c>
      <c r="D21" s="91"/>
      <c r="E21" s="77" t="s">
        <v>50</v>
      </c>
      <c r="F21" s="95"/>
      <c r="G21" s="77" t="s">
        <v>50</v>
      </c>
      <c r="H21" s="98"/>
      <c r="I21" s="78" t="s">
        <v>10</v>
      </c>
      <c r="J21" s="78" t="s">
        <v>53</v>
      </c>
      <c r="K21" s="98"/>
      <c r="L21" s="77" t="s">
        <v>10</v>
      </c>
      <c r="M21" s="209" t="str">
        <f t="shared" si="5"/>
        <v/>
      </c>
      <c r="N21" s="79" t="s">
        <v>67</v>
      </c>
      <c r="O21" s="209" t="str">
        <f t="shared" si="6"/>
        <v/>
      </c>
      <c r="P21" s="78" t="s">
        <v>53</v>
      </c>
      <c r="Q21" s="209" t="str">
        <f t="shared" si="7"/>
        <v/>
      </c>
      <c r="R21" s="80" t="s">
        <v>67</v>
      </c>
      <c r="S21" s="209" t="str">
        <f t="shared" si="8"/>
        <v/>
      </c>
      <c r="T21" s="91"/>
      <c r="U21" s="77" t="s">
        <v>50</v>
      </c>
      <c r="V21" s="95"/>
      <c r="W21" s="77" t="s">
        <v>50</v>
      </c>
      <c r="X21" s="98"/>
      <c r="Y21" s="78" t="s">
        <v>10</v>
      </c>
      <c r="Z21" s="78" t="s">
        <v>53</v>
      </c>
      <c r="AA21" s="98"/>
      <c r="AB21" s="77" t="s">
        <v>10</v>
      </c>
      <c r="AC21" s="209" t="str">
        <f t="shared" si="9"/>
        <v/>
      </c>
      <c r="AD21" s="79" t="s">
        <v>67</v>
      </c>
      <c r="AE21" s="209" t="str">
        <f t="shared" si="10"/>
        <v/>
      </c>
      <c r="AF21" s="79" t="s">
        <v>53</v>
      </c>
      <c r="AG21" s="209" t="str">
        <f t="shared" si="11"/>
        <v/>
      </c>
      <c r="AH21" s="80" t="s">
        <v>67</v>
      </c>
      <c r="AI21" s="209" t="str">
        <f t="shared" si="12"/>
        <v/>
      </c>
      <c r="AJ21" s="91"/>
      <c r="AK21" s="77" t="s">
        <v>50</v>
      </c>
      <c r="AL21" s="95"/>
      <c r="AM21" s="77" t="s">
        <v>50</v>
      </c>
      <c r="AN21" s="98"/>
      <c r="AO21" s="78" t="s">
        <v>10</v>
      </c>
      <c r="AP21" s="78" t="s">
        <v>53</v>
      </c>
      <c r="AQ21" s="98"/>
      <c r="AR21" s="77" t="s">
        <v>10</v>
      </c>
      <c r="AS21" s="209" t="str">
        <f t="shared" si="13"/>
        <v/>
      </c>
      <c r="AT21" s="79" t="s">
        <v>80</v>
      </c>
      <c r="AU21" s="209" t="str">
        <f t="shared" si="14"/>
        <v/>
      </c>
      <c r="AV21" s="79" t="s">
        <v>79</v>
      </c>
      <c r="AW21" s="209" t="str">
        <f t="shared" si="15"/>
        <v/>
      </c>
      <c r="AX21" s="80" t="s">
        <v>80</v>
      </c>
      <c r="AY21" s="209" t="str">
        <f t="shared" si="16"/>
        <v/>
      </c>
      <c r="AZ21" s="91"/>
      <c r="BA21" s="77" t="s">
        <v>50</v>
      </c>
      <c r="BB21" s="95"/>
      <c r="BC21" s="77" t="s">
        <v>50</v>
      </c>
      <c r="BD21" s="98"/>
      <c r="BE21" s="78" t="s">
        <v>10</v>
      </c>
      <c r="BF21" s="78" t="s">
        <v>53</v>
      </c>
      <c r="BG21" s="98"/>
      <c r="BH21" s="77" t="s">
        <v>10</v>
      </c>
      <c r="BI21" s="209" t="str">
        <f t="shared" si="1"/>
        <v/>
      </c>
      <c r="BJ21" s="79" t="s">
        <v>80</v>
      </c>
      <c r="BK21" s="209" t="str">
        <f t="shared" si="2"/>
        <v/>
      </c>
      <c r="BL21" s="79" t="s">
        <v>79</v>
      </c>
      <c r="BM21" s="209" t="str">
        <f t="shared" si="3"/>
        <v/>
      </c>
      <c r="BN21" s="80" t="s">
        <v>80</v>
      </c>
      <c r="BO21" s="209" t="str">
        <f t="shared" si="4"/>
        <v/>
      </c>
      <c r="BP21" s="101"/>
    </row>
    <row r="22" spans="1:68" x14ac:dyDescent="0.2">
      <c r="A22" s="76">
        <v>9</v>
      </c>
      <c r="B22" s="90"/>
      <c r="C22" s="206" t="str">
        <f t="shared" si="0"/>
        <v/>
      </c>
      <c r="D22" s="91"/>
      <c r="E22" s="77" t="s">
        <v>50</v>
      </c>
      <c r="F22" s="95"/>
      <c r="G22" s="77" t="s">
        <v>50</v>
      </c>
      <c r="H22" s="98"/>
      <c r="I22" s="78" t="s">
        <v>10</v>
      </c>
      <c r="J22" s="78" t="s">
        <v>53</v>
      </c>
      <c r="K22" s="98"/>
      <c r="L22" s="77" t="s">
        <v>10</v>
      </c>
      <c r="M22" s="209" t="str">
        <f t="shared" si="5"/>
        <v/>
      </c>
      <c r="N22" s="79" t="s">
        <v>67</v>
      </c>
      <c r="O22" s="209" t="str">
        <f t="shared" si="6"/>
        <v/>
      </c>
      <c r="P22" s="78" t="s">
        <v>53</v>
      </c>
      <c r="Q22" s="209" t="str">
        <f t="shared" si="7"/>
        <v/>
      </c>
      <c r="R22" s="80" t="s">
        <v>67</v>
      </c>
      <c r="S22" s="209" t="str">
        <f t="shared" si="8"/>
        <v/>
      </c>
      <c r="T22" s="91"/>
      <c r="U22" s="77" t="s">
        <v>50</v>
      </c>
      <c r="V22" s="95"/>
      <c r="W22" s="77" t="s">
        <v>50</v>
      </c>
      <c r="X22" s="98"/>
      <c r="Y22" s="78" t="s">
        <v>10</v>
      </c>
      <c r="Z22" s="78" t="s">
        <v>53</v>
      </c>
      <c r="AA22" s="98"/>
      <c r="AB22" s="77" t="s">
        <v>10</v>
      </c>
      <c r="AC22" s="209" t="str">
        <f t="shared" si="9"/>
        <v/>
      </c>
      <c r="AD22" s="79" t="s">
        <v>67</v>
      </c>
      <c r="AE22" s="209" t="str">
        <f t="shared" si="10"/>
        <v/>
      </c>
      <c r="AF22" s="79" t="s">
        <v>53</v>
      </c>
      <c r="AG22" s="209" t="str">
        <f t="shared" si="11"/>
        <v/>
      </c>
      <c r="AH22" s="80" t="s">
        <v>67</v>
      </c>
      <c r="AI22" s="209" t="str">
        <f t="shared" si="12"/>
        <v/>
      </c>
      <c r="AJ22" s="91"/>
      <c r="AK22" s="77" t="s">
        <v>50</v>
      </c>
      <c r="AL22" s="95"/>
      <c r="AM22" s="77" t="s">
        <v>50</v>
      </c>
      <c r="AN22" s="98"/>
      <c r="AO22" s="78" t="s">
        <v>10</v>
      </c>
      <c r="AP22" s="78" t="s">
        <v>53</v>
      </c>
      <c r="AQ22" s="98"/>
      <c r="AR22" s="77" t="s">
        <v>10</v>
      </c>
      <c r="AS22" s="209" t="str">
        <f t="shared" si="13"/>
        <v/>
      </c>
      <c r="AT22" s="79" t="s">
        <v>80</v>
      </c>
      <c r="AU22" s="209" t="str">
        <f t="shared" si="14"/>
        <v/>
      </c>
      <c r="AV22" s="79" t="s">
        <v>79</v>
      </c>
      <c r="AW22" s="209" t="str">
        <f t="shared" si="15"/>
        <v/>
      </c>
      <c r="AX22" s="80" t="s">
        <v>80</v>
      </c>
      <c r="AY22" s="209" t="str">
        <f t="shared" si="16"/>
        <v/>
      </c>
      <c r="AZ22" s="91"/>
      <c r="BA22" s="77" t="s">
        <v>50</v>
      </c>
      <c r="BB22" s="95"/>
      <c r="BC22" s="77" t="s">
        <v>50</v>
      </c>
      <c r="BD22" s="98"/>
      <c r="BE22" s="78" t="s">
        <v>10</v>
      </c>
      <c r="BF22" s="78" t="s">
        <v>53</v>
      </c>
      <c r="BG22" s="98"/>
      <c r="BH22" s="77" t="s">
        <v>10</v>
      </c>
      <c r="BI22" s="209" t="str">
        <f t="shared" si="1"/>
        <v/>
      </c>
      <c r="BJ22" s="79" t="s">
        <v>80</v>
      </c>
      <c r="BK22" s="209" t="str">
        <f t="shared" si="2"/>
        <v/>
      </c>
      <c r="BL22" s="79" t="s">
        <v>79</v>
      </c>
      <c r="BM22" s="209" t="str">
        <f t="shared" si="3"/>
        <v/>
      </c>
      <c r="BN22" s="80" t="s">
        <v>80</v>
      </c>
      <c r="BO22" s="209" t="str">
        <f t="shared" si="4"/>
        <v/>
      </c>
      <c r="BP22" s="101"/>
    </row>
    <row r="23" spans="1:68" x14ac:dyDescent="0.2">
      <c r="A23" s="76">
        <v>10</v>
      </c>
      <c r="B23" s="90"/>
      <c r="C23" s="206" t="str">
        <f t="shared" si="0"/>
        <v/>
      </c>
      <c r="D23" s="91"/>
      <c r="E23" s="77" t="s">
        <v>50</v>
      </c>
      <c r="F23" s="95"/>
      <c r="G23" s="77" t="s">
        <v>50</v>
      </c>
      <c r="H23" s="98"/>
      <c r="I23" s="78" t="s">
        <v>10</v>
      </c>
      <c r="J23" s="78" t="s">
        <v>53</v>
      </c>
      <c r="K23" s="98"/>
      <c r="L23" s="77" t="s">
        <v>10</v>
      </c>
      <c r="M23" s="209" t="str">
        <f t="shared" si="5"/>
        <v/>
      </c>
      <c r="N23" s="79" t="s">
        <v>67</v>
      </c>
      <c r="O23" s="209" t="str">
        <f t="shared" si="6"/>
        <v/>
      </c>
      <c r="P23" s="78" t="s">
        <v>53</v>
      </c>
      <c r="Q23" s="209" t="str">
        <f t="shared" si="7"/>
        <v/>
      </c>
      <c r="R23" s="80" t="s">
        <v>67</v>
      </c>
      <c r="S23" s="209" t="str">
        <f t="shared" si="8"/>
        <v/>
      </c>
      <c r="T23" s="91"/>
      <c r="U23" s="77" t="s">
        <v>50</v>
      </c>
      <c r="V23" s="95"/>
      <c r="W23" s="77" t="s">
        <v>50</v>
      </c>
      <c r="X23" s="98"/>
      <c r="Y23" s="78" t="s">
        <v>10</v>
      </c>
      <c r="Z23" s="78" t="s">
        <v>53</v>
      </c>
      <c r="AA23" s="98"/>
      <c r="AB23" s="77" t="s">
        <v>10</v>
      </c>
      <c r="AC23" s="209" t="str">
        <f t="shared" si="9"/>
        <v/>
      </c>
      <c r="AD23" s="79" t="s">
        <v>67</v>
      </c>
      <c r="AE23" s="209" t="str">
        <f t="shared" si="10"/>
        <v/>
      </c>
      <c r="AF23" s="79" t="s">
        <v>53</v>
      </c>
      <c r="AG23" s="209" t="str">
        <f t="shared" si="11"/>
        <v/>
      </c>
      <c r="AH23" s="80" t="s">
        <v>67</v>
      </c>
      <c r="AI23" s="209" t="str">
        <f t="shared" si="12"/>
        <v/>
      </c>
      <c r="AJ23" s="91"/>
      <c r="AK23" s="77" t="s">
        <v>50</v>
      </c>
      <c r="AL23" s="95"/>
      <c r="AM23" s="77" t="s">
        <v>50</v>
      </c>
      <c r="AN23" s="98"/>
      <c r="AO23" s="78" t="s">
        <v>10</v>
      </c>
      <c r="AP23" s="78" t="s">
        <v>53</v>
      </c>
      <c r="AQ23" s="98"/>
      <c r="AR23" s="77" t="s">
        <v>10</v>
      </c>
      <c r="AS23" s="209" t="str">
        <f t="shared" si="13"/>
        <v/>
      </c>
      <c r="AT23" s="79" t="s">
        <v>80</v>
      </c>
      <c r="AU23" s="209" t="str">
        <f t="shared" si="14"/>
        <v/>
      </c>
      <c r="AV23" s="79" t="s">
        <v>79</v>
      </c>
      <c r="AW23" s="209" t="str">
        <f t="shared" si="15"/>
        <v/>
      </c>
      <c r="AX23" s="80" t="s">
        <v>80</v>
      </c>
      <c r="AY23" s="209" t="str">
        <f t="shared" si="16"/>
        <v/>
      </c>
      <c r="AZ23" s="91"/>
      <c r="BA23" s="77" t="s">
        <v>50</v>
      </c>
      <c r="BB23" s="95"/>
      <c r="BC23" s="77" t="s">
        <v>50</v>
      </c>
      <c r="BD23" s="98"/>
      <c r="BE23" s="78" t="s">
        <v>10</v>
      </c>
      <c r="BF23" s="78" t="s">
        <v>53</v>
      </c>
      <c r="BG23" s="98"/>
      <c r="BH23" s="77" t="s">
        <v>10</v>
      </c>
      <c r="BI23" s="209" t="str">
        <f t="shared" si="1"/>
        <v/>
      </c>
      <c r="BJ23" s="79" t="s">
        <v>80</v>
      </c>
      <c r="BK23" s="209" t="str">
        <f t="shared" si="2"/>
        <v/>
      </c>
      <c r="BL23" s="79" t="s">
        <v>79</v>
      </c>
      <c r="BM23" s="209" t="str">
        <f t="shared" si="3"/>
        <v/>
      </c>
      <c r="BN23" s="80" t="s">
        <v>80</v>
      </c>
      <c r="BO23" s="209" t="str">
        <f t="shared" si="4"/>
        <v/>
      </c>
      <c r="BP23" s="101"/>
    </row>
    <row r="24" spans="1:68" x14ac:dyDescent="0.2">
      <c r="A24" s="76">
        <v>11</v>
      </c>
      <c r="B24" s="90"/>
      <c r="C24" s="206" t="str">
        <f t="shared" si="0"/>
        <v/>
      </c>
      <c r="D24" s="91"/>
      <c r="E24" s="77" t="s">
        <v>50</v>
      </c>
      <c r="F24" s="95"/>
      <c r="G24" s="77" t="s">
        <v>50</v>
      </c>
      <c r="H24" s="98"/>
      <c r="I24" s="78" t="s">
        <v>10</v>
      </c>
      <c r="J24" s="78" t="s">
        <v>53</v>
      </c>
      <c r="K24" s="98"/>
      <c r="L24" s="77" t="s">
        <v>10</v>
      </c>
      <c r="M24" s="209" t="str">
        <f t="shared" si="5"/>
        <v/>
      </c>
      <c r="N24" s="79" t="s">
        <v>67</v>
      </c>
      <c r="O24" s="209" t="str">
        <f t="shared" si="6"/>
        <v/>
      </c>
      <c r="P24" s="78" t="s">
        <v>53</v>
      </c>
      <c r="Q24" s="209" t="str">
        <f t="shared" si="7"/>
        <v/>
      </c>
      <c r="R24" s="80" t="s">
        <v>67</v>
      </c>
      <c r="S24" s="209" t="str">
        <f t="shared" si="8"/>
        <v/>
      </c>
      <c r="T24" s="91"/>
      <c r="U24" s="77" t="s">
        <v>50</v>
      </c>
      <c r="V24" s="95"/>
      <c r="W24" s="77" t="s">
        <v>50</v>
      </c>
      <c r="X24" s="98"/>
      <c r="Y24" s="78" t="s">
        <v>10</v>
      </c>
      <c r="Z24" s="78" t="s">
        <v>53</v>
      </c>
      <c r="AA24" s="98"/>
      <c r="AB24" s="77" t="s">
        <v>10</v>
      </c>
      <c r="AC24" s="209" t="str">
        <f t="shared" si="9"/>
        <v/>
      </c>
      <c r="AD24" s="79" t="s">
        <v>67</v>
      </c>
      <c r="AE24" s="209" t="str">
        <f t="shared" si="10"/>
        <v/>
      </c>
      <c r="AF24" s="79" t="s">
        <v>53</v>
      </c>
      <c r="AG24" s="209" t="str">
        <f t="shared" si="11"/>
        <v/>
      </c>
      <c r="AH24" s="80" t="s">
        <v>67</v>
      </c>
      <c r="AI24" s="209" t="str">
        <f t="shared" si="12"/>
        <v/>
      </c>
      <c r="AJ24" s="91"/>
      <c r="AK24" s="77" t="s">
        <v>50</v>
      </c>
      <c r="AL24" s="95"/>
      <c r="AM24" s="77" t="s">
        <v>50</v>
      </c>
      <c r="AN24" s="98"/>
      <c r="AO24" s="78" t="s">
        <v>10</v>
      </c>
      <c r="AP24" s="78" t="s">
        <v>53</v>
      </c>
      <c r="AQ24" s="98"/>
      <c r="AR24" s="77" t="s">
        <v>10</v>
      </c>
      <c r="AS24" s="209" t="str">
        <f t="shared" si="13"/>
        <v/>
      </c>
      <c r="AT24" s="79" t="s">
        <v>80</v>
      </c>
      <c r="AU24" s="209" t="str">
        <f t="shared" si="14"/>
        <v/>
      </c>
      <c r="AV24" s="79" t="s">
        <v>79</v>
      </c>
      <c r="AW24" s="209" t="str">
        <f t="shared" si="15"/>
        <v/>
      </c>
      <c r="AX24" s="80" t="s">
        <v>80</v>
      </c>
      <c r="AY24" s="209" t="str">
        <f t="shared" si="16"/>
        <v/>
      </c>
      <c r="AZ24" s="91"/>
      <c r="BA24" s="77" t="s">
        <v>50</v>
      </c>
      <c r="BB24" s="95"/>
      <c r="BC24" s="77" t="s">
        <v>50</v>
      </c>
      <c r="BD24" s="98"/>
      <c r="BE24" s="78" t="s">
        <v>10</v>
      </c>
      <c r="BF24" s="78" t="s">
        <v>53</v>
      </c>
      <c r="BG24" s="98"/>
      <c r="BH24" s="77" t="s">
        <v>10</v>
      </c>
      <c r="BI24" s="209" t="str">
        <f t="shared" si="1"/>
        <v/>
      </c>
      <c r="BJ24" s="79" t="s">
        <v>80</v>
      </c>
      <c r="BK24" s="209" t="str">
        <f t="shared" si="2"/>
        <v/>
      </c>
      <c r="BL24" s="79" t="s">
        <v>79</v>
      </c>
      <c r="BM24" s="209" t="str">
        <f t="shared" si="3"/>
        <v/>
      </c>
      <c r="BN24" s="80" t="s">
        <v>80</v>
      </c>
      <c r="BO24" s="209" t="str">
        <f t="shared" si="4"/>
        <v/>
      </c>
      <c r="BP24" s="101"/>
    </row>
    <row r="25" spans="1:68" x14ac:dyDescent="0.2">
      <c r="A25" s="76">
        <v>12</v>
      </c>
      <c r="B25" s="90"/>
      <c r="C25" s="206" t="str">
        <f t="shared" si="0"/>
        <v/>
      </c>
      <c r="D25" s="91"/>
      <c r="E25" s="77" t="s">
        <v>50</v>
      </c>
      <c r="F25" s="95"/>
      <c r="G25" s="77" t="s">
        <v>50</v>
      </c>
      <c r="H25" s="98"/>
      <c r="I25" s="78" t="s">
        <v>10</v>
      </c>
      <c r="J25" s="78" t="s">
        <v>53</v>
      </c>
      <c r="K25" s="98"/>
      <c r="L25" s="77" t="s">
        <v>10</v>
      </c>
      <c r="M25" s="209" t="str">
        <f t="shared" si="5"/>
        <v/>
      </c>
      <c r="N25" s="79" t="s">
        <v>67</v>
      </c>
      <c r="O25" s="209" t="str">
        <f t="shared" si="6"/>
        <v/>
      </c>
      <c r="P25" s="78" t="s">
        <v>53</v>
      </c>
      <c r="Q25" s="209" t="str">
        <f t="shared" si="7"/>
        <v/>
      </c>
      <c r="R25" s="80" t="s">
        <v>67</v>
      </c>
      <c r="S25" s="209" t="str">
        <f t="shared" si="8"/>
        <v/>
      </c>
      <c r="T25" s="91"/>
      <c r="U25" s="77" t="s">
        <v>50</v>
      </c>
      <c r="V25" s="95"/>
      <c r="W25" s="77" t="s">
        <v>50</v>
      </c>
      <c r="X25" s="98"/>
      <c r="Y25" s="78" t="s">
        <v>10</v>
      </c>
      <c r="Z25" s="78" t="s">
        <v>53</v>
      </c>
      <c r="AA25" s="98"/>
      <c r="AB25" s="77" t="s">
        <v>10</v>
      </c>
      <c r="AC25" s="209" t="str">
        <f t="shared" si="9"/>
        <v/>
      </c>
      <c r="AD25" s="79" t="s">
        <v>67</v>
      </c>
      <c r="AE25" s="209" t="str">
        <f t="shared" si="10"/>
        <v/>
      </c>
      <c r="AF25" s="79" t="s">
        <v>53</v>
      </c>
      <c r="AG25" s="209" t="str">
        <f t="shared" si="11"/>
        <v/>
      </c>
      <c r="AH25" s="80" t="s">
        <v>67</v>
      </c>
      <c r="AI25" s="209" t="str">
        <f t="shared" si="12"/>
        <v/>
      </c>
      <c r="AJ25" s="91"/>
      <c r="AK25" s="77" t="s">
        <v>50</v>
      </c>
      <c r="AL25" s="95"/>
      <c r="AM25" s="77" t="s">
        <v>50</v>
      </c>
      <c r="AN25" s="98"/>
      <c r="AO25" s="78" t="s">
        <v>10</v>
      </c>
      <c r="AP25" s="78" t="s">
        <v>53</v>
      </c>
      <c r="AQ25" s="98"/>
      <c r="AR25" s="77" t="s">
        <v>10</v>
      </c>
      <c r="AS25" s="209" t="str">
        <f t="shared" si="13"/>
        <v/>
      </c>
      <c r="AT25" s="79" t="s">
        <v>80</v>
      </c>
      <c r="AU25" s="209" t="str">
        <f t="shared" si="14"/>
        <v/>
      </c>
      <c r="AV25" s="79" t="s">
        <v>79</v>
      </c>
      <c r="AW25" s="209" t="str">
        <f t="shared" si="15"/>
        <v/>
      </c>
      <c r="AX25" s="80" t="s">
        <v>80</v>
      </c>
      <c r="AY25" s="209" t="str">
        <f t="shared" si="16"/>
        <v/>
      </c>
      <c r="AZ25" s="91"/>
      <c r="BA25" s="77" t="s">
        <v>50</v>
      </c>
      <c r="BB25" s="95"/>
      <c r="BC25" s="77" t="s">
        <v>50</v>
      </c>
      <c r="BD25" s="98"/>
      <c r="BE25" s="78" t="s">
        <v>10</v>
      </c>
      <c r="BF25" s="78" t="s">
        <v>53</v>
      </c>
      <c r="BG25" s="98"/>
      <c r="BH25" s="77" t="s">
        <v>10</v>
      </c>
      <c r="BI25" s="209" t="str">
        <f t="shared" si="1"/>
        <v/>
      </c>
      <c r="BJ25" s="79" t="s">
        <v>80</v>
      </c>
      <c r="BK25" s="209" t="str">
        <f t="shared" si="2"/>
        <v/>
      </c>
      <c r="BL25" s="79" t="s">
        <v>79</v>
      </c>
      <c r="BM25" s="209" t="str">
        <f t="shared" si="3"/>
        <v/>
      </c>
      <c r="BN25" s="80" t="s">
        <v>80</v>
      </c>
      <c r="BO25" s="209" t="str">
        <f t="shared" si="4"/>
        <v/>
      </c>
      <c r="BP25" s="101"/>
    </row>
    <row r="26" spans="1:68" x14ac:dyDescent="0.2">
      <c r="A26" s="76">
        <v>13</v>
      </c>
      <c r="B26" s="90"/>
      <c r="C26" s="206" t="str">
        <f t="shared" si="0"/>
        <v/>
      </c>
      <c r="D26" s="91"/>
      <c r="E26" s="77" t="s">
        <v>50</v>
      </c>
      <c r="F26" s="95"/>
      <c r="G26" s="77" t="s">
        <v>50</v>
      </c>
      <c r="H26" s="98"/>
      <c r="I26" s="78" t="s">
        <v>10</v>
      </c>
      <c r="J26" s="78" t="s">
        <v>53</v>
      </c>
      <c r="K26" s="98"/>
      <c r="L26" s="77" t="s">
        <v>10</v>
      </c>
      <c r="M26" s="209" t="str">
        <f t="shared" si="5"/>
        <v/>
      </c>
      <c r="N26" s="79" t="s">
        <v>67</v>
      </c>
      <c r="O26" s="209" t="str">
        <f t="shared" si="6"/>
        <v/>
      </c>
      <c r="P26" s="78" t="s">
        <v>53</v>
      </c>
      <c r="Q26" s="209" t="str">
        <f t="shared" si="7"/>
        <v/>
      </c>
      <c r="R26" s="80" t="s">
        <v>67</v>
      </c>
      <c r="S26" s="209" t="str">
        <f t="shared" si="8"/>
        <v/>
      </c>
      <c r="T26" s="91"/>
      <c r="U26" s="77" t="s">
        <v>50</v>
      </c>
      <c r="V26" s="95"/>
      <c r="W26" s="77" t="s">
        <v>50</v>
      </c>
      <c r="X26" s="98"/>
      <c r="Y26" s="78" t="s">
        <v>10</v>
      </c>
      <c r="Z26" s="78" t="s">
        <v>53</v>
      </c>
      <c r="AA26" s="98"/>
      <c r="AB26" s="77" t="s">
        <v>10</v>
      </c>
      <c r="AC26" s="209" t="str">
        <f t="shared" si="9"/>
        <v/>
      </c>
      <c r="AD26" s="79" t="s">
        <v>67</v>
      </c>
      <c r="AE26" s="209" t="str">
        <f t="shared" si="10"/>
        <v/>
      </c>
      <c r="AF26" s="79" t="s">
        <v>53</v>
      </c>
      <c r="AG26" s="209" t="str">
        <f t="shared" si="11"/>
        <v/>
      </c>
      <c r="AH26" s="80" t="s">
        <v>67</v>
      </c>
      <c r="AI26" s="209" t="str">
        <f t="shared" si="12"/>
        <v/>
      </c>
      <c r="AJ26" s="91"/>
      <c r="AK26" s="77" t="s">
        <v>50</v>
      </c>
      <c r="AL26" s="95"/>
      <c r="AM26" s="77" t="s">
        <v>50</v>
      </c>
      <c r="AN26" s="98"/>
      <c r="AO26" s="78" t="s">
        <v>10</v>
      </c>
      <c r="AP26" s="78" t="s">
        <v>53</v>
      </c>
      <c r="AQ26" s="98"/>
      <c r="AR26" s="77" t="s">
        <v>10</v>
      </c>
      <c r="AS26" s="209" t="str">
        <f t="shared" si="13"/>
        <v/>
      </c>
      <c r="AT26" s="79" t="s">
        <v>80</v>
      </c>
      <c r="AU26" s="209" t="str">
        <f t="shared" si="14"/>
        <v/>
      </c>
      <c r="AV26" s="79" t="s">
        <v>79</v>
      </c>
      <c r="AW26" s="209" t="str">
        <f t="shared" si="15"/>
        <v/>
      </c>
      <c r="AX26" s="80" t="s">
        <v>80</v>
      </c>
      <c r="AY26" s="209" t="str">
        <f t="shared" si="16"/>
        <v/>
      </c>
      <c r="AZ26" s="91"/>
      <c r="BA26" s="77" t="s">
        <v>50</v>
      </c>
      <c r="BB26" s="95"/>
      <c r="BC26" s="77" t="s">
        <v>50</v>
      </c>
      <c r="BD26" s="98"/>
      <c r="BE26" s="78" t="s">
        <v>10</v>
      </c>
      <c r="BF26" s="78" t="s">
        <v>53</v>
      </c>
      <c r="BG26" s="98"/>
      <c r="BH26" s="77" t="s">
        <v>10</v>
      </c>
      <c r="BI26" s="209" t="str">
        <f t="shared" si="1"/>
        <v/>
      </c>
      <c r="BJ26" s="79" t="s">
        <v>80</v>
      </c>
      <c r="BK26" s="209" t="str">
        <f t="shared" si="2"/>
        <v/>
      </c>
      <c r="BL26" s="79" t="s">
        <v>79</v>
      </c>
      <c r="BM26" s="209" t="str">
        <f t="shared" si="3"/>
        <v/>
      </c>
      <c r="BN26" s="80" t="s">
        <v>80</v>
      </c>
      <c r="BO26" s="209" t="str">
        <f t="shared" si="4"/>
        <v/>
      </c>
      <c r="BP26" s="101"/>
    </row>
    <row r="27" spans="1:68" x14ac:dyDescent="0.2">
      <c r="A27" s="76">
        <v>14</v>
      </c>
      <c r="B27" s="90"/>
      <c r="C27" s="206" t="str">
        <f t="shared" si="0"/>
        <v/>
      </c>
      <c r="D27" s="91"/>
      <c r="E27" s="77" t="s">
        <v>50</v>
      </c>
      <c r="F27" s="95"/>
      <c r="G27" s="77" t="s">
        <v>50</v>
      </c>
      <c r="H27" s="98"/>
      <c r="I27" s="78" t="s">
        <v>10</v>
      </c>
      <c r="J27" s="78" t="s">
        <v>53</v>
      </c>
      <c r="K27" s="98"/>
      <c r="L27" s="77" t="s">
        <v>10</v>
      </c>
      <c r="M27" s="209" t="str">
        <f t="shared" si="5"/>
        <v/>
      </c>
      <c r="N27" s="79" t="s">
        <v>67</v>
      </c>
      <c r="O27" s="209" t="str">
        <f t="shared" si="6"/>
        <v/>
      </c>
      <c r="P27" s="78" t="s">
        <v>53</v>
      </c>
      <c r="Q27" s="209" t="str">
        <f t="shared" si="7"/>
        <v/>
      </c>
      <c r="R27" s="80" t="s">
        <v>67</v>
      </c>
      <c r="S27" s="209" t="str">
        <f t="shared" si="8"/>
        <v/>
      </c>
      <c r="T27" s="91"/>
      <c r="U27" s="77" t="s">
        <v>50</v>
      </c>
      <c r="V27" s="95"/>
      <c r="W27" s="77" t="s">
        <v>50</v>
      </c>
      <c r="X27" s="98"/>
      <c r="Y27" s="78" t="s">
        <v>10</v>
      </c>
      <c r="Z27" s="78" t="s">
        <v>53</v>
      </c>
      <c r="AA27" s="98"/>
      <c r="AB27" s="77" t="s">
        <v>10</v>
      </c>
      <c r="AC27" s="209" t="str">
        <f t="shared" si="9"/>
        <v/>
      </c>
      <c r="AD27" s="79" t="s">
        <v>67</v>
      </c>
      <c r="AE27" s="209" t="str">
        <f t="shared" si="10"/>
        <v/>
      </c>
      <c r="AF27" s="79" t="s">
        <v>53</v>
      </c>
      <c r="AG27" s="209" t="str">
        <f t="shared" si="11"/>
        <v/>
      </c>
      <c r="AH27" s="80" t="s">
        <v>67</v>
      </c>
      <c r="AI27" s="209" t="str">
        <f t="shared" si="12"/>
        <v/>
      </c>
      <c r="AJ27" s="91"/>
      <c r="AK27" s="77" t="s">
        <v>50</v>
      </c>
      <c r="AL27" s="95"/>
      <c r="AM27" s="77" t="s">
        <v>50</v>
      </c>
      <c r="AN27" s="98"/>
      <c r="AO27" s="78" t="s">
        <v>10</v>
      </c>
      <c r="AP27" s="78" t="s">
        <v>53</v>
      </c>
      <c r="AQ27" s="98"/>
      <c r="AR27" s="77" t="s">
        <v>10</v>
      </c>
      <c r="AS27" s="209" t="str">
        <f t="shared" si="13"/>
        <v/>
      </c>
      <c r="AT27" s="79" t="s">
        <v>80</v>
      </c>
      <c r="AU27" s="209" t="str">
        <f t="shared" si="14"/>
        <v/>
      </c>
      <c r="AV27" s="79" t="s">
        <v>79</v>
      </c>
      <c r="AW27" s="209" t="str">
        <f t="shared" si="15"/>
        <v/>
      </c>
      <c r="AX27" s="80" t="s">
        <v>80</v>
      </c>
      <c r="AY27" s="209" t="str">
        <f t="shared" si="16"/>
        <v/>
      </c>
      <c r="AZ27" s="91"/>
      <c r="BA27" s="77" t="s">
        <v>50</v>
      </c>
      <c r="BB27" s="95"/>
      <c r="BC27" s="77" t="s">
        <v>50</v>
      </c>
      <c r="BD27" s="98"/>
      <c r="BE27" s="78" t="s">
        <v>10</v>
      </c>
      <c r="BF27" s="78" t="s">
        <v>53</v>
      </c>
      <c r="BG27" s="98"/>
      <c r="BH27" s="77" t="s">
        <v>10</v>
      </c>
      <c r="BI27" s="209" t="str">
        <f t="shared" si="1"/>
        <v/>
      </c>
      <c r="BJ27" s="79" t="s">
        <v>80</v>
      </c>
      <c r="BK27" s="209" t="str">
        <f t="shared" si="2"/>
        <v/>
      </c>
      <c r="BL27" s="79" t="s">
        <v>79</v>
      </c>
      <c r="BM27" s="209" t="str">
        <f t="shared" si="3"/>
        <v/>
      </c>
      <c r="BN27" s="80" t="s">
        <v>80</v>
      </c>
      <c r="BO27" s="209" t="str">
        <f t="shared" si="4"/>
        <v/>
      </c>
      <c r="BP27" s="101"/>
    </row>
    <row r="28" spans="1:68" x14ac:dyDescent="0.2">
      <c r="A28" s="76">
        <v>15</v>
      </c>
      <c r="B28" s="90"/>
      <c r="C28" s="206" t="str">
        <f t="shared" si="0"/>
        <v/>
      </c>
      <c r="D28" s="91"/>
      <c r="E28" s="77" t="s">
        <v>50</v>
      </c>
      <c r="F28" s="95"/>
      <c r="G28" s="77" t="s">
        <v>50</v>
      </c>
      <c r="H28" s="98"/>
      <c r="I28" s="78" t="s">
        <v>10</v>
      </c>
      <c r="J28" s="78" t="s">
        <v>53</v>
      </c>
      <c r="K28" s="98"/>
      <c r="L28" s="77" t="s">
        <v>10</v>
      </c>
      <c r="M28" s="209" t="str">
        <f t="shared" si="5"/>
        <v/>
      </c>
      <c r="N28" s="79" t="s">
        <v>67</v>
      </c>
      <c r="O28" s="209" t="str">
        <f t="shared" si="6"/>
        <v/>
      </c>
      <c r="P28" s="78" t="s">
        <v>53</v>
      </c>
      <c r="Q28" s="209" t="str">
        <f t="shared" si="7"/>
        <v/>
      </c>
      <c r="R28" s="80" t="s">
        <v>67</v>
      </c>
      <c r="S28" s="209" t="str">
        <f t="shared" si="8"/>
        <v/>
      </c>
      <c r="T28" s="91"/>
      <c r="U28" s="77" t="s">
        <v>50</v>
      </c>
      <c r="V28" s="95"/>
      <c r="W28" s="77" t="s">
        <v>50</v>
      </c>
      <c r="X28" s="98"/>
      <c r="Y28" s="78" t="s">
        <v>10</v>
      </c>
      <c r="Z28" s="78" t="s">
        <v>53</v>
      </c>
      <c r="AA28" s="98"/>
      <c r="AB28" s="77" t="s">
        <v>10</v>
      </c>
      <c r="AC28" s="209" t="str">
        <f t="shared" si="9"/>
        <v/>
      </c>
      <c r="AD28" s="79" t="s">
        <v>67</v>
      </c>
      <c r="AE28" s="209" t="str">
        <f t="shared" si="10"/>
        <v/>
      </c>
      <c r="AF28" s="79" t="s">
        <v>53</v>
      </c>
      <c r="AG28" s="209" t="str">
        <f t="shared" si="11"/>
        <v/>
      </c>
      <c r="AH28" s="80" t="s">
        <v>67</v>
      </c>
      <c r="AI28" s="209" t="str">
        <f t="shared" si="12"/>
        <v/>
      </c>
      <c r="AJ28" s="91"/>
      <c r="AK28" s="77" t="s">
        <v>50</v>
      </c>
      <c r="AL28" s="95"/>
      <c r="AM28" s="77" t="s">
        <v>50</v>
      </c>
      <c r="AN28" s="98"/>
      <c r="AO28" s="78" t="s">
        <v>10</v>
      </c>
      <c r="AP28" s="78" t="s">
        <v>53</v>
      </c>
      <c r="AQ28" s="98"/>
      <c r="AR28" s="77" t="s">
        <v>10</v>
      </c>
      <c r="AS28" s="209" t="str">
        <f t="shared" si="13"/>
        <v/>
      </c>
      <c r="AT28" s="79" t="s">
        <v>80</v>
      </c>
      <c r="AU28" s="209" t="str">
        <f t="shared" si="14"/>
        <v/>
      </c>
      <c r="AV28" s="79" t="s">
        <v>79</v>
      </c>
      <c r="AW28" s="209" t="str">
        <f t="shared" si="15"/>
        <v/>
      </c>
      <c r="AX28" s="80" t="s">
        <v>80</v>
      </c>
      <c r="AY28" s="209" t="str">
        <f t="shared" si="16"/>
        <v/>
      </c>
      <c r="AZ28" s="91"/>
      <c r="BA28" s="77" t="s">
        <v>50</v>
      </c>
      <c r="BB28" s="95"/>
      <c r="BC28" s="77" t="s">
        <v>50</v>
      </c>
      <c r="BD28" s="98"/>
      <c r="BE28" s="78" t="s">
        <v>10</v>
      </c>
      <c r="BF28" s="78" t="s">
        <v>53</v>
      </c>
      <c r="BG28" s="98"/>
      <c r="BH28" s="77" t="s">
        <v>10</v>
      </c>
      <c r="BI28" s="209" t="str">
        <f t="shared" si="1"/>
        <v/>
      </c>
      <c r="BJ28" s="79" t="s">
        <v>80</v>
      </c>
      <c r="BK28" s="209" t="str">
        <f t="shared" si="2"/>
        <v/>
      </c>
      <c r="BL28" s="79" t="s">
        <v>79</v>
      </c>
      <c r="BM28" s="209" t="str">
        <f t="shared" si="3"/>
        <v/>
      </c>
      <c r="BN28" s="80" t="s">
        <v>80</v>
      </c>
      <c r="BO28" s="209" t="str">
        <f t="shared" si="4"/>
        <v/>
      </c>
      <c r="BP28" s="101"/>
    </row>
    <row r="29" spans="1:68" x14ac:dyDescent="0.2">
      <c r="A29" s="76">
        <v>16</v>
      </c>
      <c r="B29" s="90"/>
      <c r="C29" s="206" t="str">
        <f t="shared" si="0"/>
        <v/>
      </c>
      <c r="D29" s="91"/>
      <c r="E29" s="77" t="s">
        <v>50</v>
      </c>
      <c r="F29" s="95"/>
      <c r="G29" s="77" t="s">
        <v>50</v>
      </c>
      <c r="H29" s="98"/>
      <c r="I29" s="78" t="s">
        <v>10</v>
      </c>
      <c r="J29" s="78" t="s">
        <v>53</v>
      </c>
      <c r="K29" s="98"/>
      <c r="L29" s="77" t="s">
        <v>10</v>
      </c>
      <c r="M29" s="209" t="str">
        <f t="shared" si="5"/>
        <v/>
      </c>
      <c r="N29" s="79" t="s">
        <v>67</v>
      </c>
      <c r="O29" s="209" t="str">
        <f t="shared" si="6"/>
        <v/>
      </c>
      <c r="P29" s="78" t="s">
        <v>53</v>
      </c>
      <c r="Q29" s="209" t="str">
        <f t="shared" si="7"/>
        <v/>
      </c>
      <c r="R29" s="80" t="s">
        <v>67</v>
      </c>
      <c r="S29" s="209" t="str">
        <f t="shared" si="8"/>
        <v/>
      </c>
      <c r="T29" s="91"/>
      <c r="U29" s="77" t="s">
        <v>50</v>
      </c>
      <c r="V29" s="95"/>
      <c r="W29" s="77" t="s">
        <v>50</v>
      </c>
      <c r="X29" s="98"/>
      <c r="Y29" s="78" t="s">
        <v>10</v>
      </c>
      <c r="Z29" s="78" t="s">
        <v>53</v>
      </c>
      <c r="AA29" s="98"/>
      <c r="AB29" s="77" t="s">
        <v>10</v>
      </c>
      <c r="AC29" s="209" t="str">
        <f t="shared" si="9"/>
        <v/>
      </c>
      <c r="AD29" s="79" t="s">
        <v>67</v>
      </c>
      <c r="AE29" s="209" t="str">
        <f t="shared" si="10"/>
        <v/>
      </c>
      <c r="AF29" s="79" t="s">
        <v>53</v>
      </c>
      <c r="AG29" s="209" t="str">
        <f t="shared" si="11"/>
        <v/>
      </c>
      <c r="AH29" s="80" t="s">
        <v>67</v>
      </c>
      <c r="AI29" s="209" t="str">
        <f t="shared" si="12"/>
        <v/>
      </c>
      <c r="AJ29" s="91"/>
      <c r="AK29" s="77" t="s">
        <v>50</v>
      </c>
      <c r="AL29" s="95"/>
      <c r="AM29" s="77" t="s">
        <v>50</v>
      </c>
      <c r="AN29" s="98"/>
      <c r="AO29" s="78" t="s">
        <v>10</v>
      </c>
      <c r="AP29" s="78" t="s">
        <v>53</v>
      </c>
      <c r="AQ29" s="98"/>
      <c r="AR29" s="77" t="s">
        <v>10</v>
      </c>
      <c r="AS29" s="209" t="str">
        <f t="shared" si="13"/>
        <v/>
      </c>
      <c r="AT29" s="79" t="s">
        <v>80</v>
      </c>
      <c r="AU29" s="209" t="str">
        <f t="shared" si="14"/>
        <v/>
      </c>
      <c r="AV29" s="79" t="s">
        <v>79</v>
      </c>
      <c r="AW29" s="209" t="str">
        <f t="shared" si="15"/>
        <v/>
      </c>
      <c r="AX29" s="80" t="s">
        <v>80</v>
      </c>
      <c r="AY29" s="209" t="str">
        <f t="shared" si="16"/>
        <v/>
      </c>
      <c r="AZ29" s="91"/>
      <c r="BA29" s="77" t="s">
        <v>50</v>
      </c>
      <c r="BB29" s="95"/>
      <c r="BC29" s="77" t="s">
        <v>50</v>
      </c>
      <c r="BD29" s="98"/>
      <c r="BE29" s="78" t="s">
        <v>10</v>
      </c>
      <c r="BF29" s="78" t="s">
        <v>53</v>
      </c>
      <c r="BG29" s="98"/>
      <c r="BH29" s="77" t="s">
        <v>10</v>
      </c>
      <c r="BI29" s="209" t="str">
        <f t="shared" si="1"/>
        <v/>
      </c>
      <c r="BJ29" s="79" t="s">
        <v>80</v>
      </c>
      <c r="BK29" s="209" t="str">
        <f t="shared" si="2"/>
        <v/>
      </c>
      <c r="BL29" s="79" t="s">
        <v>79</v>
      </c>
      <c r="BM29" s="209" t="str">
        <f t="shared" si="3"/>
        <v/>
      </c>
      <c r="BN29" s="80" t="s">
        <v>80</v>
      </c>
      <c r="BO29" s="209" t="str">
        <f t="shared" si="4"/>
        <v/>
      </c>
      <c r="BP29" s="101"/>
    </row>
    <row r="30" spans="1:68" x14ac:dyDescent="0.2">
      <c r="A30" s="76">
        <v>17</v>
      </c>
      <c r="B30" s="90"/>
      <c r="C30" s="206" t="str">
        <f t="shared" si="0"/>
        <v/>
      </c>
      <c r="D30" s="91"/>
      <c r="E30" s="77" t="s">
        <v>50</v>
      </c>
      <c r="F30" s="95"/>
      <c r="G30" s="77" t="s">
        <v>50</v>
      </c>
      <c r="H30" s="98"/>
      <c r="I30" s="78" t="s">
        <v>10</v>
      </c>
      <c r="J30" s="78" t="s">
        <v>53</v>
      </c>
      <c r="K30" s="98"/>
      <c r="L30" s="77" t="s">
        <v>10</v>
      </c>
      <c r="M30" s="209" t="str">
        <f t="shared" si="5"/>
        <v/>
      </c>
      <c r="N30" s="79" t="s">
        <v>67</v>
      </c>
      <c r="O30" s="209" t="str">
        <f t="shared" si="6"/>
        <v/>
      </c>
      <c r="P30" s="78" t="s">
        <v>53</v>
      </c>
      <c r="Q30" s="209" t="str">
        <f t="shared" si="7"/>
        <v/>
      </c>
      <c r="R30" s="80" t="s">
        <v>67</v>
      </c>
      <c r="S30" s="209" t="str">
        <f t="shared" si="8"/>
        <v/>
      </c>
      <c r="T30" s="91"/>
      <c r="U30" s="77" t="s">
        <v>50</v>
      </c>
      <c r="V30" s="95"/>
      <c r="W30" s="77" t="s">
        <v>50</v>
      </c>
      <c r="X30" s="98"/>
      <c r="Y30" s="78" t="s">
        <v>10</v>
      </c>
      <c r="Z30" s="78" t="s">
        <v>53</v>
      </c>
      <c r="AA30" s="98"/>
      <c r="AB30" s="77" t="s">
        <v>10</v>
      </c>
      <c r="AC30" s="209" t="str">
        <f t="shared" si="9"/>
        <v/>
      </c>
      <c r="AD30" s="79" t="s">
        <v>67</v>
      </c>
      <c r="AE30" s="209" t="str">
        <f t="shared" si="10"/>
        <v/>
      </c>
      <c r="AF30" s="79" t="s">
        <v>53</v>
      </c>
      <c r="AG30" s="209" t="str">
        <f t="shared" si="11"/>
        <v/>
      </c>
      <c r="AH30" s="80" t="s">
        <v>67</v>
      </c>
      <c r="AI30" s="209" t="str">
        <f t="shared" si="12"/>
        <v/>
      </c>
      <c r="AJ30" s="91"/>
      <c r="AK30" s="77" t="s">
        <v>50</v>
      </c>
      <c r="AL30" s="95"/>
      <c r="AM30" s="77" t="s">
        <v>50</v>
      </c>
      <c r="AN30" s="98"/>
      <c r="AO30" s="78" t="s">
        <v>10</v>
      </c>
      <c r="AP30" s="78" t="s">
        <v>53</v>
      </c>
      <c r="AQ30" s="98"/>
      <c r="AR30" s="77" t="s">
        <v>10</v>
      </c>
      <c r="AS30" s="209" t="str">
        <f t="shared" si="13"/>
        <v/>
      </c>
      <c r="AT30" s="79" t="s">
        <v>80</v>
      </c>
      <c r="AU30" s="209" t="str">
        <f t="shared" si="14"/>
        <v/>
      </c>
      <c r="AV30" s="79" t="s">
        <v>79</v>
      </c>
      <c r="AW30" s="209" t="str">
        <f t="shared" si="15"/>
        <v/>
      </c>
      <c r="AX30" s="80" t="s">
        <v>80</v>
      </c>
      <c r="AY30" s="209" t="str">
        <f t="shared" si="16"/>
        <v/>
      </c>
      <c r="AZ30" s="91"/>
      <c r="BA30" s="77" t="s">
        <v>50</v>
      </c>
      <c r="BB30" s="95"/>
      <c r="BC30" s="77" t="s">
        <v>50</v>
      </c>
      <c r="BD30" s="98"/>
      <c r="BE30" s="78" t="s">
        <v>10</v>
      </c>
      <c r="BF30" s="78" t="s">
        <v>53</v>
      </c>
      <c r="BG30" s="98"/>
      <c r="BH30" s="77" t="s">
        <v>10</v>
      </c>
      <c r="BI30" s="209" t="str">
        <f t="shared" si="1"/>
        <v/>
      </c>
      <c r="BJ30" s="79" t="s">
        <v>80</v>
      </c>
      <c r="BK30" s="209" t="str">
        <f t="shared" si="2"/>
        <v/>
      </c>
      <c r="BL30" s="79" t="s">
        <v>79</v>
      </c>
      <c r="BM30" s="209" t="str">
        <f t="shared" si="3"/>
        <v/>
      </c>
      <c r="BN30" s="80" t="s">
        <v>80</v>
      </c>
      <c r="BO30" s="209" t="str">
        <f t="shared" si="4"/>
        <v/>
      </c>
      <c r="BP30" s="101"/>
    </row>
    <row r="31" spans="1:68" x14ac:dyDescent="0.2">
      <c r="A31" s="76">
        <v>18</v>
      </c>
      <c r="B31" s="90"/>
      <c r="C31" s="206" t="str">
        <f t="shared" si="0"/>
        <v/>
      </c>
      <c r="D31" s="91"/>
      <c r="E31" s="77" t="s">
        <v>50</v>
      </c>
      <c r="F31" s="95"/>
      <c r="G31" s="77" t="s">
        <v>50</v>
      </c>
      <c r="H31" s="98"/>
      <c r="I31" s="78" t="s">
        <v>10</v>
      </c>
      <c r="J31" s="78" t="s">
        <v>53</v>
      </c>
      <c r="K31" s="98"/>
      <c r="L31" s="77" t="s">
        <v>10</v>
      </c>
      <c r="M31" s="209" t="str">
        <f t="shared" si="5"/>
        <v/>
      </c>
      <c r="N31" s="79" t="s">
        <v>67</v>
      </c>
      <c r="O31" s="209" t="str">
        <f t="shared" si="6"/>
        <v/>
      </c>
      <c r="P31" s="78" t="s">
        <v>53</v>
      </c>
      <c r="Q31" s="209" t="str">
        <f t="shared" si="7"/>
        <v/>
      </c>
      <c r="R31" s="80" t="s">
        <v>67</v>
      </c>
      <c r="S31" s="209" t="str">
        <f t="shared" si="8"/>
        <v/>
      </c>
      <c r="T31" s="91"/>
      <c r="U31" s="77" t="s">
        <v>50</v>
      </c>
      <c r="V31" s="95"/>
      <c r="W31" s="77" t="s">
        <v>50</v>
      </c>
      <c r="X31" s="98"/>
      <c r="Y31" s="78" t="s">
        <v>10</v>
      </c>
      <c r="Z31" s="78" t="s">
        <v>53</v>
      </c>
      <c r="AA31" s="98"/>
      <c r="AB31" s="77" t="s">
        <v>10</v>
      </c>
      <c r="AC31" s="209" t="str">
        <f t="shared" si="9"/>
        <v/>
      </c>
      <c r="AD31" s="79" t="s">
        <v>67</v>
      </c>
      <c r="AE31" s="209" t="str">
        <f t="shared" si="10"/>
        <v/>
      </c>
      <c r="AF31" s="79" t="s">
        <v>53</v>
      </c>
      <c r="AG31" s="209" t="str">
        <f t="shared" si="11"/>
        <v/>
      </c>
      <c r="AH31" s="80" t="s">
        <v>67</v>
      </c>
      <c r="AI31" s="209" t="str">
        <f t="shared" si="12"/>
        <v/>
      </c>
      <c r="AJ31" s="91"/>
      <c r="AK31" s="77" t="s">
        <v>50</v>
      </c>
      <c r="AL31" s="95"/>
      <c r="AM31" s="77" t="s">
        <v>50</v>
      </c>
      <c r="AN31" s="98"/>
      <c r="AO31" s="78" t="s">
        <v>10</v>
      </c>
      <c r="AP31" s="78" t="s">
        <v>53</v>
      </c>
      <c r="AQ31" s="98"/>
      <c r="AR31" s="77" t="s">
        <v>10</v>
      </c>
      <c r="AS31" s="209" t="str">
        <f t="shared" si="13"/>
        <v/>
      </c>
      <c r="AT31" s="79" t="s">
        <v>80</v>
      </c>
      <c r="AU31" s="209" t="str">
        <f t="shared" si="14"/>
        <v/>
      </c>
      <c r="AV31" s="79" t="s">
        <v>79</v>
      </c>
      <c r="AW31" s="209" t="str">
        <f t="shared" si="15"/>
        <v/>
      </c>
      <c r="AX31" s="80" t="s">
        <v>80</v>
      </c>
      <c r="AY31" s="209" t="str">
        <f t="shared" si="16"/>
        <v/>
      </c>
      <c r="AZ31" s="91"/>
      <c r="BA31" s="77" t="s">
        <v>50</v>
      </c>
      <c r="BB31" s="95"/>
      <c r="BC31" s="77" t="s">
        <v>50</v>
      </c>
      <c r="BD31" s="98"/>
      <c r="BE31" s="78" t="s">
        <v>10</v>
      </c>
      <c r="BF31" s="78" t="s">
        <v>53</v>
      </c>
      <c r="BG31" s="98"/>
      <c r="BH31" s="77" t="s">
        <v>10</v>
      </c>
      <c r="BI31" s="209" t="str">
        <f t="shared" si="1"/>
        <v/>
      </c>
      <c r="BJ31" s="79" t="s">
        <v>80</v>
      </c>
      <c r="BK31" s="209" t="str">
        <f t="shared" si="2"/>
        <v/>
      </c>
      <c r="BL31" s="79" t="s">
        <v>79</v>
      </c>
      <c r="BM31" s="209" t="str">
        <f t="shared" si="3"/>
        <v/>
      </c>
      <c r="BN31" s="80" t="s">
        <v>80</v>
      </c>
      <c r="BO31" s="209" t="str">
        <f t="shared" si="4"/>
        <v/>
      </c>
      <c r="BP31" s="101"/>
    </row>
    <row r="32" spans="1:68" x14ac:dyDescent="0.2">
      <c r="A32" s="76">
        <v>19</v>
      </c>
      <c r="B32" s="90"/>
      <c r="C32" s="206" t="str">
        <f t="shared" si="0"/>
        <v/>
      </c>
      <c r="D32" s="91"/>
      <c r="E32" s="77" t="s">
        <v>50</v>
      </c>
      <c r="F32" s="95"/>
      <c r="G32" s="77" t="s">
        <v>50</v>
      </c>
      <c r="H32" s="98"/>
      <c r="I32" s="78" t="s">
        <v>10</v>
      </c>
      <c r="J32" s="78" t="s">
        <v>53</v>
      </c>
      <c r="K32" s="98"/>
      <c r="L32" s="77" t="s">
        <v>10</v>
      </c>
      <c r="M32" s="209" t="str">
        <f t="shared" si="5"/>
        <v/>
      </c>
      <c r="N32" s="79" t="s">
        <v>67</v>
      </c>
      <c r="O32" s="209" t="str">
        <f t="shared" si="6"/>
        <v/>
      </c>
      <c r="P32" s="78" t="s">
        <v>53</v>
      </c>
      <c r="Q32" s="209" t="str">
        <f t="shared" si="7"/>
        <v/>
      </c>
      <c r="R32" s="80" t="s">
        <v>67</v>
      </c>
      <c r="S32" s="209" t="str">
        <f t="shared" si="8"/>
        <v/>
      </c>
      <c r="T32" s="91"/>
      <c r="U32" s="77" t="s">
        <v>50</v>
      </c>
      <c r="V32" s="95"/>
      <c r="W32" s="77" t="s">
        <v>50</v>
      </c>
      <c r="X32" s="98"/>
      <c r="Y32" s="78" t="s">
        <v>10</v>
      </c>
      <c r="Z32" s="78" t="s">
        <v>53</v>
      </c>
      <c r="AA32" s="98"/>
      <c r="AB32" s="77" t="s">
        <v>10</v>
      </c>
      <c r="AC32" s="209" t="str">
        <f t="shared" si="9"/>
        <v/>
      </c>
      <c r="AD32" s="79" t="s">
        <v>67</v>
      </c>
      <c r="AE32" s="209" t="str">
        <f t="shared" si="10"/>
        <v/>
      </c>
      <c r="AF32" s="79" t="s">
        <v>53</v>
      </c>
      <c r="AG32" s="209" t="str">
        <f t="shared" si="11"/>
        <v/>
      </c>
      <c r="AH32" s="80" t="s">
        <v>67</v>
      </c>
      <c r="AI32" s="209" t="str">
        <f t="shared" si="12"/>
        <v/>
      </c>
      <c r="AJ32" s="91"/>
      <c r="AK32" s="77" t="s">
        <v>50</v>
      </c>
      <c r="AL32" s="95"/>
      <c r="AM32" s="77" t="s">
        <v>50</v>
      </c>
      <c r="AN32" s="98"/>
      <c r="AO32" s="78" t="s">
        <v>10</v>
      </c>
      <c r="AP32" s="78" t="s">
        <v>53</v>
      </c>
      <c r="AQ32" s="98"/>
      <c r="AR32" s="77" t="s">
        <v>10</v>
      </c>
      <c r="AS32" s="209" t="str">
        <f t="shared" si="13"/>
        <v/>
      </c>
      <c r="AT32" s="79" t="s">
        <v>80</v>
      </c>
      <c r="AU32" s="209" t="str">
        <f t="shared" si="14"/>
        <v/>
      </c>
      <c r="AV32" s="79" t="s">
        <v>79</v>
      </c>
      <c r="AW32" s="209" t="str">
        <f t="shared" si="15"/>
        <v/>
      </c>
      <c r="AX32" s="80" t="s">
        <v>80</v>
      </c>
      <c r="AY32" s="209" t="str">
        <f t="shared" si="16"/>
        <v/>
      </c>
      <c r="AZ32" s="91"/>
      <c r="BA32" s="77" t="s">
        <v>50</v>
      </c>
      <c r="BB32" s="95"/>
      <c r="BC32" s="77" t="s">
        <v>50</v>
      </c>
      <c r="BD32" s="98"/>
      <c r="BE32" s="78" t="s">
        <v>10</v>
      </c>
      <c r="BF32" s="78" t="s">
        <v>53</v>
      </c>
      <c r="BG32" s="98"/>
      <c r="BH32" s="77" t="s">
        <v>10</v>
      </c>
      <c r="BI32" s="209" t="str">
        <f t="shared" si="1"/>
        <v/>
      </c>
      <c r="BJ32" s="79" t="s">
        <v>80</v>
      </c>
      <c r="BK32" s="209" t="str">
        <f t="shared" si="2"/>
        <v/>
      </c>
      <c r="BL32" s="79" t="s">
        <v>79</v>
      </c>
      <c r="BM32" s="209" t="str">
        <f t="shared" si="3"/>
        <v/>
      </c>
      <c r="BN32" s="80" t="s">
        <v>80</v>
      </c>
      <c r="BO32" s="209" t="str">
        <f t="shared" si="4"/>
        <v/>
      </c>
      <c r="BP32" s="101"/>
    </row>
    <row r="33" spans="1:68" x14ac:dyDescent="0.2">
      <c r="A33" s="76">
        <v>20</v>
      </c>
      <c r="B33" s="90"/>
      <c r="C33" s="206" t="str">
        <f t="shared" si="0"/>
        <v/>
      </c>
      <c r="D33" s="91"/>
      <c r="E33" s="77" t="s">
        <v>50</v>
      </c>
      <c r="F33" s="95"/>
      <c r="G33" s="77" t="s">
        <v>50</v>
      </c>
      <c r="H33" s="98"/>
      <c r="I33" s="78" t="s">
        <v>10</v>
      </c>
      <c r="J33" s="78" t="s">
        <v>53</v>
      </c>
      <c r="K33" s="98"/>
      <c r="L33" s="77" t="s">
        <v>10</v>
      </c>
      <c r="M33" s="209" t="str">
        <f t="shared" si="5"/>
        <v/>
      </c>
      <c r="N33" s="79" t="s">
        <v>67</v>
      </c>
      <c r="O33" s="209" t="str">
        <f t="shared" si="6"/>
        <v/>
      </c>
      <c r="P33" s="78" t="s">
        <v>53</v>
      </c>
      <c r="Q33" s="209" t="str">
        <f t="shared" si="7"/>
        <v/>
      </c>
      <c r="R33" s="80" t="s">
        <v>67</v>
      </c>
      <c r="S33" s="209" t="str">
        <f t="shared" si="8"/>
        <v/>
      </c>
      <c r="T33" s="91"/>
      <c r="U33" s="77" t="s">
        <v>50</v>
      </c>
      <c r="V33" s="95"/>
      <c r="W33" s="77" t="s">
        <v>50</v>
      </c>
      <c r="X33" s="98"/>
      <c r="Y33" s="78" t="s">
        <v>10</v>
      </c>
      <c r="Z33" s="78" t="s">
        <v>53</v>
      </c>
      <c r="AA33" s="98"/>
      <c r="AB33" s="77" t="s">
        <v>10</v>
      </c>
      <c r="AC33" s="209" t="str">
        <f t="shared" si="9"/>
        <v/>
      </c>
      <c r="AD33" s="79" t="s">
        <v>67</v>
      </c>
      <c r="AE33" s="209" t="str">
        <f t="shared" si="10"/>
        <v/>
      </c>
      <c r="AF33" s="79" t="s">
        <v>53</v>
      </c>
      <c r="AG33" s="209" t="str">
        <f t="shared" si="11"/>
        <v/>
      </c>
      <c r="AH33" s="80" t="s">
        <v>67</v>
      </c>
      <c r="AI33" s="209" t="str">
        <f t="shared" si="12"/>
        <v/>
      </c>
      <c r="AJ33" s="91"/>
      <c r="AK33" s="77" t="s">
        <v>50</v>
      </c>
      <c r="AL33" s="95"/>
      <c r="AM33" s="77" t="s">
        <v>50</v>
      </c>
      <c r="AN33" s="98"/>
      <c r="AO33" s="78" t="s">
        <v>10</v>
      </c>
      <c r="AP33" s="78" t="s">
        <v>53</v>
      </c>
      <c r="AQ33" s="98"/>
      <c r="AR33" s="77" t="s">
        <v>10</v>
      </c>
      <c r="AS33" s="209" t="str">
        <f t="shared" si="13"/>
        <v/>
      </c>
      <c r="AT33" s="79" t="s">
        <v>80</v>
      </c>
      <c r="AU33" s="209" t="str">
        <f t="shared" si="14"/>
        <v/>
      </c>
      <c r="AV33" s="79" t="s">
        <v>79</v>
      </c>
      <c r="AW33" s="209" t="str">
        <f t="shared" si="15"/>
        <v/>
      </c>
      <c r="AX33" s="80" t="s">
        <v>80</v>
      </c>
      <c r="AY33" s="209" t="str">
        <f t="shared" si="16"/>
        <v/>
      </c>
      <c r="AZ33" s="91"/>
      <c r="BA33" s="77" t="s">
        <v>50</v>
      </c>
      <c r="BB33" s="95"/>
      <c r="BC33" s="77" t="s">
        <v>50</v>
      </c>
      <c r="BD33" s="98"/>
      <c r="BE33" s="78" t="s">
        <v>10</v>
      </c>
      <c r="BF33" s="78" t="s">
        <v>53</v>
      </c>
      <c r="BG33" s="98"/>
      <c r="BH33" s="77" t="s">
        <v>10</v>
      </c>
      <c r="BI33" s="209" t="str">
        <f t="shared" si="1"/>
        <v/>
      </c>
      <c r="BJ33" s="79" t="s">
        <v>80</v>
      </c>
      <c r="BK33" s="209" t="str">
        <f t="shared" si="2"/>
        <v/>
      </c>
      <c r="BL33" s="79" t="s">
        <v>79</v>
      </c>
      <c r="BM33" s="209" t="str">
        <f t="shared" si="3"/>
        <v/>
      </c>
      <c r="BN33" s="80" t="s">
        <v>80</v>
      </c>
      <c r="BO33" s="209" t="str">
        <f t="shared" si="4"/>
        <v/>
      </c>
      <c r="BP33" s="101"/>
    </row>
    <row r="34" spans="1:68" x14ac:dyDescent="0.2">
      <c r="A34" s="76">
        <v>21</v>
      </c>
      <c r="B34" s="90"/>
      <c r="C34" s="206" t="str">
        <f t="shared" si="0"/>
        <v/>
      </c>
      <c r="D34" s="91"/>
      <c r="E34" s="77" t="s">
        <v>50</v>
      </c>
      <c r="F34" s="95"/>
      <c r="G34" s="77" t="s">
        <v>50</v>
      </c>
      <c r="H34" s="98"/>
      <c r="I34" s="78" t="s">
        <v>10</v>
      </c>
      <c r="J34" s="78" t="s">
        <v>53</v>
      </c>
      <c r="K34" s="98"/>
      <c r="L34" s="77" t="s">
        <v>10</v>
      </c>
      <c r="M34" s="209" t="str">
        <f t="shared" si="5"/>
        <v/>
      </c>
      <c r="N34" s="79" t="s">
        <v>67</v>
      </c>
      <c r="O34" s="209" t="str">
        <f t="shared" si="6"/>
        <v/>
      </c>
      <c r="P34" s="78" t="s">
        <v>53</v>
      </c>
      <c r="Q34" s="209" t="str">
        <f t="shared" si="7"/>
        <v/>
      </c>
      <c r="R34" s="80" t="s">
        <v>67</v>
      </c>
      <c r="S34" s="209" t="str">
        <f t="shared" si="8"/>
        <v/>
      </c>
      <c r="T34" s="91"/>
      <c r="U34" s="77" t="s">
        <v>50</v>
      </c>
      <c r="V34" s="95"/>
      <c r="W34" s="77" t="s">
        <v>50</v>
      </c>
      <c r="X34" s="98"/>
      <c r="Y34" s="78" t="s">
        <v>10</v>
      </c>
      <c r="Z34" s="78" t="s">
        <v>53</v>
      </c>
      <c r="AA34" s="98"/>
      <c r="AB34" s="77" t="s">
        <v>10</v>
      </c>
      <c r="AC34" s="209" t="str">
        <f t="shared" si="9"/>
        <v/>
      </c>
      <c r="AD34" s="79" t="s">
        <v>67</v>
      </c>
      <c r="AE34" s="209" t="str">
        <f t="shared" si="10"/>
        <v/>
      </c>
      <c r="AF34" s="79" t="s">
        <v>53</v>
      </c>
      <c r="AG34" s="209" t="str">
        <f t="shared" si="11"/>
        <v/>
      </c>
      <c r="AH34" s="80" t="s">
        <v>67</v>
      </c>
      <c r="AI34" s="209" t="str">
        <f t="shared" si="12"/>
        <v/>
      </c>
      <c r="AJ34" s="91"/>
      <c r="AK34" s="77" t="s">
        <v>50</v>
      </c>
      <c r="AL34" s="95"/>
      <c r="AM34" s="77" t="s">
        <v>50</v>
      </c>
      <c r="AN34" s="98"/>
      <c r="AO34" s="78" t="s">
        <v>10</v>
      </c>
      <c r="AP34" s="78" t="s">
        <v>53</v>
      </c>
      <c r="AQ34" s="98"/>
      <c r="AR34" s="77" t="s">
        <v>10</v>
      </c>
      <c r="AS34" s="209" t="str">
        <f t="shared" si="13"/>
        <v/>
      </c>
      <c r="AT34" s="79" t="s">
        <v>80</v>
      </c>
      <c r="AU34" s="209" t="str">
        <f t="shared" si="14"/>
        <v/>
      </c>
      <c r="AV34" s="79" t="s">
        <v>79</v>
      </c>
      <c r="AW34" s="209" t="str">
        <f t="shared" si="15"/>
        <v/>
      </c>
      <c r="AX34" s="80" t="s">
        <v>80</v>
      </c>
      <c r="AY34" s="209" t="str">
        <f t="shared" si="16"/>
        <v/>
      </c>
      <c r="AZ34" s="91"/>
      <c r="BA34" s="77" t="s">
        <v>50</v>
      </c>
      <c r="BB34" s="95"/>
      <c r="BC34" s="77" t="s">
        <v>50</v>
      </c>
      <c r="BD34" s="98"/>
      <c r="BE34" s="78" t="s">
        <v>10</v>
      </c>
      <c r="BF34" s="78" t="s">
        <v>53</v>
      </c>
      <c r="BG34" s="98"/>
      <c r="BH34" s="77" t="s">
        <v>10</v>
      </c>
      <c r="BI34" s="209" t="str">
        <f t="shared" si="1"/>
        <v/>
      </c>
      <c r="BJ34" s="79" t="s">
        <v>80</v>
      </c>
      <c r="BK34" s="209" t="str">
        <f t="shared" si="2"/>
        <v/>
      </c>
      <c r="BL34" s="79" t="s">
        <v>79</v>
      </c>
      <c r="BM34" s="209" t="str">
        <f t="shared" si="3"/>
        <v/>
      </c>
      <c r="BN34" s="80" t="s">
        <v>80</v>
      </c>
      <c r="BO34" s="209" t="str">
        <f t="shared" si="4"/>
        <v/>
      </c>
      <c r="BP34" s="101"/>
    </row>
    <row r="35" spans="1:68" x14ac:dyDescent="0.2">
      <c r="A35" s="76">
        <v>22</v>
      </c>
      <c r="B35" s="90"/>
      <c r="C35" s="206" t="str">
        <f t="shared" si="0"/>
        <v/>
      </c>
      <c r="D35" s="91"/>
      <c r="E35" s="77" t="s">
        <v>50</v>
      </c>
      <c r="F35" s="95"/>
      <c r="G35" s="77" t="s">
        <v>50</v>
      </c>
      <c r="H35" s="98"/>
      <c r="I35" s="78" t="s">
        <v>10</v>
      </c>
      <c r="J35" s="78" t="s">
        <v>53</v>
      </c>
      <c r="K35" s="98"/>
      <c r="L35" s="77" t="s">
        <v>10</v>
      </c>
      <c r="M35" s="209" t="str">
        <f t="shared" si="5"/>
        <v/>
      </c>
      <c r="N35" s="79" t="s">
        <v>67</v>
      </c>
      <c r="O35" s="209" t="str">
        <f t="shared" si="6"/>
        <v/>
      </c>
      <c r="P35" s="78" t="s">
        <v>53</v>
      </c>
      <c r="Q35" s="209" t="str">
        <f t="shared" si="7"/>
        <v/>
      </c>
      <c r="R35" s="80" t="s">
        <v>67</v>
      </c>
      <c r="S35" s="209" t="str">
        <f t="shared" si="8"/>
        <v/>
      </c>
      <c r="T35" s="91"/>
      <c r="U35" s="77" t="s">
        <v>50</v>
      </c>
      <c r="V35" s="95"/>
      <c r="W35" s="77" t="s">
        <v>50</v>
      </c>
      <c r="X35" s="98"/>
      <c r="Y35" s="78" t="s">
        <v>10</v>
      </c>
      <c r="Z35" s="78" t="s">
        <v>53</v>
      </c>
      <c r="AA35" s="98"/>
      <c r="AB35" s="77" t="s">
        <v>10</v>
      </c>
      <c r="AC35" s="209" t="str">
        <f t="shared" si="9"/>
        <v/>
      </c>
      <c r="AD35" s="79" t="s">
        <v>67</v>
      </c>
      <c r="AE35" s="209" t="str">
        <f t="shared" si="10"/>
        <v/>
      </c>
      <c r="AF35" s="79" t="s">
        <v>53</v>
      </c>
      <c r="AG35" s="209" t="str">
        <f t="shared" si="11"/>
        <v/>
      </c>
      <c r="AH35" s="80" t="s">
        <v>67</v>
      </c>
      <c r="AI35" s="209" t="str">
        <f t="shared" si="12"/>
        <v/>
      </c>
      <c r="AJ35" s="91"/>
      <c r="AK35" s="77" t="s">
        <v>50</v>
      </c>
      <c r="AL35" s="95"/>
      <c r="AM35" s="77" t="s">
        <v>50</v>
      </c>
      <c r="AN35" s="98"/>
      <c r="AO35" s="78" t="s">
        <v>10</v>
      </c>
      <c r="AP35" s="78" t="s">
        <v>53</v>
      </c>
      <c r="AQ35" s="98"/>
      <c r="AR35" s="77" t="s">
        <v>10</v>
      </c>
      <c r="AS35" s="209" t="str">
        <f t="shared" si="13"/>
        <v/>
      </c>
      <c r="AT35" s="79" t="s">
        <v>80</v>
      </c>
      <c r="AU35" s="209" t="str">
        <f t="shared" si="14"/>
        <v/>
      </c>
      <c r="AV35" s="79" t="s">
        <v>79</v>
      </c>
      <c r="AW35" s="209" t="str">
        <f t="shared" si="15"/>
        <v/>
      </c>
      <c r="AX35" s="80" t="s">
        <v>80</v>
      </c>
      <c r="AY35" s="209" t="str">
        <f t="shared" si="16"/>
        <v/>
      </c>
      <c r="AZ35" s="91"/>
      <c r="BA35" s="77" t="s">
        <v>50</v>
      </c>
      <c r="BB35" s="95"/>
      <c r="BC35" s="77" t="s">
        <v>50</v>
      </c>
      <c r="BD35" s="98"/>
      <c r="BE35" s="78" t="s">
        <v>10</v>
      </c>
      <c r="BF35" s="78" t="s">
        <v>53</v>
      </c>
      <c r="BG35" s="98"/>
      <c r="BH35" s="77" t="s">
        <v>10</v>
      </c>
      <c r="BI35" s="209" t="str">
        <f t="shared" si="1"/>
        <v/>
      </c>
      <c r="BJ35" s="79" t="s">
        <v>80</v>
      </c>
      <c r="BK35" s="209" t="str">
        <f t="shared" si="2"/>
        <v/>
      </c>
      <c r="BL35" s="79" t="s">
        <v>79</v>
      </c>
      <c r="BM35" s="209" t="str">
        <f t="shared" si="3"/>
        <v/>
      </c>
      <c r="BN35" s="80" t="s">
        <v>80</v>
      </c>
      <c r="BO35" s="209" t="str">
        <f t="shared" si="4"/>
        <v/>
      </c>
      <c r="BP35" s="101"/>
    </row>
    <row r="36" spans="1:68" x14ac:dyDescent="0.2">
      <c r="A36" s="76">
        <v>23</v>
      </c>
      <c r="B36" s="90"/>
      <c r="C36" s="206" t="str">
        <f t="shared" si="0"/>
        <v/>
      </c>
      <c r="D36" s="91"/>
      <c r="E36" s="77" t="s">
        <v>50</v>
      </c>
      <c r="F36" s="95"/>
      <c r="G36" s="77" t="s">
        <v>50</v>
      </c>
      <c r="H36" s="98"/>
      <c r="I36" s="78" t="s">
        <v>10</v>
      </c>
      <c r="J36" s="78" t="s">
        <v>53</v>
      </c>
      <c r="K36" s="98"/>
      <c r="L36" s="77" t="s">
        <v>10</v>
      </c>
      <c r="M36" s="209" t="str">
        <f t="shared" si="5"/>
        <v/>
      </c>
      <c r="N36" s="79" t="s">
        <v>67</v>
      </c>
      <c r="O36" s="209" t="str">
        <f t="shared" si="6"/>
        <v/>
      </c>
      <c r="P36" s="78" t="s">
        <v>53</v>
      </c>
      <c r="Q36" s="209" t="str">
        <f t="shared" si="7"/>
        <v/>
      </c>
      <c r="R36" s="80" t="s">
        <v>67</v>
      </c>
      <c r="S36" s="209" t="str">
        <f t="shared" si="8"/>
        <v/>
      </c>
      <c r="T36" s="91"/>
      <c r="U36" s="77" t="s">
        <v>50</v>
      </c>
      <c r="V36" s="95"/>
      <c r="W36" s="77" t="s">
        <v>50</v>
      </c>
      <c r="X36" s="98"/>
      <c r="Y36" s="78" t="s">
        <v>10</v>
      </c>
      <c r="Z36" s="78" t="s">
        <v>53</v>
      </c>
      <c r="AA36" s="98"/>
      <c r="AB36" s="77" t="s">
        <v>10</v>
      </c>
      <c r="AC36" s="209" t="str">
        <f t="shared" si="9"/>
        <v/>
      </c>
      <c r="AD36" s="79" t="s">
        <v>67</v>
      </c>
      <c r="AE36" s="209" t="str">
        <f t="shared" si="10"/>
        <v/>
      </c>
      <c r="AF36" s="79" t="s">
        <v>53</v>
      </c>
      <c r="AG36" s="209" t="str">
        <f t="shared" si="11"/>
        <v/>
      </c>
      <c r="AH36" s="80" t="s">
        <v>67</v>
      </c>
      <c r="AI36" s="209" t="str">
        <f t="shared" si="12"/>
        <v/>
      </c>
      <c r="AJ36" s="91"/>
      <c r="AK36" s="77" t="s">
        <v>50</v>
      </c>
      <c r="AL36" s="95"/>
      <c r="AM36" s="77" t="s">
        <v>50</v>
      </c>
      <c r="AN36" s="98"/>
      <c r="AO36" s="78" t="s">
        <v>10</v>
      </c>
      <c r="AP36" s="78" t="s">
        <v>53</v>
      </c>
      <c r="AQ36" s="98"/>
      <c r="AR36" s="77" t="s">
        <v>10</v>
      </c>
      <c r="AS36" s="209" t="str">
        <f t="shared" si="13"/>
        <v/>
      </c>
      <c r="AT36" s="79" t="s">
        <v>80</v>
      </c>
      <c r="AU36" s="209" t="str">
        <f t="shared" si="14"/>
        <v/>
      </c>
      <c r="AV36" s="79" t="s">
        <v>79</v>
      </c>
      <c r="AW36" s="209" t="str">
        <f t="shared" si="15"/>
        <v/>
      </c>
      <c r="AX36" s="80" t="s">
        <v>80</v>
      </c>
      <c r="AY36" s="209" t="str">
        <f t="shared" si="16"/>
        <v/>
      </c>
      <c r="AZ36" s="91"/>
      <c r="BA36" s="77" t="s">
        <v>50</v>
      </c>
      <c r="BB36" s="95"/>
      <c r="BC36" s="77" t="s">
        <v>50</v>
      </c>
      <c r="BD36" s="98"/>
      <c r="BE36" s="78" t="s">
        <v>10</v>
      </c>
      <c r="BF36" s="78" t="s">
        <v>53</v>
      </c>
      <c r="BG36" s="98"/>
      <c r="BH36" s="77" t="s">
        <v>10</v>
      </c>
      <c r="BI36" s="209" t="str">
        <f t="shared" si="1"/>
        <v/>
      </c>
      <c r="BJ36" s="79" t="s">
        <v>80</v>
      </c>
      <c r="BK36" s="209" t="str">
        <f t="shared" si="2"/>
        <v/>
      </c>
      <c r="BL36" s="79" t="s">
        <v>79</v>
      </c>
      <c r="BM36" s="209" t="str">
        <f t="shared" si="3"/>
        <v/>
      </c>
      <c r="BN36" s="80" t="s">
        <v>80</v>
      </c>
      <c r="BO36" s="209" t="str">
        <f t="shared" si="4"/>
        <v/>
      </c>
      <c r="BP36" s="101"/>
    </row>
    <row r="37" spans="1:68" x14ac:dyDescent="0.2">
      <c r="A37" s="76">
        <v>24</v>
      </c>
      <c r="B37" s="90"/>
      <c r="C37" s="206" t="str">
        <f t="shared" si="0"/>
        <v/>
      </c>
      <c r="D37" s="91"/>
      <c r="E37" s="77" t="s">
        <v>50</v>
      </c>
      <c r="F37" s="95"/>
      <c r="G37" s="77" t="s">
        <v>50</v>
      </c>
      <c r="H37" s="98"/>
      <c r="I37" s="78" t="s">
        <v>10</v>
      </c>
      <c r="J37" s="78" t="s">
        <v>53</v>
      </c>
      <c r="K37" s="98"/>
      <c r="L37" s="77" t="s">
        <v>10</v>
      </c>
      <c r="M37" s="209" t="str">
        <f t="shared" si="5"/>
        <v/>
      </c>
      <c r="N37" s="79" t="s">
        <v>67</v>
      </c>
      <c r="O37" s="209" t="str">
        <f t="shared" si="6"/>
        <v/>
      </c>
      <c r="P37" s="78" t="s">
        <v>53</v>
      </c>
      <c r="Q37" s="209" t="str">
        <f t="shared" si="7"/>
        <v/>
      </c>
      <c r="R37" s="80" t="s">
        <v>67</v>
      </c>
      <c r="S37" s="209" t="str">
        <f t="shared" si="8"/>
        <v/>
      </c>
      <c r="T37" s="91"/>
      <c r="U37" s="77" t="s">
        <v>50</v>
      </c>
      <c r="V37" s="95"/>
      <c r="W37" s="77" t="s">
        <v>50</v>
      </c>
      <c r="X37" s="98"/>
      <c r="Y37" s="78" t="s">
        <v>10</v>
      </c>
      <c r="Z37" s="78" t="s">
        <v>53</v>
      </c>
      <c r="AA37" s="98"/>
      <c r="AB37" s="77" t="s">
        <v>10</v>
      </c>
      <c r="AC37" s="209" t="str">
        <f t="shared" si="9"/>
        <v/>
      </c>
      <c r="AD37" s="79" t="s">
        <v>67</v>
      </c>
      <c r="AE37" s="209" t="str">
        <f t="shared" si="10"/>
        <v/>
      </c>
      <c r="AF37" s="79" t="s">
        <v>53</v>
      </c>
      <c r="AG37" s="209" t="str">
        <f t="shared" si="11"/>
        <v/>
      </c>
      <c r="AH37" s="80" t="s">
        <v>67</v>
      </c>
      <c r="AI37" s="209" t="str">
        <f t="shared" si="12"/>
        <v/>
      </c>
      <c r="AJ37" s="91"/>
      <c r="AK37" s="77" t="s">
        <v>50</v>
      </c>
      <c r="AL37" s="95"/>
      <c r="AM37" s="77" t="s">
        <v>50</v>
      </c>
      <c r="AN37" s="98"/>
      <c r="AO37" s="78" t="s">
        <v>10</v>
      </c>
      <c r="AP37" s="78" t="s">
        <v>53</v>
      </c>
      <c r="AQ37" s="98"/>
      <c r="AR37" s="77" t="s">
        <v>10</v>
      </c>
      <c r="AS37" s="209" t="str">
        <f t="shared" si="13"/>
        <v/>
      </c>
      <c r="AT37" s="79" t="s">
        <v>80</v>
      </c>
      <c r="AU37" s="209" t="str">
        <f t="shared" si="14"/>
        <v/>
      </c>
      <c r="AV37" s="79" t="s">
        <v>79</v>
      </c>
      <c r="AW37" s="209" t="str">
        <f t="shared" si="15"/>
        <v/>
      </c>
      <c r="AX37" s="80" t="s">
        <v>80</v>
      </c>
      <c r="AY37" s="209" t="str">
        <f t="shared" si="16"/>
        <v/>
      </c>
      <c r="AZ37" s="91"/>
      <c r="BA37" s="77" t="s">
        <v>50</v>
      </c>
      <c r="BB37" s="95"/>
      <c r="BC37" s="77" t="s">
        <v>50</v>
      </c>
      <c r="BD37" s="98"/>
      <c r="BE37" s="78" t="s">
        <v>10</v>
      </c>
      <c r="BF37" s="78" t="s">
        <v>53</v>
      </c>
      <c r="BG37" s="98"/>
      <c r="BH37" s="77" t="s">
        <v>10</v>
      </c>
      <c r="BI37" s="209" t="str">
        <f t="shared" si="1"/>
        <v/>
      </c>
      <c r="BJ37" s="79" t="s">
        <v>80</v>
      </c>
      <c r="BK37" s="209" t="str">
        <f t="shared" si="2"/>
        <v/>
      </c>
      <c r="BL37" s="79" t="s">
        <v>79</v>
      </c>
      <c r="BM37" s="209" t="str">
        <f t="shared" si="3"/>
        <v/>
      </c>
      <c r="BN37" s="80" t="s">
        <v>80</v>
      </c>
      <c r="BO37" s="209" t="str">
        <f t="shared" si="4"/>
        <v/>
      </c>
      <c r="BP37" s="101"/>
    </row>
    <row r="38" spans="1:68" x14ac:dyDescent="0.2">
      <c r="A38" s="76">
        <v>25</v>
      </c>
      <c r="B38" s="90"/>
      <c r="C38" s="206" t="str">
        <f t="shared" si="0"/>
        <v/>
      </c>
      <c r="D38" s="91"/>
      <c r="E38" s="77" t="s">
        <v>50</v>
      </c>
      <c r="F38" s="95"/>
      <c r="G38" s="77" t="s">
        <v>50</v>
      </c>
      <c r="H38" s="98"/>
      <c r="I38" s="78" t="s">
        <v>10</v>
      </c>
      <c r="J38" s="78" t="s">
        <v>53</v>
      </c>
      <c r="K38" s="98"/>
      <c r="L38" s="77" t="s">
        <v>10</v>
      </c>
      <c r="M38" s="209" t="str">
        <f t="shared" si="5"/>
        <v/>
      </c>
      <c r="N38" s="79" t="s">
        <v>67</v>
      </c>
      <c r="O38" s="209" t="str">
        <f t="shared" si="6"/>
        <v/>
      </c>
      <c r="P38" s="78" t="s">
        <v>53</v>
      </c>
      <c r="Q38" s="209" t="str">
        <f t="shared" si="7"/>
        <v/>
      </c>
      <c r="R38" s="80" t="s">
        <v>67</v>
      </c>
      <c r="S38" s="209" t="str">
        <f t="shared" si="8"/>
        <v/>
      </c>
      <c r="T38" s="91"/>
      <c r="U38" s="77" t="s">
        <v>50</v>
      </c>
      <c r="V38" s="95"/>
      <c r="W38" s="77" t="s">
        <v>50</v>
      </c>
      <c r="X38" s="98"/>
      <c r="Y38" s="78" t="s">
        <v>10</v>
      </c>
      <c r="Z38" s="78" t="s">
        <v>53</v>
      </c>
      <c r="AA38" s="98"/>
      <c r="AB38" s="77" t="s">
        <v>10</v>
      </c>
      <c r="AC38" s="209" t="str">
        <f t="shared" si="9"/>
        <v/>
      </c>
      <c r="AD38" s="79" t="s">
        <v>67</v>
      </c>
      <c r="AE38" s="209" t="str">
        <f t="shared" si="10"/>
        <v/>
      </c>
      <c r="AF38" s="79" t="s">
        <v>53</v>
      </c>
      <c r="AG38" s="209" t="str">
        <f t="shared" si="11"/>
        <v/>
      </c>
      <c r="AH38" s="80" t="s">
        <v>67</v>
      </c>
      <c r="AI38" s="209" t="str">
        <f t="shared" si="12"/>
        <v/>
      </c>
      <c r="AJ38" s="91"/>
      <c r="AK38" s="77" t="s">
        <v>50</v>
      </c>
      <c r="AL38" s="95"/>
      <c r="AM38" s="77" t="s">
        <v>50</v>
      </c>
      <c r="AN38" s="98"/>
      <c r="AO38" s="78" t="s">
        <v>10</v>
      </c>
      <c r="AP38" s="78" t="s">
        <v>53</v>
      </c>
      <c r="AQ38" s="98"/>
      <c r="AR38" s="77" t="s">
        <v>10</v>
      </c>
      <c r="AS38" s="209" t="str">
        <f t="shared" si="13"/>
        <v/>
      </c>
      <c r="AT38" s="79" t="s">
        <v>80</v>
      </c>
      <c r="AU38" s="209" t="str">
        <f t="shared" si="14"/>
        <v/>
      </c>
      <c r="AV38" s="79" t="s">
        <v>79</v>
      </c>
      <c r="AW38" s="209" t="str">
        <f t="shared" si="15"/>
        <v/>
      </c>
      <c r="AX38" s="80" t="s">
        <v>80</v>
      </c>
      <c r="AY38" s="209" t="str">
        <f t="shared" si="16"/>
        <v/>
      </c>
      <c r="AZ38" s="91"/>
      <c r="BA38" s="77" t="s">
        <v>50</v>
      </c>
      <c r="BB38" s="95"/>
      <c r="BC38" s="77" t="s">
        <v>50</v>
      </c>
      <c r="BD38" s="98"/>
      <c r="BE38" s="78" t="s">
        <v>10</v>
      </c>
      <c r="BF38" s="78" t="s">
        <v>53</v>
      </c>
      <c r="BG38" s="98"/>
      <c r="BH38" s="77" t="s">
        <v>10</v>
      </c>
      <c r="BI38" s="209" t="str">
        <f t="shared" si="1"/>
        <v/>
      </c>
      <c r="BJ38" s="79" t="s">
        <v>80</v>
      </c>
      <c r="BK38" s="209" t="str">
        <f t="shared" si="2"/>
        <v/>
      </c>
      <c r="BL38" s="79" t="s">
        <v>79</v>
      </c>
      <c r="BM38" s="209" t="str">
        <f t="shared" si="3"/>
        <v/>
      </c>
      <c r="BN38" s="80" t="s">
        <v>80</v>
      </c>
      <c r="BO38" s="209" t="str">
        <f t="shared" si="4"/>
        <v/>
      </c>
      <c r="BP38" s="101"/>
    </row>
    <row r="39" spans="1:68" x14ac:dyDescent="0.2">
      <c r="A39" s="76">
        <v>26</v>
      </c>
      <c r="B39" s="90"/>
      <c r="C39" s="206" t="str">
        <f t="shared" si="0"/>
        <v/>
      </c>
      <c r="D39" s="91"/>
      <c r="E39" s="77" t="s">
        <v>50</v>
      </c>
      <c r="F39" s="95"/>
      <c r="G39" s="77" t="s">
        <v>50</v>
      </c>
      <c r="H39" s="98"/>
      <c r="I39" s="78" t="s">
        <v>10</v>
      </c>
      <c r="J39" s="78" t="s">
        <v>53</v>
      </c>
      <c r="K39" s="98"/>
      <c r="L39" s="77" t="s">
        <v>10</v>
      </c>
      <c r="M39" s="209" t="str">
        <f t="shared" si="5"/>
        <v/>
      </c>
      <c r="N39" s="79" t="s">
        <v>67</v>
      </c>
      <c r="O39" s="209" t="str">
        <f t="shared" si="6"/>
        <v/>
      </c>
      <c r="P39" s="78" t="s">
        <v>53</v>
      </c>
      <c r="Q39" s="209" t="str">
        <f t="shared" si="7"/>
        <v/>
      </c>
      <c r="R39" s="80" t="s">
        <v>67</v>
      </c>
      <c r="S39" s="209" t="str">
        <f t="shared" si="8"/>
        <v/>
      </c>
      <c r="T39" s="91"/>
      <c r="U39" s="77" t="s">
        <v>50</v>
      </c>
      <c r="V39" s="95"/>
      <c r="W39" s="77" t="s">
        <v>50</v>
      </c>
      <c r="X39" s="98"/>
      <c r="Y39" s="78" t="s">
        <v>10</v>
      </c>
      <c r="Z39" s="78" t="s">
        <v>53</v>
      </c>
      <c r="AA39" s="98"/>
      <c r="AB39" s="77" t="s">
        <v>10</v>
      </c>
      <c r="AC39" s="209" t="str">
        <f t="shared" si="9"/>
        <v/>
      </c>
      <c r="AD39" s="79" t="s">
        <v>67</v>
      </c>
      <c r="AE39" s="209" t="str">
        <f t="shared" si="10"/>
        <v/>
      </c>
      <c r="AF39" s="79" t="s">
        <v>53</v>
      </c>
      <c r="AG39" s="209" t="str">
        <f t="shared" si="11"/>
        <v/>
      </c>
      <c r="AH39" s="80" t="s">
        <v>67</v>
      </c>
      <c r="AI39" s="209" t="str">
        <f t="shared" si="12"/>
        <v/>
      </c>
      <c r="AJ39" s="91"/>
      <c r="AK39" s="77" t="s">
        <v>50</v>
      </c>
      <c r="AL39" s="95"/>
      <c r="AM39" s="77" t="s">
        <v>50</v>
      </c>
      <c r="AN39" s="98"/>
      <c r="AO39" s="78" t="s">
        <v>10</v>
      </c>
      <c r="AP39" s="78" t="s">
        <v>53</v>
      </c>
      <c r="AQ39" s="98"/>
      <c r="AR39" s="77" t="s">
        <v>10</v>
      </c>
      <c r="AS39" s="209" t="str">
        <f t="shared" si="13"/>
        <v/>
      </c>
      <c r="AT39" s="79" t="s">
        <v>80</v>
      </c>
      <c r="AU39" s="209" t="str">
        <f t="shared" si="14"/>
        <v/>
      </c>
      <c r="AV39" s="79" t="s">
        <v>79</v>
      </c>
      <c r="AW39" s="209" t="str">
        <f t="shared" si="15"/>
        <v/>
      </c>
      <c r="AX39" s="80" t="s">
        <v>80</v>
      </c>
      <c r="AY39" s="209" t="str">
        <f t="shared" si="16"/>
        <v/>
      </c>
      <c r="AZ39" s="91"/>
      <c r="BA39" s="77" t="s">
        <v>50</v>
      </c>
      <c r="BB39" s="95"/>
      <c r="BC39" s="77" t="s">
        <v>50</v>
      </c>
      <c r="BD39" s="98"/>
      <c r="BE39" s="78" t="s">
        <v>10</v>
      </c>
      <c r="BF39" s="78" t="s">
        <v>53</v>
      </c>
      <c r="BG39" s="98"/>
      <c r="BH39" s="77" t="s">
        <v>10</v>
      </c>
      <c r="BI39" s="209" t="str">
        <f t="shared" si="1"/>
        <v/>
      </c>
      <c r="BJ39" s="79" t="s">
        <v>80</v>
      </c>
      <c r="BK39" s="209" t="str">
        <f t="shared" si="2"/>
        <v/>
      </c>
      <c r="BL39" s="79" t="s">
        <v>79</v>
      </c>
      <c r="BM39" s="209" t="str">
        <f t="shared" si="3"/>
        <v/>
      </c>
      <c r="BN39" s="80" t="s">
        <v>80</v>
      </c>
      <c r="BO39" s="209" t="str">
        <f t="shared" si="4"/>
        <v/>
      </c>
      <c r="BP39" s="101"/>
    </row>
    <row r="40" spans="1:68" x14ac:dyDescent="0.2">
      <c r="A40" s="76">
        <v>27</v>
      </c>
      <c r="B40" s="90"/>
      <c r="C40" s="206" t="str">
        <f t="shared" si="0"/>
        <v/>
      </c>
      <c r="D40" s="91"/>
      <c r="E40" s="77" t="s">
        <v>50</v>
      </c>
      <c r="F40" s="95"/>
      <c r="G40" s="77" t="s">
        <v>50</v>
      </c>
      <c r="H40" s="98"/>
      <c r="I40" s="78" t="s">
        <v>10</v>
      </c>
      <c r="J40" s="78" t="s">
        <v>53</v>
      </c>
      <c r="K40" s="98"/>
      <c r="L40" s="77" t="s">
        <v>10</v>
      </c>
      <c r="M40" s="209" t="str">
        <f t="shared" si="5"/>
        <v/>
      </c>
      <c r="N40" s="79" t="s">
        <v>67</v>
      </c>
      <c r="O40" s="209" t="str">
        <f t="shared" si="6"/>
        <v/>
      </c>
      <c r="P40" s="78" t="s">
        <v>53</v>
      </c>
      <c r="Q40" s="209" t="str">
        <f t="shared" si="7"/>
        <v/>
      </c>
      <c r="R40" s="80" t="s">
        <v>67</v>
      </c>
      <c r="S40" s="209" t="str">
        <f t="shared" si="8"/>
        <v/>
      </c>
      <c r="T40" s="91"/>
      <c r="U40" s="77" t="s">
        <v>50</v>
      </c>
      <c r="V40" s="95"/>
      <c r="W40" s="77" t="s">
        <v>50</v>
      </c>
      <c r="X40" s="98"/>
      <c r="Y40" s="78" t="s">
        <v>10</v>
      </c>
      <c r="Z40" s="78" t="s">
        <v>53</v>
      </c>
      <c r="AA40" s="98"/>
      <c r="AB40" s="77" t="s">
        <v>10</v>
      </c>
      <c r="AC40" s="209" t="str">
        <f t="shared" si="9"/>
        <v/>
      </c>
      <c r="AD40" s="79" t="s">
        <v>67</v>
      </c>
      <c r="AE40" s="209" t="str">
        <f t="shared" si="10"/>
        <v/>
      </c>
      <c r="AF40" s="79" t="s">
        <v>53</v>
      </c>
      <c r="AG40" s="209" t="str">
        <f t="shared" si="11"/>
        <v/>
      </c>
      <c r="AH40" s="80" t="s">
        <v>67</v>
      </c>
      <c r="AI40" s="209" t="str">
        <f t="shared" si="12"/>
        <v/>
      </c>
      <c r="AJ40" s="91"/>
      <c r="AK40" s="77" t="s">
        <v>50</v>
      </c>
      <c r="AL40" s="95"/>
      <c r="AM40" s="77" t="s">
        <v>50</v>
      </c>
      <c r="AN40" s="98"/>
      <c r="AO40" s="78" t="s">
        <v>10</v>
      </c>
      <c r="AP40" s="78" t="s">
        <v>53</v>
      </c>
      <c r="AQ40" s="98"/>
      <c r="AR40" s="77" t="s">
        <v>10</v>
      </c>
      <c r="AS40" s="209" t="str">
        <f t="shared" si="13"/>
        <v/>
      </c>
      <c r="AT40" s="79" t="s">
        <v>80</v>
      </c>
      <c r="AU40" s="209" t="str">
        <f t="shared" si="14"/>
        <v/>
      </c>
      <c r="AV40" s="79" t="s">
        <v>79</v>
      </c>
      <c r="AW40" s="209" t="str">
        <f t="shared" si="15"/>
        <v/>
      </c>
      <c r="AX40" s="80" t="s">
        <v>80</v>
      </c>
      <c r="AY40" s="209" t="str">
        <f t="shared" si="16"/>
        <v/>
      </c>
      <c r="AZ40" s="91"/>
      <c r="BA40" s="77" t="s">
        <v>50</v>
      </c>
      <c r="BB40" s="95"/>
      <c r="BC40" s="77" t="s">
        <v>50</v>
      </c>
      <c r="BD40" s="98"/>
      <c r="BE40" s="78" t="s">
        <v>10</v>
      </c>
      <c r="BF40" s="78" t="s">
        <v>53</v>
      </c>
      <c r="BG40" s="98"/>
      <c r="BH40" s="77" t="s">
        <v>10</v>
      </c>
      <c r="BI40" s="209" t="str">
        <f t="shared" si="1"/>
        <v/>
      </c>
      <c r="BJ40" s="79" t="s">
        <v>80</v>
      </c>
      <c r="BK40" s="209" t="str">
        <f t="shared" si="2"/>
        <v/>
      </c>
      <c r="BL40" s="79" t="s">
        <v>79</v>
      </c>
      <c r="BM40" s="209" t="str">
        <f t="shared" si="3"/>
        <v/>
      </c>
      <c r="BN40" s="80" t="s">
        <v>80</v>
      </c>
      <c r="BO40" s="209" t="str">
        <f t="shared" si="4"/>
        <v/>
      </c>
      <c r="BP40" s="101"/>
    </row>
    <row r="41" spans="1:68" x14ac:dyDescent="0.2">
      <c r="A41" s="76">
        <v>28</v>
      </c>
      <c r="B41" s="90"/>
      <c r="C41" s="206" t="str">
        <f t="shared" si="0"/>
        <v/>
      </c>
      <c r="D41" s="91"/>
      <c r="E41" s="77" t="s">
        <v>50</v>
      </c>
      <c r="F41" s="95"/>
      <c r="G41" s="77" t="s">
        <v>50</v>
      </c>
      <c r="H41" s="98"/>
      <c r="I41" s="78" t="s">
        <v>10</v>
      </c>
      <c r="J41" s="78" t="s">
        <v>53</v>
      </c>
      <c r="K41" s="98"/>
      <c r="L41" s="77" t="s">
        <v>10</v>
      </c>
      <c r="M41" s="209" t="str">
        <f t="shared" si="5"/>
        <v/>
      </c>
      <c r="N41" s="79" t="s">
        <v>67</v>
      </c>
      <c r="O41" s="209" t="str">
        <f t="shared" si="6"/>
        <v/>
      </c>
      <c r="P41" s="78" t="s">
        <v>53</v>
      </c>
      <c r="Q41" s="209" t="str">
        <f t="shared" si="7"/>
        <v/>
      </c>
      <c r="R41" s="80" t="s">
        <v>67</v>
      </c>
      <c r="S41" s="209" t="str">
        <f t="shared" si="8"/>
        <v/>
      </c>
      <c r="T41" s="91"/>
      <c r="U41" s="77" t="s">
        <v>50</v>
      </c>
      <c r="V41" s="95"/>
      <c r="W41" s="77" t="s">
        <v>50</v>
      </c>
      <c r="X41" s="98"/>
      <c r="Y41" s="78" t="s">
        <v>10</v>
      </c>
      <c r="Z41" s="78" t="s">
        <v>53</v>
      </c>
      <c r="AA41" s="98"/>
      <c r="AB41" s="77" t="s">
        <v>10</v>
      </c>
      <c r="AC41" s="209" t="str">
        <f t="shared" si="9"/>
        <v/>
      </c>
      <c r="AD41" s="79" t="s">
        <v>67</v>
      </c>
      <c r="AE41" s="209" t="str">
        <f t="shared" si="10"/>
        <v/>
      </c>
      <c r="AF41" s="79" t="s">
        <v>53</v>
      </c>
      <c r="AG41" s="209" t="str">
        <f t="shared" si="11"/>
        <v/>
      </c>
      <c r="AH41" s="80" t="s">
        <v>67</v>
      </c>
      <c r="AI41" s="209" t="str">
        <f t="shared" si="12"/>
        <v/>
      </c>
      <c r="AJ41" s="91"/>
      <c r="AK41" s="77" t="s">
        <v>50</v>
      </c>
      <c r="AL41" s="95"/>
      <c r="AM41" s="77" t="s">
        <v>50</v>
      </c>
      <c r="AN41" s="98"/>
      <c r="AO41" s="78" t="s">
        <v>10</v>
      </c>
      <c r="AP41" s="78" t="s">
        <v>53</v>
      </c>
      <c r="AQ41" s="98"/>
      <c r="AR41" s="77" t="s">
        <v>10</v>
      </c>
      <c r="AS41" s="209" t="str">
        <f t="shared" si="13"/>
        <v/>
      </c>
      <c r="AT41" s="79" t="s">
        <v>80</v>
      </c>
      <c r="AU41" s="209" t="str">
        <f t="shared" si="14"/>
        <v/>
      </c>
      <c r="AV41" s="79" t="s">
        <v>79</v>
      </c>
      <c r="AW41" s="209" t="str">
        <f t="shared" si="15"/>
        <v/>
      </c>
      <c r="AX41" s="80" t="s">
        <v>80</v>
      </c>
      <c r="AY41" s="209" t="str">
        <f t="shared" si="16"/>
        <v/>
      </c>
      <c r="AZ41" s="91"/>
      <c r="BA41" s="77" t="s">
        <v>50</v>
      </c>
      <c r="BB41" s="95"/>
      <c r="BC41" s="77" t="s">
        <v>50</v>
      </c>
      <c r="BD41" s="98"/>
      <c r="BE41" s="78" t="s">
        <v>10</v>
      </c>
      <c r="BF41" s="78" t="s">
        <v>53</v>
      </c>
      <c r="BG41" s="98"/>
      <c r="BH41" s="77" t="s">
        <v>10</v>
      </c>
      <c r="BI41" s="209" t="str">
        <f t="shared" si="1"/>
        <v/>
      </c>
      <c r="BJ41" s="79" t="s">
        <v>80</v>
      </c>
      <c r="BK41" s="209" t="str">
        <f t="shared" si="2"/>
        <v/>
      </c>
      <c r="BL41" s="79" t="s">
        <v>79</v>
      </c>
      <c r="BM41" s="209" t="str">
        <f t="shared" si="3"/>
        <v/>
      </c>
      <c r="BN41" s="80" t="s">
        <v>80</v>
      </c>
      <c r="BO41" s="209" t="str">
        <f t="shared" si="4"/>
        <v/>
      </c>
      <c r="BP41" s="101"/>
    </row>
    <row r="42" spans="1:68" x14ac:dyDescent="0.2">
      <c r="A42" s="76">
        <v>29</v>
      </c>
      <c r="B42" s="90"/>
      <c r="C42" s="206" t="str">
        <f t="shared" si="0"/>
        <v/>
      </c>
      <c r="D42" s="91"/>
      <c r="E42" s="77" t="s">
        <v>50</v>
      </c>
      <c r="F42" s="95"/>
      <c r="G42" s="77" t="s">
        <v>50</v>
      </c>
      <c r="H42" s="98"/>
      <c r="I42" s="78" t="s">
        <v>10</v>
      </c>
      <c r="J42" s="78" t="s">
        <v>53</v>
      </c>
      <c r="K42" s="98"/>
      <c r="L42" s="77" t="s">
        <v>10</v>
      </c>
      <c r="M42" s="209" t="str">
        <f t="shared" si="5"/>
        <v/>
      </c>
      <c r="N42" s="79" t="s">
        <v>67</v>
      </c>
      <c r="O42" s="209" t="str">
        <f t="shared" si="6"/>
        <v/>
      </c>
      <c r="P42" s="78" t="s">
        <v>53</v>
      </c>
      <c r="Q42" s="209" t="str">
        <f t="shared" si="7"/>
        <v/>
      </c>
      <c r="R42" s="80" t="s">
        <v>67</v>
      </c>
      <c r="S42" s="209" t="str">
        <f t="shared" si="8"/>
        <v/>
      </c>
      <c r="T42" s="91"/>
      <c r="U42" s="77" t="s">
        <v>50</v>
      </c>
      <c r="V42" s="95"/>
      <c r="W42" s="77" t="s">
        <v>50</v>
      </c>
      <c r="X42" s="98"/>
      <c r="Y42" s="78" t="s">
        <v>10</v>
      </c>
      <c r="Z42" s="78" t="s">
        <v>53</v>
      </c>
      <c r="AA42" s="98"/>
      <c r="AB42" s="77" t="s">
        <v>10</v>
      </c>
      <c r="AC42" s="209" t="str">
        <f t="shared" si="9"/>
        <v/>
      </c>
      <c r="AD42" s="79" t="s">
        <v>67</v>
      </c>
      <c r="AE42" s="209" t="str">
        <f t="shared" si="10"/>
        <v/>
      </c>
      <c r="AF42" s="79" t="s">
        <v>53</v>
      </c>
      <c r="AG42" s="209" t="str">
        <f t="shared" si="11"/>
        <v/>
      </c>
      <c r="AH42" s="80" t="s">
        <v>67</v>
      </c>
      <c r="AI42" s="209" t="str">
        <f t="shared" si="12"/>
        <v/>
      </c>
      <c r="AJ42" s="91"/>
      <c r="AK42" s="77" t="s">
        <v>50</v>
      </c>
      <c r="AL42" s="95"/>
      <c r="AM42" s="77" t="s">
        <v>50</v>
      </c>
      <c r="AN42" s="98"/>
      <c r="AO42" s="78" t="s">
        <v>10</v>
      </c>
      <c r="AP42" s="78" t="s">
        <v>53</v>
      </c>
      <c r="AQ42" s="98"/>
      <c r="AR42" s="77" t="s">
        <v>10</v>
      </c>
      <c r="AS42" s="209" t="str">
        <f t="shared" si="13"/>
        <v/>
      </c>
      <c r="AT42" s="79" t="s">
        <v>80</v>
      </c>
      <c r="AU42" s="209" t="str">
        <f t="shared" si="14"/>
        <v/>
      </c>
      <c r="AV42" s="79" t="s">
        <v>79</v>
      </c>
      <c r="AW42" s="209" t="str">
        <f t="shared" si="15"/>
        <v/>
      </c>
      <c r="AX42" s="80" t="s">
        <v>80</v>
      </c>
      <c r="AY42" s="209" t="str">
        <f t="shared" si="16"/>
        <v/>
      </c>
      <c r="AZ42" s="91"/>
      <c r="BA42" s="77" t="s">
        <v>50</v>
      </c>
      <c r="BB42" s="95"/>
      <c r="BC42" s="77" t="s">
        <v>50</v>
      </c>
      <c r="BD42" s="98"/>
      <c r="BE42" s="78" t="s">
        <v>10</v>
      </c>
      <c r="BF42" s="78" t="s">
        <v>53</v>
      </c>
      <c r="BG42" s="98"/>
      <c r="BH42" s="77" t="s">
        <v>10</v>
      </c>
      <c r="BI42" s="209" t="str">
        <f t="shared" si="1"/>
        <v/>
      </c>
      <c r="BJ42" s="79" t="s">
        <v>80</v>
      </c>
      <c r="BK42" s="209" t="str">
        <f t="shared" si="2"/>
        <v/>
      </c>
      <c r="BL42" s="79" t="s">
        <v>79</v>
      </c>
      <c r="BM42" s="209" t="str">
        <f t="shared" si="3"/>
        <v/>
      </c>
      <c r="BN42" s="80" t="s">
        <v>80</v>
      </c>
      <c r="BO42" s="209" t="str">
        <f t="shared" si="4"/>
        <v/>
      </c>
      <c r="BP42" s="101"/>
    </row>
    <row r="43" spans="1:68" x14ac:dyDescent="0.2">
      <c r="A43" s="76">
        <v>30</v>
      </c>
      <c r="B43" s="90"/>
      <c r="C43" s="206" t="str">
        <f t="shared" si="0"/>
        <v/>
      </c>
      <c r="D43" s="91"/>
      <c r="E43" s="77" t="s">
        <v>50</v>
      </c>
      <c r="F43" s="95"/>
      <c r="G43" s="77" t="s">
        <v>50</v>
      </c>
      <c r="H43" s="98"/>
      <c r="I43" s="78" t="s">
        <v>10</v>
      </c>
      <c r="J43" s="78" t="s">
        <v>53</v>
      </c>
      <c r="K43" s="98"/>
      <c r="L43" s="77" t="s">
        <v>10</v>
      </c>
      <c r="M43" s="209" t="str">
        <f t="shared" si="5"/>
        <v/>
      </c>
      <c r="N43" s="79" t="s">
        <v>67</v>
      </c>
      <c r="O43" s="209" t="str">
        <f t="shared" si="6"/>
        <v/>
      </c>
      <c r="P43" s="78" t="s">
        <v>53</v>
      </c>
      <c r="Q43" s="209" t="str">
        <f t="shared" si="7"/>
        <v/>
      </c>
      <c r="R43" s="80" t="s">
        <v>67</v>
      </c>
      <c r="S43" s="209" t="str">
        <f t="shared" si="8"/>
        <v/>
      </c>
      <c r="T43" s="91"/>
      <c r="U43" s="77" t="s">
        <v>50</v>
      </c>
      <c r="V43" s="95"/>
      <c r="W43" s="77" t="s">
        <v>50</v>
      </c>
      <c r="X43" s="98"/>
      <c r="Y43" s="78" t="s">
        <v>10</v>
      </c>
      <c r="Z43" s="78" t="s">
        <v>53</v>
      </c>
      <c r="AA43" s="98"/>
      <c r="AB43" s="77" t="s">
        <v>10</v>
      </c>
      <c r="AC43" s="209" t="str">
        <f t="shared" si="9"/>
        <v/>
      </c>
      <c r="AD43" s="79" t="s">
        <v>67</v>
      </c>
      <c r="AE43" s="209" t="str">
        <f t="shared" si="10"/>
        <v/>
      </c>
      <c r="AF43" s="79" t="s">
        <v>53</v>
      </c>
      <c r="AG43" s="209" t="str">
        <f t="shared" si="11"/>
        <v/>
      </c>
      <c r="AH43" s="80" t="s">
        <v>67</v>
      </c>
      <c r="AI43" s="209" t="str">
        <f t="shared" si="12"/>
        <v/>
      </c>
      <c r="AJ43" s="91"/>
      <c r="AK43" s="77" t="s">
        <v>50</v>
      </c>
      <c r="AL43" s="95"/>
      <c r="AM43" s="77" t="s">
        <v>50</v>
      </c>
      <c r="AN43" s="98"/>
      <c r="AO43" s="78" t="s">
        <v>10</v>
      </c>
      <c r="AP43" s="78" t="s">
        <v>53</v>
      </c>
      <c r="AQ43" s="98"/>
      <c r="AR43" s="77" t="s">
        <v>10</v>
      </c>
      <c r="AS43" s="209" t="str">
        <f t="shared" si="13"/>
        <v/>
      </c>
      <c r="AT43" s="79" t="s">
        <v>80</v>
      </c>
      <c r="AU43" s="209" t="str">
        <f t="shared" si="14"/>
        <v/>
      </c>
      <c r="AV43" s="79" t="s">
        <v>79</v>
      </c>
      <c r="AW43" s="209" t="str">
        <f t="shared" si="15"/>
        <v/>
      </c>
      <c r="AX43" s="80" t="s">
        <v>80</v>
      </c>
      <c r="AY43" s="209" t="str">
        <f t="shared" si="16"/>
        <v/>
      </c>
      <c r="AZ43" s="91"/>
      <c r="BA43" s="77" t="s">
        <v>50</v>
      </c>
      <c r="BB43" s="95"/>
      <c r="BC43" s="77" t="s">
        <v>50</v>
      </c>
      <c r="BD43" s="98"/>
      <c r="BE43" s="78" t="s">
        <v>10</v>
      </c>
      <c r="BF43" s="78" t="s">
        <v>53</v>
      </c>
      <c r="BG43" s="98"/>
      <c r="BH43" s="77" t="s">
        <v>10</v>
      </c>
      <c r="BI43" s="209" t="str">
        <f t="shared" si="1"/>
        <v/>
      </c>
      <c r="BJ43" s="79" t="s">
        <v>80</v>
      </c>
      <c r="BK43" s="209" t="str">
        <f t="shared" si="2"/>
        <v/>
      </c>
      <c r="BL43" s="79" t="s">
        <v>79</v>
      </c>
      <c r="BM43" s="209" t="str">
        <f t="shared" si="3"/>
        <v/>
      </c>
      <c r="BN43" s="80" t="s">
        <v>80</v>
      </c>
      <c r="BO43" s="209" t="str">
        <f t="shared" si="4"/>
        <v/>
      </c>
      <c r="BP43" s="101"/>
    </row>
    <row r="44" spans="1:68" x14ac:dyDescent="0.2">
      <c r="A44" s="76">
        <v>31</v>
      </c>
      <c r="B44" s="90"/>
      <c r="C44" s="206" t="str">
        <f t="shared" si="0"/>
        <v/>
      </c>
      <c r="D44" s="91"/>
      <c r="E44" s="77" t="s">
        <v>50</v>
      </c>
      <c r="F44" s="95"/>
      <c r="G44" s="77" t="s">
        <v>50</v>
      </c>
      <c r="H44" s="98"/>
      <c r="I44" s="78" t="s">
        <v>10</v>
      </c>
      <c r="J44" s="78" t="s">
        <v>53</v>
      </c>
      <c r="K44" s="98"/>
      <c r="L44" s="77" t="s">
        <v>10</v>
      </c>
      <c r="M44" s="209" t="str">
        <f t="shared" si="5"/>
        <v/>
      </c>
      <c r="N44" s="79" t="s">
        <v>67</v>
      </c>
      <c r="O44" s="209" t="str">
        <f t="shared" si="6"/>
        <v/>
      </c>
      <c r="P44" s="78" t="s">
        <v>53</v>
      </c>
      <c r="Q44" s="209" t="str">
        <f t="shared" si="7"/>
        <v/>
      </c>
      <c r="R44" s="80" t="s">
        <v>67</v>
      </c>
      <c r="S44" s="209" t="str">
        <f t="shared" si="8"/>
        <v/>
      </c>
      <c r="T44" s="91"/>
      <c r="U44" s="77" t="s">
        <v>50</v>
      </c>
      <c r="V44" s="95"/>
      <c r="W44" s="77" t="s">
        <v>50</v>
      </c>
      <c r="X44" s="98"/>
      <c r="Y44" s="78" t="s">
        <v>10</v>
      </c>
      <c r="Z44" s="78" t="s">
        <v>53</v>
      </c>
      <c r="AA44" s="98"/>
      <c r="AB44" s="77" t="s">
        <v>10</v>
      </c>
      <c r="AC44" s="209" t="str">
        <f t="shared" si="9"/>
        <v/>
      </c>
      <c r="AD44" s="79" t="s">
        <v>67</v>
      </c>
      <c r="AE44" s="209" t="str">
        <f t="shared" si="10"/>
        <v/>
      </c>
      <c r="AF44" s="79" t="s">
        <v>53</v>
      </c>
      <c r="AG44" s="209" t="str">
        <f t="shared" si="11"/>
        <v/>
      </c>
      <c r="AH44" s="80" t="s">
        <v>67</v>
      </c>
      <c r="AI44" s="209" t="str">
        <f t="shared" si="12"/>
        <v/>
      </c>
      <c r="AJ44" s="91"/>
      <c r="AK44" s="77" t="s">
        <v>50</v>
      </c>
      <c r="AL44" s="95"/>
      <c r="AM44" s="77" t="s">
        <v>50</v>
      </c>
      <c r="AN44" s="98"/>
      <c r="AO44" s="78" t="s">
        <v>10</v>
      </c>
      <c r="AP44" s="78" t="s">
        <v>53</v>
      </c>
      <c r="AQ44" s="98"/>
      <c r="AR44" s="77" t="s">
        <v>10</v>
      </c>
      <c r="AS44" s="209" t="str">
        <f t="shared" si="13"/>
        <v/>
      </c>
      <c r="AT44" s="79" t="s">
        <v>80</v>
      </c>
      <c r="AU44" s="209" t="str">
        <f t="shared" si="14"/>
        <v/>
      </c>
      <c r="AV44" s="79" t="s">
        <v>79</v>
      </c>
      <c r="AW44" s="209" t="str">
        <f t="shared" si="15"/>
        <v/>
      </c>
      <c r="AX44" s="80" t="s">
        <v>80</v>
      </c>
      <c r="AY44" s="209" t="str">
        <f t="shared" si="16"/>
        <v/>
      </c>
      <c r="AZ44" s="91"/>
      <c r="BA44" s="77" t="s">
        <v>50</v>
      </c>
      <c r="BB44" s="95"/>
      <c r="BC44" s="77" t="s">
        <v>50</v>
      </c>
      <c r="BD44" s="98"/>
      <c r="BE44" s="78" t="s">
        <v>10</v>
      </c>
      <c r="BF44" s="78" t="s">
        <v>53</v>
      </c>
      <c r="BG44" s="98"/>
      <c r="BH44" s="77" t="s">
        <v>10</v>
      </c>
      <c r="BI44" s="209" t="str">
        <f t="shared" si="1"/>
        <v/>
      </c>
      <c r="BJ44" s="79" t="s">
        <v>80</v>
      </c>
      <c r="BK44" s="209" t="str">
        <f t="shared" si="2"/>
        <v/>
      </c>
      <c r="BL44" s="79" t="s">
        <v>79</v>
      </c>
      <c r="BM44" s="209" t="str">
        <f t="shared" si="3"/>
        <v/>
      </c>
      <c r="BN44" s="80" t="s">
        <v>80</v>
      </c>
      <c r="BO44" s="209" t="str">
        <f t="shared" si="4"/>
        <v/>
      </c>
      <c r="BP44" s="101"/>
    </row>
    <row r="45" spans="1:68" x14ac:dyDescent="0.2">
      <c r="A45" s="76">
        <v>32</v>
      </c>
      <c r="B45" s="90"/>
      <c r="C45" s="206" t="str">
        <f t="shared" si="0"/>
        <v/>
      </c>
      <c r="D45" s="91"/>
      <c r="E45" s="77" t="s">
        <v>50</v>
      </c>
      <c r="F45" s="95"/>
      <c r="G45" s="77" t="s">
        <v>50</v>
      </c>
      <c r="H45" s="98"/>
      <c r="I45" s="78" t="s">
        <v>10</v>
      </c>
      <c r="J45" s="78" t="s">
        <v>53</v>
      </c>
      <c r="K45" s="98"/>
      <c r="L45" s="77" t="s">
        <v>10</v>
      </c>
      <c r="M45" s="209" t="str">
        <f t="shared" si="5"/>
        <v/>
      </c>
      <c r="N45" s="79" t="s">
        <v>67</v>
      </c>
      <c r="O45" s="209" t="str">
        <f t="shared" si="6"/>
        <v/>
      </c>
      <c r="P45" s="78" t="s">
        <v>53</v>
      </c>
      <c r="Q45" s="209" t="str">
        <f t="shared" si="7"/>
        <v/>
      </c>
      <c r="R45" s="80" t="s">
        <v>67</v>
      </c>
      <c r="S45" s="209" t="str">
        <f t="shared" si="8"/>
        <v/>
      </c>
      <c r="T45" s="91"/>
      <c r="U45" s="77" t="s">
        <v>50</v>
      </c>
      <c r="V45" s="95"/>
      <c r="W45" s="77" t="s">
        <v>50</v>
      </c>
      <c r="X45" s="98"/>
      <c r="Y45" s="78" t="s">
        <v>10</v>
      </c>
      <c r="Z45" s="78" t="s">
        <v>53</v>
      </c>
      <c r="AA45" s="98"/>
      <c r="AB45" s="77" t="s">
        <v>10</v>
      </c>
      <c r="AC45" s="209" t="str">
        <f t="shared" si="9"/>
        <v/>
      </c>
      <c r="AD45" s="79" t="s">
        <v>67</v>
      </c>
      <c r="AE45" s="209" t="str">
        <f t="shared" si="10"/>
        <v/>
      </c>
      <c r="AF45" s="79" t="s">
        <v>53</v>
      </c>
      <c r="AG45" s="209" t="str">
        <f t="shared" si="11"/>
        <v/>
      </c>
      <c r="AH45" s="80" t="s">
        <v>67</v>
      </c>
      <c r="AI45" s="209" t="str">
        <f t="shared" si="12"/>
        <v/>
      </c>
      <c r="AJ45" s="91"/>
      <c r="AK45" s="77" t="s">
        <v>50</v>
      </c>
      <c r="AL45" s="95"/>
      <c r="AM45" s="77" t="s">
        <v>50</v>
      </c>
      <c r="AN45" s="98"/>
      <c r="AO45" s="78" t="s">
        <v>10</v>
      </c>
      <c r="AP45" s="78" t="s">
        <v>53</v>
      </c>
      <c r="AQ45" s="98"/>
      <c r="AR45" s="77" t="s">
        <v>10</v>
      </c>
      <c r="AS45" s="209" t="str">
        <f t="shared" si="13"/>
        <v/>
      </c>
      <c r="AT45" s="79" t="s">
        <v>80</v>
      </c>
      <c r="AU45" s="209" t="str">
        <f t="shared" si="14"/>
        <v/>
      </c>
      <c r="AV45" s="79" t="s">
        <v>79</v>
      </c>
      <c r="AW45" s="209" t="str">
        <f t="shared" si="15"/>
        <v/>
      </c>
      <c r="AX45" s="80" t="s">
        <v>80</v>
      </c>
      <c r="AY45" s="209" t="str">
        <f t="shared" si="16"/>
        <v/>
      </c>
      <c r="AZ45" s="91"/>
      <c r="BA45" s="77" t="s">
        <v>50</v>
      </c>
      <c r="BB45" s="95"/>
      <c r="BC45" s="77" t="s">
        <v>50</v>
      </c>
      <c r="BD45" s="98"/>
      <c r="BE45" s="78" t="s">
        <v>10</v>
      </c>
      <c r="BF45" s="78" t="s">
        <v>53</v>
      </c>
      <c r="BG45" s="98"/>
      <c r="BH45" s="77" t="s">
        <v>10</v>
      </c>
      <c r="BI45" s="209" t="str">
        <f t="shared" si="1"/>
        <v/>
      </c>
      <c r="BJ45" s="79" t="s">
        <v>80</v>
      </c>
      <c r="BK45" s="209" t="str">
        <f t="shared" si="2"/>
        <v/>
      </c>
      <c r="BL45" s="79" t="s">
        <v>79</v>
      </c>
      <c r="BM45" s="209" t="str">
        <f t="shared" si="3"/>
        <v/>
      </c>
      <c r="BN45" s="80" t="s">
        <v>80</v>
      </c>
      <c r="BO45" s="209" t="str">
        <f t="shared" si="4"/>
        <v/>
      </c>
      <c r="BP45" s="101"/>
    </row>
    <row r="46" spans="1:68" x14ac:dyDescent="0.2">
      <c r="A46" s="76">
        <v>33</v>
      </c>
      <c r="B46" s="90"/>
      <c r="C46" s="206" t="str">
        <f t="shared" si="0"/>
        <v/>
      </c>
      <c r="D46" s="91"/>
      <c r="E46" s="77" t="s">
        <v>50</v>
      </c>
      <c r="F46" s="95"/>
      <c r="G46" s="77" t="s">
        <v>50</v>
      </c>
      <c r="H46" s="98"/>
      <c r="I46" s="78" t="s">
        <v>10</v>
      </c>
      <c r="J46" s="78" t="s">
        <v>53</v>
      </c>
      <c r="K46" s="98"/>
      <c r="L46" s="77" t="s">
        <v>10</v>
      </c>
      <c r="M46" s="209" t="str">
        <f t="shared" si="5"/>
        <v/>
      </c>
      <c r="N46" s="79" t="s">
        <v>67</v>
      </c>
      <c r="O46" s="209" t="str">
        <f t="shared" si="6"/>
        <v/>
      </c>
      <c r="P46" s="78" t="s">
        <v>53</v>
      </c>
      <c r="Q46" s="209" t="str">
        <f t="shared" si="7"/>
        <v/>
      </c>
      <c r="R46" s="80" t="s">
        <v>67</v>
      </c>
      <c r="S46" s="209" t="str">
        <f t="shared" si="8"/>
        <v/>
      </c>
      <c r="T46" s="91"/>
      <c r="U46" s="77" t="s">
        <v>50</v>
      </c>
      <c r="V46" s="95"/>
      <c r="W46" s="77" t="s">
        <v>50</v>
      </c>
      <c r="X46" s="98"/>
      <c r="Y46" s="78" t="s">
        <v>10</v>
      </c>
      <c r="Z46" s="78" t="s">
        <v>53</v>
      </c>
      <c r="AA46" s="98"/>
      <c r="AB46" s="77" t="s">
        <v>10</v>
      </c>
      <c r="AC46" s="209" t="str">
        <f t="shared" si="9"/>
        <v/>
      </c>
      <c r="AD46" s="79" t="s">
        <v>67</v>
      </c>
      <c r="AE46" s="209" t="str">
        <f t="shared" si="10"/>
        <v/>
      </c>
      <c r="AF46" s="79" t="s">
        <v>53</v>
      </c>
      <c r="AG46" s="209" t="str">
        <f t="shared" si="11"/>
        <v/>
      </c>
      <c r="AH46" s="80" t="s">
        <v>67</v>
      </c>
      <c r="AI46" s="209" t="str">
        <f t="shared" si="12"/>
        <v/>
      </c>
      <c r="AJ46" s="91"/>
      <c r="AK46" s="77" t="s">
        <v>50</v>
      </c>
      <c r="AL46" s="95"/>
      <c r="AM46" s="77" t="s">
        <v>50</v>
      </c>
      <c r="AN46" s="98"/>
      <c r="AO46" s="78" t="s">
        <v>10</v>
      </c>
      <c r="AP46" s="78" t="s">
        <v>53</v>
      </c>
      <c r="AQ46" s="98"/>
      <c r="AR46" s="77" t="s">
        <v>10</v>
      </c>
      <c r="AS46" s="209" t="str">
        <f t="shared" si="13"/>
        <v/>
      </c>
      <c r="AT46" s="79" t="s">
        <v>80</v>
      </c>
      <c r="AU46" s="209" t="str">
        <f t="shared" si="14"/>
        <v/>
      </c>
      <c r="AV46" s="79" t="s">
        <v>79</v>
      </c>
      <c r="AW46" s="209" t="str">
        <f t="shared" si="15"/>
        <v/>
      </c>
      <c r="AX46" s="80" t="s">
        <v>80</v>
      </c>
      <c r="AY46" s="209" t="str">
        <f t="shared" si="16"/>
        <v/>
      </c>
      <c r="AZ46" s="91"/>
      <c r="BA46" s="77" t="s">
        <v>50</v>
      </c>
      <c r="BB46" s="95"/>
      <c r="BC46" s="77" t="s">
        <v>50</v>
      </c>
      <c r="BD46" s="98"/>
      <c r="BE46" s="78" t="s">
        <v>10</v>
      </c>
      <c r="BF46" s="78" t="s">
        <v>53</v>
      </c>
      <c r="BG46" s="98"/>
      <c r="BH46" s="77" t="s">
        <v>10</v>
      </c>
      <c r="BI46" s="209" t="str">
        <f t="shared" si="1"/>
        <v/>
      </c>
      <c r="BJ46" s="79" t="s">
        <v>80</v>
      </c>
      <c r="BK46" s="209" t="str">
        <f t="shared" si="2"/>
        <v/>
      </c>
      <c r="BL46" s="79" t="s">
        <v>79</v>
      </c>
      <c r="BM46" s="209" t="str">
        <f t="shared" si="3"/>
        <v/>
      </c>
      <c r="BN46" s="80" t="s">
        <v>80</v>
      </c>
      <c r="BO46" s="209" t="str">
        <f t="shared" si="4"/>
        <v/>
      </c>
      <c r="BP46" s="101"/>
    </row>
    <row r="47" spans="1:68" x14ac:dyDescent="0.2">
      <c r="A47" s="76">
        <v>34</v>
      </c>
      <c r="B47" s="90"/>
      <c r="C47" s="206" t="str">
        <f t="shared" si="0"/>
        <v/>
      </c>
      <c r="D47" s="91"/>
      <c r="E47" s="77" t="s">
        <v>50</v>
      </c>
      <c r="F47" s="95"/>
      <c r="G47" s="77" t="s">
        <v>50</v>
      </c>
      <c r="H47" s="98"/>
      <c r="I47" s="78" t="s">
        <v>10</v>
      </c>
      <c r="J47" s="78" t="s">
        <v>53</v>
      </c>
      <c r="K47" s="98"/>
      <c r="L47" s="77" t="s">
        <v>10</v>
      </c>
      <c r="M47" s="209" t="str">
        <f t="shared" si="5"/>
        <v/>
      </c>
      <c r="N47" s="79" t="s">
        <v>67</v>
      </c>
      <c r="O47" s="209" t="str">
        <f t="shared" si="6"/>
        <v/>
      </c>
      <c r="P47" s="78" t="s">
        <v>53</v>
      </c>
      <c r="Q47" s="209" t="str">
        <f t="shared" si="7"/>
        <v/>
      </c>
      <c r="R47" s="80" t="s">
        <v>67</v>
      </c>
      <c r="S47" s="209" t="str">
        <f t="shared" si="8"/>
        <v/>
      </c>
      <c r="T47" s="91"/>
      <c r="U47" s="77" t="s">
        <v>50</v>
      </c>
      <c r="V47" s="95"/>
      <c r="W47" s="77" t="s">
        <v>50</v>
      </c>
      <c r="X47" s="98"/>
      <c r="Y47" s="78" t="s">
        <v>10</v>
      </c>
      <c r="Z47" s="78" t="s">
        <v>53</v>
      </c>
      <c r="AA47" s="98"/>
      <c r="AB47" s="77" t="s">
        <v>10</v>
      </c>
      <c r="AC47" s="209" t="str">
        <f t="shared" si="9"/>
        <v/>
      </c>
      <c r="AD47" s="79" t="s">
        <v>67</v>
      </c>
      <c r="AE47" s="209" t="str">
        <f t="shared" si="10"/>
        <v/>
      </c>
      <c r="AF47" s="79" t="s">
        <v>53</v>
      </c>
      <c r="AG47" s="209" t="str">
        <f t="shared" si="11"/>
        <v/>
      </c>
      <c r="AH47" s="80" t="s">
        <v>67</v>
      </c>
      <c r="AI47" s="209" t="str">
        <f t="shared" si="12"/>
        <v/>
      </c>
      <c r="AJ47" s="91"/>
      <c r="AK47" s="77" t="s">
        <v>50</v>
      </c>
      <c r="AL47" s="95"/>
      <c r="AM47" s="77" t="s">
        <v>50</v>
      </c>
      <c r="AN47" s="98"/>
      <c r="AO47" s="78" t="s">
        <v>10</v>
      </c>
      <c r="AP47" s="78" t="s">
        <v>53</v>
      </c>
      <c r="AQ47" s="98"/>
      <c r="AR47" s="77" t="s">
        <v>10</v>
      </c>
      <c r="AS47" s="209" t="str">
        <f t="shared" si="13"/>
        <v/>
      </c>
      <c r="AT47" s="79" t="s">
        <v>80</v>
      </c>
      <c r="AU47" s="209" t="str">
        <f t="shared" si="14"/>
        <v/>
      </c>
      <c r="AV47" s="79" t="s">
        <v>79</v>
      </c>
      <c r="AW47" s="209" t="str">
        <f t="shared" si="15"/>
        <v/>
      </c>
      <c r="AX47" s="80" t="s">
        <v>80</v>
      </c>
      <c r="AY47" s="209" t="str">
        <f t="shared" si="16"/>
        <v/>
      </c>
      <c r="AZ47" s="91"/>
      <c r="BA47" s="77" t="s">
        <v>50</v>
      </c>
      <c r="BB47" s="95"/>
      <c r="BC47" s="77" t="s">
        <v>50</v>
      </c>
      <c r="BD47" s="98"/>
      <c r="BE47" s="78" t="s">
        <v>10</v>
      </c>
      <c r="BF47" s="78" t="s">
        <v>53</v>
      </c>
      <c r="BG47" s="98"/>
      <c r="BH47" s="77" t="s">
        <v>10</v>
      </c>
      <c r="BI47" s="209" t="str">
        <f t="shared" si="1"/>
        <v/>
      </c>
      <c r="BJ47" s="79" t="s">
        <v>80</v>
      </c>
      <c r="BK47" s="209" t="str">
        <f t="shared" si="2"/>
        <v/>
      </c>
      <c r="BL47" s="79" t="s">
        <v>79</v>
      </c>
      <c r="BM47" s="209" t="str">
        <f t="shared" si="3"/>
        <v/>
      </c>
      <c r="BN47" s="80" t="s">
        <v>80</v>
      </c>
      <c r="BO47" s="209" t="str">
        <f t="shared" si="4"/>
        <v/>
      </c>
      <c r="BP47" s="101"/>
    </row>
    <row r="48" spans="1:68" x14ac:dyDescent="0.2">
      <c r="A48" s="76">
        <v>35</v>
      </c>
      <c r="B48" s="90"/>
      <c r="C48" s="206" t="str">
        <f t="shared" si="0"/>
        <v/>
      </c>
      <c r="D48" s="91"/>
      <c r="E48" s="77" t="s">
        <v>50</v>
      </c>
      <c r="F48" s="95"/>
      <c r="G48" s="77" t="s">
        <v>50</v>
      </c>
      <c r="H48" s="98"/>
      <c r="I48" s="78" t="s">
        <v>10</v>
      </c>
      <c r="J48" s="78" t="s">
        <v>53</v>
      </c>
      <c r="K48" s="98"/>
      <c r="L48" s="77" t="s">
        <v>10</v>
      </c>
      <c r="M48" s="209" t="str">
        <f t="shared" si="5"/>
        <v/>
      </c>
      <c r="N48" s="79" t="s">
        <v>67</v>
      </c>
      <c r="O48" s="209" t="str">
        <f t="shared" si="6"/>
        <v/>
      </c>
      <c r="P48" s="78" t="s">
        <v>53</v>
      </c>
      <c r="Q48" s="209" t="str">
        <f t="shared" si="7"/>
        <v/>
      </c>
      <c r="R48" s="80" t="s">
        <v>67</v>
      </c>
      <c r="S48" s="209" t="str">
        <f t="shared" si="8"/>
        <v/>
      </c>
      <c r="T48" s="91"/>
      <c r="U48" s="77" t="s">
        <v>50</v>
      </c>
      <c r="V48" s="95"/>
      <c r="W48" s="77" t="s">
        <v>50</v>
      </c>
      <c r="X48" s="98"/>
      <c r="Y48" s="78" t="s">
        <v>10</v>
      </c>
      <c r="Z48" s="78" t="s">
        <v>53</v>
      </c>
      <c r="AA48" s="98"/>
      <c r="AB48" s="77" t="s">
        <v>10</v>
      </c>
      <c r="AC48" s="209" t="str">
        <f t="shared" si="9"/>
        <v/>
      </c>
      <c r="AD48" s="79" t="s">
        <v>67</v>
      </c>
      <c r="AE48" s="209" t="str">
        <f t="shared" si="10"/>
        <v/>
      </c>
      <c r="AF48" s="79" t="s">
        <v>53</v>
      </c>
      <c r="AG48" s="209" t="str">
        <f t="shared" si="11"/>
        <v/>
      </c>
      <c r="AH48" s="80" t="s">
        <v>67</v>
      </c>
      <c r="AI48" s="209" t="str">
        <f t="shared" si="12"/>
        <v/>
      </c>
      <c r="AJ48" s="91"/>
      <c r="AK48" s="77" t="s">
        <v>50</v>
      </c>
      <c r="AL48" s="95"/>
      <c r="AM48" s="77" t="s">
        <v>50</v>
      </c>
      <c r="AN48" s="98"/>
      <c r="AO48" s="78" t="s">
        <v>10</v>
      </c>
      <c r="AP48" s="78" t="s">
        <v>53</v>
      </c>
      <c r="AQ48" s="98"/>
      <c r="AR48" s="77" t="s">
        <v>10</v>
      </c>
      <c r="AS48" s="209" t="str">
        <f t="shared" si="13"/>
        <v/>
      </c>
      <c r="AT48" s="79" t="s">
        <v>80</v>
      </c>
      <c r="AU48" s="209" t="str">
        <f t="shared" si="14"/>
        <v/>
      </c>
      <c r="AV48" s="79" t="s">
        <v>79</v>
      </c>
      <c r="AW48" s="209" t="str">
        <f t="shared" si="15"/>
        <v/>
      </c>
      <c r="AX48" s="80" t="s">
        <v>80</v>
      </c>
      <c r="AY48" s="209" t="str">
        <f t="shared" si="16"/>
        <v/>
      </c>
      <c r="AZ48" s="91"/>
      <c r="BA48" s="77" t="s">
        <v>50</v>
      </c>
      <c r="BB48" s="95"/>
      <c r="BC48" s="77" t="s">
        <v>50</v>
      </c>
      <c r="BD48" s="98"/>
      <c r="BE48" s="78" t="s">
        <v>10</v>
      </c>
      <c r="BF48" s="78" t="s">
        <v>53</v>
      </c>
      <c r="BG48" s="98"/>
      <c r="BH48" s="77" t="s">
        <v>10</v>
      </c>
      <c r="BI48" s="209" t="str">
        <f t="shared" si="1"/>
        <v/>
      </c>
      <c r="BJ48" s="79" t="s">
        <v>80</v>
      </c>
      <c r="BK48" s="209" t="str">
        <f t="shared" si="2"/>
        <v/>
      </c>
      <c r="BL48" s="79" t="s">
        <v>79</v>
      </c>
      <c r="BM48" s="209" t="str">
        <f t="shared" si="3"/>
        <v/>
      </c>
      <c r="BN48" s="80" t="s">
        <v>80</v>
      </c>
      <c r="BO48" s="209" t="str">
        <f t="shared" si="4"/>
        <v/>
      </c>
      <c r="BP48" s="101"/>
    </row>
    <row r="49" spans="1:68" x14ac:dyDescent="0.2">
      <c r="A49" s="76">
        <v>36</v>
      </c>
      <c r="B49" s="90"/>
      <c r="C49" s="206" t="str">
        <f t="shared" si="0"/>
        <v/>
      </c>
      <c r="D49" s="91"/>
      <c r="E49" s="77" t="s">
        <v>50</v>
      </c>
      <c r="F49" s="95"/>
      <c r="G49" s="77" t="s">
        <v>50</v>
      </c>
      <c r="H49" s="98"/>
      <c r="I49" s="78" t="s">
        <v>10</v>
      </c>
      <c r="J49" s="78" t="s">
        <v>53</v>
      </c>
      <c r="K49" s="98"/>
      <c r="L49" s="77" t="s">
        <v>10</v>
      </c>
      <c r="M49" s="209" t="str">
        <f t="shared" si="5"/>
        <v/>
      </c>
      <c r="N49" s="79" t="s">
        <v>67</v>
      </c>
      <c r="O49" s="209" t="str">
        <f t="shared" si="6"/>
        <v/>
      </c>
      <c r="P49" s="78" t="s">
        <v>53</v>
      </c>
      <c r="Q49" s="209" t="str">
        <f t="shared" si="7"/>
        <v/>
      </c>
      <c r="R49" s="80" t="s">
        <v>67</v>
      </c>
      <c r="S49" s="209" t="str">
        <f t="shared" si="8"/>
        <v/>
      </c>
      <c r="T49" s="91"/>
      <c r="U49" s="77" t="s">
        <v>50</v>
      </c>
      <c r="V49" s="95"/>
      <c r="W49" s="77" t="s">
        <v>50</v>
      </c>
      <c r="X49" s="98"/>
      <c r="Y49" s="78" t="s">
        <v>10</v>
      </c>
      <c r="Z49" s="78" t="s">
        <v>53</v>
      </c>
      <c r="AA49" s="98"/>
      <c r="AB49" s="77" t="s">
        <v>10</v>
      </c>
      <c r="AC49" s="209" t="str">
        <f t="shared" si="9"/>
        <v/>
      </c>
      <c r="AD49" s="79" t="s">
        <v>67</v>
      </c>
      <c r="AE49" s="209" t="str">
        <f t="shared" si="10"/>
        <v/>
      </c>
      <c r="AF49" s="79" t="s">
        <v>53</v>
      </c>
      <c r="AG49" s="209" t="str">
        <f t="shared" si="11"/>
        <v/>
      </c>
      <c r="AH49" s="80" t="s">
        <v>67</v>
      </c>
      <c r="AI49" s="209" t="str">
        <f t="shared" si="12"/>
        <v/>
      </c>
      <c r="AJ49" s="91"/>
      <c r="AK49" s="77" t="s">
        <v>50</v>
      </c>
      <c r="AL49" s="95"/>
      <c r="AM49" s="77" t="s">
        <v>50</v>
      </c>
      <c r="AN49" s="98"/>
      <c r="AO49" s="78" t="s">
        <v>10</v>
      </c>
      <c r="AP49" s="78" t="s">
        <v>53</v>
      </c>
      <c r="AQ49" s="98"/>
      <c r="AR49" s="77" t="s">
        <v>10</v>
      </c>
      <c r="AS49" s="209" t="str">
        <f t="shared" si="13"/>
        <v/>
      </c>
      <c r="AT49" s="79" t="s">
        <v>80</v>
      </c>
      <c r="AU49" s="209" t="str">
        <f t="shared" si="14"/>
        <v/>
      </c>
      <c r="AV49" s="79" t="s">
        <v>79</v>
      </c>
      <c r="AW49" s="209" t="str">
        <f t="shared" si="15"/>
        <v/>
      </c>
      <c r="AX49" s="80" t="s">
        <v>80</v>
      </c>
      <c r="AY49" s="209" t="str">
        <f t="shared" si="16"/>
        <v/>
      </c>
      <c r="AZ49" s="91"/>
      <c r="BA49" s="77" t="s">
        <v>50</v>
      </c>
      <c r="BB49" s="95"/>
      <c r="BC49" s="77" t="s">
        <v>50</v>
      </c>
      <c r="BD49" s="98"/>
      <c r="BE49" s="78" t="s">
        <v>10</v>
      </c>
      <c r="BF49" s="78" t="s">
        <v>53</v>
      </c>
      <c r="BG49" s="98"/>
      <c r="BH49" s="77" t="s">
        <v>10</v>
      </c>
      <c r="BI49" s="209" t="str">
        <f t="shared" si="1"/>
        <v/>
      </c>
      <c r="BJ49" s="79" t="s">
        <v>80</v>
      </c>
      <c r="BK49" s="209" t="str">
        <f t="shared" si="2"/>
        <v/>
      </c>
      <c r="BL49" s="79" t="s">
        <v>79</v>
      </c>
      <c r="BM49" s="209" t="str">
        <f t="shared" si="3"/>
        <v/>
      </c>
      <c r="BN49" s="80" t="s">
        <v>80</v>
      </c>
      <c r="BO49" s="209" t="str">
        <f t="shared" si="4"/>
        <v/>
      </c>
      <c r="BP49" s="101"/>
    </row>
    <row r="50" spans="1:68" x14ac:dyDescent="0.2">
      <c r="A50" s="76">
        <v>37</v>
      </c>
      <c r="B50" s="90"/>
      <c r="C50" s="206" t="str">
        <f t="shared" si="0"/>
        <v/>
      </c>
      <c r="D50" s="91"/>
      <c r="E50" s="77" t="s">
        <v>50</v>
      </c>
      <c r="F50" s="95"/>
      <c r="G50" s="77" t="s">
        <v>50</v>
      </c>
      <c r="H50" s="98"/>
      <c r="I50" s="78" t="s">
        <v>10</v>
      </c>
      <c r="J50" s="78" t="s">
        <v>53</v>
      </c>
      <c r="K50" s="98"/>
      <c r="L50" s="77" t="s">
        <v>10</v>
      </c>
      <c r="M50" s="209" t="str">
        <f t="shared" si="5"/>
        <v/>
      </c>
      <c r="N50" s="79" t="s">
        <v>67</v>
      </c>
      <c r="O50" s="209" t="str">
        <f t="shared" si="6"/>
        <v/>
      </c>
      <c r="P50" s="78" t="s">
        <v>53</v>
      </c>
      <c r="Q50" s="209" t="str">
        <f t="shared" si="7"/>
        <v/>
      </c>
      <c r="R50" s="80" t="s">
        <v>67</v>
      </c>
      <c r="S50" s="209" t="str">
        <f t="shared" si="8"/>
        <v/>
      </c>
      <c r="T50" s="91"/>
      <c r="U50" s="77" t="s">
        <v>50</v>
      </c>
      <c r="V50" s="95"/>
      <c r="W50" s="77" t="s">
        <v>50</v>
      </c>
      <c r="X50" s="98"/>
      <c r="Y50" s="78" t="s">
        <v>10</v>
      </c>
      <c r="Z50" s="78" t="s">
        <v>53</v>
      </c>
      <c r="AA50" s="98"/>
      <c r="AB50" s="77" t="s">
        <v>10</v>
      </c>
      <c r="AC50" s="209" t="str">
        <f t="shared" si="9"/>
        <v/>
      </c>
      <c r="AD50" s="79" t="s">
        <v>67</v>
      </c>
      <c r="AE50" s="209" t="str">
        <f t="shared" si="10"/>
        <v/>
      </c>
      <c r="AF50" s="79" t="s">
        <v>53</v>
      </c>
      <c r="AG50" s="209" t="str">
        <f t="shared" si="11"/>
        <v/>
      </c>
      <c r="AH50" s="80" t="s">
        <v>67</v>
      </c>
      <c r="AI50" s="209" t="str">
        <f t="shared" si="12"/>
        <v/>
      </c>
      <c r="AJ50" s="91"/>
      <c r="AK50" s="77" t="s">
        <v>50</v>
      </c>
      <c r="AL50" s="95"/>
      <c r="AM50" s="77" t="s">
        <v>50</v>
      </c>
      <c r="AN50" s="98"/>
      <c r="AO50" s="78" t="s">
        <v>10</v>
      </c>
      <c r="AP50" s="78" t="s">
        <v>53</v>
      </c>
      <c r="AQ50" s="98"/>
      <c r="AR50" s="77" t="s">
        <v>10</v>
      </c>
      <c r="AS50" s="209" t="str">
        <f t="shared" si="13"/>
        <v/>
      </c>
      <c r="AT50" s="79" t="s">
        <v>80</v>
      </c>
      <c r="AU50" s="209" t="str">
        <f t="shared" si="14"/>
        <v/>
      </c>
      <c r="AV50" s="79" t="s">
        <v>79</v>
      </c>
      <c r="AW50" s="209" t="str">
        <f t="shared" si="15"/>
        <v/>
      </c>
      <c r="AX50" s="80" t="s">
        <v>80</v>
      </c>
      <c r="AY50" s="209" t="str">
        <f t="shared" si="16"/>
        <v/>
      </c>
      <c r="AZ50" s="91"/>
      <c r="BA50" s="77" t="s">
        <v>50</v>
      </c>
      <c r="BB50" s="95"/>
      <c r="BC50" s="77" t="s">
        <v>50</v>
      </c>
      <c r="BD50" s="98"/>
      <c r="BE50" s="78" t="s">
        <v>10</v>
      </c>
      <c r="BF50" s="78" t="s">
        <v>53</v>
      </c>
      <c r="BG50" s="98"/>
      <c r="BH50" s="77" t="s">
        <v>10</v>
      </c>
      <c r="BI50" s="209" t="str">
        <f t="shared" si="1"/>
        <v/>
      </c>
      <c r="BJ50" s="79" t="s">
        <v>80</v>
      </c>
      <c r="BK50" s="209" t="str">
        <f t="shared" si="2"/>
        <v/>
      </c>
      <c r="BL50" s="79" t="s">
        <v>79</v>
      </c>
      <c r="BM50" s="209" t="str">
        <f t="shared" si="3"/>
        <v/>
      </c>
      <c r="BN50" s="80" t="s">
        <v>80</v>
      </c>
      <c r="BO50" s="209" t="str">
        <f t="shared" si="4"/>
        <v/>
      </c>
      <c r="BP50" s="101"/>
    </row>
    <row r="51" spans="1:68" x14ac:dyDescent="0.2">
      <c r="A51" s="76">
        <v>38</v>
      </c>
      <c r="B51" s="90"/>
      <c r="C51" s="206" t="str">
        <f t="shared" si="0"/>
        <v/>
      </c>
      <c r="D51" s="91"/>
      <c r="E51" s="77" t="s">
        <v>50</v>
      </c>
      <c r="F51" s="95"/>
      <c r="G51" s="77" t="s">
        <v>50</v>
      </c>
      <c r="H51" s="98"/>
      <c r="I51" s="78" t="s">
        <v>10</v>
      </c>
      <c r="J51" s="78" t="s">
        <v>53</v>
      </c>
      <c r="K51" s="98"/>
      <c r="L51" s="77" t="s">
        <v>10</v>
      </c>
      <c r="M51" s="209" t="str">
        <f t="shared" si="5"/>
        <v/>
      </c>
      <c r="N51" s="79" t="s">
        <v>67</v>
      </c>
      <c r="O51" s="209" t="str">
        <f t="shared" si="6"/>
        <v/>
      </c>
      <c r="P51" s="78" t="s">
        <v>53</v>
      </c>
      <c r="Q51" s="209" t="str">
        <f t="shared" si="7"/>
        <v/>
      </c>
      <c r="R51" s="80" t="s">
        <v>67</v>
      </c>
      <c r="S51" s="209" t="str">
        <f t="shared" si="8"/>
        <v/>
      </c>
      <c r="T51" s="91"/>
      <c r="U51" s="77" t="s">
        <v>50</v>
      </c>
      <c r="V51" s="95"/>
      <c r="W51" s="77" t="s">
        <v>50</v>
      </c>
      <c r="X51" s="98"/>
      <c r="Y51" s="78" t="s">
        <v>10</v>
      </c>
      <c r="Z51" s="78" t="s">
        <v>53</v>
      </c>
      <c r="AA51" s="98"/>
      <c r="AB51" s="77" t="s">
        <v>10</v>
      </c>
      <c r="AC51" s="209" t="str">
        <f t="shared" si="9"/>
        <v/>
      </c>
      <c r="AD51" s="79" t="s">
        <v>67</v>
      </c>
      <c r="AE51" s="209" t="str">
        <f t="shared" si="10"/>
        <v/>
      </c>
      <c r="AF51" s="79" t="s">
        <v>53</v>
      </c>
      <c r="AG51" s="209" t="str">
        <f t="shared" si="11"/>
        <v/>
      </c>
      <c r="AH51" s="80" t="s">
        <v>67</v>
      </c>
      <c r="AI51" s="209" t="str">
        <f t="shared" si="12"/>
        <v/>
      </c>
      <c r="AJ51" s="91"/>
      <c r="AK51" s="77" t="s">
        <v>50</v>
      </c>
      <c r="AL51" s="95"/>
      <c r="AM51" s="77" t="s">
        <v>50</v>
      </c>
      <c r="AN51" s="98"/>
      <c r="AO51" s="78" t="s">
        <v>10</v>
      </c>
      <c r="AP51" s="78" t="s">
        <v>53</v>
      </c>
      <c r="AQ51" s="98"/>
      <c r="AR51" s="77" t="s">
        <v>10</v>
      </c>
      <c r="AS51" s="209" t="str">
        <f t="shared" si="13"/>
        <v/>
      </c>
      <c r="AT51" s="79" t="s">
        <v>80</v>
      </c>
      <c r="AU51" s="209" t="str">
        <f t="shared" si="14"/>
        <v/>
      </c>
      <c r="AV51" s="79" t="s">
        <v>79</v>
      </c>
      <c r="AW51" s="209" t="str">
        <f t="shared" si="15"/>
        <v/>
      </c>
      <c r="AX51" s="80" t="s">
        <v>80</v>
      </c>
      <c r="AY51" s="209" t="str">
        <f t="shared" si="16"/>
        <v/>
      </c>
      <c r="AZ51" s="91"/>
      <c r="BA51" s="77" t="s">
        <v>50</v>
      </c>
      <c r="BB51" s="95"/>
      <c r="BC51" s="77" t="s">
        <v>50</v>
      </c>
      <c r="BD51" s="98"/>
      <c r="BE51" s="78" t="s">
        <v>10</v>
      </c>
      <c r="BF51" s="78" t="s">
        <v>53</v>
      </c>
      <c r="BG51" s="98"/>
      <c r="BH51" s="77" t="s">
        <v>10</v>
      </c>
      <c r="BI51" s="209" t="str">
        <f t="shared" si="1"/>
        <v/>
      </c>
      <c r="BJ51" s="79" t="s">
        <v>80</v>
      </c>
      <c r="BK51" s="209" t="str">
        <f t="shared" si="2"/>
        <v/>
      </c>
      <c r="BL51" s="79" t="s">
        <v>79</v>
      </c>
      <c r="BM51" s="209" t="str">
        <f t="shared" si="3"/>
        <v/>
      </c>
      <c r="BN51" s="80" t="s">
        <v>80</v>
      </c>
      <c r="BO51" s="209" t="str">
        <f t="shared" si="4"/>
        <v/>
      </c>
      <c r="BP51" s="101"/>
    </row>
    <row r="52" spans="1:68" x14ac:dyDescent="0.2">
      <c r="A52" s="76">
        <v>39</v>
      </c>
      <c r="B52" s="90"/>
      <c r="C52" s="206" t="str">
        <f t="shared" si="0"/>
        <v/>
      </c>
      <c r="D52" s="91"/>
      <c r="E52" s="77" t="s">
        <v>50</v>
      </c>
      <c r="F52" s="95"/>
      <c r="G52" s="77" t="s">
        <v>50</v>
      </c>
      <c r="H52" s="98"/>
      <c r="I52" s="78" t="s">
        <v>10</v>
      </c>
      <c r="J52" s="78" t="s">
        <v>53</v>
      </c>
      <c r="K52" s="98"/>
      <c r="L52" s="77" t="s">
        <v>10</v>
      </c>
      <c r="M52" s="209" t="str">
        <f t="shared" si="5"/>
        <v/>
      </c>
      <c r="N52" s="79" t="s">
        <v>67</v>
      </c>
      <c r="O52" s="209" t="str">
        <f t="shared" si="6"/>
        <v/>
      </c>
      <c r="P52" s="78" t="s">
        <v>53</v>
      </c>
      <c r="Q52" s="209" t="str">
        <f t="shared" si="7"/>
        <v/>
      </c>
      <c r="R52" s="80" t="s">
        <v>67</v>
      </c>
      <c r="S52" s="209" t="str">
        <f t="shared" si="8"/>
        <v/>
      </c>
      <c r="T52" s="91"/>
      <c r="U52" s="77" t="s">
        <v>50</v>
      </c>
      <c r="V52" s="95"/>
      <c r="W52" s="77" t="s">
        <v>50</v>
      </c>
      <c r="X52" s="98"/>
      <c r="Y52" s="78" t="s">
        <v>10</v>
      </c>
      <c r="Z52" s="78" t="s">
        <v>53</v>
      </c>
      <c r="AA52" s="98"/>
      <c r="AB52" s="77" t="s">
        <v>10</v>
      </c>
      <c r="AC52" s="209" t="str">
        <f t="shared" si="9"/>
        <v/>
      </c>
      <c r="AD52" s="79" t="s">
        <v>67</v>
      </c>
      <c r="AE52" s="209" t="str">
        <f t="shared" si="10"/>
        <v/>
      </c>
      <c r="AF52" s="79" t="s">
        <v>53</v>
      </c>
      <c r="AG52" s="209" t="str">
        <f t="shared" si="11"/>
        <v/>
      </c>
      <c r="AH52" s="80" t="s">
        <v>67</v>
      </c>
      <c r="AI52" s="209" t="str">
        <f t="shared" si="12"/>
        <v/>
      </c>
      <c r="AJ52" s="91"/>
      <c r="AK52" s="77" t="s">
        <v>50</v>
      </c>
      <c r="AL52" s="95"/>
      <c r="AM52" s="77" t="s">
        <v>50</v>
      </c>
      <c r="AN52" s="98"/>
      <c r="AO52" s="78" t="s">
        <v>10</v>
      </c>
      <c r="AP52" s="78" t="s">
        <v>53</v>
      </c>
      <c r="AQ52" s="98"/>
      <c r="AR52" s="77" t="s">
        <v>10</v>
      </c>
      <c r="AS52" s="209" t="str">
        <f t="shared" si="13"/>
        <v/>
      </c>
      <c r="AT52" s="79" t="s">
        <v>80</v>
      </c>
      <c r="AU52" s="209" t="str">
        <f t="shared" si="14"/>
        <v/>
      </c>
      <c r="AV52" s="79" t="s">
        <v>79</v>
      </c>
      <c r="AW52" s="209" t="str">
        <f t="shared" si="15"/>
        <v/>
      </c>
      <c r="AX52" s="80" t="s">
        <v>80</v>
      </c>
      <c r="AY52" s="209" t="str">
        <f t="shared" si="16"/>
        <v/>
      </c>
      <c r="AZ52" s="91"/>
      <c r="BA52" s="77" t="s">
        <v>50</v>
      </c>
      <c r="BB52" s="95"/>
      <c r="BC52" s="77" t="s">
        <v>50</v>
      </c>
      <c r="BD52" s="98"/>
      <c r="BE52" s="78" t="s">
        <v>10</v>
      </c>
      <c r="BF52" s="78" t="s">
        <v>53</v>
      </c>
      <c r="BG52" s="98"/>
      <c r="BH52" s="77" t="s">
        <v>10</v>
      </c>
      <c r="BI52" s="209" t="str">
        <f t="shared" si="1"/>
        <v/>
      </c>
      <c r="BJ52" s="79" t="s">
        <v>80</v>
      </c>
      <c r="BK52" s="209" t="str">
        <f t="shared" si="2"/>
        <v/>
      </c>
      <c r="BL52" s="79" t="s">
        <v>79</v>
      </c>
      <c r="BM52" s="209" t="str">
        <f t="shared" si="3"/>
        <v/>
      </c>
      <c r="BN52" s="80" t="s">
        <v>80</v>
      </c>
      <c r="BO52" s="209" t="str">
        <f t="shared" si="4"/>
        <v/>
      </c>
      <c r="BP52" s="101"/>
    </row>
    <row r="53" spans="1:68" x14ac:dyDescent="0.2">
      <c r="A53" s="76">
        <v>40</v>
      </c>
      <c r="B53" s="90"/>
      <c r="C53" s="206" t="str">
        <f t="shared" si="0"/>
        <v/>
      </c>
      <c r="D53" s="91"/>
      <c r="E53" s="77" t="s">
        <v>50</v>
      </c>
      <c r="F53" s="95"/>
      <c r="G53" s="77" t="s">
        <v>50</v>
      </c>
      <c r="H53" s="98"/>
      <c r="I53" s="78" t="s">
        <v>10</v>
      </c>
      <c r="J53" s="78" t="s">
        <v>53</v>
      </c>
      <c r="K53" s="98"/>
      <c r="L53" s="77" t="s">
        <v>10</v>
      </c>
      <c r="M53" s="209" t="str">
        <f t="shared" si="5"/>
        <v/>
      </c>
      <c r="N53" s="79" t="s">
        <v>67</v>
      </c>
      <c r="O53" s="209" t="str">
        <f t="shared" si="6"/>
        <v/>
      </c>
      <c r="P53" s="78" t="s">
        <v>53</v>
      </c>
      <c r="Q53" s="209" t="str">
        <f t="shared" si="7"/>
        <v/>
      </c>
      <c r="R53" s="80" t="s">
        <v>67</v>
      </c>
      <c r="S53" s="209" t="str">
        <f t="shared" si="8"/>
        <v/>
      </c>
      <c r="T53" s="91"/>
      <c r="U53" s="77" t="s">
        <v>50</v>
      </c>
      <c r="V53" s="95"/>
      <c r="W53" s="77" t="s">
        <v>50</v>
      </c>
      <c r="X53" s="98"/>
      <c r="Y53" s="78" t="s">
        <v>10</v>
      </c>
      <c r="Z53" s="78" t="s">
        <v>53</v>
      </c>
      <c r="AA53" s="98"/>
      <c r="AB53" s="77" t="s">
        <v>10</v>
      </c>
      <c r="AC53" s="209" t="str">
        <f t="shared" si="9"/>
        <v/>
      </c>
      <c r="AD53" s="79" t="s">
        <v>67</v>
      </c>
      <c r="AE53" s="209" t="str">
        <f t="shared" si="10"/>
        <v/>
      </c>
      <c r="AF53" s="79" t="s">
        <v>53</v>
      </c>
      <c r="AG53" s="209" t="str">
        <f t="shared" si="11"/>
        <v/>
      </c>
      <c r="AH53" s="80" t="s">
        <v>67</v>
      </c>
      <c r="AI53" s="209" t="str">
        <f t="shared" si="12"/>
        <v/>
      </c>
      <c r="AJ53" s="91"/>
      <c r="AK53" s="77" t="s">
        <v>50</v>
      </c>
      <c r="AL53" s="95"/>
      <c r="AM53" s="77" t="s">
        <v>50</v>
      </c>
      <c r="AN53" s="98"/>
      <c r="AO53" s="78" t="s">
        <v>10</v>
      </c>
      <c r="AP53" s="78" t="s">
        <v>53</v>
      </c>
      <c r="AQ53" s="98"/>
      <c r="AR53" s="77" t="s">
        <v>10</v>
      </c>
      <c r="AS53" s="209" t="str">
        <f t="shared" si="13"/>
        <v/>
      </c>
      <c r="AT53" s="79" t="s">
        <v>80</v>
      </c>
      <c r="AU53" s="209" t="str">
        <f t="shared" si="14"/>
        <v/>
      </c>
      <c r="AV53" s="79" t="s">
        <v>79</v>
      </c>
      <c r="AW53" s="209" t="str">
        <f t="shared" si="15"/>
        <v/>
      </c>
      <c r="AX53" s="80" t="s">
        <v>80</v>
      </c>
      <c r="AY53" s="209" t="str">
        <f t="shared" si="16"/>
        <v/>
      </c>
      <c r="AZ53" s="91"/>
      <c r="BA53" s="77" t="s">
        <v>50</v>
      </c>
      <c r="BB53" s="95"/>
      <c r="BC53" s="77" t="s">
        <v>50</v>
      </c>
      <c r="BD53" s="98"/>
      <c r="BE53" s="78" t="s">
        <v>10</v>
      </c>
      <c r="BF53" s="78" t="s">
        <v>53</v>
      </c>
      <c r="BG53" s="98"/>
      <c r="BH53" s="77" t="s">
        <v>10</v>
      </c>
      <c r="BI53" s="209" t="str">
        <f t="shared" si="1"/>
        <v/>
      </c>
      <c r="BJ53" s="79" t="s">
        <v>80</v>
      </c>
      <c r="BK53" s="209" t="str">
        <f t="shared" si="2"/>
        <v/>
      </c>
      <c r="BL53" s="79" t="s">
        <v>79</v>
      </c>
      <c r="BM53" s="209" t="str">
        <f t="shared" si="3"/>
        <v/>
      </c>
      <c r="BN53" s="80" t="s">
        <v>80</v>
      </c>
      <c r="BO53" s="209" t="str">
        <f t="shared" si="4"/>
        <v/>
      </c>
      <c r="BP53" s="101"/>
    </row>
    <row r="54" spans="1:68" x14ac:dyDescent="0.2">
      <c r="A54" s="76">
        <v>41</v>
      </c>
      <c r="B54" s="90"/>
      <c r="C54" s="206" t="str">
        <f t="shared" si="0"/>
        <v/>
      </c>
      <c r="D54" s="91"/>
      <c r="E54" s="77" t="s">
        <v>50</v>
      </c>
      <c r="F54" s="95"/>
      <c r="G54" s="77" t="s">
        <v>50</v>
      </c>
      <c r="H54" s="98"/>
      <c r="I54" s="78" t="s">
        <v>10</v>
      </c>
      <c r="J54" s="78" t="s">
        <v>53</v>
      </c>
      <c r="K54" s="98"/>
      <c r="L54" s="77" t="s">
        <v>10</v>
      </c>
      <c r="M54" s="209" t="str">
        <f t="shared" si="5"/>
        <v/>
      </c>
      <c r="N54" s="79" t="s">
        <v>67</v>
      </c>
      <c r="O54" s="209" t="str">
        <f t="shared" si="6"/>
        <v/>
      </c>
      <c r="P54" s="78" t="s">
        <v>53</v>
      </c>
      <c r="Q54" s="209" t="str">
        <f t="shared" si="7"/>
        <v/>
      </c>
      <c r="R54" s="80" t="s">
        <v>67</v>
      </c>
      <c r="S54" s="209" t="str">
        <f t="shared" si="8"/>
        <v/>
      </c>
      <c r="T54" s="91"/>
      <c r="U54" s="77" t="s">
        <v>50</v>
      </c>
      <c r="V54" s="95"/>
      <c r="W54" s="77" t="s">
        <v>50</v>
      </c>
      <c r="X54" s="98"/>
      <c r="Y54" s="78" t="s">
        <v>10</v>
      </c>
      <c r="Z54" s="78" t="s">
        <v>53</v>
      </c>
      <c r="AA54" s="98"/>
      <c r="AB54" s="77" t="s">
        <v>10</v>
      </c>
      <c r="AC54" s="209" t="str">
        <f t="shared" si="9"/>
        <v/>
      </c>
      <c r="AD54" s="79" t="s">
        <v>67</v>
      </c>
      <c r="AE54" s="209" t="str">
        <f t="shared" si="10"/>
        <v/>
      </c>
      <c r="AF54" s="79" t="s">
        <v>53</v>
      </c>
      <c r="AG54" s="209" t="str">
        <f t="shared" si="11"/>
        <v/>
      </c>
      <c r="AH54" s="80" t="s">
        <v>67</v>
      </c>
      <c r="AI54" s="209" t="str">
        <f t="shared" si="12"/>
        <v/>
      </c>
      <c r="AJ54" s="91"/>
      <c r="AK54" s="77" t="s">
        <v>50</v>
      </c>
      <c r="AL54" s="95"/>
      <c r="AM54" s="77" t="s">
        <v>50</v>
      </c>
      <c r="AN54" s="98"/>
      <c r="AO54" s="78" t="s">
        <v>10</v>
      </c>
      <c r="AP54" s="78" t="s">
        <v>53</v>
      </c>
      <c r="AQ54" s="98"/>
      <c r="AR54" s="77" t="s">
        <v>10</v>
      </c>
      <c r="AS54" s="209" t="str">
        <f t="shared" si="13"/>
        <v/>
      </c>
      <c r="AT54" s="79" t="s">
        <v>80</v>
      </c>
      <c r="AU54" s="209" t="str">
        <f t="shared" si="14"/>
        <v/>
      </c>
      <c r="AV54" s="79" t="s">
        <v>79</v>
      </c>
      <c r="AW54" s="209" t="str">
        <f t="shared" si="15"/>
        <v/>
      </c>
      <c r="AX54" s="80" t="s">
        <v>80</v>
      </c>
      <c r="AY54" s="209" t="str">
        <f t="shared" si="16"/>
        <v/>
      </c>
      <c r="AZ54" s="91"/>
      <c r="BA54" s="77" t="s">
        <v>50</v>
      </c>
      <c r="BB54" s="95"/>
      <c r="BC54" s="77" t="s">
        <v>50</v>
      </c>
      <c r="BD54" s="98"/>
      <c r="BE54" s="78" t="s">
        <v>10</v>
      </c>
      <c r="BF54" s="78" t="s">
        <v>53</v>
      </c>
      <c r="BG54" s="98"/>
      <c r="BH54" s="77" t="s">
        <v>10</v>
      </c>
      <c r="BI54" s="209" t="str">
        <f t="shared" si="1"/>
        <v/>
      </c>
      <c r="BJ54" s="79" t="s">
        <v>80</v>
      </c>
      <c r="BK54" s="209" t="str">
        <f t="shared" si="2"/>
        <v/>
      </c>
      <c r="BL54" s="79" t="s">
        <v>79</v>
      </c>
      <c r="BM54" s="209" t="str">
        <f t="shared" si="3"/>
        <v/>
      </c>
      <c r="BN54" s="80" t="s">
        <v>80</v>
      </c>
      <c r="BO54" s="209" t="str">
        <f t="shared" si="4"/>
        <v/>
      </c>
      <c r="BP54" s="101"/>
    </row>
    <row r="55" spans="1:68" x14ac:dyDescent="0.2">
      <c r="A55" s="76">
        <v>42</v>
      </c>
      <c r="B55" s="90"/>
      <c r="C55" s="206" t="str">
        <f t="shared" si="0"/>
        <v/>
      </c>
      <c r="D55" s="91"/>
      <c r="E55" s="77" t="s">
        <v>50</v>
      </c>
      <c r="F55" s="95"/>
      <c r="G55" s="77" t="s">
        <v>50</v>
      </c>
      <c r="H55" s="98"/>
      <c r="I55" s="78" t="s">
        <v>10</v>
      </c>
      <c r="J55" s="78" t="s">
        <v>53</v>
      </c>
      <c r="K55" s="98"/>
      <c r="L55" s="77" t="s">
        <v>10</v>
      </c>
      <c r="M55" s="209" t="str">
        <f t="shared" si="5"/>
        <v/>
      </c>
      <c r="N55" s="79" t="s">
        <v>67</v>
      </c>
      <c r="O55" s="209" t="str">
        <f t="shared" si="6"/>
        <v/>
      </c>
      <c r="P55" s="78" t="s">
        <v>53</v>
      </c>
      <c r="Q55" s="209" t="str">
        <f t="shared" si="7"/>
        <v/>
      </c>
      <c r="R55" s="80" t="s">
        <v>67</v>
      </c>
      <c r="S55" s="209" t="str">
        <f t="shared" si="8"/>
        <v/>
      </c>
      <c r="T55" s="91"/>
      <c r="U55" s="77" t="s">
        <v>50</v>
      </c>
      <c r="V55" s="95"/>
      <c r="W55" s="77" t="s">
        <v>50</v>
      </c>
      <c r="X55" s="98"/>
      <c r="Y55" s="78" t="s">
        <v>10</v>
      </c>
      <c r="Z55" s="78" t="s">
        <v>53</v>
      </c>
      <c r="AA55" s="98"/>
      <c r="AB55" s="77" t="s">
        <v>10</v>
      </c>
      <c r="AC55" s="209" t="str">
        <f t="shared" si="9"/>
        <v/>
      </c>
      <c r="AD55" s="79" t="s">
        <v>67</v>
      </c>
      <c r="AE55" s="209" t="str">
        <f t="shared" si="10"/>
        <v/>
      </c>
      <c r="AF55" s="79" t="s">
        <v>53</v>
      </c>
      <c r="AG55" s="209" t="str">
        <f t="shared" si="11"/>
        <v/>
      </c>
      <c r="AH55" s="80" t="s">
        <v>67</v>
      </c>
      <c r="AI55" s="209" t="str">
        <f t="shared" si="12"/>
        <v/>
      </c>
      <c r="AJ55" s="91"/>
      <c r="AK55" s="77" t="s">
        <v>50</v>
      </c>
      <c r="AL55" s="95"/>
      <c r="AM55" s="77" t="s">
        <v>50</v>
      </c>
      <c r="AN55" s="98"/>
      <c r="AO55" s="78" t="s">
        <v>10</v>
      </c>
      <c r="AP55" s="78" t="s">
        <v>53</v>
      </c>
      <c r="AQ55" s="98"/>
      <c r="AR55" s="77" t="s">
        <v>10</v>
      </c>
      <c r="AS55" s="209" t="str">
        <f t="shared" si="13"/>
        <v/>
      </c>
      <c r="AT55" s="79" t="s">
        <v>80</v>
      </c>
      <c r="AU55" s="209" t="str">
        <f t="shared" si="14"/>
        <v/>
      </c>
      <c r="AV55" s="79" t="s">
        <v>79</v>
      </c>
      <c r="AW55" s="209" t="str">
        <f t="shared" si="15"/>
        <v/>
      </c>
      <c r="AX55" s="80" t="s">
        <v>80</v>
      </c>
      <c r="AY55" s="209" t="str">
        <f t="shared" si="16"/>
        <v/>
      </c>
      <c r="AZ55" s="91"/>
      <c r="BA55" s="77" t="s">
        <v>50</v>
      </c>
      <c r="BB55" s="95"/>
      <c r="BC55" s="77" t="s">
        <v>50</v>
      </c>
      <c r="BD55" s="98"/>
      <c r="BE55" s="78" t="s">
        <v>10</v>
      </c>
      <c r="BF55" s="78" t="s">
        <v>53</v>
      </c>
      <c r="BG55" s="98"/>
      <c r="BH55" s="77" t="s">
        <v>10</v>
      </c>
      <c r="BI55" s="209" t="str">
        <f t="shared" si="1"/>
        <v/>
      </c>
      <c r="BJ55" s="79" t="s">
        <v>80</v>
      </c>
      <c r="BK55" s="209" t="str">
        <f t="shared" si="2"/>
        <v/>
      </c>
      <c r="BL55" s="79" t="s">
        <v>79</v>
      </c>
      <c r="BM55" s="209" t="str">
        <f t="shared" si="3"/>
        <v/>
      </c>
      <c r="BN55" s="80" t="s">
        <v>80</v>
      </c>
      <c r="BO55" s="209" t="str">
        <f t="shared" si="4"/>
        <v/>
      </c>
      <c r="BP55" s="101"/>
    </row>
    <row r="56" spans="1:68" x14ac:dyDescent="0.2">
      <c r="A56" s="76">
        <v>43</v>
      </c>
      <c r="B56" s="90"/>
      <c r="C56" s="206" t="str">
        <f t="shared" si="0"/>
        <v/>
      </c>
      <c r="D56" s="91"/>
      <c r="E56" s="77" t="s">
        <v>50</v>
      </c>
      <c r="F56" s="95"/>
      <c r="G56" s="77" t="s">
        <v>50</v>
      </c>
      <c r="H56" s="98"/>
      <c r="I56" s="78" t="s">
        <v>10</v>
      </c>
      <c r="J56" s="78" t="s">
        <v>53</v>
      </c>
      <c r="K56" s="98"/>
      <c r="L56" s="77" t="s">
        <v>10</v>
      </c>
      <c r="M56" s="209" t="str">
        <f t="shared" si="5"/>
        <v/>
      </c>
      <c r="N56" s="79" t="s">
        <v>67</v>
      </c>
      <c r="O56" s="209" t="str">
        <f t="shared" si="6"/>
        <v/>
      </c>
      <c r="P56" s="78" t="s">
        <v>53</v>
      </c>
      <c r="Q56" s="209" t="str">
        <f t="shared" si="7"/>
        <v/>
      </c>
      <c r="R56" s="80" t="s">
        <v>67</v>
      </c>
      <c r="S56" s="209" t="str">
        <f t="shared" si="8"/>
        <v/>
      </c>
      <c r="T56" s="91"/>
      <c r="U56" s="77" t="s">
        <v>50</v>
      </c>
      <c r="V56" s="95"/>
      <c r="W56" s="77" t="s">
        <v>50</v>
      </c>
      <c r="X56" s="98"/>
      <c r="Y56" s="78" t="s">
        <v>10</v>
      </c>
      <c r="Z56" s="78" t="s">
        <v>53</v>
      </c>
      <c r="AA56" s="98"/>
      <c r="AB56" s="77" t="s">
        <v>10</v>
      </c>
      <c r="AC56" s="209" t="str">
        <f t="shared" si="9"/>
        <v/>
      </c>
      <c r="AD56" s="79" t="s">
        <v>67</v>
      </c>
      <c r="AE56" s="209" t="str">
        <f t="shared" si="10"/>
        <v/>
      </c>
      <c r="AF56" s="79" t="s">
        <v>53</v>
      </c>
      <c r="AG56" s="209" t="str">
        <f t="shared" si="11"/>
        <v/>
      </c>
      <c r="AH56" s="80" t="s">
        <v>67</v>
      </c>
      <c r="AI56" s="209" t="str">
        <f t="shared" si="12"/>
        <v/>
      </c>
      <c r="AJ56" s="91"/>
      <c r="AK56" s="77" t="s">
        <v>50</v>
      </c>
      <c r="AL56" s="95"/>
      <c r="AM56" s="77" t="s">
        <v>50</v>
      </c>
      <c r="AN56" s="98"/>
      <c r="AO56" s="78" t="s">
        <v>10</v>
      </c>
      <c r="AP56" s="78" t="s">
        <v>53</v>
      </c>
      <c r="AQ56" s="98"/>
      <c r="AR56" s="77" t="s">
        <v>10</v>
      </c>
      <c r="AS56" s="209" t="str">
        <f t="shared" si="13"/>
        <v/>
      </c>
      <c r="AT56" s="79" t="s">
        <v>80</v>
      </c>
      <c r="AU56" s="209" t="str">
        <f t="shared" si="14"/>
        <v/>
      </c>
      <c r="AV56" s="79" t="s">
        <v>79</v>
      </c>
      <c r="AW56" s="209" t="str">
        <f t="shared" si="15"/>
        <v/>
      </c>
      <c r="AX56" s="80" t="s">
        <v>80</v>
      </c>
      <c r="AY56" s="209" t="str">
        <f t="shared" si="16"/>
        <v/>
      </c>
      <c r="AZ56" s="91"/>
      <c r="BA56" s="77" t="s">
        <v>50</v>
      </c>
      <c r="BB56" s="95"/>
      <c r="BC56" s="77" t="s">
        <v>50</v>
      </c>
      <c r="BD56" s="98"/>
      <c r="BE56" s="78" t="s">
        <v>10</v>
      </c>
      <c r="BF56" s="78" t="s">
        <v>53</v>
      </c>
      <c r="BG56" s="98"/>
      <c r="BH56" s="77" t="s">
        <v>10</v>
      </c>
      <c r="BI56" s="209" t="str">
        <f t="shared" si="1"/>
        <v/>
      </c>
      <c r="BJ56" s="79" t="s">
        <v>80</v>
      </c>
      <c r="BK56" s="209" t="str">
        <f t="shared" si="2"/>
        <v/>
      </c>
      <c r="BL56" s="79" t="s">
        <v>79</v>
      </c>
      <c r="BM56" s="209" t="str">
        <f t="shared" si="3"/>
        <v/>
      </c>
      <c r="BN56" s="80" t="s">
        <v>80</v>
      </c>
      <c r="BO56" s="209" t="str">
        <f t="shared" si="4"/>
        <v/>
      </c>
      <c r="BP56" s="101"/>
    </row>
    <row r="57" spans="1:68" x14ac:dyDescent="0.2">
      <c r="A57" s="76">
        <v>44</v>
      </c>
      <c r="B57" s="90"/>
      <c r="C57" s="206" t="str">
        <f t="shared" si="0"/>
        <v/>
      </c>
      <c r="D57" s="91"/>
      <c r="E57" s="77" t="s">
        <v>50</v>
      </c>
      <c r="F57" s="95"/>
      <c r="G57" s="77" t="s">
        <v>50</v>
      </c>
      <c r="H57" s="98"/>
      <c r="I57" s="78" t="s">
        <v>10</v>
      </c>
      <c r="J57" s="78" t="s">
        <v>53</v>
      </c>
      <c r="K57" s="98"/>
      <c r="L57" s="77" t="s">
        <v>10</v>
      </c>
      <c r="M57" s="209" t="str">
        <f t="shared" si="5"/>
        <v/>
      </c>
      <c r="N57" s="79" t="s">
        <v>67</v>
      </c>
      <c r="O57" s="209" t="str">
        <f t="shared" si="6"/>
        <v/>
      </c>
      <c r="P57" s="78" t="s">
        <v>53</v>
      </c>
      <c r="Q57" s="209" t="str">
        <f t="shared" si="7"/>
        <v/>
      </c>
      <c r="R57" s="80" t="s">
        <v>67</v>
      </c>
      <c r="S57" s="209" t="str">
        <f t="shared" si="8"/>
        <v/>
      </c>
      <c r="T57" s="91"/>
      <c r="U57" s="77" t="s">
        <v>50</v>
      </c>
      <c r="V57" s="95"/>
      <c r="W57" s="77" t="s">
        <v>50</v>
      </c>
      <c r="X57" s="98"/>
      <c r="Y57" s="78" t="s">
        <v>10</v>
      </c>
      <c r="Z57" s="78" t="s">
        <v>53</v>
      </c>
      <c r="AA57" s="98"/>
      <c r="AB57" s="77" t="s">
        <v>10</v>
      </c>
      <c r="AC57" s="209" t="str">
        <f t="shared" si="9"/>
        <v/>
      </c>
      <c r="AD57" s="79" t="s">
        <v>67</v>
      </c>
      <c r="AE57" s="209" t="str">
        <f t="shared" si="10"/>
        <v/>
      </c>
      <c r="AF57" s="79" t="s">
        <v>53</v>
      </c>
      <c r="AG57" s="209" t="str">
        <f t="shared" si="11"/>
        <v/>
      </c>
      <c r="AH57" s="80" t="s">
        <v>67</v>
      </c>
      <c r="AI57" s="209" t="str">
        <f t="shared" si="12"/>
        <v/>
      </c>
      <c r="AJ57" s="91"/>
      <c r="AK57" s="77" t="s">
        <v>50</v>
      </c>
      <c r="AL57" s="95"/>
      <c r="AM57" s="77" t="s">
        <v>50</v>
      </c>
      <c r="AN57" s="98"/>
      <c r="AO57" s="78" t="s">
        <v>10</v>
      </c>
      <c r="AP57" s="78" t="s">
        <v>53</v>
      </c>
      <c r="AQ57" s="98"/>
      <c r="AR57" s="77" t="s">
        <v>10</v>
      </c>
      <c r="AS57" s="209" t="str">
        <f t="shared" si="13"/>
        <v/>
      </c>
      <c r="AT57" s="79" t="s">
        <v>80</v>
      </c>
      <c r="AU57" s="209" t="str">
        <f t="shared" si="14"/>
        <v/>
      </c>
      <c r="AV57" s="79" t="s">
        <v>79</v>
      </c>
      <c r="AW57" s="209" t="str">
        <f t="shared" si="15"/>
        <v/>
      </c>
      <c r="AX57" s="80" t="s">
        <v>80</v>
      </c>
      <c r="AY57" s="209" t="str">
        <f t="shared" si="16"/>
        <v/>
      </c>
      <c r="AZ57" s="91"/>
      <c r="BA57" s="77" t="s">
        <v>50</v>
      </c>
      <c r="BB57" s="95"/>
      <c r="BC57" s="77" t="s">
        <v>50</v>
      </c>
      <c r="BD57" s="98"/>
      <c r="BE57" s="78" t="s">
        <v>10</v>
      </c>
      <c r="BF57" s="78" t="s">
        <v>53</v>
      </c>
      <c r="BG57" s="98"/>
      <c r="BH57" s="77" t="s">
        <v>10</v>
      </c>
      <c r="BI57" s="209" t="str">
        <f t="shared" si="1"/>
        <v/>
      </c>
      <c r="BJ57" s="79" t="s">
        <v>80</v>
      </c>
      <c r="BK57" s="209" t="str">
        <f t="shared" si="2"/>
        <v/>
      </c>
      <c r="BL57" s="79" t="s">
        <v>79</v>
      </c>
      <c r="BM57" s="209" t="str">
        <f t="shared" si="3"/>
        <v/>
      </c>
      <c r="BN57" s="80" t="s">
        <v>80</v>
      </c>
      <c r="BO57" s="209" t="str">
        <f t="shared" si="4"/>
        <v/>
      </c>
      <c r="BP57" s="101"/>
    </row>
    <row r="58" spans="1:68" x14ac:dyDescent="0.2">
      <c r="A58" s="76">
        <v>45</v>
      </c>
      <c r="B58" s="90"/>
      <c r="C58" s="206" t="str">
        <f t="shared" si="0"/>
        <v/>
      </c>
      <c r="D58" s="91"/>
      <c r="E58" s="77" t="s">
        <v>50</v>
      </c>
      <c r="F58" s="95"/>
      <c r="G58" s="77" t="s">
        <v>50</v>
      </c>
      <c r="H58" s="98"/>
      <c r="I58" s="78" t="s">
        <v>10</v>
      </c>
      <c r="J58" s="78" t="s">
        <v>53</v>
      </c>
      <c r="K58" s="98"/>
      <c r="L58" s="77" t="s">
        <v>10</v>
      </c>
      <c r="M58" s="209" t="str">
        <f t="shared" si="5"/>
        <v/>
      </c>
      <c r="N58" s="79" t="s">
        <v>67</v>
      </c>
      <c r="O58" s="209" t="str">
        <f t="shared" si="6"/>
        <v/>
      </c>
      <c r="P58" s="78" t="s">
        <v>53</v>
      </c>
      <c r="Q58" s="209" t="str">
        <f t="shared" si="7"/>
        <v/>
      </c>
      <c r="R58" s="80" t="s">
        <v>67</v>
      </c>
      <c r="S58" s="209" t="str">
        <f t="shared" si="8"/>
        <v/>
      </c>
      <c r="T58" s="91"/>
      <c r="U58" s="77" t="s">
        <v>50</v>
      </c>
      <c r="V58" s="95"/>
      <c r="W58" s="77" t="s">
        <v>50</v>
      </c>
      <c r="X58" s="98"/>
      <c r="Y58" s="78" t="s">
        <v>10</v>
      </c>
      <c r="Z58" s="78" t="s">
        <v>53</v>
      </c>
      <c r="AA58" s="98"/>
      <c r="AB58" s="77" t="s">
        <v>10</v>
      </c>
      <c r="AC58" s="209" t="str">
        <f t="shared" si="9"/>
        <v/>
      </c>
      <c r="AD58" s="79" t="s">
        <v>67</v>
      </c>
      <c r="AE58" s="209" t="str">
        <f t="shared" si="10"/>
        <v/>
      </c>
      <c r="AF58" s="79" t="s">
        <v>53</v>
      </c>
      <c r="AG58" s="209" t="str">
        <f t="shared" si="11"/>
        <v/>
      </c>
      <c r="AH58" s="80" t="s">
        <v>67</v>
      </c>
      <c r="AI58" s="209" t="str">
        <f t="shared" si="12"/>
        <v/>
      </c>
      <c r="AJ58" s="91"/>
      <c r="AK58" s="77" t="s">
        <v>50</v>
      </c>
      <c r="AL58" s="95"/>
      <c r="AM58" s="77" t="s">
        <v>50</v>
      </c>
      <c r="AN58" s="98"/>
      <c r="AO58" s="78" t="s">
        <v>10</v>
      </c>
      <c r="AP58" s="78" t="s">
        <v>53</v>
      </c>
      <c r="AQ58" s="98"/>
      <c r="AR58" s="77" t="s">
        <v>10</v>
      </c>
      <c r="AS58" s="209" t="str">
        <f t="shared" si="13"/>
        <v/>
      </c>
      <c r="AT58" s="79" t="s">
        <v>80</v>
      </c>
      <c r="AU58" s="209" t="str">
        <f t="shared" si="14"/>
        <v/>
      </c>
      <c r="AV58" s="79" t="s">
        <v>79</v>
      </c>
      <c r="AW58" s="209" t="str">
        <f t="shared" si="15"/>
        <v/>
      </c>
      <c r="AX58" s="80" t="s">
        <v>80</v>
      </c>
      <c r="AY58" s="209" t="str">
        <f t="shared" si="16"/>
        <v/>
      </c>
      <c r="AZ58" s="91"/>
      <c r="BA58" s="77" t="s">
        <v>50</v>
      </c>
      <c r="BB58" s="95"/>
      <c r="BC58" s="77" t="s">
        <v>50</v>
      </c>
      <c r="BD58" s="98"/>
      <c r="BE58" s="78" t="s">
        <v>10</v>
      </c>
      <c r="BF58" s="78" t="s">
        <v>53</v>
      </c>
      <c r="BG58" s="98"/>
      <c r="BH58" s="77" t="s">
        <v>10</v>
      </c>
      <c r="BI58" s="209" t="str">
        <f t="shared" si="1"/>
        <v/>
      </c>
      <c r="BJ58" s="79" t="s">
        <v>80</v>
      </c>
      <c r="BK58" s="209" t="str">
        <f t="shared" si="2"/>
        <v/>
      </c>
      <c r="BL58" s="79" t="s">
        <v>79</v>
      </c>
      <c r="BM58" s="209" t="str">
        <f t="shared" si="3"/>
        <v/>
      </c>
      <c r="BN58" s="80" t="s">
        <v>80</v>
      </c>
      <c r="BO58" s="209" t="str">
        <f t="shared" si="4"/>
        <v/>
      </c>
      <c r="BP58" s="101"/>
    </row>
    <row r="59" spans="1:68" x14ac:dyDescent="0.2">
      <c r="A59" s="76">
        <v>46</v>
      </c>
      <c r="B59" s="90"/>
      <c r="C59" s="206" t="str">
        <f t="shared" si="0"/>
        <v/>
      </c>
      <c r="D59" s="91"/>
      <c r="E59" s="77" t="s">
        <v>50</v>
      </c>
      <c r="F59" s="95"/>
      <c r="G59" s="77" t="s">
        <v>50</v>
      </c>
      <c r="H59" s="98"/>
      <c r="I59" s="78" t="s">
        <v>10</v>
      </c>
      <c r="J59" s="78" t="s">
        <v>53</v>
      </c>
      <c r="K59" s="98"/>
      <c r="L59" s="77" t="s">
        <v>10</v>
      </c>
      <c r="M59" s="209" t="str">
        <f t="shared" si="5"/>
        <v/>
      </c>
      <c r="N59" s="79" t="s">
        <v>67</v>
      </c>
      <c r="O59" s="209" t="str">
        <f t="shared" si="6"/>
        <v/>
      </c>
      <c r="P59" s="78" t="s">
        <v>53</v>
      </c>
      <c r="Q59" s="209" t="str">
        <f t="shared" si="7"/>
        <v/>
      </c>
      <c r="R59" s="80" t="s">
        <v>67</v>
      </c>
      <c r="S59" s="209" t="str">
        <f t="shared" si="8"/>
        <v/>
      </c>
      <c r="T59" s="91"/>
      <c r="U59" s="77" t="s">
        <v>50</v>
      </c>
      <c r="V59" s="95"/>
      <c r="W59" s="77" t="s">
        <v>50</v>
      </c>
      <c r="X59" s="98"/>
      <c r="Y59" s="78" t="s">
        <v>10</v>
      </c>
      <c r="Z59" s="78" t="s">
        <v>53</v>
      </c>
      <c r="AA59" s="98"/>
      <c r="AB59" s="77" t="s">
        <v>10</v>
      </c>
      <c r="AC59" s="209" t="str">
        <f t="shared" si="9"/>
        <v/>
      </c>
      <c r="AD59" s="79" t="s">
        <v>67</v>
      </c>
      <c r="AE59" s="209" t="str">
        <f t="shared" si="10"/>
        <v/>
      </c>
      <c r="AF59" s="79" t="s">
        <v>53</v>
      </c>
      <c r="AG59" s="209" t="str">
        <f t="shared" si="11"/>
        <v/>
      </c>
      <c r="AH59" s="80" t="s">
        <v>67</v>
      </c>
      <c r="AI59" s="209" t="str">
        <f t="shared" si="12"/>
        <v/>
      </c>
      <c r="AJ59" s="91"/>
      <c r="AK59" s="77" t="s">
        <v>50</v>
      </c>
      <c r="AL59" s="95"/>
      <c r="AM59" s="77" t="s">
        <v>50</v>
      </c>
      <c r="AN59" s="98"/>
      <c r="AO59" s="78" t="s">
        <v>10</v>
      </c>
      <c r="AP59" s="78" t="s">
        <v>53</v>
      </c>
      <c r="AQ59" s="98"/>
      <c r="AR59" s="77" t="s">
        <v>10</v>
      </c>
      <c r="AS59" s="209" t="str">
        <f t="shared" si="13"/>
        <v/>
      </c>
      <c r="AT59" s="79" t="s">
        <v>80</v>
      </c>
      <c r="AU59" s="209" t="str">
        <f t="shared" si="14"/>
        <v/>
      </c>
      <c r="AV59" s="79" t="s">
        <v>79</v>
      </c>
      <c r="AW59" s="209" t="str">
        <f t="shared" si="15"/>
        <v/>
      </c>
      <c r="AX59" s="80" t="s">
        <v>80</v>
      </c>
      <c r="AY59" s="209" t="str">
        <f t="shared" si="16"/>
        <v/>
      </c>
      <c r="AZ59" s="91"/>
      <c r="BA59" s="77" t="s">
        <v>50</v>
      </c>
      <c r="BB59" s="95"/>
      <c r="BC59" s="77" t="s">
        <v>50</v>
      </c>
      <c r="BD59" s="98"/>
      <c r="BE59" s="78" t="s">
        <v>10</v>
      </c>
      <c r="BF59" s="78" t="s">
        <v>53</v>
      </c>
      <c r="BG59" s="98"/>
      <c r="BH59" s="77" t="s">
        <v>10</v>
      </c>
      <c r="BI59" s="209" t="str">
        <f t="shared" si="1"/>
        <v/>
      </c>
      <c r="BJ59" s="79" t="s">
        <v>80</v>
      </c>
      <c r="BK59" s="209" t="str">
        <f t="shared" si="2"/>
        <v/>
      </c>
      <c r="BL59" s="79" t="s">
        <v>79</v>
      </c>
      <c r="BM59" s="209" t="str">
        <f t="shared" si="3"/>
        <v/>
      </c>
      <c r="BN59" s="80" t="s">
        <v>80</v>
      </c>
      <c r="BO59" s="209" t="str">
        <f t="shared" si="4"/>
        <v/>
      </c>
      <c r="BP59" s="101"/>
    </row>
    <row r="60" spans="1:68" x14ac:dyDescent="0.2">
      <c r="A60" s="76">
        <v>47</v>
      </c>
      <c r="B60" s="90"/>
      <c r="C60" s="206" t="str">
        <f t="shared" si="0"/>
        <v/>
      </c>
      <c r="D60" s="91"/>
      <c r="E60" s="77" t="s">
        <v>50</v>
      </c>
      <c r="F60" s="95"/>
      <c r="G60" s="77" t="s">
        <v>50</v>
      </c>
      <c r="H60" s="98"/>
      <c r="I60" s="78" t="s">
        <v>10</v>
      </c>
      <c r="J60" s="78" t="s">
        <v>53</v>
      </c>
      <c r="K60" s="98"/>
      <c r="L60" s="77" t="s">
        <v>10</v>
      </c>
      <c r="M60" s="209" t="str">
        <f t="shared" si="5"/>
        <v/>
      </c>
      <c r="N60" s="79" t="s">
        <v>67</v>
      </c>
      <c r="O60" s="209" t="str">
        <f t="shared" si="6"/>
        <v/>
      </c>
      <c r="P60" s="78" t="s">
        <v>53</v>
      </c>
      <c r="Q60" s="209" t="str">
        <f t="shared" si="7"/>
        <v/>
      </c>
      <c r="R60" s="80" t="s">
        <v>67</v>
      </c>
      <c r="S60" s="209" t="str">
        <f t="shared" si="8"/>
        <v/>
      </c>
      <c r="T60" s="91"/>
      <c r="U60" s="77" t="s">
        <v>50</v>
      </c>
      <c r="V60" s="95"/>
      <c r="W60" s="77" t="s">
        <v>50</v>
      </c>
      <c r="X60" s="98"/>
      <c r="Y60" s="78" t="s">
        <v>10</v>
      </c>
      <c r="Z60" s="78" t="s">
        <v>53</v>
      </c>
      <c r="AA60" s="98"/>
      <c r="AB60" s="77" t="s">
        <v>10</v>
      </c>
      <c r="AC60" s="209" t="str">
        <f t="shared" si="9"/>
        <v/>
      </c>
      <c r="AD60" s="79" t="s">
        <v>67</v>
      </c>
      <c r="AE60" s="209" t="str">
        <f t="shared" si="10"/>
        <v/>
      </c>
      <c r="AF60" s="79" t="s">
        <v>53</v>
      </c>
      <c r="AG60" s="209" t="str">
        <f t="shared" si="11"/>
        <v/>
      </c>
      <c r="AH60" s="80" t="s">
        <v>67</v>
      </c>
      <c r="AI60" s="209" t="str">
        <f t="shared" si="12"/>
        <v/>
      </c>
      <c r="AJ60" s="91"/>
      <c r="AK60" s="77" t="s">
        <v>50</v>
      </c>
      <c r="AL60" s="95"/>
      <c r="AM60" s="77" t="s">
        <v>50</v>
      </c>
      <c r="AN60" s="98"/>
      <c r="AO60" s="78" t="s">
        <v>10</v>
      </c>
      <c r="AP60" s="78" t="s">
        <v>53</v>
      </c>
      <c r="AQ60" s="98"/>
      <c r="AR60" s="77" t="s">
        <v>10</v>
      </c>
      <c r="AS60" s="209" t="str">
        <f t="shared" si="13"/>
        <v/>
      </c>
      <c r="AT60" s="79" t="s">
        <v>80</v>
      </c>
      <c r="AU60" s="209" t="str">
        <f t="shared" si="14"/>
        <v/>
      </c>
      <c r="AV60" s="79" t="s">
        <v>79</v>
      </c>
      <c r="AW60" s="209" t="str">
        <f t="shared" si="15"/>
        <v/>
      </c>
      <c r="AX60" s="80" t="s">
        <v>80</v>
      </c>
      <c r="AY60" s="209" t="str">
        <f t="shared" si="16"/>
        <v/>
      </c>
      <c r="AZ60" s="91"/>
      <c r="BA60" s="77" t="s">
        <v>50</v>
      </c>
      <c r="BB60" s="95"/>
      <c r="BC60" s="77" t="s">
        <v>50</v>
      </c>
      <c r="BD60" s="98"/>
      <c r="BE60" s="78" t="s">
        <v>10</v>
      </c>
      <c r="BF60" s="78" t="s">
        <v>53</v>
      </c>
      <c r="BG60" s="98"/>
      <c r="BH60" s="77" t="s">
        <v>10</v>
      </c>
      <c r="BI60" s="209" t="str">
        <f t="shared" si="1"/>
        <v/>
      </c>
      <c r="BJ60" s="79" t="s">
        <v>80</v>
      </c>
      <c r="BK60" s="209" t="str">
        <f t="shared" si="2"/>
        <v/>
      </c>
      <c r="BL60" s="79" t="s">
        <v>79</v>
      </c>
      <c r="BM60" s="209" t="str">
        <f t="shared" si="3"/>
        <v/>
      </c>
      <c r="BN60" s="80" t="s">
        <v>80</v>
      </c>
      <c r="BO60" s="209" t="str">
        <f t="shared" si="4"/>
        <v/>
      </c>
      <c r="BP60" s="101"/>
    </row>
    <row r="61" spans="1:68" x14ac:dyDescent="0.2">
      <c r="A61" s="76">
        <v>48</v>
      </c>
      <c r="B61" s="90"/>
      <c r="C61" s="206" t="str">
        <f t="shared" si="0"/>
        <v/>
      </c>
      <c r="D61" s="91"/>
      <c r="E61" s="77" t="s">
        <v>50</v>
      </c>
      <c r="F61" s="95"/>
      <c r="G61" s="77" t="s">
        <v>50</v>
      </c>
      <c r="H61" s="98"/>
      <c r="I61" s="78" t="s">
        <v>10</v>
      </c>
      <c r="J61" s="78" t="s">
        <v>53</v>
      </c>
      <c r="K61" s="98"/>
      <c r="L61" s="77" t="s">
        <v>10</v>
      </c>
      <c r="M61" s="209" t="str">
        <f t="shared" si="5"/>
        <v/>
      </c>
      <c r="N61" s="79" t="s">
        <v>67</v>
      </c>
      <c r="O61" s="209" t="str">
        <f t="shared" si="6"/>
        <v/>
      </c>
      <c r="P61" s="78" t="s">
        <v>53</v>
      </c>
      <c r="Q61" s="209" t="str">
        <f t="shared" si="7"/>
        <v/>
      </c>
      <c r="R61" s="80" t="s">
        <v>67</v>
      </c>
      <c r="S61" s="209" t="str">
        <f t="shared" si="8"/>
        <v/>
      </c>
      <c r="T61" s="91"/>
      <c r="U61" s="77" t="s">
        <v>50</v>
      </c>
      <c r="V61" s="95"/>
      <c r="W61" s="77" t="s">
        <v>50</v>
      </c>
      <c r="X61" s="98"/>
      <c r="Y61" s="78" t="s">
        <v>10</v>
      </c>
      <c r="Z61" s="78" t="s">
        <v>53</v>
      </c>
      <c r="AA61" s="98"/>
      <c r="AB61" s="77" t="s">
        <v>10</v>
      </c>
      <c r="AC61" s="209" t="str">
        <f t="shared" si="9"/>
        <v/>
      </c>
      <c r="AD61" s="79" t="s">
        <v>67</v>
      </c>
      <c r="AE61" s="209" t="str">
        <f t="shared" si="10"/>
        <v/>
      </c>
      <c r="AF61" s="79" t="s">
        <v>53</v>
      </c>
      <c r="AG61" s="209" t="str">
        <f t="shared" si="11"/>
        <v/>
      </c>
      <c r="AH61" s="80" t="s">
        <v>67</v>
      </c>
      <c r="AI61" s="209" t="str">
        <f t="shared" si="12"/>
        <v/>
      </c>
      <c r="AJ61" s="91"/>
      <c r="AK61" s="77" t="s">
        <v>50</v>
      </c>
      <c r="AL61" s="95"/>
      <c r="AM61" s="77" t="s">
        <v>50</v>
      </c>
      <c r="AN61" s="98"/>
      <c r="AO61" s="78" t="s">
        <v>10</v>
      </c>
      <c r="AP61" s="78" t="s">
        <v>53</v>
      </c>
      <c r="AQ61" s="98"/>
      <c r="AR61" s="77" t="s">
        <v>10</v>
      </c>
      <c r="AS61" s="209" t="str">
        <f t="shared" si="13"/>
        <v/>
      </c>
      <c r="AT61" s="79" t="s">
        <v>80</v>
      </c>
      <c r="AU61" s="209" t="str">
        <f t="shared" si="14"/>
        <v/>
      </c>
      <c r="AV61" s="79" t="s">
        <v>79</v>
      </c>
      <c r="AW61" s="209" t="str">
        <f t="shared" si="15"/>
        <v/>
      </c>
      <c r="AX61" s="80" t="s">
        <v>80</v>
      </c>
      <c r="AY61" s="209" t="str">
        <f t="shared" si="16"/>
        <v/>
      </c>
      <c r="AZ61" s="91"/>
      <c r="BA61" s="77" t="s">
        <v>50</v>
      </c>
      <c r="BB61" s="95"/>
      <c r="BC61" s="77" t="s">
        <v>50</v>
      </c>
      <c r="BD61" s="98"/>
      <c r="BE61" s="78" t="s">
        <v>10</v>
      </c>
      <c r="BF61" s="78" t="s">
        <v>53</v>
      </c>
      <c r="BG61" s="98"/>
      <c r="BH61" s="77" t="s">
        <v>10</v>
      </c>
      <c r="BI61" s="209" t="str">
        <f t="shared" si="1"/>
        <v/>
      </c>
      <c r="BJ61" s="79" t="s">
        <v>80</v>
      </c>
      <c r="BK61" s="209" t="str">
        <f t="shared" si="2"/>
        <v/>
      </c>
      <c r="BL61" s="79" t="s">
        <v>79</v>
      </c>
      <c r="BM61" s="209" t="str">
        <f t="shared" si="3"/>
        <v/>
      </c>
      <c r="BN61" s="80" t="s">
        <v>80</v>
      </c>
      <c r="BO61" s="209" t="str">
        <f t="shared" si="4"/>
        <v/>
      </c>
      <c r="BP61" s="101"/>
    </row>
    <row r="62" spans="1:68" x14ac:dyDescent="0.2">
      <c r="A62" s="76">
        <v>49</v>
      </c>
      <c r="B62" s="90"/>
      <c r="C62" s="206" t="str">
        <f t="shared" si="0"/>
        <v/>
      </c>
      <c r="D62" s="91"/>
      <c r="E62" s="77" t="s">
        <v>50</v>
      </c>
      <c r="F62" s="95"/>
      <c r="G62" s="77" t="s">
        <v>50</v>
      </c>
      <c r="H62" s="98"/>
      <c r="I62" s="78" t="s">
        <v>10</v>
      </c>
      <c r="J62" s="78" t="s">
        <v>53</v>
      </c>
      <c r="K62" s="98"/>
      <c r="L62" s="77" t="s">
        <v>10</v>
      </c>
      <c r="M62" s="209" t="str">
        <f t="shared" si="5"/>
        <v/>
      </c>
      <c r="N62" s="79" t="s">
        <v>67</v>
      </c>
      <c r="O62" s="209" t="str">
        <f t="shared" si="6"/>
        <v/>
      </c>
      <c r="P62" s="78" t="s">
        <v>53</v>
      </c>
      <c r="Q62" s="209" t="str">
        <f t="shared" si="7"/>
        <v/>
      </c>
      <c r="R62" s="80" t="s">
        <v>67</v>
      </c>
      <c r="S62" s="209" t="str">
        <f t="shared" si="8"/>
        <v/>
      </c>
      <c r="T62" s="91"/>
      <c r="U62" s="77" t="s">
        <v>50</v>
      </c>
      <c r="V62" s="95"/>
      <c r="W62" s="77" t="s">
        <v>50</v>
      </c>
      <c r="X62" s="98"/>
      <c r="Y62" s="78" t="s">
        <v>10</v>
      </c>
      <c r="Z62" s="78" t="s">
        <v>53</v>
      </c>
      <c r="AA62" s="98"/>
      <c r="AB62" s="77" t="s">
        <v>10</v>
      </c>
      <c r="AC62" s="209" t="str">
        <f t="shared" si="9"/>
        <v/>
      </c>
      <c r="AD62" s="79" t="s">
        <v>67</v>
      </c>
      <c r="AE62" s="209" t="str">
        <f t="shared" si="10"/>
        <v/>
      </c>
      <c r="AF62" s="79" t="s">
        <v>53</v>
      </c>
      <c r="AG62" s="209" t="str">
        <f t="shared" si="11"/>
        <v/>
      </c>
      <c r="AH62" s="80" t="s">
        <v>67</v>
      </c>
      <c r="AI62" s="209" t="str">
        <f t="shared" si="12"/>
        <v/>
      </c>
      <c r="AJ62" s="91"/>
      <c r="AK62" s="77" t="s">
        <v>50</v>
      </c>
      <c r="AL62" s="95"/>
      <c r="AM62" s="77" t="s">
        <v>50</v>
      </c>
      <c r="AN62" s="98"/>
      <c r="AO62" s="78" t="s">
        <v>10</v>
      </c>
      <c r="AP62" s="78" t="s">
        <v>53</v>
      </c>
      <c r="AQ62" s="98"/>
      <c r="AR62" s="77" t="s">
        <v>10</v>
      </c>
      <c r="AS62" s="209" t="str">
        <f t="shared" si="13"/>
        <v/>
      </c>
      <c r="AT62" s="79" t="s">
        <v>80</v>
      </c>
      <c r="AU62" s="209" t="str">
        <f t="shared" si="14"/>
        <v/>
      </c>
      <c r="AV62" s="79" t="s">
        <v>79</v>
      </c>
      <c r="AW62" s="209" t="str">
        <f t="shared" si="15"/>
        <v/>
      </c>
      <c r="AX62" s="80" t="s">
        <v>80</v>
      </c>
      <c r="AY62" s="209" t="str">
        <f t="shared" si="16"/>
        <v/>
      </c>
      <c r="AZ62" s="91"/>
      <c r="BA62" s="77" t="s">
        <v>50</v>
      </c>
      <c r="BB62" s="95"/>
      <c r="BC62" s="77" t="s">
        <v>50</v>
      </c>
      <c r="BD62" s="98"/>
      <c r="BE62" s="78" t="s">
        <v>10</v>
      </c>
      <c r="BF62" s="78" t="s">
        <v>53</v>
      </c>
      <c r="BG62" s="98"/>
      <c r="BH62" s="77" t="s">
        <v>10</v>
      </c>
      <c r="BI62" s="209" t="str">
        <f t="shared" si="1"/>
        <v/>
      </c>
      <c r="BJ62" s="79" t="s">
        <v>80</v>
      </c>
      <c r="BK62" s="209" t="str">
        <f t="shared" si="2"/>
        <v/>
      </c>
      <c r="BL62" s="79" t="s">
        <v>79</v>
      </c>
      <c r="BM62" s="209" t="str">
        <f t="shared" si="3"/>
        <v/>
      </c>
      <c r="BN62" s="80" t="s">
        <v>80</v>
      </c>
      <c r="BO62" s="209" t="str">
        <f t="shared" si="4"/>
        <v/>
      </c>
      <c r="BP62" s="101"/>
    </row>
    <row r="63" spans="1:68" x14ac:dyDescent="0.2">
      <c r="A63" s="76">
        <v>50</v>
      </c>
      <c r="B63" s="90"/>
      <c r="C63" s="206" t="str">
        <f t="shared" si="0"/>
        <v/>
      </c>
      <c r="D63" s="91"/>
      <c r="E63" s="77" t="s">
        <v>50</v>
      </c>
      <c r="F63" s="95"/>
      <c r="G63" s="77" t="s">
        <v>50</v>
      </c>
      <c r="H63" s="98"/>
      <c r="I63" s="78" t="s">
        <v>10</v>
      </c>
      <c r="J63" s="78" t="s">
        <v>53</v>
      </c>
      <c r="K63" s="98"/>
      <c r="L63" s="77" t="s">
        <v>10</v>
      </c>
      <c r="M63" s="209" t="str">
        <f t="shared" si="5"/>
        <v/>
      </c>
      <c r="N63" s="79" t="s">
        <v>67</v>
      </c>
      <c r="O63" s="209" t="str">
        <f t="shared" si="6"/>
        <v/>
      </c>
      <c r="P63" s="78" t="s">
        <v>53</v>
      </c>
      <c r="Q63" s="209" t="str">
        <f t="shared" si="7"/>
        <v/>
      </c>
      <c r="R63" s="80" t="s">
        <v>67</v>
      </c>
      <c r="S63" s="209" t="str">
        <f t="shared" si="8"/>
        <v/>
      </c>
      <c r="T63" s="91"/>
      <c r="U63" s="77" t="s">
        <v>50</v>
      </c>
      <c r="V63" s="95"/>
      <c r="W63" s="77" t="s">
        <v>50</v>
      </c>
      <c r="X63" s="98"/>
      <c r="Y63" s="78" t="s">
        <v>10</v>
      </c>
      <c r="Z63" s="78" t="s">
        <v>53</v>
      </c>
      <c r="AA63" s="98"/>
      <c r="AB63" s="77" t="s">
        <v>10</v>
      </c>
      <c r="AC63" s="209" t="str">
        <f t="shared" si="9"/>
        <v/>
      </c>
      <c r="AD63" s="79" t="s">
        <v>67</v>
      </c>
      <c r="AE63" s="209" t="str">
        <f t="shared" si="10"/>
        <v/>
      </c>
      <c r="AF63" s="79" t="s">
        <v>53</v>
      </c>
      <c r="AG63" s="209" t="str">
        <f t="shared" si="11"/>
        <v/>
      </c>
      <c r="AH63" s="80" t="s">
        <v>67</v>
      </c>
      <c r="AI63" s="209" t="str">
        <f t="shared" si="12"/>
        <v/>
      </c>
      <c r="AJ63" s="91"/>
      <c r="AK63" s="77" t="s">
        <v>50</v>
      </c>
      <c r="AL63" s="95"/>
      <c r="AM63" s="77" t="s">
        <v>50</v>
      </c>
      <c r="AN63" s="98"/>
      <c r="AO63" s="78" t="s">
        <v>10</v>
      </c>
      <c r="AP63" s="78" t="s">
        <v>53</v>
      </c>
      <c r="AQ63" s="98"/>
      <c r="AR63" s="77" t="s">
        <v>10</v>
      </c>
      <c r="AS63" s="209" t="str">
        <f t="shared" si="13"/>
        <v/>
      </c>
      <c r="AT63" s="79" t="s">
        <v>80</v>
      </c>
      <c r="AU63" s="209" t="str">
        <f t="shared" si="14"/>
        <v/>
      </c>
      <c r="AV63" s="79" t="s">
        <v>79</v>
      </c>
      <c r="AW63" s="209" t="str">
        <f t="shared" si="15"/>
        <v/>
      </c>
      <c r="AX63" s="80" t="s">
        <v>80</v>
      </c>
      <c r="AY63" s="209" t="str">
        <f t="shared" si="16"/>
        <v/>
      </c>
      <c r="AZ63" s="91"/>
      <c r="BA63" s="77" t="s">
        <v>50</v>
      </c>
      <c r="BB63" s="95"/>
      <c r="BC63" s="77" t="s">
        <v>50</v>
      </c>
      <c r="BD63" s="98"/>
      <c r="BE63" s="78" t="s">
        <v>10</v>
      </c>
      <c r="BF63" s="78" t="s">
        <v>53</v>
      </c>
      <c r="BG63" s="98"/>
      <c r="BH63" s="77" t="s">
        <v>10</v>
      </c>
      <c r="BI63" s="209" t="str">
        <f t="shared" si="1"/>
        <v/>
      </c>
      <c r="BJ63" s="79" t="s">
        <v>80</v>
      </c>
      <c r="BK63" s="209" t="str">
        <f t="shared" si="2"/>
        <v/>
      </c>
      <c r="BL63" s="79" t="s">
        <v>79</v>
      </c>
      <c r="BM63" s="209" t="str">
        <f t="shared" si="3"/>
        <v/>
      </c>
      <c r="BN63" s="80" t="s">
        <v>80</v>
      </c>
      <c r="BO63" s="209" t="str">
        <f t="shared" si="4"/>
        <v/>
      </c>
      <c r="BP63" s="101"/>
    </row>
    <row r="64" spans="1:68" x14ac:dyDescent="0.2">
      <c r="A64" s="76">
        <v>51</v>
      </c>
      <c r="B64" s="90"/>
      <c r="C64" s="206" t="str">
        <f t="shared" si="0"/>
        <v/>
      </c>
      <c r="D64" s="91"/>
      <c r="E64" s="77" t="s">
        <v>50</v>
      </c>
      <c r="F64" s="95"/>
      <c r="G64" s="77" t="s">
        <v>50</v>
      </c>
      <c r="H64" s="98"/>
      <c r="I64" s="78" t="s">
        <v>10</v>
      </c>
      <c r="J64" s="78" t="s">
        <v>53</v>
      </c>
      <c r="K64" s="98"/>
      <c r="L64" s="77" t="s">
        <v>10</v>
      </c>
      <c r="M64" s="209" t="str">
        <f t="shared" si="5"/>
        <v/>
      </c>
      <c r="N64" s="79" t="s">
        <v>67</v>
      </c>
      <c r="O64" s="209" t="str">
        <f t="shared" si="6"/>
        <v/>
      </c>
      <c r="P64" s="78" t="s">
        <v>53</v>
      </c>
      <c r="Q64" s="209" t="str">
        <f t="shared" si="7"/>
        <v/>
      </c>
      <c r="R64" s="80" t="s">
        <v>67</v>
      </c>
      <c r="S64" s="209" t="str">
        <f t="shared" si="8"/>
        <v/>
      </c>
      <c r="T64" s="91"/>
      <c r="U64" s="77" t="s">
        <v>50</v>
      </c>
      <c r="V64" s="95"/>
      <c r="W64" s="77" t="s">
        <v>50</v>
      </c>
      <c r="X64" s="98"/>
      <c r="Y64" s="78" t="s">
        <v>10</v>
      </c>
      <c r="Z64" s="78" t="s">
        <v>53</v>
      </c>
      <c r="AA64" s="98"/>
      <c r="AB64" s="77" t="s">
        <v>10</v>
      </c>
      <c r="AC64" s="209" t="str">
        <f t="shared" si="9"/>
        <v/>
      </c>
      <c r="AD64" s="79" t="s">
        <v>67</v>
      </c>
      <c r="AE64" s="209" t="str">
        <f t="shared" si="10"/>
        <v/>
      </c>
      <c r="AF64" s="79" t="s">
        <v>53</v>
      </c>
      <c r="AG64" s="209" t="str">
        <f t="shared" si="11"/>
        <v/>
      </c>
      <c r="AH64" s="80" t="s">
        <v>67</v>
      </c>
      <c r="AI64" s="209" t="str">
        <f t="shared" si="12"/>
        <v/>
      </c>
      <c r="AJ64" s="91"/>
      <c r="AK64" s="77" t="s">
        <v>50</v>
      </c>
      <c r="AL64" s="95"/>
      <c r="AM64" s="77" t="s">
        <v>50</v>
      </c>
      <c r="AN64" s="98"/>
      <c r="AO64" s="78" t="s">
        <v>10</v>
      </c>
      <c r="AP64" s="78" t="s">
        <v>53</v>
      </c>
      <c r="AQ64" s="98"/>
      <c r="AR64" s="77" t="s">
        <v>10</v>
      </c>
      <c r="AS64" s="209" t="str">
        <f t="shared" si="13"/>
        <v/>
      </c>
      <c r="AT64" s="79" t="s">
        <v>80</v>
      </c>
      <c r="AU64" s="209" t="str">
        <f t="shared" si="14"/>
        <v/>
      </c>
      <c r="AV64" s="79" t="s">
        <v>79</v>
      </c>
      <c r="AW64" s="209" t="str">
        <f t="shared" si="15"/>
        <v/>
      </c>
      <c r="AX64" s="80" t="s">
        <v>80</v>
      </c>
      <c r="AY64" s="209" t="str">
        <f t="shared" si="16"/>
        <v/>
      </c>
      <c r="AZ64" s="91"/>
      <c r="BA64" s="77" t="s">
        <v>50</v>
      </c>
      <c r="BB64" s="95"/>
      <c r="BC64" s="77" t="s">
        <v>50</v>
      </c>
      <c r="BD64" s="98"/>
      <c r="BE64" s="78" t="s">
        <v>10</v>
      </c>
      <c r="BF64" s="78" t="s">
        <v>53</v>
      </c>
      <c r="BG64" s="98"/>
      <c r="BH64" s="77" t="s">
        <v>10</v>
      </c>
      <c r="BI64" s="209" t="str">
        <f t="shared" si="1"/>
        <v/>
      </c>
      <c r="BJ64" s="79" t="s">
        <v>80</v>
      </c>
      <c r="BK64" s="209" t="str">
        <f t="shared" si="2"/>
        <v/>
      </c>
      <c r="BL64" s="79" t="s">
        <v>79</v>
      </c>
      <c r="BM64" s="209" t="str">
        <f t="shared" si="3"/>
        <v/>
      </c>
      <c r="BN64" s="80" t="s">
        <v>80</v>
      </c>
      <c r="BO64" s="209" t="str">
        <f t="shared" si="4"/>
        <v/>
      </c>
      <c r="BP64" s="101"/>
    </row>
    <row r="65" spans="1:68" x14ac:dyDescent="0.2">
      <c r="A65" s="76">
        <v>52</v>
      </c>
      <c r="B65" s="90"/>
      <c r="C65" s="206" t="str">
        <f t="shared" si="0"/>
        <v/>
      </c>
      <c r="D65" s="91"/>
      <c r="E65" s="77" t="s">
        <v>50</v>
      </c>
      <c r="F65" s="95"/>
      <c r="G65" s="77" t="s">
        <v>50</v>
      </c>
      <c r="H65" s="98"/>
      <c r="I65" s="78" t="s">
        <v>10</v>
      </c>
      <c r="J65" s="78" t="s">
        <v>53</v>
      </c>
      <c r="K65" s="98"/>
      <c r="L65" s="77" t="s">
        <v>10</v>
      </c>
      <c r="M65" s="209" t="str">
        <f t="shared" si="5"/>
        <v/>
      </c>
      <c r="N65" s="79" t="s">
        <v>67</v>
      </c>
      <c r="O65" s="209" t="str">
        <f t="shared" si="6"/>
        <v/>
      </c>
      <c r="P65" s="78" t="s">
        <v>53</v>
      </c>
      <c r="Q65" s="209" t="str">
        <f t="shared" si="7"/>
        <v/>
      </c>
      <c r="R65" s="80" t="s">
        <v>67</v>
      </c>
      <c r="S65" s="209" t="str">
        <f t="shared" si="8"/>
        <v/>
      </c>
      <c r="T65" s="91"/>
      <c r="U65" s="77" t="s">
        <v>50</v>
      </c>
      <c r="V65" s="95"/>
      <c r="W65" s="77" t="s">
        <v>50</v>
      </c>
      <c r="X65" s="98"/>
      <c r="Y65" s="78" t="s">
        <v>10</v>
      </c>
      <c r="Z65" s="78" t="s">
        <v>53</v>
      </c>
      <c r="AA65" s="98"/>
      <c r="AB65" s="77" t="s">
        <v>10</v>
      </c>
      <c r="AC65" s="209" t="str">
        <f t="shared" si="9"/>
        <v/>
      </c>
      <c r="AD65" s="79" t="s">
        <v>67</v>
      </c>
      <c r="AE65" s="209" t="str">
        <f t="shared" si="10"/>
        <v/>
      </c>
      <c r="AF65" s="79" t="s">
        <v>53</v>
      </c>
      <c r="AG65" s="209" t="str">
        <f t="shared" si="11"/>
        <v/>
      </c>
      <c r="AH65" s="80" t="s">
        <v>67</v>
      </c>
      <c r="AI65" s="209" t="str">
        <f t="shared" si="12"/>
        <v/>
      </c>
      <c r="AJ65" s="91"/>
      <c r="AK65" s="77" t="s">
        <v>50</v>
      </c>
      <c r="AL65" s="95"/>
      <c r="AM65" s="77" t="s">
        <v>50</v>
      </c>
      <c r="AN65" s="98"/>
      <c r="AO65" s="78" t="s">
        <v>10</v>
      </c>
      <c r="AP65" s="78" t="s">
        <v>53</v>
      </c>
      <c r="AQ65" s="98"/>
      <c r="AR65" s="77" t="s">
        <v>10</v>
      </c>
      <c r="AS65" s="209" t="str">
        <f t="shared" si="13"/>
        <v/>
      </c>
      <c r="AT65" s="79" t="s">
        <v>80</v>
      </c>
      <c r="AU65" s="209" t="str">
        <f t="shared" si="14"/>
        <v/>
      </c>
      <c r="AV65" s="79" t="s">
        <v>79</v>
      </c>
      <c r="AW65" s="209" t="str">
        <f t="shared" si="15"/>
        <v/>
      </c>
      <c r="AX65" s="80" t="s">
        <v>80</v>
      </c>
      <c r="AY65" s="209" t="str">
        <f t="shared" si="16"/>
        <v/>
      </c>
      <c r="AZ65" s="91"/>
      <c r="BA65" s="77" t="s">
        <v>50</v>
      </c>
      <c r="BB65" s="95"/>
      <c r="BC65" s="77" t="s">
        <v>50</v>
      </c>
      <c r="BD65" s="98"/>
      <c r="BE65" s="78" t="s">
        <v>10</v>
      </c>
      <c r="BF65" s="78" t="s">
        <v>53</v>
      </c>
      <c r="BG65" s="98"/>
      <c r="BH65" s="77" t="s">
        <v>10</v>
      </c>
      <c r="BI65" s="209" t="str">
        <f t="shared" si="1"/>
        <v/>
      </c>
      <c r="BJ65" s="79" t="s">
        <v>80</v>
      </c>
      <c r="BK65" s="209" t="str">
        <f t="shared" si="2"/>
        <v/>
      </c>
      <c r="BL65" s="79" t="s">
        <v>79</v>
      </c>
      <c r="BM65" s="209" t="str">
        <f t="shared" si="3"/>
        <v/>
      </c>
      <c r="BN65" s="80" t="s">
        <v>80</v>
      </c>
      <c r="BO65" s="209" t="str">
        <f t="shared" si="4"/>
        <v/>
      </c>
      <c r="BP65" s="101"/>
    </row>
    <row r="66" spans="1:68" x14ac:dyDescent="0.2">
      <c r="A66" s="76">
        <v>53</v>
      </c>
      <c r="B66" s="90"/>
      <c r="C66" s="206" t="str">
        <f t="shared" si="0"/>
        <v/>
      </c>
      <c r="D66" s="91"/>
      <c r="E66" s="77" t="s">
        <v>50</v>
      </c>
      <c r="F66" s="95"/>
      <c r="G66" s="77" t="s">
        <v>50</v>
      </c>
      <c r="H66" s="98"/>
      <c r="I66" s="78" t="s">
        <v>10</v>
      </c>
      <c r="J66" s="78" t="s">
        <v>53</v>
      </c>
      <c r="K66" s="98"/>
      <c r="L66" s="77" t="s">
        <v>10</v>
      </c>
      <c r="M66" s="209" t="str">
        <f t="shared" si="5"/>
        <v/>
      </c>
      <c r="N66" s="79" t="s">
        <v>67</v>
      </c>
      <c r="O66" s="209" t="str">
        <f t="shared" si="6"/>
        <v/>
      </c>
      <c r="P66" s="78" t="s">
        <v>53</v>
      </c>
      <c r="Q66" s="209" t="str">
        <f t="shared" si="7"/>
        <v/>
      </c>
      <c r="R66" s="80" t="s">
        <v>67</v>
      </c>
      <c r="S66" s="209" t="str">
        <f t="shared" si="8"/>
        <v/>
      </c>
      <c r="T66" s="91"/>
      <c r="U66" s="77" t="s">
        <v>50</v>
      </c>
      <c r="V66" s="95"/>
      <c r="W66" s="77" t="s">
        <v>50</v>
      </c>
      <c r="X66" s="98"/>
      <c r="Y66" s="78" t="s">
        <v>10</v>
      </c>
      <c r="Z66" s="78" t="s">
        <v>53</v>
      </c>
      <c r="AA66" s="98"/>
      <c r="AB66" s="77" t="s">
        <v>10</v>
      </c>
      <c r="AC66" s="209" t="str">
        <f t="shared" si="9"/>
        <v/>
      </c>
      <c r="AD66" s="79" t="s">
        <v>67</v>
      </c>
      <c r="AE66" s="209" t="str">
        <f t="shared" si="10"/>
        <v/>
      </c>
      <c r="AF66" s="79" t="s">
        <v>53</v>
      </c>
      <c r="AG66" s="209" t="str">
        <f t="shared" si="11"/>
        <v/>
      </c>
      <c r="AH66" s="80" t="s">
        <v>67</v>
      </c>
      <c r="AI66" s="209" t="str">
        <f t="shared" si="12"/>
        <v/>
      </c>
      <c r="AJ66" s="91"/>
      <c r="AK66" s="77" t="s">
        <v>50</v>
      </c>
      <c r="AL66" s="95"/>
      <c r="AM66" s="77" t="s">
        <v>50</v>
      </c>
      <c r="AN66" s="98"/>
      <c r="AO66" s="78" t="s">
        <v>10</v>
      </c>
      <c r="AP66" s="78" t="s">
        <v>53</v>
      </c>
      <c r="AQ66" s="98"/>
      <c r="AR66" s="77" t="s">
        <v>10</v>
      </c>
      <c r="AS66" s="209" t="str">
        <f t="shared" si="13"/>
        <v/>
      </c>
      <c r="AT66" s="79" t="s">
        <v>80</v>
      </c>
      <c r="AU66" s="209" t="str">
        <f t="shared" si="14"/>
        <v/>
      </c>
      <c r="AV66" s="79" t="s">
        <v>79</v>
      </c>
      <c r="AW66" s="209" t="str">
        <f t="shared" si="15"/>
        <v/>
      </c>
      <c r="AX66" s="80" t="s">
        <v>80</v>
      </c>
      <c r="AY66" s="209" t="str">
        <f t="shared" si="16"/>
        <v/>
      </c>
      <c r="AZ66" s="91"/>
      <c r="BA66" s="77" t="s">
        <v>50</v>
      </c>
      <c r="BB66" s="95"/>
      <c r="BC66" s="77" t="s">
        <v>50</v>
      </c>
      <c r="BD66" s="98"/>
      <c r="BE66" s="78" t="s">
        <v>10</v>
      </c>
      <c r="BF66" s="78" t="s">
        <v>53</v>
      </c>
      <c r="BG66" s="98"/>
      <c r="BH66" s="77" t="s">
        <v>10</v>
      </c>
      <c r="BI66" s="209" t="str">
        <f t="shared" si="1"/>
        <v/>
      </c>
      <c r="BJ66" s="79" t="s">
        <v>80</v>
      </c>
      <c r="BK66" s="209" t="str">
        <f t="shared" si="2"/>
        <v/>
      </c>
      <c r="BL66" s="79" t="s">
        <v>79</v>
      </c>
      <c r="BM66" s="209" t="str">
        <f t="shared" si="3"/>
        <v/>
      </c>
      <c r="BN66" s="80" t="s">
        <v>80</v>
      </c>
      <c r="BO66" s="209" t="str">
        <f t="shared" si="4"/>
        <v/>
      </c>
      <c r="BP66" s="101"/>
    </row>
    <row r="67" spans="1:68" x14ac:dyDescent="0.2">
      <c r="A67" s="76">
        <v>54</v>
      </c>
      <c r="B67" s="90"/>
      <c r="C67" s="206" t="str">
        <f t="shared" si="0"/>
        <v/>
      </c>
      <c r="D67" s="91"/>
      <c r="E67" s="77" t="s">
        <v>50</v>
      </c>
      <c r="F67" s="95"/>
      <c r="G67" s="77" t="s">
        <v>50</v>
      </c>
      <c r="H67" s="98"/>
      <c r="I67" s="78" t="s">
        <v>10</v>
      </c>
      <c r="J67" s="78" t="s">
        <v>53</v>
      </c>
      <c r="K67" s="98"/>
      <c r="L67" s="77" t="s">
        <v>10</v>
      </c>
      <c r="M67" s="209" t="str">
        <f t="shared" si="5"/>
        <v/>
      </c>
      <c r="N67" s="79" t="s">
        <v>67</v>
      </c>
      <c r="O67" s="209" t="str">
        <f t="shared" si="6"/>
        <v/>
      </c>
      <c r="P67" s="78" t="s">
        <v>53</v>
      </c>
      <c r="Q67" s="209" t="str">
        <f t="shared" si="7"/>
        <v/>
      </c>
      <c r="R67" s="80" t="s">
        <v>67</v>
      </c>
      <c r="S67" s="209" t="str">
        <f t="shared" si="8"/>
        <v/>
      </c>
      <c r="T67" s="91"/>
      <c r="U67" s="77" t="s">
        <v>50</v>
      </c>
      <c r="V67" s="95"/>
      <c r="W67" s="77" t="s">
        <v>50</v>
      </c>
      <c r="X67" s="98"/>
      <c r="Y67" s="78" t="s">
        <v>10</v>
      </c>
      <c r="Z67" s="78" t="s">
        <v>53</v>
      </c>
      <c r="AA67" s="98"/>
      <c r="AB67" s="77" t="s">
        <v>10</v>
      </c>
      <c r="AC67" s="209" t="str">
        <f t="shared" si="9"/>
        <v/>
      </c>
      <c r="AD67" s="79" t="s">
        <v>67</v>
      </c>
      <c r="AE67" s="209" t="str">
        <f t="shared" si="10"/>
        <v/>
      </c>
      <c r="AF67" s="79" t="s">
        <v>53</v>
      </c>
      <c r="AG67" s="209" t="str">
        <f t="shared" si="11"/>
        <v/>
      </c>
      <c r="AH67" s="80" t="s">
        <v>67</v>
      </c>
      <c r="AI67" s="209" t="str">
        <f t="shared" si="12"/>
        <v/>
      </c>
      <c r="AJ67" s="91"/>
      <c r="AK67" s="77" t="s">
        <v>50</v>
      </c>
      <c r="AL67" s="95"/>
      <c r="AM67" s="77" t="s">
        <v>50</v>
      </c>
      <c r="AN67" s="98"/>
      <c r="AO67" s="78" t="s">
        <v>10</v>
      </c>
      <c r="AP67" s="78" t="s">
        <v>53</v>
      </c>
      <c r="AQ67" s="98"/>
      <c r="AR67" s="77" t="s">
        <v>10</v>
      </c>
      <c r="AS67" s="209" t="str">
        <f t="shared" si="13"/>
        <v/>
      </c>
      <c r="AT67" s="79" t="s">
        <v>80</v>
      </c>
      <c r="AU67" s="209" t="str">
        <f t="shared" si="14"/>
        <v/>
      </c>
      <c r="AV67" s="79" t="s">
        <v>79</v>
      </c>
      <c r="AW67" s="209" t="str">
        <f t="shared" si="15"/>
        <v/>
      </c>
      <c r="AX67" s="80" t="s">
        <v>80</v>
      </c>
      <c r="AY67" s="209" t="str">
        <f t="shared" si="16"/>
        <v/>
      </c>
      <c r="AZ67" s="91"/>
      <c r="BA67" s="77" t="s">
        <v>50</v>
      </c>
      <c r="BB67" s="95"/>
      <c r="BC67" s="77" t="s">
        <v>50</v>
      </c>
      <c r="BD67" s="98"/>
      <c r="BE67" s="78" t="s">
        <v>10</v>
      </c>
      <c r="BF67" s="78" t="s">
        <v>53</v>
      </c>
      <c r="BG67" s="98"/>
      <c r="BH67" s="77" t="s">
        <v>10</v>
      </c>
      <c r="BI67" s="209" t="str">
        <f t="shared" si="1"/>
        <v/>
      </c>
      <c r="BJ67" s="79" t="s">
        <v>80</v>
      </c>
      <c r="BK67" s="209" t="str">
        <f t="shared" si="2"/>
        <v/>
      </c>
      <c r="BL67" s="79" t="s">
        <v>79</v>
      </c>
      <c r="BM67" s="209" t="str">
        <f t="shared" si="3"/>
        <v/>
      </c>
      <c r="BN67" s="80" t="s">
        <v>80</v>
      </c>
      <c r="BO67" s="209" t="str">
        <f t="shared" si="4"/>
        <v/>
      </c>
      <c r="BP67" s="101"/>
    </row>
    <row r="68" spans="1:68" x14ac:dyDescent="0.2">
      <c r="A68" s="76">
        <v>55</v>
      </c>
      <c r="B68" s="90"/>
      <c r="C68" s="206" t="str">
        <f t="shared" si="0"/>
        <v/>
      </c>
      <c r="D68" s="91"/>
      <c r="E68" s="77" t="s">
        <v>50</v>
      </c>
      <c r="F68" s="95"/>
      <c r="G68" s="77" t="s">
        <v>50</v>
      </c>
      <c r="H68" s="98"/>
      <c r="I68" s="78" t="s">
        <v>10</v>
      </c>
      <c r="J68" s="78" t="s">
        <v>53</v>
      </c>
      <c r="K68" s="98"/>
      <c r="L68" s="77" t="s">
        <v>10</v>
      </c>
      <c r="M68" s="209" t="str">
        <f t="shared" si="5"/>
        <v/>
      </c>
      <c r="N68" s="79" t="s">
        <v>67</v>
      </c>
      <c r="O68" s="209" t="str">
        <f t="shared" si="6"/>
        <v/>
      </c>
      <c r="P68" s="78" t="s">
        <v>53</v>
      </c>
      <c r="Q68" s="209" t="str">
        <f t="shared" si="7"/>
        <v/>
      </c>
      <c r="R68" s="80" t="s">
        <v>67</v>
      </c>
      <c r="S68" s="209" t="str">
        <f t="shared" si="8"/>
        <v/>
      </c>
      <c r="T68" s="91"/>
      <c r="U68" s="77" t="s">
        <v>50</v>
      </c>
      <c r="V68" s="95"/>
      <c r="W68" s="77" t="s">
        <v>50</v>
      </c>
      <c r="X68" s="98"/>
      <c r="Y68" s="78" t="s">
        <v>10</v>
      </c>
      <c r="Z68" s="78" t="s">
        <v>53</v>
      </c>
      <c r="AA68" s="98"/>
      <c r="AB68" s="77" t="s">
        <v>10</v>
      </c>
      <c r="AC68" s="209" t="str">
        <f t="shared" si="9"/>
        <v/>
      </c>
      <c r="AD68" s="79" t="s">
        <v>67</v>
      </c>
      <c r="AE68" s="209" t="str">
        <f t="shared" si="10"/>
        <v/>
      </c>
      <c r="AF68" s="79" t="s">
        <v>53</v>
      </c>
      <c r="AG68" s="209" t="str">
        <f t="shared" si="11"/>
        <v/>
      </c>
      <c r="AH68" s="80" t="s">
        <v>67</v>
      </c>
      <c r="AI68" s="209" t="str">
        <f t="shared" si="12"/>
        <v/>
      </c>
      <c r="AJ68" s="91"/>
      <c r="AK68" s="77" t="s">
        <v>50</v>
      </c>
      <c r="AL68" s="95"/>
      <c r="AM68" s="77" t="s">
        <v>50</v>
      </c>
      <c r="AN68" s="98"/>
      <c r="AO68" s="78" t="s">
        <v>10</v>
      </c>
      <c r="AP68" s="78" t="s">
        <v>53</v>
      </c>
      <c r="AQ68" s="98"/>
      <c r="AR68" s="77" t="s">
        <v>10</v>
      </c>
      <c r="AS68" s="209" t="str">
        <f t="shared" si="13"/>
        <v/>
      </c>
      <c r="AT68" s="79" t="s">
        <v>80</v>
      </c>
      <c r="AU68" s="209" t="str">
        <f t="shared" si="14"/>
        <v/>
      </c>
      <c r="AV68" s="79" t="s">
        <v>79</v>
      </c>
      <c r="AW68" s="209" t="str">
        <f t="shared" si="15"/>
        <v/>
      </c>
      <c r="AX68" s="80" t="s">
        <v>80</v>
      </c>
      <c r="AY68" s="209" t="str">
        <f t="shared" si="16"/>
        <v/>
      </c>
      <c r="AZ68" s="91"/>
      <c r="BA68" s="77" t="s">
        <v>50</v>
      </c>
      <c r="BB68" s="95"/>
      <c r="BC68" s="77" t="s">
        <v>50</v>
      </c>
      <c r="BD68" s="98"/>
      <c r="BE68" s="78" t="s">
        <v>10</v>
      </c>
      <c r="BF68" s="78" t="s">
        <v>53</v>
      </c>
      <c r="BG68" s="98"/>
      <c r="BH68" s="77" t="s">
        <v>10</v>
      </c>
      <c r="BI68" s="209" t="str">
        <f t="shared" si="1"/>
        <v/>
      </c>
      <c r="BJ68" s="79" t="s">
        <v>80</v>
      </c>
      <c r="BK68" s="209" t="str">
        <f t="shared" si="2"/>
        <v/>
      </c>
      <c r="BL68" s="79" t="s">
        <v>79</v>
      </c>
      <c r="BM68" s="209" t="str">
        <f t="shared" si="3"/>
        <v/>
      </c>
      <c r="BN68" s="80" t="s">
        <v>80</v>
      </c>
      <c r="BO68" s="209" t="str">
        <f t="shared" si="4"/>
        <v/>
      </c>
      <c r="BP68" s="101"/>
    </row>
    <row r="69" spans="1:68" x14ac:dyDescent="0.2">
      <c r="A69" s="76">
        <v>56</v>
      </c>
      <c r="B69" s="90"/>
      <c r="C69" s="206" t="str">
        <f t="shared" si="0"/>
        <v/>
      </c>
      <c r="D69" s="91"/>
      <c r="E69" s="77" t="s">
        <v>50</v>
      </c>
      <c r="F69" s="95"/>
      <c r="G69" s="77" t="s">
        <v>50</v>
      </c>
      <c r="H69" s="98"/>
      <c r="I69" s="78" t="s">
        <v>10</v>
      </c>
      <c r="J69" s="78" t="s">
        <v>53</v>
      </c>
      <c r="K69" s="98"/>
      <c r="L69" s="77" t="s">
        <v>10</v>
      </c>
      <c r="M69" s="209" t="str">
        <f t="shared" si="5"/>
        <v/>
      </c>
      <c r="N69" s="79" t="s">
        <v>67</v>
      </c>
      <c r="O69" s="209" t="str">
        <f t="shared" si="6"/>
        <v/>
      </c>
      <c r="P69" s="78" t="s">
        <v>53</v>
      </c>
      <c r="Q69" s="209" t="str">
        <f t="shared" si="7"/>
        <v/>
      </c>
      <c r="R69" s="80" t="s">
        <v>67</v>
      </c>
      <c r="S69" s="209" t="str">
        <f t="shared" si="8"/>
        <v/>
      </c>
      <c r="T69" s="91"/>
      <c r="U69" s="77" t="s">
        <v>50</v>
      </c>
      <c r="V69" s="95"/>
      <c r="W69" s="77" t="s">
        <v>50</v>
      </c>
      <c r="X69" s="98"/>
      <c r="Y69" s="78" t="s">
        <v>10</v>
      </c>
      <c r="Z69" s="78" t="s">
        <v>53</v>
      </c>
      <c r="AA69" s="98"/>
      <c r="AB69" s="77" t="s">
        <v>10</v>
      </c>
      <c r="AC69" s="209" t="str">
        <f t="shared" si="9"/>
        <v/>
      </c>
      <c r="AD69" s="79" t="s">
        <v>67</v>
      </c>
      <c r="AE69" s="209" t="str">
        <f t="shared" si="10"/>
        <v/>
      </c>
      <c r="AF69" s="79" t="s">
        <v>53</v>
      </c>
      <c r="AG69" s="209" t="str">
        <f t="shared" si="11"/>
        <v/>
      </c>
      <c r="AH69" s="80" t="s">
        <v>67</v>
      </c>
      <c r="AI69" s="209" t="str">
        <f t="shared" si="12"/>
        <v/>
      </c>
      <c r="AJ69" s="91"/>
      <c r="AK69" s="77" t="s">
        <v>50</v>
      </c>
      <c r="AL69" s="95"/>
      <c r="AM69" s="77" t="s">
        <v>50</v>
      </c>
      <c r="AN69" s="98"/>
      <c r="AO69" s="78" t="s">
        <v>10</v>
      </c>
      <c r="AP69" s="78" t="s">
        <v>53</v>
      </c>
      <c r="AQ69" s="98"/>
      <c r="AR69" s="77" t="s">
        <v>10</v>
      </c>
      <c r="AS69" s="209" t="str">
        <f t="shared" si="13"/>
        <v/>
      </c>
      <c r="AT69" s="79" t="s">
        <v>80</v>
      </c>
      <c r="AU69" s="209" t="str">
        <f t="shared" si="14"/>
        <v/>
      </c>
      <c r="AV69" s="79" t="s">
        <v>79</v>
      </c>
      <c r="AW69" s="209" t="str">
        <f t="shared" si="15"/>
        <v/>
      </c>
      <c r="AX69" s="80" t="s">
        <v>80</v>
      </c>
      <c r="AY69" s="209" t="str">
        <f t="shared" si="16"/>
        <v/>
      </c>
      <c r="AZ69" s="91"/>
      <c r="BA69" s="77" t="s">
        <v>50</v>
      </c>
      <c r="BB69" s="95"/>
      <c r="BC69" s="77" t="s">
        <v>50</v>
      </c>
      <c r="BD69" s="98"/>
      <c r="BE69" s="78" t="s">
        <v>10</v>
      </c>
      <c r="BF69" s="78" t="s">
        <v>53</v>
      </c>
      <c r="BG69" s="98"/>
      <c r="BH69" s="77" t="s">
        <v>10</v>
      </c>
      <c r="BI69" s="209" t="str">
        <f t="shared" si="1"/>
        <v/>
      </c>
      <c r="BJ69" s="79" t="s">
        <v>80</v>
      </c>
      <c r="BK69" s="209" t="str">
        <f t="shared" si="2"/>
        <v/>
      </c>
      <c r="BL69" s="79" t="s">
        <v>79</v>
      </c>
      <c r="BM69" s="209" t="str">
        <f t="shared" si="3"/>
        <v/>
      </c>
      <c r="BN69" s="80" t="s">
        <v>80</v>
      </c>
      <c r="BO69" s="209" t="str">
        <f t="shared" si="4"/>
        <v/>
      </c>
      <c r="BP69" s="101"/>
    </row>
    <row r="70" spans="1:68" x14ac:dyDescent="0.2">
      <c r="A70" s="76">
        <v>57</v>
      </c>
      <c r="B70" s="90"/>
      <c r="C70" s="206" t="str">
        <f t="shared" si="0"/>
        <v/>
      </c>
      <c r="D70" s="91"/>
      <c r="E70" s="77" t="s">
        <v>50</v>
      </c>
      <c r="F70" s="95"/>
      <c r="G70" s="77" t="s">
        <v>50</v>
      </c>
      <c r="H70" s="98"/>
      <c r="I70" s="78" t="s">
        <v>10</v>
      </c>
      <c r="J70" s="78" t="s">
        <v>53</v>
      </c>
      <c r="K70" s="98"/>
      <c r="L70" s="77" t="s">
        <v>10</v>
      </c>
      <c r="M70" s="209" t="str">
        <f t="shared" si="5"/>
        <v/>
      </c>
      <c r="N70" s="79" t="s">
        <v>67</v>
      </c>
      <c r="O70" s="209" t="str">
        <f t="shared" si="6"/>
        <v/>
      </c>
      <c r="P70" s="78" t="s">
        <v>53</v>
      </c>
      <c r="Q70" s="209" t="str">
        <f t="shared" si="7"/>
        <v/>
      </c>
      <c r="R70" s="80" t="s">
        <v>67</v>
      </c>
      <c r="S70" s="209" t="str">
        <f t="shared" si="8"/>
        <v/>
      </c>
      <c r="T70" s="91"/>
      <c r="U70" s="77" t="s">
        <v>50</v>
      </c>
      <c r="V70" s="95"/>
      <c r="W70" s="77" t="s">
        <v>50</v>
      </c>
      <c r="X70" s="98"/>
      <c r="Y70" s="78" t="s">
        <v>10</v>
      </c>
      <c r="Z70" s="78" t="s">
        <v>53</v>
      </c>
      <c r="AA70" s="98"/>
      <c r="AB70" s="77" t="s">
        <v>10</v>
      </c>
      <c r="AC70" s="209" t="str">
        <f t="shared" si="9"/>
        <v/>
      </c>
      <c r="AD70" s="79" t="s">
        <v>67</v>
      </c>
      <c r="AE70" s="209" t="str">
        <f t="shared" si="10"/>
        <v/>
      </c>
      <c r="AF70" s="79" t="s">
        <v>53</v>
      </c>
      <c r="AG70" s="209" t="str">
        <f t="shared" si="11"/>
        <v/>
      </c>
      <c r="AH70" s="80" t="s">
        <v>67</v>
      </c>
      <c r="AI70" s="209" t="str">
        <f t="shared" si="12"/>
        <v/>
      </c>
      <c r="AJ70" s="91"/>
      <c r="AK70" s="77" t="s">
        <v>50</v>
      </c>
      <c r="AL70" s="95"/>
      <c r="AM70" s="77" t="s">
        <v>50</v>
      </c>
      <c r="AN70" s="98"/>
      <c r="AO70" s="78" t="s">
        <v>10</v>
      </c>
      <c r="AP70" s="78" t="s">
        <v>53</v>
      </c>
      <c r="AQ70" s="98"/>
      <c r="AR70" s="77" t="s">
        <v>10</v>
      </c>
      <c r="AS70" s="209" t="str">
        <f t="shared" si="13"/>
        <v/>
      </c>
      <c r="AT70" s="79" t="s">
        <v>80</v>
      </c>
      <c r="AU70" s="209" t="str">
        <f t="shared" si="14"/>
        <v/>
      </c>
      <c r="AV70" s="79" t="s">
        <v>79</v>
      </c>
      <c r="AW70" s="209" t="str">
        <f t="shared" si="15"/>
        <v/>
      </c>
      <c r="AX70" s="80" t="s">
        <v>80</v>
      </c>
      <c r="AY70" s="209" t="str">
        <f t="shared" si="16"/>
        <v/>
      </c>
      <c r="AZ70" s="91"/>
      <c r="BA70" s="77" t="s">
        <v>50</v>
      </c>
      <c r="BB70" s="95"/>
      <c r="BC70" s="77" t="s">
        <v>50</v>
      </c>
      <c r="BD70" s="98"/>
      <c r="BE70" s="78" t="s">
        <v>10</v>
      </c>
      <c r="BF70" s="78" t="s">
        <v>53</v>
      </c>
      <c r="BG70" s="98"/>
      <c r="BH70" s="77" t="s">
        <v>10</v>
      </c>
      <c r="BI70" s="209" t="str">
        <f t="shared" si="1"/>
        <v/>
      </c>
      <c r="BJ70" s="79" t="s">
        <v>80</v>
      </c>
      <c r="BK70" s="209" t="str">
        <f t="shared" si="2"/>
        <v/>
      </c>
      <c r="BL70" s="79" t="s">
        <v>79</v>
      </c>
      <c r="BM70" s="209" t="str">
        <f t="shared" si="3"/>
        <v/>
      </c>
      <c r="BN70" s="80" t="s">
        <v>80</v>
      </c>
      <c r="BO70" s="209" t="str">
        <f t="shared" si="4"/>
        <v/>
      </c>
      <c r="BP70" s="101"/>
    </row>
    <row r="71" spans="1:68" x14ac:dyDescent="0.2">
      <c r="A71" s="76">
        <v>58</v>
      </c>
      <c r="B71" s="90"/>
      <c r="C71" s="206" t="str">
        <f t="shared" si="0"/>
        <v/>
      </c>
      <c r="D71" s="91"/>
      <c r="E71" s="77" t="s">
        <v>50</v>
      </c>
      <c r="F71" s="95"/>
      <c r="G71" s="77" t="s">
        <v>50</v>
      </c>
      <c r="H71" s="98"/>
      <c r="I71" s="78" t="s">
        <v>10</v>
      </c>
      <c r="J71" s="78" t="s">
        <v>53</v>
      </c>
      <c r="K71" s="98"/>
      <c r="L71" s="77" t="s">
        <v>10</v>
      </c>
      <c r="M71" s="209" t="str">
        <f t="shared" si="5"/>
        <v/>
      </c>
      <c r="N71" s="79" t="s">
        <v>67</v>
      </c>
      <c r="O71" s="209" t="str">
        <f t="shared" si="6"/>
        <v/>
      </c>
      <c r="P71" s="78" t="s">
        <v>53</v>
      </c>
      <c r="Q71" s="209" t="str">
        <f t="shared" si="7"/>
        <v/>
      </c>
      <c r="R71" s="80" t="s">
        <v>67</v>
      </c>
      <c r="S71" s="209" t="str">
        <f t="shared" si="8"/>
        <v/>
      </c>
      <c r="T71" s="91"/>
      <c r="U71" s="77" t="s">
        <v>50</v>
      </c>
      <c r="V71" s="95"/>
      <c r="W71" s="77" t="s">
        <v>50</v>
      </c>
      <c r="X71" s="98"/>
      <c r="Y71" s="78" t="s">
        <v>10</v>
      </c>
      <c r="Z71" s="78" t="s">
        <v>53</v>
      </c>
      <c r="AA71" s="98"/>
      <c r="AB71" s="77" t="s">
        <v>10</v>
      </c>
      <c r="AC71" s="209" t="str">
        <f t="shared" si="9"/>
        <v/>
      </c>
      <c r="AD71" s="79" t="s">
        <v>67</v>
      </c>
      <c r="AE71" s="209" t="str">
        <f t="shared" si="10"/>
        <v/>
      </c>
      <c r="AF71" s="79" t="s">
        <v>53</v>
      </c>
      <c r="AG71" s="209" t="str">
        <f t="shared" si="11"/>
        <v/>
      </c>
      <c r="AH71" s="80" t="s">
        <v>67</v>
      </c>
      <c r="AI71" s="209" t="str">
        <f t="shared" si="12"/>
        <v/>
      </c>
      <c r="AJ71" s="91"/>
      <c r="AK71" s="77" t="s">
        <v>50</v>
      </c>
      <c r="AL71" s="95"/>
      <c r="AM71" s="77" t="s">
        <v>50</v>
      </c>
      <c r="AN71" s="98"/>
      <c r="AO71" s="78" t="s">
        <v>10</v>
      </c>
      <c r="AP71" s="78" t="s">
        <v>53</v>
      </c>
      <c r="AQ71" s="98"/>
      <c r="AR71" s="77" t="s">
        <v>10</v>
      </c>
      <c r="AS71" s="209" t="str">
        <f t="shared" si="13"/>
        <v/>
      </c>
      <c r="AT71" s="79" t="s">
        <v>80</v>
      </c>
      <c r="AU71" s="209" t="str">
        <f t="shared" si="14"/>
        <v/>
      </c>
      <c r="AV71" s="79" t="s">
        <v>79</v>
      </c>
      <c r="AW71" s="209" t="str">
        <f t="shared" si="15"/>
        <v/>
      </c>
      <c r="AX71" s="80" t="s">
        <v>80</v>
      </c>
      <c r="AY71" s="209" t="str">
        <f t="shared" si="16"/>
        <v/>
      </c>
      <c r="AZ71" s="91"/>
      <c r="BA71" s="77" t="s">
        <v>50</v>
      </c>
      <c r="BB71" s="95"/>
      <c r="BC71" s="77" t="s">
        <v>50</v>
      </c>
      <c r="BD71" s="98"/>
      <c r="BE71" s="78" t="s">
        <v>10</v>
      </c>
      <c r="BF71" s="78" t="s">
        <v>53</v>
      </c>
      <c r="BG71" s="98"/>
      <c r="BH71" s="77" t="s">
        <v>10</v>
      </c>
      <c r="BI71" s="209" t="str">
        <f t="shared" si="1"/>
        <v/>
      </c>
      <c r="BJ71" s="79" t="s">
        <v>80</v>
      </c>
      <c r="BK71" s="209" t="str">
        <f t="shared" si="2"/>
        <v/>
      </c>
      <c r="BL71" s="79" t="s">
        <v>79</v>
      </c>
      <c r="BM71" s="209" t="str">
        <f t="shared" si="3"/>
        <v/>
      </c>
      <c r="BN71" s="80" t="s">
        <v>80</v>
      </c>
      <c r="BO71" s="209" t="str">
        <f t="shared" si="4"/>
        <v/>
      </c>
      <c r="BP71" s="101"/>
    </row>
    <row r="72" spans="1:68" x14ac:dyDescent="0.2">
      <c r="A72" s="76">
        <v>59</v>
      </c>
      <c r="B72" s="90"/>
      <c r="C72" s="206" t="str">
        <f t="shared" si="0"/>
        <v/>
      </c>
      <c r="D72" s="91"/>
      <c r="E72" s="77" t="s">
        <v>50</v>
      </c>
      <c r="F72" s="95"/>
      <c r="G72" s="77" t="s">
        <v>50</v>
      </c>
      <c r="H72" s="98"/>
      <c r="I72" s="78" t="s">
        <v>10</v>
      </c>
      <c r="J72" s="78" t="s">
        <v>53</v>
      </c>
      <c r="K72" s="98"/>
      <c r="L72" s="77" t="s">
        <v>10</v>
      </c>
      <c r="M72" s="209" t="str">
        <f t="shared" si="5"/>
        <v/>
      </c>
      <c r="N72" s="79" t="s">
        <v>67</v>
      </c>
      <c r="O72" s="209" t="str">
        <f t="shared" si="6"/>
        <v/>
      </c>
      <c r="P72" s="78" t="s">
        <v>53</v>
      </c>
      <c r="Q72" s="209" t="str">
        <f t="shared" si="7"/>
        <v/>
      </c>
      <c r="R72" s="80" t="s">
        <v>67</v>
      </c>
      <c r="S72" s="209" t="str">
        <f t="shared" si="8"/>
        <v/>
      </c>
      <c r="T72" s="91"/>
      <c r="U72" s="77" t="s">
        <v>50</v>
      </c>
      <c r="V72" s="95"/>
      <c r="W72" s="77" t="s">
        <v>50</v>
      </c>
      <c r="X72" s="98"/>
      <c r="Y72" s="78" t="s">
        <v>10</v>
      </c>
      <c r="Z72" s="78" t="s">
        <v>53</v>
      </c>
      <c r="AA72" s="98"/>
      <c r="AB72" s="77" t="s">
        <v>10</v>
      </c>
      <c r="AC72" s="209" t="str">
        <f t="shared" si="9"/>
        <v/>
      </c>
      <c r="AD72" s="79" t="s">
        <v>67</v>
      </c>
      <c r="AE72" s="209" t="str">
        <f t="shared" si="10"/>
        <v/>
      </c>
      <c r="AF72" s="79" t="s">
        <v>53</v>
      </c>
      <c r="AG72" s="209" t="str">
        <f t="shared" si="11"/>
        <v/>
      </c>
      <c r="AH72" s="80" t="s">
        <v>67</v>
      </c>
      <c r="AI72" s="209" t="str">
        <f t="shared" si="12"/>
        <v/>
      </c>
      <c r="AJ72" s="91"/>
      <c r="AK72" s="77" t="s">
        <v>50</v>
      </c>
      <c r="AL72" s="95"/>
      <c r="AM72" s="77" t="s">
        <v>50</v>
      </c>
      <c r="AN72" s="98"/>
      <c r="AO72" s="78" t="s">
        <v>10</v>
      </c>
      <c r="AP72" s="78" t="s">
        <v>53</v>
      </c>
      <c r="AQ72" s="98"/>
      <c r="AR72" s="77" t="s">
        <v>10</v>
      </c>
      <c r="AS72" s="209" t="str">
        <f t="shared" si="13"/>
        <v/>
      </c>
      <c r="AT72" s="79" t="s">
        <v>80</v>
      </c>
      <c r="AU72" s="209" t="str">
        <f t="shared" si="14"/>
        <v/>
      </c>
      <c r="AV72" s="79" t="s">
        <v>79</v>
      </c>
      <c r="AW72" s="209" t="str">
        <f t="shared" si="15"/>
        <v/>
      </c>
      <c r="AX72" s="80" t="s">
        <v>80</v>
      </c>
      <c r="AY72" s="209" t="str">
        <f t="shared" si="16"/>
        <v/>
      </c>
      <c r="AZ72" s="91"/>
      <c r="BA72" s="77" t="s">
        <v>50</v>
      </c>
      <c r="BB72" s="95"/>
      <c r="BC72" s="77" t="s">
        <v>50</v>
      </c>
      <c r="BD72" s="98"/>
      <c r="BE72" s="78" t="s">
        <v>10</v>
      </c>
      <c r="BF72" s="78" t="s">
        <v>53</v>
      </c>
      <c r="BG72" s="98"/>
      <c r="BH72" s="77" t="s">
        <v>10</v>
      </c>
      <c r="BI72" s="209" t="str">
        <f t="shared" si="1"/>
        <v/>
      </c>
      <c r="BJ72" s="79" t="s">
        <v>80</v>
      </c>
      <c r="BK72" s="209" t="str">
        <f t="shared" si="2"/>
        <v/>
      </c>
      <c r="BL72" s="79" t="s">
        <v>79</v>
      </c>
      <c r="BM72" s="209" t="str">
        <f t="shared" si="3"/>
        <v/>
      </c>
      <c r="BN72" s="80" t="s">
        <v>80</v>
      </c>
      <c r="BO72" s="209" t="str">
        <f t="shared" si="4"/>
        <v/>
      </c>
      <c r="BP72" s="101"/>
    </row>
    <row r="73" spans="1:68" x14ac:dyDescent="0.2">
      <c r="A73" s="76">
        <v>60</v>
      </c>
      <c r="B73" s="90"/>
      <c r="C73" s="206" t="str">
        <f t="shared" si="0"/>
        <v/>
      </c>
      <c r="D73" s="91"/>
      <c r="E73" s="77" t="s">
        <v>50</v>
      </c>
      <c r="F73" s="95"/>
      <c r="G73" s="77" t="s">
        <v>50</v>
      </c>
      <c r="H73" s="98"/>
      <c r="I73" s="78" t="s">
        <v>10</v>
      </c>
      <c r="J73" s="78" t="s">
        <v>53</v>
      </c>
      <c r="K73" s="98"/>
      <c r="L73" s="77" t="s">
        <v>10</v>
      </c>
      <c r="M73" s="209" t="str">
        <f t="shared" si="5"/>
        <v/>
      </c>
      <c r="N73" s="79" t="s">
        <v>67</v>
      </c>
      <c r="O73" s="209" t="str">
        <f t="shared" si="6"/>
        <v/>
      </c>
      <c r="P73" s="78" t="s">
        <v>53</v>
      </c>
      <c r="Q73" s="209" t="str">
        <f t="shared" si="7"/>
        <v/>
      </c>
      <c r="R73" s="80" t="s">
        <v>67</v>
      </c>
      <c r="S73" s="209" t="str">
        <f t="shared" si="8"/>
        <v/>
      </c>
      <c r="T73" s="91"/>
      <c r="U73" s="77" t="s">
        <v>50</v>
      </c>
      <c r="V73" s="95"/>
      <c r="W73" s="77" t="s">
        <v>50</v>
      </c>
      <c r="X73" s="98"/>
      <c r="Y73" s="78" t="s">
        <v>10</v>
      </c>
      <c r="Z73" s="78" t="s">
        <v>53</v>
      </c>
      <c r="AA73" s="98"/>
      <c r="AB73" s="77" t="s">
        <v>10</v>
      </c>
      <c r="AC73" s="209" t="str">
        <f t="shared" si="9"/>
        <v/>
      </c>
      <c r="AD73" s="79" t="s">
        <v>67</v>
      </c>
      <c r="AE73" s="209" t="str">
        <f t="shared" si="10"/>
        <v/>
      </c>
      <c r="AF73" s="79" t="s">
        <v>53</v>
      </c>
      <c r="AG73" s="209" t="str">
        <f t="shared" si="11"/>
        <v/>
      </c>
      <c r="AH73" s="80" t="s">
        <v>67</v>
      </c>
      <c r="AI73" s="209" t="str">
        <f t="shared" si="12"/>
        <v/>
      </c>
      <c r="AJ73" s="91"/>
      <c r="AK73" s="77" t="s">
        <v>50</v>
      </c>
      <c r="AL73" s="95"/>
      <c r="AM73" s="77" t="s">
        <v>50</v>
      </c>
      <c r="AN73" s="98"/>
      <c r="AO73" s="78" t="s">
        <v>10</v>
      </c>
      <c r="AP73" s="78" t="s">
        <v>53</v>
      </c>
      <c r="AQ73" s="98"/>
      <c r="AR73" s="77" t="s">
        <v>10</v>
      </c>
      <c r="AS73" s="209" t="str">
        <f t="shared" si="13"/>
        <v/>
      </c>
      <c r="AT73" s="79" t="s">
        <v>80</v>
      </c>
      <c r="AU73" s="209" t="str">
        <f t="shared" si="14"/>
        <v/>
      </c>
      <c r="AV73" s="79" t="s">
        <v>79</v>
      </c>
      <c r="AW73" s="209" t="str">
        <f t="shared" si="15"/>
        <v/>
      </c>
      <c r="AX73" s="80" t="s">
        <v>80</v>
      </c>
      <c r="AY73" s="209" t="str">
        <f t="shared" si="16"/>
        <v/>
      </c>
      <c r="AZ73" s="91"/>
      <c r="BA73" s="77" t="s">
        <v>50</v>
      </c>
      <c r="BB73" s="95"/>
      <c r="BC73" s="77" t="s">
        <v>50</v>
      </c>
      <c r="BD73" s="98"/>
      <c r="BE73" s="78" t="s">
        <v>10</v>
      </c>
      <c r="BF73" s="78" t="s">
        <v>53</v>
      </c>
      <c r="BG73" s="98"/>
      <c r="BH73" s="77" t="s">
        <v>10</v>
      </c>
      <c r="BI73" s="209" t="str">
        <f t="shared" si="1"/>
        <v/>
      </c>
      <c r="BJ73" s="79" t="s">
        <v>80</v>
      </c>
      <c r="BK73" s="209" t="str">
        <f t="shared" si="2"/>
        <v/>
      </c>
      <c r="BL73" s="79" t="s">
        <v>79</v>
      </c>
      <c r="BM73" s="209" t="str">
        <f t="shared" si="3"/>
        <v/>
      </c>
      <c r="BN73" s="80" t="s">
        <v>80</v>
      </c>
      <c r="BO73" s="209" t="str">
        <f t="shared" si="4"/>
        <v/>
      </c>
      <c r="BP73" s="101"/>
    </row>
    <row r="74" spans="1:68" x14ac:dyDescent="0.2">
      <c r="A74" s="76">
        <v>61</v>
      </c>
      <c r="B74" s="90"/>
      <c r="C74" s="206" t="str">
        <f t="shared" si="0"/>
        <v/>
      </c>
      <c r="D74" s="91"/>
      <c r="E74" s="77" t="s">
        <v>50</v>
      </c>
      <c r="F74" s="95"/>
      <c r="G74" s="77" t="s">
        <v>50</v>
      </c>
      <c r="H74" s="98"/>
      <c r="I74" s="78" t="s">
        <v>10</v>
      </c>
      <c r="J74" s="78" t="s">
        <v>53</v>
      </c>
      <c r="K74" s="98"/>
      <c r="L74" s="77" t="s">
        <v>10</v>
      </c>
      <c r="M74" s="209" t="str">
        <f t="shared" si="5"/>
        <v/>
      </c>
      <c r="N74" s="79" t="s">
        <v>67</v>
      </c>
      <c r="O74" s="209" t="str">
        <f t="shared" si="6"/>
        <v/>
      </c>
      <c r="P74" s="78" t="s">
        <v>53</v>
      </c>
      <c r="Q74" s="209" t="str">
        <f t="shared" si="7"/>
        <v/>
      </c>
      <c r="R74" s="80" t="s">
        <v>67</v>
      </c>
      <c r="S74" s="209" t="str">
        <f t="shared" si="8"/>
        <v/>
      </c>
      <c r="T74" s="91"/>
      <c r="U74" s="77" t="s">
        <v>50</v>
      </c>
      <c r="V74" s="95"/>
      <c r="W74" s="77" t="s">
        <v>50</v>
      </c>
      <c r="X74" s="98"/>
      <c r="Y74" s="78" t="s">
        <v>10</v>
      </c>
      <c r="Z74" s="78" t="s">
        <v>53</v>
      </c>
      <c r="AA74" s="98"/>
      <c r="AB74" s="77" t="s">
        <v>10</v>
      </c>
      <c r="AC74" s="209" t="str">
        <f t="shared" si="9"/>
        <v/>
      </c>
      <c r="AD74" s="79" t="s">
        <v>67</v>
      </c>
      <c r="AE74" s="209" t="str">
        <f t="shared" si="10"/>
        <v/>
      </c>
      <c r="AF74" s="79" t="s">
        <v>53</v>
      </c>
      <c r="AG74" s="209" t="str">
        <f t="shared" si="11"/>
        <v/>
      </c>
      <c r="AH74" s="80" t="s">
        <v>67</v>
      </c>
      <c r="AI74" s="209" t="str">
        <f t="shared" si="12"/>
        <v/>
      </c>
      <c r="AJ74" s="91"/>
      <c r="AK74" s="77" t="s">
        <v>50</v>
      </c>
      <c r="AL74" s="95"/>
      <c r="AM74" s="77" t="s">
        <v>50</v>
      </c>
      <c r="AN74" s="98"/>
      <c r="AO74" s="78" t="s">
        <v>10</v>
      </c>
      <c r="AP74" s="78" t="s">
        <v>53</v>
      </c>
      <c r="AQ74" s="98"/>
      <c r="AR74" s="77" t="s">
        <v>10</v>
      </c>
      <c r="AS74" s="209" t="str">
        <f t="shared" si="13"/>
        <v/>
      </c>
      <c r="AT74" s="79" t="s">
        <v>80</v>
      </c>
      <c r="AU74" s="209" t="str">
        <f t="shared" si="14"/>
        <v/>
      </c>
      <c r="AV74" s="79" t="s">
        <v>79</v>
      </c>
      <c r="AW74" s="209" t="str">
        <f t="shared" si="15"/>
        <v/>
      </c>
      <c r="AX74" s="80" t="s">
        <v>80</v>
      </c>
      <c r="AY74" s="209" t="str">
        <f t="shared" si="16"/>
        <v/>
      </c>
      <c r="AZ74" s="91"/>
      <c r="BA74" s="77" t="s">
        <v>50</v>
      </c>
      <c r="BB74" s="95"/>
      <c r="BC74" s="77" t="s">
        <v>50</v>
      </c>
      <c r="BD74" s="98"/>
      <c r="BE74" s="78" t="s">
        <v>10</v>
      </c>
      <c r="BF74" s="78" t="s">
        <v>53</v>
      </c>
      <c r="BG74" s="98"/>
      <c r="BH74" s="77" t="s">
        <v>10</v>
      </c>
      <c r="BI74" s="209" t="str">
        <f t="shared" si="1"/>
        <v/>
      </c>
      <c r="BJ74" s="79" t="s">
        <v>80</v>
      </c>
      <c r="BK74" s="209" t="str">
        <f t="shared" si="2"/>
        <v/>
      </c>
      <c r="BL74" s="79" t="s">
        <v>79</v>
      </c>
      <c r="BM74" s="209" t="str">
        <f t="shared" si="3"/>
        <v/>
      </c>
      <c r="BN74" s="80" t="s">
        <v>80</v>
      </c>
      <c r="BO74" s="209" t="str">
        <f t="shared" si="4"/>
        <v/>
      </c>
      <c r="BP74" s="101"/>
    </row>
    <row r="75" spans="1:68" x14ac:dyDescent="0.2">
      <c r="A75" s="76">
        <v>62</v>
      </c>
      <c r="B75" s="90"/>
      <c r="C75" s="206" t="str">
        <f t="shared" si="0"/>
        <v/>
      </c>
      <c r="D75" s="91"/>
      <c r="E75" s="77" t="s">
        <v>50</v>
      </c>
      <c r="F75" s="95"/>
      <c r="G75" s="77" t="s">
        <v>50</v>
      </c>
      <c r="H75" s="98"/>
      <c r="I75" s="78" t="s">
        <v>10</v>
      </c>
      <c r="J75" s="78" t="s">
        <v>53</v>
      </c>
      <c r="K75" s="98"/>
      <c r="L75" s="77" t="s">
        <v>10</v>
      </c>
      <c r="M75" s="209" t="str">
        <f t="shared" si="5"/>
        <v/>
      </c>
      <c r="N75" s="79" t="s">
        <v>67</v>
      </c>
      <c r="O75" s="209" t="str">
        <f t="shared" si="6"/>
        <v/>
      </c>
      <c r="P75" s="78" t="s">
        <v>53</v>
      </c>
      <c r="Q75" s="209" t="str">
        <f t="shared" si="7"/>
        <v/>
      </c>
      <c r="R75" s="80" t="s">
        <v>67</v>
      </c>
      <c r="S75" s="209" t="str">
        <f t="shared" si="8"/>
        <v/>
      </c>
      <c r="T75" s="91"/>
      <c r="U75" s="77" t="s">
        <v>50</v>
      </c>
      <c r="V75" s="95"/>
      <c r="W75" s="77" t="s">
        <v>50</v>
      </c>
      <c r="X75" s="98"/>
      <c r="Y75" s="78" t="s">
        <v>10</v>
      </c>
      <c r="Z75" s="78" t="s">
        <v>53</v>
      </c>
      <c r="AA75" s="98"/>
      <c r="AB75" s="77" t="s">
        <v>10</v>
      </c>
      <c r="AC75" s="209" t="str">
        <f t="shared" si="9"/>
        <v/>
      </c>
      <c r="AD75" s="79" t="s">
        <v>67</v>
      </c>
      <c r="AE75" s="209" t="str">
        <f t="shared" si="10"/>
        <v/>
      </c>
      <c r="AF75" s="79" t="s">
        <v>53</v>
      </c>
      <c r="AG75" s="209" t="str">
        <f t="shared" si="11"/>
        <v/>
      </c>
      <c r="AH75" s="80" t="s">
        <v>67</v>
      </c>
      <c r="AI75" s="209" t="str">
        <f t="shared" si="12"/>
        <v/>
      </c>
      <c r="AJ75" s="91"/>
      <c r="AK75" s="77" t="s">
        <v>50</v>
      </c>
      <c r="AL75" s="95"/>
      <c r="AM75" s="77" t="s">
        <v>50</v>
      </c>
      <c r="AN75" s="98"/>
      <c r="AO75" s="78" t="s">
        <v>10</v>
      </c>
      <c r="AP75" s="78" t="s">
        <v>53</v>
      </c>
      <c r="AQ75" s="98"/>
      <c r="AR75" s="77" t="s">
        <v>10</v>
      </c>
      <c r="AS75" s="209" t="str">
        <f t="shared" si="13"/>
        <v/>
      </c>
      <c r="AT75" s="79" t="s">
        <v>80</v>
      </c>
      <c r="AU75" s="209" t="str">
        <f t="shared" si="14"/>
        <v/>
      </c>
      <c r="AV75" s="79" t="s">
        <v>79</v>
      </c>
      <c r="AW75" s="209" t="str">
        <f t="shared" si="15"/>
        <v/>
      </c>
      <c r="AX75" s="80" t="s">
        <v>80</v>
      </c>
      <c r="AY75" s="209" t="str">
        <f t="shared" si="16"/>
        <v/>
      </c>
      <c r="AZ75" s="91"/>
      <c r="BA75" s="77" t="s">
        <v>50</v>
      </c>
      <c r="BB75" s="95"/>
      <c r="BC75" s="77" t="s">
        <v>50</v>
      </c>
      <c r="BD75" s="98"/>
      <c r="BE75" s="78" t="s">
        <v>10</v>
      </c>
      <c r="BF75" s="78" t="s">
        <v>53</v>
      </c>
      <c r="BG75" s="98"/>
      <c r="BH75" s="77" t="s">
        <v>10</v>
      </c>
      <c r="BI75" s="209" t="str">
        <f t="shared" si="1"/>
        <v/>
      </c>
      <c r="BJ75" s="79" t="s">
        <v>80</v>
      </c>
      <c r="BK75" s="209" t="str">
        <f t="shared" si="2"/>
        <v/>
      </c>
      <c r="BL75" s="79" t="s">
        <v>79</v>
      </c>
      <c r="BM75" s="209" t="str">
        <f t="shared" si="3"/>
        <v/>
      </c>
      <c r="BN75" s="80" t="s">
        <v>80</v>
      </c>
      <c r="BO75" s="209" t="str">
        <f t="shared" si="4"/>
        <v/>
      </c>
      <c r="BP75" s="101"/>
    </row>
    <row r="76" spans="1:68" x14ac:dyDescent="0.2">
      <c r="A76" s="76">
        <v>63</v>
      </c>
      <c r="B76" s="90"/>
      <c r="C76" s="206" t="str">
        <f t="shared" si="0"/>
        <v/>
      </c>
      <c r="D76" s="91"/>
      <c r="E76" s="77" t="s">
        <v>50</v>
      </c>
      <c r="F76" s="95"/>
      <c r="G76" s="77" t="s">
        <v>50</v>
      </c>
      <c r="H76" s="98"/>
      <c r="I76" s="78" t="s">
        <v>10</v>
      </c>
      <c r="J76" s="78" t="s">
        <v>53</v>
      </c>
      <c r="K76" s="98"/>
      <c r="L76" s="77" t="s">
        <v>10</v>
      </c>
      <c r="M76" s="209" t="str">
        <f t="shared" si="5"/>
        <v/>
      </c>
      <c r="N76" s="79" t="s">
        <v>67</v>
      </c>
      <c r="O76" s="209" t="str">
        <f t="shared" si="6"/>
        <v/>
      </c>
      <c r="P76" s="78" t="s">
        <v>53</v>
      </c>
      <c r="Q76" s="209" t="str">
        <f t="shared" si="7"/>
        <v/>
      </c>
      <c r="R76" s="80" t="s">
        <v>67</v>
      </c>
      <c r="S76" s="209" t="str">
        <f t="shared" si="8"/>
        <v/>
      </c>
      <c r="T76" s="91"/>
      <c r="U76" s="77" t="s">
        <v>50</v>
      </c>
      <c r="V76" s="95"/>
      <c r="W76" s="77" t="s">
        <v>50</v>
      </c>
      <c r="X76" s="98"/>
      <c r="Y76" s="78" t="s">
        <v>10</v>
      </c>
      <c r="Z76" s="78" t="s">
        <v>53</v>
      </c>
      <c r="AA76" s="98"/>
      <c r="AB76" s="77" t="s">
        <v>10</v>
      </c>
      <c r="AC76" s="209" t="str">
        <f t="shared" si="9"/>
        <v/>
      </c>
      <c r="AD76" s="79" t="s">
        <v>67</v>
      </c>
      <c r="AE76" s="209" t="str">
        <f t="shared" si="10"/>
        <v/>
      </c>
      <c r="AF76" s="79" t="s">
        <v>53</v>
      </c>
      <c r="AG76" s="209" t="str">
        <f t="shared" si="11"/>
        <v/>
      </c>
      <c r="AH76" s="80" t="s">
        <v>67</v>
      </c>
      <c r="AI76" s="209" t="str">
        <f t="shared" si="12"/>
        <v/>
      </c>
      <c r="AJ76" s="91"/>
      <c r="AK76" s="77" t="s">
        <v>50</v>
      </c>
      <c r="AL76" s="95"/>
      <c r="AM76" s="77" t="s">
        <v>50</v>
      </c>
      <c r="AN76" s="98"/>
      <c r="AO76" s="78" t="s">
        <v>10</v>
      </c>
      <c r="AP76" s="78" t="s">
        <v>53</v>
      </c>
      <c r="AQ76" s="98"/>
      <c r="AR76" s="77" t="s">
        <v>10</v>
      </c>
      <c r="AS76" s="209" t="str">
        <f t="shared" si="13"/>
        <v/>
      </c>
      <c r="AT76" s="79" t="s">
        <v>80</v>
      </c>
      <c r="AU76" s="209" t="str">
        <f t="shared" si="14"/>
        <v/>
      </c>
      <c r="AV76" s="79" t="s">
        <v>79</v>
      </c>
      <c r="AW76" s="209" t="str">
        <f t="shared" si="15"/>
        <v/>
      </c>
      <c r="AX76" s="80" t="s">
        <v>80</v>
      </c>
      <c r="AY76" s="209" t="str">
        <f t="shared" si="16"/>
        <v/>
      </c>
      <c r="AZ76" s="91"/>
      <c r="BA76" s="77" t="s">
        <v>50</v>
      </c>
      <c r="BB76" s="95"/>
      <c r="BC76" s="77" t="s">
        <v>50</v>
      </c>
      <c r="BD76" s="98"/>
      <c r="BE76" s="78" t="s">
        <v>10</v>
      </c>
      <c r="BF76" s="78" t="s">
        <v>53</v>
      </c>
      <c r="BG76" s="98"/>
      <c r="BH76" s="77" t="s">
        <v>10</v>
      </c>
      <c r="BI76" s="209" t="str">
        <f t="shared" si="1"/>
        <v/>
      </c>
      <c r="BJ76" s="79" t="s">
        <v>80</v>
      </c>
      <c r="BK76" s="209" t="str">
        <f t="shared" si="2"/>
        <v/>
      </c>
      <c r="BL76" s="79" t="s">
        <v>79</v>
      </c>
      <c r="BM76" s="209" t="str">
        <f t="shared" si="3"/>
        <v/>
      </c>
      <c r="BN76" s="80" t="s">
        <v>80</v>
      </c>
      <c r="BO76" s="209" t="str">
        <f t="shared" si="4"/>
        <v/>
      </c>
      <c r="BP76" s="101"/>
    </row>
    <row r="77" spans="1:68" x14ac:dyDescent="0.2">
      <c r="A77" s="76">
        <v>64</v>
      </c>
      <c r="B77" s="90"/>
      <c r="C77" s="206" t="str">
        <f t="shared" si="0"/>
        <v/>
      </c>
      <c r="D77" s="91"/>
      <c r="E77" s="77" t="s">
        <v>50</v>
      </c>
      <c r="F77" s="95"/>
      <c r="G77" s="77" t="s">
        <v>50</v>
      </c>
      <c r="H77" s="98"/>
      <c r="I77" s="78" t="s">
        <v>10</v>
      </c>
      <c r="J77" s="78" t="s">
        <v>53</v>
      </c>
      <c r="K77" s="98"/>
      <c r="L77" s="77" t="s">
        <v>10</v>
      </c>
      <c r="M77" s="209" t="str">
        <f t="shared" si="5"/>
        <v/>
      </c>
      <c r="N77" s="79" t="s">
        <v>67</v>
      </c>
      <c r="O77" s="209" t="str">
        <f t="shared" si="6"/>
        <v/>
      </c>
      <c r="P77" s="78" t="s">
        <v>53</v>
      </c>
      <c r="Q77" s="209" t="str">
        <f t="shared" si="7"/>
        <v/>
      </c>
      <c r="R77" s="80" t="s">
        <v>67</v>
      </c>
      <c r="S77" s="209" t="str">
        <f t="shared" si="8"/>
        <v/>
      </c>
      <c r="T77" s="91"/>
      <c r="U77" s="77" t="s">
        <v>50</v>
      </c>
      <c r="V77" s="95"/>
      <c r="W77" s="77" t="s">
        <v>50</v>
      </c>
      <c r="X77" s="98"/>
      <c r="Y77" s="78" t="s">
        <v>10</v>
      </c>
      <c r="Z77" s="78" t="s">
        <v>53</v>
      </c>
      <c r="AA77" s="98"/>
      <c r="AB77" s="77" t="s">
        <v>10</v>
      </c>
      <c r="AC77" s="209" t="str">
        <f t="shared" si="9"/>
        <v/>
      </c>
      <c r="AD77" s="79" t="s">
        <v>67</v>
      </c>
      <c r="AE77" s="209" t="str">
        <f t="shared" si="10"/>
        <v/>
      </c>
      <c r="AF77" s="79" t="s">
        <v>53</v>
      </c>
      <c r="AG77" s="209" t="str">
        <f t="shared" si="11"/>
        <v/>
      </c>
      <c r="AH77" s="80" t="s">
        <v>67</v>
      </c>
      <c r="AI77" s="209" t="str">
        <f t="shared" si="12"/>
        <v/>
      </c>
      <c r="AJ77" s="91"/>
      <c r="AK77" s="77" t="s">
        <v>50</v>
      </c>
      <c r="AL77" s="95"/>
      <c r="AM77" s="77" t="s">
        <v>50</v>
      </c>
      <c r="AN77" s="98"/>
      <c r="AO77" s="78" t="s">
        <v>10</v>
      </c>
      <c r="AP77" s="78" t="s">
        <v>53</v>
      </c>
      <c r="AQ77" s="98"/>
      <c r="AR77" s="77" t="s">
        <v>10</v>
      </c>
      <c r="AS77" s="209" t="str">
        <f t="shared" si="13"/>
        <v/>
      </c>
      <c r="AT77" s="79" t="s">
        <v>80</v>
      </c>
      <c r="AU77" s="209" t="str">
        <f t="shared" si="14"/>
        <v/>
      </c>
      <c r="AV77" s="79" t="s">
        <v>79</v>
      </c>
      <c r="AW77" s="209" t="str">
        <f t="shared" si="15"/>
        <v/>
      </c>
      <c r="AX77" s="80" t="s">
        <v>80</v>
      </c>
      <c r="AY77" s="209" t="str">
        <f t="shared" si="16"/>
        <v/>
      </c>
      <c r="AZ77" s="91"/>
      <c r="BA77" s="77" t="s">
        <v>50</v>
      </c>
      <c r="BB77" s="95"/>
      <c r="BC77" s="77" t="s">
        <v>50</v>
      </c>
      <c r="BD77" s="98"/>
      <c r="BE77" s="78" t="s">
        <v>10</v>
      </c>
      <c r="BF77" s="78" t="s">
        <v>53</v>
      </c>
      <c r="BG77" s="98"/>
      <c r="BH77" s="77" t="s">
        <v>10</v>
      </c>
      <c r="BI77" s="209" t="str">
        <f t="shared" si="1"/>
        <v/>
      </c>
      <c r="BJ77" s="79" t="s">
        <v>80</v>
      </c>
      <c r="BK77" s="209" t="str">
        <f t="shared" si="2"/>
        <v/>
      </c>
      <c r="BL77" s="79" t="s">
        <v>79</v>
      </c>
      <c r="BM77" s="209" t="str">
        <f t="shared" si="3"/>
        <v/>
      </c>
      <c r="BN77" s="80" t="s">
        <v>80</v>
      </c>
      <c r="BO77" s="209" t="str">
        <f t="shared" si="4"/>
        <v/>
      </c>
      <c r="BP77" s="101"/>
    </row>
    <row r="78" spans="1:68" x14ac:dyDescent="0.2">
      <c r="A78" s="76">
        <v>65</v>
      </c>
      <c r="B78" s="90"/>
      <c r="C78" s="206" t="str">
        <f t="shared" si="0"/>
        <v/>
      </c>
      <c r="D78" s="91"/>
      <c r="E78" s="77" t="s">
        <v>50</v>
      </c>
      <c r="F78" s="95"/>
      <c r="G78" s="77" t="s">
        <v>50</v>
      </c>
      <c r="H78" s="98"/>
      <c r="I78" s="78" t="s">
        <v>10</v>
      </c>
      <c r="J78" s="78" t="s">
        <v>53</v>
      </c>
      <c r="K78" s="98"/>
      <c r="L78" s="77" t="s">
        <v>10</v>
      </c>
      <c r="M78" s="209" t="str">
        <f t="shared" si="5"/>
        <v/>
      </c>
      <c r="N78" s="79" t="s">
        <v>67</v>
      </c>
      <c r="O78" s="209" t="str">
        <f t="shared" si="6"/>
        <v/>
      </c>
      <c r="P78" s="78" t="s">
        <v>53</v>
      </c>
      <c r="Q78" s="209" t="str">
        <f t="shared" si="7"/>
        <v/>
      </c>
      <c r="R78" s="80" t="s">
        <v>67</v>
      </c>
      <c r="S78" s="209" t="str">
        <f t="shared" si="8"/>
        <v/>
      </c>
      <c r="T78" s="91"/>
      <c r="U78" s="77" t="s">
        <v>50</v>
      </c>
      <c r="V78" s="95"/>
      <c r="W78" s="77" t="s">
        <v>50</v>
      </c>
      <c r="X78" s="98"/>
      <c r="Y78" s="78" t="s">
        <v>10</v>
      </c>
      <c r="Z78" s="78" t="s">
        <v>53</v>
      </c>
      <c r="AA78" s="98"/>
      <c r="AB78" s="77" t="s">
        <v>10</v>
      </c>
      <c r="AC78" s="209" t="str">
        <f t="shared" si="9"/>
        <v/>
      </c>
      <c r="AD78" s="79" t="s">
        <v>67</v>
      </c>
      <c r="AE78" s="209" t="str">
        <f t="shared" si="10"/>
        <v/>
      </c>
      <c r="AF78" s="79" t="s">
        <v>53</v>
      </c>
      <c r="AG78" s="209" t="str">
        <f t="shared" si="11"/>
        <v/>
      </c>
      <c r="AH78" s="80" t="s">
        <v>67</v>
      </c>
      <c r="AI78" s="209" t="str">
        <f t="shared" si="12"/>
        <v/>
      </c>
      <c r="AJ78" s="91"/>
      <c r="AK78" s="77" t="s">
        <v>50</v>
      </c>
      <c r="AL78" s="95"/>
      <c r="AM78" s="77" t="s">
        <v>50</v>
      </c>
      <c r="AN78" s="98"/>
      <c r="AO78" s="78" t="s">
        <v>10</v>
      </c>
      <c r="AP78" s="78" t="s">
        <v>53</v>
      </c>
      <c r="AQ78" s="98"/>
      <c r="AR78" s="77" t="s">
        <v>10</v>
      </c>
      <c r="AS78" s="209" t="str">
        <f t="shared" si="13"/>
        <v/>
      </c>
      <c r="AT78" s="79" t="s">
        <v>80</v>
      </c>
      <c r="AU78" s="209" t="str">
        <f t="shared" si="14"/>
        <v/>
      </c>
      <c r="AV78" s="79" t="s">
        <v>79</v>
      </c>
      <c r="AW78" s="209" t="str">
        <f t="shared" si="15"/>
        <v/>
      </c>
      <c r="AX78" s="80" t="s">
        <v>80</v>
      </c>
      <c r="AY78" s="209" t="str">
        <f t="shared" si="16"/>
        <v/>
      </c>
      <c r="AZ78" s="91"/>
      <c r="BA78" s="77" t="s">
        <v>50</v>
      </c>
      <c r="BB78" s="95"/>
      <c r="BC78" s="77" t="s">
        <v>50</v>
      </c>
      <c r="BD78" s="98"/>
      <c r="BE78" s="78" t="s">
        <v>10</v>
      </c>
      <c r="BF78" s="78" t="s">
        <v>53</v>
      </c>
      <c r="BG78" s="98"/>
      <c r="BH78" s="77" t="s">
        <v>10</v>
      </c>
      <c r="BI78" s="209" t="str">
        <f t="shared" si="1"/>
        <v/>
      </c>
      <c r="BJ78" s="79" t="s">
        <v>80</v>
      </c>
      <c r="BK78" s="209" t="str">
        <f t="shared" si="2"/>
        <v/>
      </c>
      <c r="BL78" s="79" t="s">
        <v>79</v>
      </c>
      <c r="BM78" s="209" t="str">
        <f t="shared" si="3"/>
        <v/>
      </c>
      <c r="BN78" s="80" t="s">
        <v>80</v>
      </c>
      <c r="BO78" s="209" t="str">
        <f t="shared" si="4"/>
        <v/>
      </c>
      <c r="BP78" s="101"/>
    </row>
    <row r="79" spans="1:68" x14ac:dyDescent="0.2">
      <c r="A79" s="76">
        <v>66</v>
      </c>
      <c r="B79" s="90"/>
      <c r="C79" s="206" t="str">
        <f t="shared" si="0"/>
        <v/>
      </c>
      <c r="D79" s="91"/>
      <c r="E79" s="77" t="s">
        <v>50</v>
      </c>
      <c r="F79" s="95"/>
      <c r="G79" s="77" t="s">
        <v>50</v>
      </c>
      <c r="H79" s="98"/>
      <c r="I79" s="78" t="s">
        <v>10</v>
      </c>
      <c r="J79" s="78" t="s">
        <v>53</v>
      </c>
      <c r="K79" s="98"/>
      <c r="L79" s="77" t="s">
        <v>10</v>
      </c>
      <c r="M79" s="209" t="str">
        <f t="shared" ref="M79:M113" si="21">IF(B79="","",$D$10)</f>
        <v/>
      </c>
      <c r="N79" s="79" t="s">
        <v>67</v>
      </c>
      <c r="O79" s="209" t="str">
        <f t="shared" ref="O79:O113" si="22">IF(B79="","",$F$10)</f>
        <v/>
      </c>
      <c r="P79" s="78" t="s">
        <v>53</v>
      </c>
      <c r="Q79" s="209" t="str">
        <f t="shared" ref="Q79:Q113" si="23">IF(B79="","",$J$10)</f>
        <v/>
      </c>
      <c r="R79" s="80" t="s">
        <v>67</v>
      </c>
      <c r="S79" s="209" t="str">
        <f t="shared" ref="S79:S113" si="24">IF(B79="","",$M$10)</f>
        <v/>
      </c>
      <c r="T79" s="91"/>
      <c r="U79" s="77" t="s">
        <v>50</v>
      </c>
      <c r="V79" s="95"/>
      <c r="W79" s="77" t="s">
        <v>50</v>
      </c>
      <c r="X79" s="98"/>
      <c r="Y79" s="78" t="s">
        <v>10</v>
      </c>
      <c r="Z79" s="78" t="s">
        <v>53</v>
      </c>
      <c r="AA79" s="98"/>
      <c r="AB79" s="77" t="s">
        <v>10</v>
      </c>
      <c r="AC79" s="209" t="str">
        <f t="shared" ref="AC79:AC113" si="25">IF(B79="","",$D$10)</f>
        <v/>
      </c>
      <c r="AD79" s="79" t="s">
        <v>67</v>
      </c>
      <c r="AE79" s="209" t="str">
        <f t="shared" ref="AE79:AE113" si="26">IF(B79="","",$F$10)</f>
        <v/>
      </c>
      <c r="AF79" s="79" t="s">
        <v>53</v>
      </c>
      <c r="AG79" s="209" t="str">
        <f t="shared" ref="AG79:AG113" si="27">IF(B79="","",$J$10)</f>
        <v/>
      </c>
      <c r="AH79" s="80" t="s">
        <v>67</v>
      </c>
      <c r="AI79" s="209" t="str">
        <f t="shared" ref="AI79:AI113" si="28">IF(B79="","",$M$10)</f>
        <v/>
      </c>
      <c r="AJ79" s="91"/>
      <c r="AK79" s="77" t="s">
        <v>50</v>
      </c>
      <c r="AL79" s="95"/>
      <c r="AM79" s="77" t="s">
        <v>50</v>
      </c>
      <c r="AN79" s="98"/>
      <c r="AO79" s="78" t="s">
        <v>10</v>
      </c>
      <c r="AP79" s="78" t="s">
        <v>53</v>
      </c>
      <c r="AQ79" s="98"/>
      <c r="AR79" s="77" t="s">
        <v>10</v>
      </c>
      <c r="AS79" s="209" t="str">
        <f t="shared" ref="AS79:AS113" si="29">IF(B79="","",$D$10)</f>
        <v/>
      </c>
      <c r="AT79" s="79" t="s">
        <v>80</v>
      </c>
      <c r="AU79" s="209" t="str">
        <f t="shared" ref="AU79:AU113" si="30">IF(B79="","",$F$10)</f>
        <v/>
      </c>
      <c r="AV79" s="79" t="s">
        <v>79</v>
      </c>
      <c r="AW79" s="209" t="str">
        <f t="shared" ref="AW79:AW113" si="31">IF(B79="","",$J$10)</f>
        <v/>
      </c>
      <c r="AX79" s="80" t="s">
        <v>80</v>
      </c>
      <c r="AY79" s="209" t="str">
        <f t="shared" ref="AY79:AY113" si="32">IF(B79="","",$M$10)</f>
        <v/>
      </c>
      <c r="AZ79" s="91"/>
      <c r="BA79" s="77" t="s">
        <v>50</v>
      </c>
      <c r="BB79" s="95"/>
      <c r="BC79" s="77" t="s">
        <v>50</v>
      </c>
      <c r="BD79" s="98"/>
      <c r="BE79" s="78" t="s">
        <v>10</v>
      </c>
      <c r="BF79" s="78" t="s">
        <v>53</v>
      </c>
      <c r="BG79" s="98"/>
      <c r="BH79" s="77" t="s">
        <v>10</v>
      </c>
      <c r="BI79" s="209" t="str">
        <f t="shared" ref="BI79:BI113" si="33">IF(B79="","",$D$10)</f>
        <v/>
      </c>
      <c r="BJ79" s="79" t="s">
        <v>80</v>
      </c>
      <c r="BK79" s="209" t="str">
        <f t="shared" ref="BK79:BK113" si="34">IF(B79="","",$F$10)</f>
        <v/>
      </c>
      <c r="BL79" s="79" t="s">
        <v>79</v>
      </c>
      <c r="BM79" s="209" t="str">
        <f t="shared" ref="BM79:BM113" si="35">IF(B79="","",$J$10)</f>
        <v/>
      </c>
      <c r="BN79" s="80" t="s">
        <v>80</v>
      </c>
      <c r="BO79" s="209" t="str">
        <f t="shared" ref="BO79:BO113" si="36">IF(B79="","",$M$10)</f>
        <v/>
      </c>
      <c r="BP79" s="101"/>
    </row>
    <row r="80" spans="1:68" x14ac:dyDescent="0.2">
      <c r="A80" s="76">
        <v>67</v>
      </c>
      <c r="B80" s="90"/>
      <c r="C80" s="206" t="str">
        <f t="shared" ref="C80:C112" si="37">PHONETIC(B80)</f>
        <v/>
      </c>
      <c r="D80" s="91"/>
      <c r="E80" s="77" t="s">
        <v>50</v>
      </c>
      <c r="F80" s="95"/>
      <c r="G80" s="77" t="s">
        <v>50</v>
      </c>
      <c r="H80" s="98"/>
      <c r="I80" s="78" t="s">
        <v>10</v>
      </c>
      <c r="J80" s="78" t="s">
        <v>53</v>
      </c>
      <c r="K80" s="98"/>
      <c r="L80" s="77" t="s">
        <v>10</v>
      </c>
      <c r="M80" s="209" t="str">
        <f t="shared" si="21"/>
        <v/>
      </c>
      <c r="N80" s="79" t="s">
        <v>67</v>
      </c>
      <c r="O80" s="209" t="str">
        <f t="shared" si="22"/>
        <v/>
      </c>
      <c r="P80" s="78" t="s">
        <v>53</v>
      </c>
      <c r="Q80" s="209" t="str">
        <f t="shared" si="23"/>
        <v/>
      </c>
      <c r="R80" s="80" t="s">
        <v>67</v>
      </c>
      <c r="S80" s="209" t="str">
        <f t="shared" si="24"/>
        <v/>
      </c>
      <c r="T80" s="91"/>
      <c r="U80" s="77" t="s">
        <v>50</v>
      </c>
      <c r="V80" s="95"/>
      <c r="W80" s="77" t="s">
        <v>50</v>
      </c>
      <c r="X80" s="98"/>
      <c r="Y80" s="78" t="s">
        <v>10</v>
      </c>
      <c r="Z80" s="78" t="s">
        <v>53</v>
      </c>
      <c r="AA80" s="98"/>
      <c r="AB80" s="77" t="s">
        <v>10</v>
      </c>
      <c r="AC80" s="209" t="str">
        <f t="shared" si="25"/>
        <v/>
      </c>
      <c r="AD80" s="79" t="s">
        <v>67</v>
      </c>
      <c r="AE80" s="209" t="str">
        <f t="shared" si="26"/>
        <v/>
      </c>
      <c r="AF80" s="79" t="s">
        <v>53</v>
      </c>
      <c r="AG80" s="209" t="str">
        <f t="shared" si="27"/>
        <v/>
      </c>
      <c r="AH80" s="80" t="s">
        <v>67</v>
      </c>
      <c r="AI80" s="209" t="str">
        <f t="shared" si="28"/>
        <v/>
      </c>
      <c r="AJ80" s="91"/>
      <c r="AK80" s="77" t="s">
        <v>50</v>
      </c>
      <c r="AL80" s="95"/>
      <c r="AM80" s="77" t="s">
        <v>50</v>
      </c>
      <c r="AN80" s="98"/>
      <c r="AO80" s="78" t="s">
        <v>10</v>
      </c>
      <c r="AP80" s="78" t="s">
        <v>53</v>
      </c>
      <c r="AQ80" s="98"/>
      <c r="AR80" s="77" t="s">
        <v>10</v>
      </c>
      <c r="AS80" s="209" t="str">
        <f t="shared" si="29"/>
        <v/>
      </c>
      <c r="AT80" s="79" t="s">
        <v>80</v>
      </c>
      <c r="AU80" s="209" t="str">
        <f t="shared" si="30"/>
        <v/>
      </c>
      <c r="AV80" s="79" t="s">
        <v>79</v>
      </c>
      <c r="AW80" s="209" t="str">
        <f t="shared" si="31"/>
        <v/>
      </c>
      <c r="AX80" s="80" t="s">
        <v>80</v>
      </c>
      <c r="AY80" s="209" t="str">
        <f t="shared" si="32"/>
        <v/>
      </c>
      <c r="AZ80" s="91"/>
      <c r="BA80" s="77" t="s">
        <v>50</v>
      </c>
      <c r="BB80" s="95"/>
      <c r="BC80" s="77" t="s">
        <v>50</v>
      </c>
      <c r="BD80" s="98"/>
      <c r="BE80" s="78" t="s">
        <v>10</v>
      </c>
      <c r="BF80" s="78" t="s">
        <v>53</v>
      </c>
      <c r="BG80" s="98"/>
      <c r="BH80" s="77" t="s">
        <v>10</v>
      </c>
      <c r="BI80" s="209" t="str">
        <f t="shared" si="33"/>
        <v/>
      </c>
      <c r="BJ80" s="79" t="s">
        <v>80</v>
      </c>
      <c r="BK80" s="209" t="str">
        <f t="shared" si="34"/>
        <v/>
      </c>
      <c r="BL80" s="79" t="s">
        <v>79</v>
      </c>
      <c r="BM80" s="209" t="str">
        <f t="shared" si="35"/>
        <v/>
      </c>
      <c r="BN80" s="80" t="s">
        <v>80</v>
      </c>
      <c r="BO80" s="209" t="str">
        <f t="shared" si="36"/>
        <v/>
      </c>
      <c r="BP80" s="101"/>
    </row>
    <row r="81" spans="1:68" x14ac:dyDescent="0.2">
      <c r="A81" s="76">
        <v>68</v>
      </c>
      <c r="B81" s="90"/>
      <c r="C81" s="206" t="str">
        <f t="shared" si="37"/>
        <v/>
      </c>
      <c r="D81" s="91"/>
      <c r="E81" s="77" t="s">
        <v>50</v>
      </c>
      <c r="F81" s="95"/>
      <c r="G81" s="77" t="s">
        <v>50</v>
      </c>
      <c r="H81" s="98"/>
      <c r="I81" s="78" t="s">
        <v>10</v>
      </c>
      <c r="J81" s="78" t="s">
        <v>53</v>
      </c>
      <c r="K81" s="98"/>
      <c r="L81" s="77" t="s">
        <v>10</v>
      </c>
      <c r="M81" s="209" t="str">
        <f t="shared" si="21"/>
        <v/>
      </c>
      <c r="N81" s="79" t="s">
        <v>67</v>
      </c>
      <c r="O81" s="209" t="str">
        <f t="shared" si="22"/>
        <v/>
      </c>
      <c r="P81" s="78" t="s">
        <v>53</v>
      </c>
      <c r="Q81" s="209" t="str">
        <f t="shared" si="23"/>
        <v/>
      </c>
      <c r="R81" s="80" t="s">
        <v>67</v>
      </c>
      <c r="S81" s="209" t="str">
        <f t="shared" si="24"/>
        <v/>
      </c>
      <c r="T81" s="91"/>
      <c r="U81" s="77" t="s">
        <v>50</v>
      </c>
      <c r="V81" s="95"/>
      <c r="W81" s="77" t="s">
        <v>50</v>
      </c>
      <c r="X81" s="98"/>
      <c r="Y81" s="78" t="s">
        <v>10</v>
      </c>
      <c r="Z81" s="78" t="s">
        <v>53</v>
      </c>
      <c r="AA81" s="98"/>
      <c r="AB81" s="77" t="s">
        <v>10</v>
      </c>
      <c r="AC81" s="209" t="str">
        <f t="shared" si="25"/>
        <v/>
      </c>
      <c r="AD81" s="79" t="s">
        <v>67</v>
      </c>
      <c r="AE81" s="209" t="str">
        <f t="shared" si="26"/>
        <v/>
      </c>
      <c r="AF81" s="79" t="s">
        <v>53</v>
      </c>
      <c r="AG81" s="209" t="str">
        <f t="shared" si="27"/>
        <v/>
      </c>
      <c r="AH81" s="80" t="s">
        <v>67</v>
      </c>
      <c r="AI81" s="209" t="str">
        <f t="shared" si="28"/>
        <v/>
      </c>
      <c r="AJ81" s="91"/>
      <c r="AK81" s="77" t="s">
        <v>50</v>
      </c>
      <c r="AL81" s="95"/>
      <c r="AM81" s="77" t="s">
        <v>50</v>
      </c>
      <c r="AN81" s="98"/>
      <c r="AO81" s="78" t="s">
        <v>10</v>
      </c>
      <c r="AP81" s="78" t="s">
        <v>53</v>
      </c>
      <c r="AQ81" s="98"/>
      <c r="AR81" s="77" t="s">
        <v>10</v>
      </c>
      <c r="AS81" s="209" t="str">
        <f t="shared" si="29"/>
        <v/>
      </c>
      <c r="AT81" s="79" t="s">
        <v>80</v>
      </c>
      <c r="AU81" s="209" t="str">
        <f t="shared" si="30"/>
        <v/>
      </c>
      <c r="AV81" s="79" t="s">
        <v>79</v>
      </c>
      <c r="AW81" s="209" t="str">
        <f t="shared" si="31"/>
        <v/>
      </c>
      <c r="AX81" s="80" t="s">
        <v>80</v>
      </c>
      <c r="AY81" s="209" t="str">
        <f t="shared" si="32"/>
        <v/>
      </c>
      <c r="AZ81" s="91"/>
      <c r="BA81" s="77" t="s">
        <v>50</v>
      </c>
      <c r="BB81" s="95"/>
      <c r="BC81" s="77" t="s">
        <v>50</v>
      </c>
      <c r="BD81" s="98"/>
      <c r="BE81" s="78" t="s">
        <v>10</v>
      </c>
      <c r="BF81" s="78" t="s">
        <v>53</v>
      </c>
      <c r="BG81" s="98"/>
      <c r="BH81" s="77" t="s">
        <v>10</v>
      </c>
      <c r="BI81" s="209" t="str">
        <f t="shared" si="33"/>
        <v/>
      </c>
      <c r="BJ81" s="79" t="s">
        <v>80</v>
      </c>
      <c r="BK81" s="209" t="str">
        <f t="shared" si="34"/>
        <v/>
      </c>
      <c r="BL81" s="79" t="s">
        <v>79</v>
      </c>
      <c r="BM81" s="209" t="str">
        <f t="shared" si="35"/>
        <v/>
      </c>
      <c r="BN81" s="80" t="s">
        <v>80</v>
      </c>
      <c r="BO81" s="209" t="str">
        <f t="shared" si="36"/>
        <v/>
      </c>
      <c r="BP81" s="101"/>
    </row>
    <row r="82" spans="1:68" x14ac:dyDescent="0.2">
      <c r="A82" s="76">
        <v>69</v>
      </c>
      <c r="B82" s="90"/>
      <c r="C82" s="206" t="str">
        <f t="shared" si="37"/>
        <v/>
      </c>
      <c r="D82" s="91"/>
      <c r="E82" s="77" t="s">
        <v>50</v>
      </c>
      <c r="F82" s="95"/>
      <c r="G82" s="77" t="s">
        <v>50</v>
      </c>
      <c r="H82" s="98"/>
      <c r="I82" s="78" t="s">
        <v>10</v>
      </c>
      <c r="J82" s="78" t="s">
        <v>53</v>
      </c>
      <c r="K82" s="98"/>
      <c r="L82" s="77" t="s">
        <v>10</v>
      </c>
      <c r="M82" s="209" t="str">
        <f t="shared" si="21"/>
        <v/>
      </c>
      <c r="N82" s="79" t="s">
        <v>67</v>
      </c>
      <c r="O82" s="209" t="str">
        <f t="shared" si="22"/>
        <v/>
      </c>
      <c r="P82" s="78" t="s">
        <v>53</v>
      </c>
      <c r="Q82" s="209" t="str">
        <f t="shared" si="23"/>
        <v/>
      </c>
      <c r="R82" s="80" t="s">
        <v>67</v>
      </c>
      <c r="S82" s="209" t="str">
        <f t="shared" si="24"/>
        <v/>
      </c>
      <c r="T82" s="91"/>
      <c r="U82" s="77" t="s">
        <v>50</v>
      </c>
      <c r="V82" s="95"/>
      <c r="W82" s="77" t="s">
        <v>50</v>
      </c>
      <c r="X82" s="98"/>
      <c r="Y82" s="78" t="s">
        <v>10</v>
      </c>
      <c r="Z82" s="78" t="s">
        <v>53</v>
      </c>
      <c r="AA82" s="98"/>
      <c r="AB82" s="77" t="s">
        <v>10</v>
      </c>
      <c r="AC82" s="209" t="str">
        <f t="shared" si="25"/>
        <v/>
      </c>
      <c r="AD82" s="79" t="s">
        <v>67</v>
      </c>
      <c r="AE82" s="209" t="str">
        <f t="shared" si="26"/>
        <v/>
      </c>
      <c r="AF82" s="79" t="s">
        <v>53</v>
      </c>
      <c r="AG82" s="209" t="str">
        <f t="shared" si="27"/>
        <v/>
      </c>
      <c r="AH82" s="80" t="s">
        <v>67</v>
      </c>
      <c r="AI82" s="209" t="str">
        <f t="shared" si="28"/>
        <v/>
      </c>
      <c r="AJ82" s="91"/>
      <c r="AK82" s="77" t="s">
        <v>50</v>
      </c>
      <c r="AL82" s="95"/>
      <c r="AM82" s="77" t="s">
        <v>50</v>
      </c>
      <c r="AN82" s="98"/>
      <c r="AO82" s="78" t="s">
        <v>10</v>
      </c>
      <c r="AP82" s="78" t="s">
        <v>53</v>
      </c>
      <c r="AQ82" s="98"/>
      <c r="AR82" s="77" t="s">
        <v>10</v>
      </c>
      <c r="AS82" s="209" t="str">
        <f t="shared" si="29"/>
        <v/>
      </c>
      <c r="AT82" s="79" t="s">
        <v>80</v>
      </c>
      <c r="AU82" s="209" t="str">
        <f t="shared" si="30"/>
        <v/>
      </c>
      <c r="AV82" s="79" t="s">
        <v>79</v>
      </c>
      <c r="AW82" s="209" t="str">
        <f t="shared" si="31"/>
        <v/>
      </c>
      <c r="AX82" s="80" t="s">
        <v>80</v>
      </c>
      <c r="AY82" s="209" t="str">
        <f t="shared" si="32"/>
        <v/>
      </c>
      <c r="AZ82" s="91"/>
      <c r="BA82" s="77" t="s">
        <v>50</v>
      </c>
      <c r="BB82" s="95"/>
      <c r="BC82" s="77" t="s">
        <v>50</v>
      </c>
      <c r="BD82" s="98"/>
      <c r="BE82" s="78" t="s">
        <v>10</v>
      </c>
      <c r="BF82" s="78" t="s">
        <v>53</v>
      </c>
      <c r="BG82" s="98"/>
      <c r="BH82" s="77" t="s">
        <v>10</v>
      </c>
      <c r="BI82" s="209" t="str">
        <f t="shared" si="33"/>
        <v/>
      </c>
      <c r="BJ82" s="79" t="s">
        <v>80</v>
      </c>
      <c r="BK82" s="209" t="str">
        <f t="shared" si="34"/>
        <v/>
      </c>
      <c r="BL82" s="79" t="s">
        <v>79</v>
      </c>
      <c r="BM82" s="209" t="str">
        <f t="shared" si="35"/>
        <v/>
      </c>
      <c r="BN82" s="80" t="s">
        <v>80</v>
      </c>
      <c r="BO82" s="209" t="str">
        <f t="shared" si="36"/>
        <v/>
      </c>
      <c r="BP82" s="101"/>
    </row>
    <row r="83" spans="1:68" x14ac:dyDescent="0.2">
      <c r="A83" s="76">
        <v>70</v>
      </c>
      <c r="B83" s="90"/>
      <c r="C83" s="206" t="str">
        <f t="shared" si="37"/>
        <v/>
      </c>
      <c r="D83" s="91"/>
      <c r="E83" s="77" t="s">
        <v>50</v>
      </c>
      <c r="F83" s="95"/>
      <c r="G83" s="77" t="s">
        <v>50</v>
      </c>
      <c r="H83" s="98"/>
      <c r="I83" s="78" t="s">
        <v>10</v>
      </c>
      <c r="J83" s="78" t="s">
        <v>53</v>
      </c>
      <c r="K83" s="98"/>
      <c r="L83" s="77" t="s">
        <v>10</v>
      </c>
      <c r="M83" s="209" t="str">
        <f t="shared" si="21"/>
        <v/>
      </c>
      <c r="N83" s="79" t="s">
        <v>67</v>
      </c>
      <c r="O83" s="209" t="str">
        <f t="shared" si="22"/>
        <v/>
      </c>
      <c r="P83" s="78" t="s">
        <v>53</v>
      </c>
      <c r="Q83" s="209" t="str">
        <f t="shared" si="23"/>
        <v/>
      </c>
      <c r="R83" s="80" t="s">
        <v>67</v>
      </c>
      <c r="S83" s="209" t="str">
        <f t="shared" si="24"/>
        <v/>
      </c>
      <c r="T83" s="91"/>
      <c r="U83" s="77" t="s">
        <v>50</v>
      </c>
      <c r="V83" s="95"/>
      <c r="W83" s="77" t="s">
        <v>50</v>
      </c>
      <c r="X83" s="98"/>
      <c r="Y83" s="78" t="s">
        <v>10</v>
      </c>
      <c r="Z83" s="78" t="s">
        <v>53</v>
      </c>
      <c r="AA83" s="98"/>
      <c r="AB83" s="77" t="s">
        <v>10</v>
      </c>
      <c r="AC83" s="209" t="str">
        <f t="shared" si="25"/>
        <v/>
      </c>
      <c r="AD83" s="79" t="s">
        <v>67</v>
      </c>
      <c r="AE83" s="209" t="str">
        <f t="shared" si="26"/>
        <v/>
      </c>
      <c r="AF83" s="79" t="s">
        <v>53</v>
      </c>
      <c r="AG83" s="209" t="str">
        <f t="shared" si="27"/>
        <v/>
      </c>
      <c r="AH83" s="80" t="s">
        <v>67</v>
      </c>
      <c r="AI83" s="209" t="str">
        <f t="shared" si="28"/>
        <v/>
      </c>
      <c r="AJ83" s="91"/>
      <c r="AK83" s="77" t="s">
        <v>50</v>
      </c>
      <c r="AL83" s="95"/>
      <c r="AM83" s="77" t="s">
        <v>50</v>
      </c>
      <c r="AN83" s="98"/>
      <c r="AO83" s="78" t="s">
        <v>10</v>
      </c>
      <c r="AP83" s="78" t="s">
        <v>53</v>
      </c>
      <c r="AQ83" s="98"/>
      <c r="AR83" s="77" t="s">
        <v>10</v>
      </c>
      <c r="AS83" s="209" t="str">
        <f t="shared" si="29"/>
        <v/>
      </c>
      <c r="AT83" s="79" t="s">
        <v>80</v>
      </c>
      <c r="AU83" s="209" t="str">
        <f t="shared" si="30"/>
        <v/>
      </c>
      <c r="AV83" s="79" t="s">
        <v>79</v>
      </c>
      <c r="AW83" s="209" t="str">
        <f t="shared" si="31"/>
        <v/>
      </c>
      <c r="AX83" s="80" t="s">
        <v>80</v>
      </c>
      <c r="AY83" s="209" t="str">
        <f t="shared" si="32"/>
        <v/>
      </c>
      <c r="AZ83" s="91"/>
      <c r="BA83" s="77" t="s">
        <v>50</v>
      </c>
      <c r="BB83" s="95"/>
      <c r="BC83" s="77" t="s">
        <v>50</v>
      </c>
      <c r="BD83" s="98"/>
      <c r="BE83" s="78" t="s">
        <v>10</v>
      </c>
      <c r="BF83" s="78" t="s">
        <v>53</v>
      </c>
      <c r="BG83" s="98"/>
      <c r="BH83" s="77" t="s">
        <v>10</v>
      </c>
      <c r="BI83" s="209" t="str">
        <f t="shared" si="33"/>
        <v/>
      </c>
      <c r="BJ83" s="79" t="s">
        <v>80</v>
      </c>
      <c r="BK83" s="209" t="str">
        <f t="shared" si="34"/>
        <v/>
      </c>
      <c r="BL83" s="79" t="s">
        <v>79</v>
      </c>
      <c r="BM83" s="209" t="str">
        <f t="shared" si="35"/>
        <v/>
      </c>
      <c r="BN83" s="80" t="s">
        <v>80</v>
      </c>
      <c r="BO83" s="209" t="str">
        <f t="shared" si="36"/>
        <v/>
      </c>
      <c r="BP83" s="101"/>
    </row>
    <row r="84" spans="1:68" x14ac:dyDescent="0.2">
      <c r="A84" s="76">
        <v>71</v>
      </c>
      <c r="B84" s="90"/>
      <c r="C84" s="206" t="str">
        <f t="shared" si="37"/>
        <v/>
      </c>
      <c r="D84" s="91"/>
      <c r="E84" s="77" t="s">
        <v>50</v>
      </c>
      <c r="F84" s="95"/>
      <c r="G84" s="77" t="s">
        <v>50</v>
      </c>
      <c r="H84" s="98"/>
      <c r="I84" s="78" t="s">
        <v>10</v>
      </c>
      <c r="J84" s="78" t="s">
        <v>53</v>
      </c>
      <c r="K84" s="98"/>
      <c r="L84" s="77" t="s">
        <v>10</v>
      </c>
      <c r="M84" s="209" t="str">
        <f t="shared" si="21"/>
        <v/>
      </c>
      <c r="N84" s="79" t="s">
        <v>67</v>
      </c>
      <c r="O84" s="209" t="str">
        <f t="shared" si="22"/>
        <v/>
      </c>
      <c r="P84" s="78" t="s">
        <v>53</v>
      </c>
      <c r="Q84" s="209" t="str">
        <f t="shared" si="23"/>
        <v/>
      </c>
      <c r="R84" s="80" t="s">
        <v>67</v>
      </c>
      <c r="S84" s="209" t="str">
        <f t="shared" si="24"/>
        <v/>
      </c>
      <c r="T84" s="91"/>
      <c r="U84" s="77" t="s">
        <v>50</v>
      </c>
      <c r="V84" s="95"/>
      <c r="W84" s="77" t="s">
        <v>50</v>
      </c>
      <c r="X84" s="98"/>
      <c r="Y84" s="78" t="s">
        <v>10</v>
      </c>
      <c r="Z84" s="78" t="s">
        <v>53</v>
      </c>
      <c r="AA84" s="98"/>
      <c r="AB84" s="77" t="s">
        <v>10</v>
      </c>
      <c r="AC84" s="209" t="str">
        <f t="shared" si="25"/>
        <v/>
      </c>
      <c r="AD84" s="79" t="s">
        <v>67</v>
      </c>
      <c r="AE84" s="209" t="str">
        <f t="shared" si="26"/>
        <v/>
      </c>
      <c r="AF84" s="79" t="s">
        <v>53</v>
      </c>
      <c r="AG84" s="209" t="str">
        <f t="shared" si="27"/>
        <v/>
      </c>
      <c r="AH84" s="80" t="s">
        <v>67</v>
      </c>
      <c r="AI84" s="209" t="str">
        <f t="shared" si="28"/>
        <v/>
      </c>
      <c r="AJ84" s="91"/>
      <c r="AK84" s="77" t="s">
        <v>50</v>
      </c>
      <c r="AL84" s="95"/>
      <c r="AM84" s="77" t="s">
        <v>50</v>
      </c>
      <c r="AN84" s="98"/>
      <c r="AO84" s="78" t="s">
        <v>10</v>
      </c>
      <c r="AP84" s="78" t="s">
        <v>53</v>
      </c>
      <c r="AQ84" s="98"/>
      <c r="AR84" s="77" t="s">
        <v>10</v>
      </c>
      <c r="AS84" s="209" t="str">
        <f t="shared" si="29"/>
        <v/>
      </c>
      <c r="AT84" s="79" t="s">
        <v>80</v>
      </c>
      <c r="AU84" s="209" t="str">
        <f t="shared" si="30"/>
        <v/>
      </c>
      <c r="AV84" s="79" t="s">
        <v>79</v>
      </c>
      <c r="AW84" s="209" t="str">
        <f t="shared" si="31"/>
        <v/>
      </c>
      <c r="AX84" s="80" t="s">
        <v>80</v>
      </c>
      <c r="AY84" s="209" t="str">
        <f t="shared" si="32"/>
        <v/>
      </c>
      <c r="AZ84" s="91"/>
      <c r="BA84" s="77" t="s">
        <v>50</v>
      </c>
      <c r="BB84" s="95"/>
      <c r="BC84" s="77" t="s">
        <v>50</v>
      </c>
      <c r="BD84" s="98"/>
      <c r="BE84" s="78" t="s">
        <v>10</v>
      </c>
      <c r="BF84" s="78" t="s">
        <v>53</v>
      </c>
      <c r="BG84" s="98"/>
      <c r="BH84" s="77" t="s">
        <v>10</v>
      </c>
      <c r="BI84" s="209" t="str">
        <f t="shared" si="33"/>
        <v/>
      </c>
      <c r="BJ84" s="79" t="s">
        <v>80</v>
      </c>
      <c r="BK84" s="209" t="str">
        <f t="shared" si="34"/>
        <v/>
      </c>
      <c r="BL84" s="79" t="s">
        <v>79</v>
      </c>
      <c r="BM84" s="209" t="str">
        <f t="shared" si="35"/>
        <v/>
      </c>
      <c r="BN84" s="80" t="s">
        <v>80</v>
      </c>
      <c r="BO84" s="209" t="str">
        <f t="shared" si="36"/>
        <v/>
      </c>
      <c r="BP84" s="101"/>
    </row>
    <row r="85" spans="1:68" x14ac:dyDescent="0.2">
      <c r="A85" s="76">
        <v>72</v>
      </c>
      <c r="B85" s="90"/>
      <c r="C85" s="206" t="str">
        <f t="shared" si="37"/>
        <v/>
      </c>
      <c r="D85" s="91"/>
      <c r="E85" s="77" t="s">
        <v>50</v>
      </c>
      <c r="F85" s="95"/>
      <c r="G85" s="77" t="s">
        <v>50</v>
      </c>
      <c r="H85" s="98"/>
      <c r="I85" s="78" t="s">
        <v>10</v>
      </c>
      <c r="J85" s="78" t="s">
        <v>53</v>
      </c>
      <c r="K85" s="98"/>
      <c r="L85" s="77" t="s">
        <v>10</v>
      </c>
      <c r="M85" s="209" t="str">
        <f t="shared" si="21"/>
        <v/>
      </c>
      <c r="N85" s="79" t="s">
        <v>67</v>
      </c>
      <c r="O85" s="209" t="str">
        <f t="shared" si="22"/>
        <v/>
      </c>
      <c r="P85" s="78" t="s">
        <v>53</v>
      </c>
      <c r="Q85" s="209" t="str">
        <f t="shared" si="23"/>
        <v/>
      </c>
      <c r="R85" s="80" t="s">
        <v>67</v>
      </c>
      <c r="S85" s="209" t="str">
        <f t="shared" si="24"/>
        <v/>
      </c>
      <c r="T85" s="91"/>
      <c r="U85" s="77" t="s">
        <v>50</v>
      </c>
      <c r="V85" s="95"/>
      <c r="W85" s="77" t="s">
        <v>50</v>
      </c>
      <c r="X85" s="98"/>
      <c r="Y85" s="78" t="s">
        <v>10</v>
      </c>
      <c r="Z85" s="78" t="s">
        <v>53</v>
      </c>
      <c r="AA85" s="98"/>
      <c r="AB85" s="77" t="s">
        <v>10</v>
      </c>
      <c r="AC85" s="209" t="str">
        <f t="shared" si="25"/>
        <v/>
      </c>
      <c r="AD85" s="79" t="s">
        <v>67</v>
      </c>
      <c r="AE85" s="209" t="str">
        <f t="shared" si="26"/>
        <v/>
      </c>
      <c r="AF85" s="79" t="s">
        <v>53</v>
      </c>
      <c r="AG85" s="209" t="str">
        <f t="shared" si="27"/>
        <v/>
      </c>
      <c r="AH85" s="80" t="s">
        <v>67</v>
      </c>
      <c r="AI85" s="209" t="str">
        <f t="shared" si="28"/>
        <v/>
      </c>
      <c r="AJ85" s="91"/>
      <c r="AK85" s="77" t="s">
        <v>50</v>
      </c>
      <c r="AL85" s="95"/>
      <c r="AM85" s="77" t="s">
        <v>50</v>
      </c>
      <c r="AN85" s="98"/>
      <c r="AO85" s="78" t="s">
        <v>10</v>
      </c>
      <c r="AP85" s="78" t="s">
        <v>53</v>
      </c>
      <c r="AQ85" s="98"/>
      <c r="AR85" s="77" t="s">
        <v>10</v>
      </c>
      <c r="AS85" s="209" t="str">
        <f t="shared" si="29"/>
        <v/>
      </c>
      <c r="AT85" s="79" t="s">
        <v>80</v>
      </c>
      <c r="AU85" s="209" t="str">
        <f t="shared" si="30"/>
        <v/>
      </c>
      <c r="AV85" s="79" t="s">
        <v>79</v>
      </c>
      <c r="AW85" s="209" t="str">
        <f t="shared" si="31"/>
        <v/>
      </c>
      <c r="AX85" s="80" t="s">
        <v>80</v>
      </c>
      <c r="AY85" s="209" t="str">
        <f t="shared" si="32"/>
        <v/>
      </c>
      <c r="AZ85" s="91"/>
      <c r="BA85" s="77" t="s">
        <v>50</v>
      </c>
      <c r="BB85" s="95"/>
      <c r="BC85" s="77" t="s">
        <v>50</v>
      </c>
      <c r="BD85" s="98"/>
      <c r="BE85" s="78" t="s">
        <v>10</v>
      </c>
      <c r="BF85" s="78" t="s">
        <v>53</v>
      </c>
      <c r="BG85" s="98"/>
      <c r="BH85" s="77" t="s">
        <v>10</v>
      </c>
      <c r="BI85" s="209" t="str">
        <f t="shared" si="33"/>
        <v/>
      </c>
      <c r="BJ85" s="79" t="s">
        <v>80</v>
      </c>
      <c r="BK85" s="209" t="str">
        <f t="shared" si="34"/>
        <v/>
      </c>
      <c r="BL85" s="79" t="s">
        <v>79</v>
      </c>
      <c r="BM85" s="209" t="str">
        <f t="shared" si="35"/>
        <v/>
      </c>
      <c r="BN85" s="80" t="s">
        <v>80</v>
      </c>
      <c r="BO85" s="209" t="str">
        <f t="shared" si="36"/>
        <v/>
      </c>
      <c r="BP85" s="101"/>
    </row>
    <row r="86" spans="1:68" x14ac:dyDescent="0.2">
      <c r="A86" s="76">
        <v>73</v>
      </c>
      <c r="B86" s="90"/>
      <c r="C86" s="206" t="str">
        <f t="shared" si="37"/>
        <v/>
      </c>
      <c r="D86" s="91"/>
      <c r="E86" s="77" t="s">
        <v>50</v>
      </c>
      <c r="F86" s="95"/>
      <c r="G86" s="77" t="s">
        <v>50</v>
      </c>
      <c r="H86" s="98"/>
      <c r="I86" s="78" t="s">
        <v>10</v>
      </c>
      <c r="J86" s="78" t="s">
        <v>53</v>
      </c>
      <c r="K86" s="98"/>
      <c r="L86" s="77" t="s">
        <v>10</v>
      </c>
      <c r="M86" s="209" t="str">
        <f t="shared" si="21"/>
        <v/>
      </c>
      <c r="N86" s="79" t="s">
        <v>67</v>
      </c>
      <c r="O86" s="209" t="str">
        <f t="shared" si="22"/>
        <v/>
      </c>
      <c r="P86" s="78" t="s">
        <v>53</v>
      </c>
      <c r="Q86" s="209" t="str">
        <f t="shared" si="23"/>
        <v/>
      </c>
      <c r="R86" s="80" t="s">
        <v>67</v>
      </c>
      <c r="S86" s="209" t="str">
        <f t="shared" si="24"/>
        <v/>
      </c>
      <c r="T86" s="91"/>
      <c r="U86" s="77" t="s">
        <v>50</v>
      </c>
      <c r="V86" s="95"/>
      <c r="W86" s="77" t="s">
        <v>50</v>
      </c>
      <c r="X86" s="98"/>
      <c r="Y86" s="78" t="s">
        <v>10</v>
      </c>
      <c r="Z86" s="78" t="s">
        <v>53</v>
      </c>
      <c r="AA86" s="98"/>
      <c r="AB86" s="77" t="s">
        <v>10</v>
      </c>
      <c r="AC86" s="209" t="str">
        <f t="shared" si="25"/>
        <v/>
      </c>
      <c r="AD86" s="79" t="s">
        <v>67</v>
      </c>
      <c r="AE86" s="209" t="str">
        <f t="shared" si="26"/>
        <v/>
      </c>
      <c r="AF86" s="79" t="s">
        <v>53</v>
      </c>
      <c r="AG86" s="209" t="str">
        <f t="shared" si="27"/>
        <v/>
      </c>
      <c r="AH86" s="80" t="s">
        <v>67</v>
      </c>
      <c r="AI86" s="209" t="str">
        <f t="shared" si="28"/>
        <v/>
      </c>
      <c r="AJ86" s="91"/>
      <c r="AK86" s="77" t="s">
        <v>50</v>
      </c>
      <c r="AL86" s="95"/>
      <c r="AM86" s="77" t="s">
        <v>50</v>
      </c>
      <c r="AN86" s="98"/>
      <c r="AO86" s="78" t="s">
        <v>10</v>
      </c>
      <c r="AP86" s="78" t="s">
        <v>53</v>
      </c>
      <c r="AQ86" s="98"/>
      <c r="AR86" s="77" t="s">
        <v>10</v>
      </c>
      <c r="AS86" s="209" t="str">
        <f t="shared" si="29"/>
        <v/>
      </c>
      <c r="AT86" s="79" t="s">
        <v>80</v>
      </c>
      <c r="AU86" s="209" t="str">
        <f t="shared" si="30"/>
        <v/>
      </c>
      <c r="AV86" s="79" t="s">
        <v>79</v>
      </c>
      <c r="AW86" s="209" t="str">
        <f t="shared" si="31"/>
        <v/>
      </c>
      <c r="AX86" s="80" t="s">
        <v>80</v>
      </c>
      <c r="AY86" s="209" t="str">
        <f t="shared" si="32"/>
        <v/>
      </c>
      <c r="AZ86" s="91"/>
      <c r="BA86" s="77" t="s">
        <v>50</v>
      </c>
      <c r="BB86" s="95"/>
      <c r="BC86" s="77" t="s">
        <v>50</v>
      </c>
      <c r="BD86" s="98"/>
      <c r="BE86" s="78" t="s">
        <v>10</v>
      </c>
      <c r="BF86" s="78" t="s">
        <v>53</v>
      </c>
      <c r="BG86" s="98"/>
      <c r="BH86" s="77" t="s">
        <v>10</v>
      </c>
      <c r="BI86" s="209" t="str">
        <f t="shared" si="33"/>
        <v/>
      </c>
      <c r="BJ86" s="79" t="s">
        <v>80</v>
      </c>
      <c r="BK86" s="209" t="str">
        <f t="shared" si="34"/>
        <v/>
      </c>
      <c r="BL86" s="79" t="s">
        <v>79</v>
      </c>
      <c r="BM86" s="209" t="str">
        <f t="shared" si="35"/>
        <v/>
      </c>
      <c r="BN86" s="80" t="s">
        <v>80</v>
      </c>
      <c r="BO86" s="209" t="str">
        <f t="shared" si="36"/>
        <v/>
      </c>
      <c r="BP86" s="101"/>
    </row>
    <row r="87" spans="1:68" x14ac:dyDescent="0.2">
      <c r="A87" s="76">
        <v>74</v>
      </c>
      <c r="B87" s="90"/>
      <c r="C87" s="206" t="str">
        <f t="shared" si="37"/>
        <v/>
      </c>
      <c r="D87" s="91"/>
      <c r="E87" s="77" t="s">
        <v>50</v>
      </c>
      <c r="F87" s="95"/>
      <c r="G87" s="77" t="s">
        <v>50</v>
      </c>
      <c r="H87" s="98"/>
      <c r="I87" s="78" t="s">
        <v>10</v>
      </c>
      <c r="J87" s="78" t="s">
        <v>53</v>
      </c>
      <c r="K87" s="98"/>
      <c r="L87" s="77" t="s">
        <v>10</v>
      </c>
      <c r="M87" s="209" t="str">
        <f t="shared" si="21"/>
        <v/>
      </c>
      <c r="N87" s="79" t="s">
        <v>67</v>
      </c>
      <c r="O87" s="209" t="str">
        <f t="shared" si="22"/>
        <v/>
      </c>
      <c r="P87" s="78" t="s">
        <v>53</v>
      </c>
      <c r="Q87" s="209" t="str">
        <f t="shared" si="23"/>
        <v/>
      </c>
      <c r="R87" s="80" t="s">
        <v>67</v>
      </c>
      <c r="S87" s="209" t="str">
        <f t="shared" si="24"/>
        <v/>
      </c>
      <c r="T87" s="91"/>
      <c r="U87" s="77" t="s">
        <v>50</v>
      </c>
      <c r="V87" s="95"/>
      <c r="W87" s="77" t="s">
        <v>50</v>
      </c>
      <c r="X87" s="98"/>
      <c r="Y87" s="78" t="s">
        <v>10</v>
      </c>
      <c r="Z87" s="78" t="s">
        <v>53</v>
      </c>
      <c r="AA87" s="98"/>
      <c r="AB87" s="77" t="s">
        <v>10</v>
      </c>
      <c r="AC87" s="209" t="str">
        <f t="shared" si="25"/>
        <v/>
      </c>
      <c r="AD87" s="79" t="s">
        <v>67</v>
      </c>
      <c r="AE87" s="209" t="str">
        <f t="shared" si="26"/>
        <v/>
      </c>
      <c r="AF87" s="79" t="s">
        <v>53</v>
      </c>
      <c r="AG87" s="209" t="str">
        <f t="shared" si="27"/>
        <v/>
      </c>
      <c r="AH87" s="80" t="s">
        <v>67</v>
      </c>
      <c r="AI87" s="209" t="str">
        <f t="shared" si="28"/>
        <v/>
      </c>
      <c r="AJ87" s="91"/>
      <c r="AK87" s="77" t="s">
        <v>50</v>
      </c>
      <c r="AL87" s="95"/>
      <c r="AM87" s="77" t="s">
        <v>50</v>
      </c>
      <c r="AN87" s="98"/>
      <c r="AO87" s="78" t="s">
        <v>10</v>
      </c>
      <c r="AP87" s="78" t="s">
        <v>53</v>
      </c>
      <c r="AQ87" s="98"/>
      <c r="AR87" s="77" t="s">
        <v>10</v>
      </c>
      <c r="AS87" s="209" t="str">
        <f t="shared" si="29"/>
        <v/>
      </c>
      <c r="AT87" s="79" t="s">
        <v>80</v>
      </c>
      <c r="AU87" s="209" t="str">
        <f t="shared" si="30"/>
        <v/>
      </c>
      <c r="AV87" s="79" t="s">
        <v>79</v>
      </c>
      <c r="AW87" s="209" t="str">
        <f t="shared" si="31"/>
        <v/>
      </c>
      <c r="AX87" s="80" t="s">
        <v>80</v>
      </c>
      <c r="AY87" s="209" t="str">
        <f t="shared" si="32"/>
        <v/>
      </c>
      <c r="AZ87" s="91"/>
      <c r="BA87" s="77" t="s">
        <v>50</v>
      </c>
      <c r="BB87" s="95"/>
      <c r="BC87" s="77" t="s">
        <v>50</v>
      </c>
      <c r="BD87" s="98"/>
      <c r="BE87" s="78" t="s">
        <v>10</v>
      </c>
      <c r="BF87" s="78" t="s">
        <v>53</v>
      </c>
      <c r="BG87" s="98"/>
      <c r="BH87" s="77" t="s">
        <v>10</v>
      </c>
      <c r="BI87" s="209" t="str">
        <f t="shared" si="33"/>
        <v/>
      </c>
      <c r="BJ87" s="79" t="s">
        <v>80</v>
      </c>
      <c r="BK87" s="209" t="str">
        <f t="shared" si="34"/>
        <v/>
      </c>
      <c r="BL87" s="79" t="s">
        <v>79</v>
      </c>
      <c r="BM87" s="209" t="str">
        <f t="shared" si="35"/>
        <v/>
      </c>
      <c r="BN87" s="80" t="s">
        <v>80</v>
      </c>
      <c r="BO87" s="209" t="str">
        <f t="shared" si="36"/>
        <v/>
      </c>
      <c r="BP87" s="101"/>
    </row>
    <row r="88" spans="1:68" x14ac:dyDescent="0.2">
      <c r="A88" s="76">
        <v>75</v>
      </c>
      <c r="B88" s="90"/>
      <c r="C88" s="206" t="str">
        <f t="shared" si="37"/>
        <v/>
      </c>
      <c r="D88" s="91"/>
      <c r="E88" s="77" t="s">
        <v>50</v>
      </c>
      <c r="F88" s="95"/>
      <c r="G88" s="77" t="s">
        <v>50</v>
      </c>
      <c r="H88" s="98"/>
      <c r="I88" s="78" t="s">
        <v>10</v>
      </c>
      <c r="J88" s="78" t="s">
        <v>53</v>
      </c>
      <c r="K88" s="98"/>
      <c r="L88" s="77" t="s">
        <v>10</v>
      </c>
      <c r="M88" s="209" t="str">
        <f t="shared" si="21"/>
        <v/>
      </c>
      <c r="N88" s="79" t="s">
        <v>67</v>
      </c>
      <c r="O88" s="209" t="str">
        <f t="shared" si="22"/>
        <v/>
      </c>
      <c r="P88" s="78" t="s">
        <v>53</v>
      </c>
      <c r="Q88" s="209" t="str">
        <f t="shared" si="23"/>
        <v/>
      </c>
      <c r="R88" s="80" t="s">
        <v>67</v>
      </c>
      <c r="S88" s="209" t="str">
        <f t="shared" si="24"/>
        <v/>
      </c>
      <c r="T88" s="91"/>
      <c r="U88" s="77" t="s">
        <v>50</v>
      </c>
      <c r="V88" s="95"/>
      <c r="W88" s="77" t="s">
        <v>50</v>
      </c>
      <c r="X88" s="98"/>
      <c r="Y88" s="78" t="s">
        <v>10</v>
      </c>
      <c r="Z88" s="78" t="s">
        <v>53</v>
      </c>
      <c r="AA88" s="98"/>
      <c r="AB88" s="77" t="s">
        <v>10</v>
      </c>
      <c r="AC88" s="209" t="str">
        <f t="shared" si="25"/>
        <v/>
      </c>
      <c r="AD88" s="79" t="s">
        <v>67</v>
      </c>
      <c r="AE88" s="209" t="str">
        <f t="shared" si="26"/>
        <v/>
      </c>
      <c r="AF88" s="79" t="s">
        <v>53</v>
      </c>
      <c r="AG88" s="209" t="str">
        <f t="shared" si="27"/>
        <v/>
      </c>
      <c r="AH88" s="80" t="s">
        <v>67</v>
      </c>
      <c r="AI88" s="209" t="str">
        <f t="shared" si="28"/>
        <v/>
      </c>
      <c r="AJ88" s="91"/>
      <c r="AK88" s="77" t="s">
        <v>50</v>
      </c>
      <c r="AL88" s="95"/>
      <c r="AM88" s="77" t="s">
        <v>50</v>
      </c>
      <c r="AN88" s="98"/>
      <c r="AO88" s="78" t="s">
        <v>10</v>
      </c>
      <c r="AP88" s="78" t="s">
        <v>53</v>
      </c>
      <c r="AQ88" s="98"/>
      <c r="AR88" s="77" t="s">
        <v>10</v>
      </c>
      <c r="AS88" s="209" t="str">
        <f t="shared" si="29"/>
        <v/>
      </c>
      <c r="AT88" s="79" t="s">
        <v>80</v>
      </c>
      <c r="AU88" s="209" t="str">
        <f t="shared" si="30"/>
        <v/>
      </c>
      <c r="AV88" s="79" t="s">
        <v>79</v>
      </c>
      <c r="AW88" s="209" t="str">
        <f t="shared" si="31"/>
        <v/>
      </c>
      <c r="AX88" s="80" t="s">
        <v>80</v>
      </c>
      <c r="AY88" s="209" t="str">
        <f t="shared" si="32"/>
        <v/>
      </c>
      <c r="AZ88" s="91"/>
      <c r="BA88" s="77" t="s">
        <v>50</v>
      </c>
      <c r="BB88" s="95"/>
      <c r="BC88" s="77" t="s">
        <v>50</v>
      </c>
      <c r="BD88" s="98"/>
      <c r="BE88" s="78" t="s">
        <v>10</v>
      </c>
      <c r="BF88" s="78" t="s">
        <v>53</v>
      </c>
      <c r="BG88" s="98"/>
      <c r="BH88" s="77" t="s">
        <v>10</v>
      </c>
      <c r="BI88" s="209" t="str">
        <f t="shared" si="33"/>
        <v/>
      </c>
      <c r="BJ88" s="79" t="s">
        <v>80</v>
      </c>
      <c r="BK88" s="209" t="str">
        <f t="shared" si="34"/>
        <v/>
      </c>
      <c r="BL88" s="79" t="s">
        <v>79</v>
      </c>
      <c r="BM88" s="209" t="str">
        <f t="shared" si="35"/>
        <v/>
      </c>
      <c r="BN88" s="80" t="s">
        <v>80</v>
      </c>
      <c r="BO88" s="209" t="str">
        <f t="shared" si="36"/>
        <v/>
      </c>
      <c r="BP88" s="101"/>
    </row>
    <row r="89" spans="1:68" x14ac:dyDescent="0.2">
      <c r="A89" s="76">
        <v>76</v>
      </c>
      <c r="B89" s="90"/>
      <c r="C89" s="206" t="str">
        <f t="shared" si="37"/>
        <v/>
      </c>
      <c r="D89" s="91"/>
      <c r="E89" s="77" t="s">
        <v>50</v>
      </c>
      <c r="F89" s="95"/>
      <c r="G89" s="77" t="s">
        <v>50</v>
      </c>
      <c r="H89" s="98"/>
      <c r="I89" s="78" t="s">
        <v>10</v>
      </c>
      <c r="J89" s="78" t="s">
        <v>53</v>
      </c>
      <c r="K89" s="98"/>
      <c r="L89" s="77" t="s">
        <v>10</v>
      </c>
      <c r="M89" s="209" t="str">
        <f t="shared" si="21"/>
        <v/>
      </c>
      <c r="N89" s="79" t="s">
        <v>67</v>
      </c>
      <c r="O89" s="209" t="str">
        <f t="shared" si="22"/>
        <v/>
      </c>
      <c r="P89" s="78" t="s">
        <v>53</v>
      </c>
      <c r="Q89" s="209" t="str">
        <f t="shared" si="23"/>
        <v/>
      </c>
      <c r="R89" s="80" t="s">
        <v>67</v>
      </c>
      <c r="S89" s="209" t="str">
        <f t="shared" si="24"/>
        <v/>
      </c>
      <c r="T89" s="91"/>
      <c r="U89" s="77" t="s">
        <v>50</v>
      </c>
      <c r="V89" s="95"/>
      <c r="W89" s="77" t="s">
        <v>50</v>
      </c>
      <c r="X89" s="98"/>
      <c r="Y89" s="78" t="s">
        <v>10</v>
      </c>
      <c r="Z89" s="78" t="s">
        <v>53</v>
      </c>
      <c r="AA89" s="98"/>
      <c r="AB89" s="77" t="s">
        <v>10</v>
      </c>
      <c r="AC89" s="209" t="str">
        <f t="shared" si="25"/>
        <v/>
      </c>
      <c r="AD89" s="79" t="s">
        <v>67</v>
      </c>
      <c r="AE89" s="209" t="str">
        <f t="shared" si="26"/>
        <v/>
      </c>
      <c r="AF89" s="79" t="s">
        <v>53</v>
      </c>
      <c r="AG89" s="209" t="str">
        <f t="shared" si="27"/>
        <v/>
      </c>
      <c r="AH89" s="80" t="s">
        <v>67</v>
      </c>
      <c r="AI89" s="209" t="str">
        <f t="shared" si="28"/>
        <v/>
      </c>
      <c r="AJ89" s="91"/>
      <c r="AK89" s="77" t="s">
        <v>50</v>
      </c>
      <c r="AL89" s="95"/>
      <c r="AM89" s="77" t="s">
        <v>50</v>
      </c>
      <c r="AN89" s="98"/>
      <c r="AO89" s="78" t="s">
        <v>10</v>
      </c>
      <c r="AP89" s="78" t="s">
        <v>53</v>
      </c>
      <c r="AQ89" s="98"/>
      <c r="AR89" s="77" t="s">
        <v>10</v>
      </c>
      <c r="AS89" s="209" t="str">
        <f t="shared" si="29"/>
        <v/>
      </c>
      <c r="AT89" s="79" t="s">
        <v>80</v>
      </c>
      <c r="AU89" s="209" t="str">
        <f t="shared" si="30"/>
        <v/>
      </c>
      <c r="AV89" s="79" t="s">
        <v>79</v>
      </c>
      <c r="AW89" s="209" t="str">
        <f t="shared" si="31"/>
        <v/>
      </c>
      <c r="AX89" s="80" t="s">
        <v>80</v>
      </c>
      <c r="AY89" s="209" t="str">
        <f t="shared" si="32"/>
        <v/>
      </c>
      <c r="AZ89" s="91"/>
      <c r="BA89" s="77" t="s">
        <v>50</v>
      </c>
      <c r="BB89" s="95"/>
      <c r="BC89" s="77" t="s">
        <v>50</v>
      </c>
      <c r="BD89" s="98"/>
      <c r="BE89" s="78" t="s">
        <v>10</v>
      </c>
      <c r="BF89" s="78" t="s">
        <v>53</v>
      </c>
      <c r="BG89" s="98"/>
      <c r="BH89" s="77" t="s">
        <v>10</v>
      </c>
      <c r="BI89" s="209" t="str">
        <f t="shared" si="33"/>
        <v/>
      </c>
      <c r="BJ89" s="79" t="s">
        <v>80</v>
      </c>
      <c r="BK89" s="209" t="str">
        <f t="shared" si="34"/>
        <v/>
      </c>
      <c r="BL89" s="79" t="s">
        <v>79</v>
      </c>
      <c r="BM89" s="209" t="str">
        <f t="shared" si="35"/>
        <v/>
      </c>
      <c r="BN89" s="80" t="s">
        <v>80</v>
      </c>
      <c r="BO89" s="209" t="str">
        <f t="shared" si="36"/>
        <v/>
      </c>
      <c r="BP89" s="101"/>
    </row>
    <row r="90" spans="1:68" x14ac:dyDescent="0.2">
      <c r="A90" s="76">
        <v>77</v>
      </c>
      <c r="B90" s="90"/>
      <c r="C90" s="206" t="str">
        <f t="shared" si="37"/>
        <v/>
      </c>
      <c r="D90" s="91"/>
      <c r="E90" s="77" t="s">
        <v>50</v>
      </c>
      <c r="F90" s="95"/>
      <c r="G90" s="77" t="s">
        <v>50</v>
      </c>
      <c r="H90" s="98"/>
      <c r="I90" s="78" t="s">
        <v>10</v>
      </c>
      <c r="J90" s="78" t="s">
        <v>53</v>
      </c>
      <c r="K90" s="98"/>
      <c r="L90" s="77" t="s">
        <v>10</v>
      </c>
      <c r="M90" s="209" t="str">
        <f t="shared" si="21"/>
        <v/>
      </c>
      <c r="N90" s="79" t="s">
        <v>67</v>
      </c>
      <c r="O90" s="209" t="str">
        <f t="shared" si="22"/>
        <v/>
      </c>
      <c r="P90" s="78" t="s">
        <v>53</v>
      </c>
      <c r="Q90" s="209" t="str">
        <f t="shared" si="23"/>
        <v/>
      </c>
      <c r="R90" s="80" t="s">
        <v>67</v>
      </c>
      <c r="S90" s="209" t="str">
        <f t="shared" si="24"/>
        <v/>
      </c>
      <c r="T90" s="91"/>
      <c r="U90" s="77" t="s">
        <v>50</v>
      </c>
      <c r="V90" s="95"/>
      <c r="W90" s="77" t="s">
        <v>50</v>
      </c>
      <c r="X90" s="98"/>
      <c r="Y90" s="78" t="s">
        <v>10</v>
      </c>
      <c r="Z90" s="78" t="s">
        <v>53</v>
      </c>
      <c r="AA90" s="98"/>
      <c r="AB90" s="77" t="s">
        <v>10</v>
      </c>
      <c r="AC90" s="209" t="str">
        <f t="shared" si="25"/>
        <v/>
      </c>
      <c r="AD90" s="79" t="s">
        <v>67</v>
      </c>
      <c r="AE90" s="209" t="str">
        <f t="shared" si="26"/>
        <v/>
      </c>
      <c r="AF90" s="79" t="s">
        <v>53</v>
      </c>
      <c r="AG90" s="209" t="str">
        <f t="shared" si="27"/>
        <v/>
      </c>
      <c r="AH90" s="80" t="s">
        <v>67</v>
      </c>
      <c r="AI90" s="209" t="str">
        <f t="shared" si="28"/>
        <v/>
      </c>
      <c r="AJ90" s="91"/>
      <c r="AK90" s="77" t="s">
        <v>50</v>
      </c>
      <c r="AL90" s="95"/>
      <c r="AM90" s="77" t="s">
        <v>50</v>
      </c>
      <c r="AN90" s="98"/>
      <c r="AO90" s="78" t="s">
        <v>10</v>
      </c>
      <c r="AP90" s="78" t="s">
        <v>53</v>
      </c>
      <c r="AQ90" s="98"/>
      <c r="AR90" s="77" t="s">
        <v>10</v>
      </c>
      <c r="AS90" s="209" t="str">
        <f t="shared" si="29"/>
        <v/>
      </c>
      <c r="AT90" s="79" t="s">
        <v>80</v>
      </c>
      <c r="AU90" s="209" t="str">
        <f t="shared" si="30"/>
        <v/>
      </c>
      <c r="AV90" s="79" t="s">
        <v>79</v>
      </c>
      <c r="AW90" s="209" t="str">
        <f t="shared" si="31"/>
        <v/>
      </c>
      <c r="AX90" s="80" t="s">
        <v>80</v>
      </c>
      <c r="AY90" s="209" t="str">
        <f t="shared" si="32"/>
        <v/>
      </c>
      <c r="AZ90" s="91"/>
      <c r="BA90" s="77" t="s">
        <v>50</v>
      </c>
      <c r="BB90" s="95"/>
      <c r="BC90" s="77" t="s">
        <v>50</v>
      </c>
      <c r="BD90" s="98"/>
      <c r="BE90" s="78" t="s">
        <v>10</v>
      </c>
      <c r="BF90" s="78" t="s">
        <v>53</v>
      </c>
      <c r="BG90" s="98"/>
      <c r="BH90" s="77" t="s">
        <v>10</v>
      </c>
      <c r="BI90" s="209" t="str">
        <f t="shared" si="33"/>
        <v/>
      </c>
      <c r="BJ90" s="79" t="s">
        <v>80</v>
      </c>
      <c r="BK90" s="209" t="str">
        <f t="shared" si="34"/>
        <v/>
      </c>
      <c r="BL90" s="79" t="s">
        <v>79</v>
      </c>
      <c r="BM90" s="209" t="str">
        <f t="shared" si="35"/>
        <v/>
      </c>
      <c r="BN90" s="80" t="s">
        <v>80</v>
      </c>
      <c r="BO90" s="209" t="str">
        <f t="shared" si="36"/>
        <v/>
      </c>
      <c r="BP90" s="101"/>
    </row>
    <row r="91" spans="1:68" x14ac:dyDescent="0.2">
      <c r="A91" s="76">
        <v>78</v>
      </c>
      <c r="B91" s="90"/>
      <c r="C91" s="206" t="str">
        <f t="shared" si="37"/>
        <v/>
      </c>
      <c r="D91" s="91"/>
      <c r="E91" s="77" t="s">
        <v>50</v>
      </c>
      <c r="F91" s="95"/>
      <c r="G91" s="77" t="s">
        <v>50</v>
      </c>
      <c r="H91" s="98"/>
      <c r="I91" s="78" t="s">
        <v>10</v>
      </c>
      <c r="J91" s="78" t="s">
        <v>53</v>
      </c>
      <c r="K91" s="98"/>
      <c r="L91" s="77" t="s">
        <v>10</v>
      </c>
      <c r="M91" s="209" t="str">
        <f t="shared" si="21"/>
        <v/>
      </c>
      <c r="N91" s="79" t="s">
        <v>67</v>
      </c>
      <c r="O91" s="209" t="str">
        <f t="shared" si="22"/>
        <v/>
      </c>
      <c r="P91" s="78" t="s">
        <v>53</v>
      </c>
      <c r="Q91" s="209" t="str">
        <f t="shared" si="23"/>
        <v/>
      </c>
      <c r="R91" s="80" t="s">
        <v>67</v>
      </c>
      <c r="S91" s="209" t="str">
        <f t="shared" si="24"/>
        <v/>
      </c>
      <c r="T91" s="91"/>
      <c r="U91" s="77" t="s">
        <v>50</v>
      </c>
      <c r="V91" s="95"/>
      <c r="W91" s="77" t="s">
        <v>50</v>
      </c>
      <c r="X91" s="98"/>
      <c r="Y91" s="78" t="s">
        <v>10</v>
      </c>
      <c r="Z91" s="78" t="s">
        <v>53</v>
      </c>
      <c r="AA91" s="98"/>
      <c r="AB91" s="77" t="s">
        <v>10</v>
      </c>
      <c r="AC91" s="209" t="str">
        <f t="shared" si="25"/>
        <v/>
      </c>
      <c r="AD91" s="79" t="s">
        <v>67</v>
      </c>
      <c r="AE91" s="209" t="str">
        <f t="shared" si="26"/>
        <v/>
      </c>
      <c r="AF91" s="79" t="s">
        <v>53</v>
      </c>
      <c r="AG91" s="209" t="str">
        <f t="shared" si="27"/>
        <v/>
      </c>
      <c r="AH91" s="80" t="s">
        <v>67</v>
      </c>
      <c r="AI91" s="209" t="str">
        <f t="shared" si="28"/>
        <v/>
      </c>
      <c r="AJ91" s="91"/>
      <c r="AK91" s="77" t="s">
        <v>50</v>
      </c>
      <c r="AL91" s="95"/>
      <c r="AM91" s="77" t="s">
        <v>50</v>
      </c>
      <c r="AN91" s="98"/>
      <c r="AO91" s="78" t="s">
        <v>10</v>
      </c>
      <c r="AP91" s="78" t="s">
        <v>53</v>
      </c>
      <c r="AQ91" s="98"/>
      <c r="AR91" s="77" t="s">
        <v>10</v>
      </c>
      <c r="AS91" s="209" t="str">
        <f t="shared" si="29"/>
        <v/>
      </c>
      <c r="AT91" s="79" t="s">
        <v>80</v>
      </c>
      <c r="AU91" s="209" t="str">
        <f t="shared" si="30"/>
        <v/>
      </c>
      <c r="AV91" s="79" t="s">
        <v>79</v>
      </c>
      <c r="AW91" s="209" t="str">
        <f t="shared" si="31"/>
        <v/>
      </c>
      <c r="AX91" s="80" t="s">
        <v>80</v>
      </c>
      <c r="AY91" s="209" t="str">
        <f t="shared" si="32"/>
        <v/>
      </c>
      <c r="AZ91" s="91"/>
      <c r="BA91" s="77" t="s">
        <v>50</v>
      </c>
      <c r="BB91" s="95"/>
      <c r="BC91" s="77" t="s">
        <v>50</v>
      </c>
      <c r="BD91" s="98"/>
      <c r="BE91" s="78" t="s">
        <v>10</v>
      </c>
      <c r="BF91" s="78" t="s">
        <v>53</v>
      </c>
      <c r="BG91" s="98"/>
      <c r="BH91" s="77" t="s">
        <v>10</v>
      </c>
      <c r="BI91" s="209" t="str">
        <f t="shared" si="33"/>
        <v/>
      </c>
      <c r="BJ91" s="79" t="s">
        <v>80</v>
      </c>
      <c r="BK91" s="209" t="str">
        <f t="shared" si="34"/>
        <v/>
      </c>
      <c r="BL91" s="79" t="s">
        <v>79</v>
      </c>
      <c r="BM91" s="209" t="str">
        <f t="shared" si="35"/>
        <v/>
      </c>
      <c r="BN91" s="80" t="s">
        <v>80</v>
      </c>
      <c r="BO91" s="209" t="str">
        <f t="shared" si="36"/>
        <v/>
      </c>
      <c r="BP91" s="101"/>
    </row>
    <row r="92" spans="1:68" x14ac:dyDescent="0.2">
      <c r="A92" s="76">
        <v>79</v>
      </c>
      <c r="B92" s="90"/>
      <c r="C92" s="206" t="str">
        <f t="shared" si="37"/>
        <v/>
      </c>
      <c r="D92" s="91"/>
      <c r="E92" s="77" t="s">
        <v>50</v>
      </c>
      <c r="F92" s="95"/>
      <c r="G92" s="77" t="s">
        <v>50</v>
      </c>
      <c r="H92" s="98"/>
      <c r="I92" s="78" t="s">
        <v>10</v>
      </c>
      <c r="J92" s="78" t="s">
        <v>53</v>
      </c>
      <c r="K92" s="98"/>
      <c r="L92" s="77" t="s">
        <v>10</v>
      </c>
      <c r="M92" s="209" t="str">
        <f t="shared" si="21"/>
        <v/>
      </c>
      <c r="N92" s="79" t="s">
        <v>67</v>
      </c>
      <c r="O92" s="209" t="str">
        <f t="shared" si="22"/>
        <v/>
      </c>
      <c r="P92" s="78" t="s">
        <v>53</v>
      </c>
      <c r="Q92" s="209" t="str">
        <f t="shared" si="23"/>
        <v/>
      </c>
      <c r="R92" s="80" t="s">
        <v>67</v>
      </c>
      <c r="S92" s="209" t="str">
        <f t="shared" si="24"/>
        <v/>
      </c>
      <c r="T92" s="91"/>
      <c r="U92" s="77" t="s">
        <v>50</v>
      </c>
      <c r="V92" s="95"/>
      <c r="W92" s="77" t="s">
        <v>50</v>
      </c>
      <c r="X92" s="98"/>
      <c r="Y92" s="78" t="s">
        <v>10</v>
      </c>
      <c r="Z92" s="78" t="s">
        <v>53</v>
      </c>
      <c r="AA92" s="98"/>
      <c r="AB92" s="77" t="s">
        <v>10</v>
      </c>
      <c r="AC92" s="209" t="str">
        <f t="shared" si="25"/>
        <v/>
      </c>
      <c r="AD92" s="79" t="s">
        <v>67</v>
      </c>
      <c r="AE92" s="209" t="str">
        <f t="shared" si="26"/>
        <v/>
      </c>
      <c r="AF92" s="79" t="s">
        <v>53</v>
      </c>
      <c r="AG92" s="209" t="str">
        <f t="shared" si="27"/>
        <v/>
      </c>
      <c r="AH92" s="80" t="s">
        <v>67</v>
      </c>
      <c r="AI92" s="209" t="str">
        <f t="shared" si="28"/>
        <v/>
      </c>
      <c r="AJ92" s="91"/>
      <c r="AK92" s="77" t="s">
        <v>50</v>
      </c>
      <c r="AL92" s="95"/>
      <c r="AM92" s="77" t="s">
        <v>50</v>
      </c>
      <c r="AN92" s="98"/>
      <c r="AO92" s="78" t="s">
        <v>10</v>
      </c>
      <c r="AP92" s="78" t="s">
        <v>53</v>
      </c>
      <c r="AQ92" s="98"/>
      <c r="AR92" s="77" t="s">
        <v>10</v>
      </c>
      <c r="AS92" s="209" t="str">
        <f t="shared" si="29"/>
        <v/>
      </c>
      <c r="AT92" s="79" t="s">
        <v>80</v>
      </c>
      <c r="AU92" s="209" t="str">
        <f t="shared" si="30"/>
        <v/>
      </c>
      <c r="AV92" s="79" t="s">
        <v>79</v>
      </c>
      <c r="AW92" s="209" t="str">
        <f t="shared" si="31"/>
        <v/>
      </c>
      <c r="AX92" s="80" t="s">
        <v>80</v>
      </c>
      <c r="AY92" s="209" t="str">
        <f t="shared" si="32"/>
        <v/>
      </c>
      <c r="AZ92" s="91"/>
      <c r="BA92" s="77" t="s">
        <v>50</v>
      </c>
      <c r="BB92" s="95"/>
      <c r="BC92" s="77" t="s">
        <v>50</v>
      </c>
      <c r="BD92" s="98"/>
      <c r="BE92" s="78" t="s">
        <v>10</v>
      </c>
      <c r="BF92" s="78" t="s">
        <v>53</v>
      </c>
      <c r="BG92" s="98"/>
      <c r="BH92" s="77" t="s">
        <v>10</v>
      </c>
      <c r="BI92" s="209" t="str">
        <f t="shared" si="33"/>
        <v/>
      </c>
      <c r="BJ92" s="79" t="s">
        <v>80</v>
      </c>
      <c r="BK92" s="209" t="str">
        <f t="shared" si="34"/>
        <v/>
      </c>
      <c r="BL92" s="79" t="s">
        <v>79</v>
      </c>
      <c r="BM92" s="209" t="str">
        <f t="shared" si="35"/>
        <v/>
      </c>
      <c r="BN92" s="80" t="s">
        <v>80</v>
      </c>
      <c r="BO92" s="209" t="str">
        <f t="shared" si="36"/>
        <v/>
      </c>
      <c r="BP92" s="101"/>
    </row>
    <row r="93" spans="1:68" x14ac:dyDescent="0.2">
      <c r="A93" s="76">
        <v>80</v>
      </c>
      <c r="B93" s="90"/>
      <c r="C93" s="206" t="str">
        <f t="shared" si="37"/>
        <v/>
      </c>
      <c r="D93" s="91"/>
      <c r="E93" s="77" t="s">
        <v>50</v>
      </c>
      <c r="F93" s="95"/>
      <c r="G93" s="77" t="s">
        <v>50</v>
      </c>
      <c r="H93" s="98"/>
      <c r="I93" s="78" t="s">
        <v>10</v>
      </c>
      <c r="J93" s="78" t="s">
        <v>53</v>
      </c>
      <c r="K93" s="98"/>
      <c r="L93" s="77" t="s">
        <v>10</v>
      </c>
      <c r="M93" s="209" t="str">
        <f t="shared" si="21"/>
        <v/>
      </c>
      <c r="N93" s="79" t="s">
        <v>67</v>
      </c>
      <c r="O93" s="209" t="str">
        <f t="shared" si="22"/>
        <v/>
      </c>
      <c r="P93" s="78" t="s">
        <v>53</v>
      </c>
      <c r="Q93" s="209" t="str">
        <f t="shared" si="23"/>
        <v/>
      </c>
      <c r="R93" s="80" t="s">
        <v>67</v>
      </c>
      <c r="S93" s="209" t="str">
        <f t="shared" si="24"/>
        <v/>
      </c>
      <c r="T93" s="91"/>
      <c r="U93" s="77" t="s">
        <v>50</v>
      </c>
      <c r="V93" s="95"/>
      <c r="W93" s="77" t="s">
        <v>50</v>
      </c>
      <c r="X93" s="98"/>
      <c r="Y93" s="78" t="s">
        <v>10</v>
      </c>
      <c r="Z93" s="78" t="s">
        <v>53</v>
      </c>
      <c r="AA93" s="98"/>
      <c r="AB93" s="77" t="s">
        <v>10</v>
      </c>
      <c r="AC93" s="209" t="str">
        <f t="shared" si="25"/>
        <v/>
      </c>
      <c r="AD93" s="79" t="s">
        <v>67</v>
      </c>
      <c r="AE93" s="209" t="str">
        <f t="shared" si="26"/>
        <v/>
      </c>
      <c r="AF93" s="79" t="s">
        <v>53</v>
      </c>
      <c r="AG93" s="209" t="str">
        <f t="shared" si="27"/>
        <v/>
      </c>
      <c r="AH93" s="80" t="s">
        <v>67</v>
      </c>
      <c r="AI93" s="209" t="str">
        <f t="shared" si="28"/>
        <v/>
      </c>
      <c r="AJ93" s="91"/>
      <c r="AK93" s="77" t="s">
        <v>50</v>
      </c>
      <c r="AL93" s="95"/>
      <c r="AM93" s="77" t="s">
        <v>50</v>
      </c>
      <c r="AN93" s="98"/>
      <c r="AO93" s="78" t="s">
        <v>10</v>
      </c>
      <c r="AP93" s="78" t="s">
        <v>53</v>
      </c>
      <c r="AQ93" s="98"/>
      <c r="AR93" s="77" t="s">
        <v>10</v>
      </c>
      <c r="AS93" s="209" t="str">
        <f t="shared" si="29"/>
        <v/>
      </c>
      <c r="AT93" s="79" t="s">
        <v>80</v>
      </c>
      <c r="AU93" s="209" t="str">
        <f t="shared" si="30"/>
        <v/>
      </c>
      <c r="AV93" s="79" t="s">
        <v>79</v>
      </c>
      <c r="AW93" s="209" t="str">
        <f t="shared" si="31"/>
        <v/>
      </c>
      <c r="AX93" s="80" t="s">
        <v>80</v>
      </c>
      <c r="AY93" s="209" t="str">
        <f t="shared" si="32"/>
        <v/>
      </c>
      <c r="AZ93" s="91"/>
      <c r="BA93" s="77" t="s">
        <v>50</v>
      </c>
      <c r="BB93" s="95"/>
      <c r="BC93" s="77" t="s">
        <v>50</v>
      </c>
      <c r="BD93" s="98"/>
      <c r="BE93" s="78" t="s">
        <v>10</v>
      </c>
      <c r="BF93" s="78" t="s">
        <v>53</v>
      </c>
      <c r="BG93" s="98"/>
      <c r="BH93" s="77" t="s">
        <v>10</v>
      </c>
      <c r="BI93" s="209" t="str">
        <f t="shared" si="33"/>
        <v/>
      </c>
      <c r="BJ93" s="79" t="s">
        <v>80</v>
      </c>
      <c r="BK93" s="209" t="str">
        <f t="shared" si="34"/>
        <v/>
      </c>
      <c r="BL93" s="79" t="s">
        <v>79</v>
      </c>
      <c r="BM93" s="209" t="str">
        <f t="shared" si="35"/>
        <v/>
      </c>
      <c r="BN93" s="80" t="s">
        <v>80</v>
      </c>
      <c r="BO93" s="209" t="str">
        <f t="shared" si="36"/>
        <v/>
      </c>
      <c r="BP93" s="101"/>
    </row>
    <row r="94" spans="1:68" x14ac:dyDescent="0.2">
      <c r="A94" s="76">
        <v>81</v>
      </c>
      <c r="B94" s="90"/>
      <c r="C94" s="206" t="str">
        <f t="shared" si="37"/>
        <v/>
      </c>
      <c r="D94" s="91"/>
      <c r="E94" s="77" t="s">
        <v>50</v>
      </c>
      <c r="F94" s="95"/>
      <c r="G94" s="77" t="s">
        <v>50</v>
      </c>
      <c r="H94" s="98"/>
      <c r="I94" s="78" t="s">
        <v>10</v>
      </c>
      <c r="J94" s="78" t="s">
        <v>53</v>
      </c>
      <c r="K94" s="98"/>
      <c r="L94" s="77" t="s">
        <v>10</v>
      </c>
      <c r="M94" s="209" t="str">
        <f t="shared" si="21"/>
        <v/>
      </c>
      <c r="N94" s="79" t="s">
        <v>67</v>
      </c>
      <c r="O94" s="209" t="str">
        <f t="shared" si="22"/>
        <v/>
      </c>
      <c r="P94" s="78" t="s">
        <v>53</v>
      </c>
      <c r="Q94" s="209" t="str">
        <f t="shared" si="23"/>
        <v/>
      </c>
      <c r="R94" s="80" t="s">
        <v>67</v>
      </c>
      <c r="S94" s="209" t="str">
        <f t="shared" si="24"/>
        <v/>
      </c>
      <c r="T94" s="91"/>
      <c r="U94" s="77" t="s">
        <v>50</v>
      </c>
      <c r="V94" s="95"/>
      <c r="W94" s="77" t="s">
        <v>50</v>
      </c>
      <c r="X94" s="98"/>
      <c r="Y94" s="78" t="s">
        <v>10</v>
      </c>
      <c r="Z94" s="78" t="s">
        <v>53</v>
      </c>
      <c r="AA94" s="98"/>
      <c r="AB94" s="77" t="s">
        <v>10</v>
      </c>
      <c r="AC94" s="209" t="str">
        <f t="shared" si="25"/>
        <v/>
      </c>
      <c r="AD94" s="79" t="s">
        <v>67</v>
      </c>
      <c r="AE94" s="209" t="str">
        <f t="shared" si="26"/>
        <v/>
      </c>
      <c r="AF94" s="79" t="s">
        <v>53</v>
      </c>
      <c r="AG94" s="209" t="str">
        <f t="shared" si="27"/>
        <v/>
      </c>
      <c r="AH94" s="80" t="s">
        <v>67</v>
      </c>
      <c r="AI94" s="209" t="str">
        <f t="shared" si="28"/>
        <v/>
      </c>
      <c r="AJ94" s="91"/>
      <c r="AK94" s="77" t="s">
        <v>50</v>
      </c>
      <c r="AL94" s="95"/>
      <c r="AM94" s="77" t="s">
        <v>50</v>
      </c>
      <c r="AN94" s="98"/>
      <c r="AO94" s="78" t="s">
        <v>10</v>
      </c>
      <c r="AP94" s="78" t="s">
        <v>53</v>
      </c>
      <c r="AQ94" s="98"/>
      <c r="AR94" s="77" t="s">
        <v>10</v>
      </c>
      <c r="AS94" s="209" t="str">
        <f t="shared" si="29"/>
        <v/>
      </c>
      <c r="AT94" s="79" t="s">
        <v>80</v>
      </c>
      <c r="AU94" s="209" t="str">
        <f t="shared" si="30"/>
        <v/>
      </c>
      <c r="AV94" s="79" t="s">
        <v>79</v>
      </c>
      <c r="AW94" s="209" t="str">
        <f t="shared" si="31"/>
        <v/>
      </c>
      <c r="AX94" s="80" t="s">
        <v>80</v>
      </c>
      <c r="AY94" s="209" t="str">
        <f t="shared" si="32"/>
        <v/>
      </c>
      <c r="AZ94" s="91"/>
      <c r="BA94" s="77" t="s">
        <v>50</v>
      </c>
      <c r="BB94" s="95"/>
      <c r="BC94" s="77" t="s">
        <v>50</v>
      </c>
      <c r="BD94" s="98"/>
      <c r="BE94" s="78" t="s">
        <v>10</v>
      </c>
      <c r="BF94" s="78" t="s">
        <v>53</v>
      </c>
      <c r="BG94" s="98"/>
      <c r="BH94" s="77" t="s">
        <v>10</v>
      </c>
      <c r="BI94" s="209" t="str">
        <f t="shared" si="33"/>
        <v/>
      </c>
      <c r="BJ94" s="79" t="s">
        <v>80</v>
      </c>
      <c r="BK94" s="209" t="str">
        <f t="shared" si="34"/>
        <v/>
      </c>
      <c r="BL94" s="79" t="s">
        <v>79</v>
      </c>
      <c r="BM94" s="209" t="str">
        <f t="shared" si="35"/>
        <v/>
      </c>
      <c r="BN94" s="80" t="s">
        <v>80</v>
      </c>
      <c r="BO94" s="209" t="str">
        <f t="shared" si="36"/>
        <v/>
      </c>
      <c r="BP94" s="101"/>
    </row>
    <row r="95" spans="1:68" x14ac:dyDescent="0.2">
      <c r="A95" s="76">
        <v>82</v>
      </c>
      <c r="B95" s="90"/>
      <c r="C95" s="206" t="str">
        <f t="shared" si="37"/>
        <v/>
      </c>
      <c r="D95" s="91"/>
      <c r="E95" s="77" t="s">
        <v>50</v>
      </c>
      <c r="F95" s="95"/>
      <c r="G95" s="77" t="s">
        <v>50</v>
      </c>
      <c r="H95" s="98"/>
      <c r="I95" s="78" t="s">
        <v>10</v>
      </c>
      <c r="J95" s="78" t="s">
        <v>53</v>
      </c>
      <c r="K95" s="98"/>
      <c r="L95" s="77" t="s">
        <v>10</v>
      </c>
      <c r="M95" s="209" t="str">
        <f t="shared" si="21"/>
        <v/>
      </c>
      <c r="N95" s="79" t="s">
        <v>67</v>
      </c>
      <c r="O95" s="209" t="str">
        <f t="shared" si="22"/>
        <v/>
      </c>
      <c r="P95" s="78" t="s">
        <v>53</v>
      </c>
      <c r="Q95" s="209" t="str">
        <f t="shared" si="23"/>
        <v/>
      </c>
      <c r="R95" s="80" t="s">
        <v>67</v>
      </c>
      <c r="S95" s="209" t="str">
        <f t="shared" si="24"/>
        <v/>
      </c>
      <c r="T95" s="91"/>
      <c r="U95" s="77" t="s">
        <v>50</v>
      </c>
      <c r="V95" s="95"/>
      <c r="W95" s="77" t="s">
        <v>50</v>
      </c>
      <c r="X95" s="98"/>
      <c r="Y95" s="78" t="s">
        <v>10</v>
      </c>
      <c r="Z95" s="78" t="s">
        <v>53</v>
      </c>
      <c r="AA95" s="98"/>
      <c r="AB95" s="77" t="s">
        <v>10</v>
      </c>
      <c r="AC95" s="209" t="str">
        <f t="shared" si="25"/>
        <v/>
      </c>
      <c r="AD95" s="79" t="s">
        <v>67</v>
      </c>
      <c r="AE95" s="209" t="str">
        <f t="shared" si="26"/>
        <v/>
      </c>
      <c r="AF95" s="79" t="s">
        <v>53</v>
      </c>
      <c r="AG95" s="209" t="str">
        <f t="shared" si="27"/>
        <v/>
      </c>
      <c r="AH95" s="80" t="s">
        <v>67</v>
      </c>
      <c r="AI95" s="209" t="str">
        <f t="shared" si="28"/>
        <v/>
      </c>
      <c r="AJ95" s="91"/>
      <c r="AK95" s="77" t="s">
        <v>50</v>
      </c>
      <c r="AL95" s="95"/>
      <c r="AM95" s="77" t="s">
        <v>50</v>
      </c>
      <c r="AN95" s="98"/>
      <c r="AO95" s="78" t="s">
        <v>10</v>
      </c>
      <c r="AP95" s="78" t="s">
        <v>53</v>
      </c>
      <c r="AQ95" s="98"/>
      <c r="AR95" s="77" t="s">
        <v>10</v>
      </c>
      <c r="AS95" s="209" t="str">
        <f t="shared" si="29"/>
        <v/>
      </c>
      <c r="AT95" s="79" t="s">
        <v>80</v>
      </c>
      <c r="AU95" s="209" t="str">
        <f t="shared" si="30"/>
        <v/>
      </c>
      <c r="AV95" s="79" t="s">
        <v>79</v>
      </c>
      <c r="AW95" s="209" t="str">
        <f t="shared" si="31"/>
        <v/>
      </c>
      <c r="AX95" s="80" t="s">
        <v>80</v>
      </c>
      <c r="AY95" s="209" t="str">
        <f t="shared" si="32"/>
        <v/>
      </c>
      <c r="AZ95" s="91"/>
      <c r="BA95" s="77" t="s">
        <v>50</v>
      </c>
      <c r="BB95" s="95"/>
      <c r="BC95" s="77" t="s">
        <v>50</v>
      </c>
      <c r="BD95" s="98"/>
      <c r="BE95" s="78" t="s">
        <v>10</v>
      </c>
      <c r="BF95" s="78" t="s">
        <v>53</v>
      </c>
      <c r="BG95" s="98"/>
      <c r="BH95" s="77" t="s">
        <v>10</v>
      </c>
      <c r="BI95" s="209" t="str">
        <f t="shared" si="33"/>
        <v/>
      </c>
      <c r="BJ95" s="79" t="s">
        <v>80</v>
      </c>
      <c r="BK95" s="209" t="str">
        <f t="shared" si="34"/>
        <v/>
      </c>
      <c r="BL95" s="79" t="s">
        <v>79</v>
      </c>
      <c r="BM95" s="209" t="str">
        <f t="shared" si="35"/>
        <v/>
      </c>
      <c r="BN95" s="80" t="s">
        <v>80</v>
      </c>
      <c r="BO95" s="209" t="str">
        <f t="shared" si="36"/>
        <v/>
      </c>
      <c r="BP95" s="101"/>
    </row>
    <row r="96" spans="1:68" x14ac:dyDescent="0.2">
      <c r="A96" s="76">
        <v>83</v>
      </c>
      <c r="B96" s="90"/>
      <c r="C96" s="206" t="str">
        <f t="shared" si="37"/>
        <v/>
      </c>
      <c r="D96" s="91"/>
      <c r="E96" s="77" t="s">
        <v>50</v>
      </c>
      <c r="F96" s="95"/>
      <c r="G96" s="77" t="s">
        <v>50</v>
      </c>
      <c r="H96" s="98"/>
      <c r="I96" s="78" t="s">
        <v>10</v>
      </c>
      <c r="J96" s="78" t="s">
        <v>53</v>
      </c>
      <c r="K96" s="98"/>
      <c r="L96" s="77" t="s">
        <v>10</v>
      </c>
      <c r="M96" s="209" t="str">
        <f t="shared" si="21"/>
        <v/>
      </c>
      <c r="N96" s="79" t="s">
        <v>67</v>
      </c>
      <c r="O96" s="209" t="str">
        <f t="shared" si="22"/>
        <v/>
      </c>
      <c r="P96" s="78" t="s">
        <v>53</v>
      </c>
      <c r="Q96" s="209" t="str">
        <f t="shared" si="23"/>
        <v/>
      </c>
      <c r="R96" s="80" t="s">
        <v>67</v>
      </c>
      <c r="S96" s="209" t="str">
        <f t="shared" si="24"/>
        <v/>
      </c>
      <c r="T96" s="91"/>
      <c r="U96" s="77" t="s">
        <v>50</v>
      </c>
      <c r="V96" s="95"/>
      <c r="W96" s="77" t="s">
        <v>50</v>
      </c>
      <c r="X96" s="98"/>
      <c r="Y96" s="78" t="s">
        <v>10</v>
      </c>
      <c r="Z96" s="78" t="s">
        <v>53</v>
      </c>
      <c r="AA96" s="98"/>
      <c r="AB96" s="77" t="s">
        <v>10</v>
      </c>
      <c r="AC96" s="209" t="str">
        <f t="shared" si="25"/>
        <v/>
      </c>
      <c r="AD96" s="79" t="s">
        <v>67</v>
      </c>
      <c r="AE96" s="209" t="str">
        <f t="shared" si="26"/>
        <v/>
      </c>
      <c r="AF96" s="79" t="s">
        <v>53</v>
      </c>
      <c r="AG96" s="209" t="str">
        <f t="shared" si="27"/>
        <v/>
      </c>
      <c r="AH96" s="80" t="s">
        <v>67</v>
      </c>
      <c r="AI96" s="209" t="str">
        <f t="shared" si="28"/>
        <v/>
      </c>
      <c r="AJ96" s="91"/>
      <c r="AK96" s="77" t="s">
        <v>50</v>
      </c>
      <c r="AL96" s="95"/>
      <c r="AM96" s="77" t="s">
        <v>50</v>
      </c>
      <c r="AN96" s="98"/>
      <c r="AO96" s="78" t="s">
        <v>10</v>
      </c>
      <c r="AP96" s="78" t="s">
        <v>53</v>
      </c>
      <c r="AQ96" s="98"/>
      <c r="AR96" s="77" t="s">
        <v>10</v>
      </c>
      <c r="AS96" s="209" t="str">
        <f t="shared" si="29"/>
        <v/>
      </c>
      <c r="AT96" s="79" t="s">
        <v>80</v>
      </c>
      <c r="AU96" s="209" t="str">
        <f t="shared" si="30"/>
        <v/>
      </c>
      <c r="AV96" s="79" t="s">
        <v>79</v>
      </c>
      <c r="AW96" s="209" t="str">
        <f t="shared" si="31"/>
        <v/>
      </c>
      <c r="AX96" s="80" t="s">
        <v>80</v>
      </c>
      <c r="AY96" s="209" t="str">
        <f t="shared" si="32"/>
        <v/>
      </c>
      <c r="AZ96" s="91"/>
      <c r="BA96" s="77" t="s">
        <v>50</v>
      </c>
      <c r="BB96" s="95"/>
      <c r="BC96" s="77" t="s">
        <v>50</v>
      </c>
      <c r="BD96" s="98"/>
      <c r="BE96" s="78" t="s">
        <v>10</v>
      </c>
      <c r="BF96" s="78" t="s">
        <v>53</v>
      </c>
      <c r="BG96" s="98"/>
      <c r="BH96" s="77" t="s">
        <v>10</v>
      </c>
      <c r="BI96" s="209" t="str">
        <f t="shared" si="33"/>
        <v/>
      </c>
      <c r="BJ96" s="79" t="s">
        <v>80</v>
      </c>
      <c r="BK96" s="209" t="str">
        <f t="shared" si="34"/>
        <v/>
      </c>
      <c r="BL96" s="79" t="s">
        <v>79</v>
      </c>
      <c r="BM96" s="209" t="str">
        <f t="shared" si="35"/>
        <v/>
      </c>
      <c r="BN96" s="80" t="s">
        <v>80</v>
      </c>
      <c r="BO96" s="209" t="str">
        <f t="shared" si="36"/>
        <v/>
      </c>
      <c r="BP96" s="101"/>
    </row>
    <row r="97" spans="1:68" x14ac:dyDescent="0.2">
      <c r="A97" s="76">
        <v>84</v>
      </c>
      <c r="B97" s="90"/>
      <c r="C97" s="206" t="str">
        <f t="shared" si="37"/>
        <v/>
      </c>
      <c r="D97" s="91"/>
      <c r="E97" s="77" t="s">
        <v>50</v>
      </c>
      <c r="F97" s="95"/>
      <c r="G97" s="77" t="s">
        <v>50</v>
      </c>
      <c r="H97" s="98"/>
      <c r="I97" s="78" t="s">
        <v>10</v>
      </c>
      <c r="J97" s="78" t="s">
        <v>53</v>
      </c>
      <c r="K97" s="98"/>
      <c r="L97" s="77" t="s">
        <v>10</v>
      </c>
      <c r="M97" s="209" t="str">
        <f t="shared" si="21"/>
        <v/>
      </c>
      <c r="N97" s="79" t="s">
        <v>67</v>
      </c>
      <c r="O97" s="209" t="str">
        <f t="shared" si="22"/>
        <v/>
      </c>
      <c r="P97" s="78" t="s">
        <v>53</v>
      </c>
      <c r="Q97" s="209" t="str">
        <f t="shared" si="23"/>
        <v/>
      </c>
      <c r="R97" s="80" t="s">
        <v>67</v>
      </c>
      <c r="S97" s="209" t="str">
        <f t="shared" si="24"/>
        <v/>
      </c>
      <c r="T97" s="91"/>
      <c r="U97" s="77" t="s">
        <v>50</v>
      </c>
      <c r="V97" s="95"/>
      <c r="W97" s="77" t="s">
        <v>50</v>
      </c>
      <c r="X97" s="98"/>
      <c r="Y97" s="78" t="s">
        <v>10</v>
      </c>
      <c r="Z97" s="78" t="s">
        <v>53</v>
      </c>
      <c r="AA97" s="98"/>
      <c r="AB97" s="77" t="s">
        <v>10</v>
      </c>
      <c r="AC97" s="209" t="str">
        <f t="shared" si="25"/>
        <v/>
      </c>
      <c r="AD97" s="79" t="s">
        <v>67</v>
      </c>
      <c r="AE97" s="209" t="str">
        <f t="shared" si="26"/>
        <v/>
      </c>
      <c r="AF97" s="79" t="s">
        <v>53</v>
      </c>
      <c r="AG97" s="209" t="str">
        <f t="shared" si="27"/>
        <v/>
      </c>
      <c r="AH97" s="80" t="s">
        <v>67</v>
      </c>
      <c r="AI97" s="209" t="str">
        <f t="shared" si="28"/>
        <v/>
      </c>
      <c r="AJ97" s="91"/>
      <c r="AK97" s="77" t="s">
        <v>50</v>
      </c>
      <c r="AL97" s="95"/>
      <c r="AM97" s="77" t="s">
        <v>50</v>
      </c>
      <c r="AN97" s="98"/>
      <c r="AO97" s="78" t="s">
        <v>10</v>
      </c>
      <c r="AP97" s="78" t="s">
        <v>53</v>
      </c>
      <c r="AQ97" s="98"/>
      <c r="AR97" s="77" t="s">
        <v>10</v>
      </c>
      <c r="AS97" s="209" t="str">
        <f t="shared" si="29"/>
        <v/>
      </c>
      <c r="AT97" s="79" t="s">
        <v>80</v>
      </c>
      <c r="AU97" s="209" t="str">
        <f t="shared" si="30"/>
        <v/>
      </c>
      <c r="AV97" s="79" t="s">
        <v>79</v>
      </c>
      <c r="AW97" s="209" t="str">
        <f t="shared" si="31"/>
        <v/>
      </c>
      <c r="AX97" s="80" t="s">
        <v>80</v>
      </c>
      <c r="AY97" s="209" t="str">
        <f t="shared" si="32"/>
        <v/>
      </c>
      <c r="AZ97" s="91"/>
      <c r="BA97" s="77" t="s">
        <v>50</v>
      </c>
      <c r="BB97" s="95"/>
      <c r="BC97" s="77" t="s">
        <v>50</v>
      </c>
      <c r="BD97" s="98"/>
      <c r="BE97" s="78" t="s">
        <v>10</v>
      </c>
      <c r="BF97" s="78" t="s">
        <v>53</v>
      </c>
      <c r="BG97" s="98"/>
      <c r="BH97" s="77" t="s">
        <v>10</v>
      </c>
      <c r="BI97" s="209" t="str">
        <f t="shared" si="33"/>
        <v/>
      </c>
      <c r="BJ97" s="79" t="s">
        <v>80</v>
      </c>
      <c r="BK97" s="209" t="str">
        <f t="shared" si="34"/>
        <v/>
      </c>
      <c r="BL97" s="79" t="s">
        <v>79</v>
      </c>
      <c r="BM97" s="209" t="str">
        <f t="shared" si="35"/>
        <v/>
      </c>
      <c r="BN97" s="80" t="s">
        <v>80</v>
      </c>
      <c r="BO97" s="209" t="str">
        <f t="shared" si="36"/>
        <v/>
      </c>
      <c r="BP97" s="101"/>
    </row>
    <row r="98" spans="1:68" x14ac:dyDescent="0.2">
      <c r="A98" s="76">
        <v>85</v>
      </c>
      <c r="B98" s="90"/>
      <c r="C98" s="206" t="str">
        <f t="shared" si="37"/>
        <v/>
      </c>
      <c r="D98" s="91"/>
      <c r="E98" s="77" t="s">
        <v>50</v>
      </c>
      <c r="F98" s="95"/>
      <c r="G98" s="77" t="s">
        <v>50</v>
      </c>
      <c r="H98" s="98"/>
      <c r="I98" s="78" t="s">
        <v>10</v>
      </c>
      <c r="J98" s="78" t="s">
        <v>53</v>
      </c>
      <c r="K98" s="98"/>
      <c r="L98" s="77" t="s">
        <v>10</v>
      </c>
      <c r="M98" s="209" t="str">
        <f t="shared" si="21"/>
        <v/>
      </c>
      <c r="N98" s="79" t="s">
        <v>67</v>
      </c>
      <c r="O98" s="209" t="str">
        <f t="shared" si="22"/>
        <v/>
      </c>
      <c r="P98" s="78" t="s">
        <v>53</v>
      </c>
      <c r="Q98" s="209" t="str">
        <f t="shared" si="23"/>
        <v/>
      </c>
      <c r="R98" s="80" t="s">
        <v>67</v>
      </c>
      <c r="S98" s="209" t="str">
        <f t="shared" si="24"/>
        <v/>
      </c>
      <c r="T98" s="91"/>
      <c r="U98" s="77" t="s">
        <v>50</v>
      </c>
      <c r="V98" s="95"/>
      <c r="W98" s="77" t="s">
        <v>50</v>
      </c>
      <c r="X98" s="98"/>
      <c r="Y98" s="78" t="s">
        <v>10</v>
      </c>
      <c r="Z98" s="78" t="s">
        <v>53</v>
      </c>
      <c r="AA98" s="98"/>
      <c r="AB98" s="77" t="s">
        <v>10</v>
      </c>
      <c r="AC98" s="209" t="str">
        <f t="shared" si="25"/>
        <v/>
      </c>
      <c r="AD98" s="79" t="s">
        <v>67</v>
      </c>
      <c r="AE98" s="209" t="str">
        <f t="shared" si="26"/>
        <v/>
      </c>
      <c r="AF98" s="79" t="s">
        <v>53</v>
      </c>
      <c r="AG98" s="209" t="str">
        <f t="shared" si="27"/>
        <v/>
      </c>
      <c r="AH98" s="80" t="s">
        <v>67</v>
      </c>
      <c r="AI98" s="209" t="str">
        <f t="shared" si="28"/>
        <v/>
      </c>
      <c r="AJ98" s="91"/>
      <c r="AK98" s="77" t="s">
        <v>50</v>
      </c>
      <c r="AL98" s="95"/>
      <c r="AM98" s="77" t="s">
        <v>50</v>
      </c>
      <c r="AN98" s="98"/>
      <c r="AO98" s="78" t="s">
        <v>10</v>
      </c>
      <c r="AP98" s="78" t="s">
        <v>53</v>
      </c>
      <c r="AQ98" s="98"/>
      <c r="AR98" s="77" t="s">
        <v>10</v>
      </c>
      <c r="AS98" s="209" t="str">
        <f t="shared" si="29"/>
        <v/>
      </c>
      <c r="AT98" s="79" t="s">
        <v>80</v>
      </c>
      <c r="AU98" s="209" t="str">
        <f t="shared" si="30"/>
        <v/>
      </c>
      <c r="AV98" s="79" t="s">
        <v>79</v>
      </c>
      <c r="AW98" s="209" t="str">
        <f t="shared" si="31"/>
        <v/>
      </c>
      <c r="AX98" s="80" t="s">
        <v>80</v>
      </c>
      <c r="AY98" s="209" t="str">
        <f t="shared" si="32"/>
        <v/>
      </c>
      <c r="AZ98" s="91"/>
      <c r="BA98" s="77" t="s">
        <v>50</v>
      </c>
      <c r="BB98" s="95"/>
      <c r="BC98" s="77" t="s">
        <v>50</v>
      </c>
      <c r="BD98" s="98"/>
      <c r="BE98" s="78" t="s">
        <v>10</v>
      </c>
      <c r="BF98" s="78" t="s">
        <v>53</v>
      </c>
      <c r="BG98" s="98"/>
      <c r="BH98" s="77" t="s">
        <v>10</v>
      </c>
      <c r="BI98" s="209" t="str">
        <f t="shared" si="33"/>
        <v/>
      </c>
      <c r="BJ98" s="79" t="s">
        <v>80</v>
      </c>
      <c r="BK98" s="209" t="str">
        <f t="shared" si="34"/>
        <v/>
      </c>
      <c r="BL98" s="79" t="s">
        <v>79</v>
      </c>
      <c r="BM98" s="209" t="str">
        <f t="shared" si="35"/>
        <v/>
      </c>
      <c r="BN98" s="80" t="s">
        <v>80</v>
      </c>
      <c r="BO98" s="209" t="str">
        <f t="shared" si="36"/>
        <v/>
      </c>
      <c r="BP98" s="101"/>
    </row>
    <row r="99" spans="1:68" x14ac:dyDescent="0.2">
      <c r="A99" s="76">
        <v>86</v>
      </c>
      <c r="B99" s="90"/>
      <c r="C99" s="206" t="str">
        <f t="shared" si="37"/>
        <v/>
      </c>
      <c r="D99" s="91"/>
      <c r="E99" s="77" t="s">
        <v>50</v>
      </c>
      <c r="F99" s="95"/>
      <c r="G99" s="77" t="s">
        <v>50</v>
      </c>
      <c r="H99" s="98"/>
      <c r="I99" s="78" t="s">
        <v>10</v>
      </c>
      <c r="J99" s="78" t="s">
        <v>53</v>
      </c>
      <c r="K99" s="98"/>
      <c r="L99" s="77" t="s">
        <v>10</v>
      </c>
      <c r="M99" s="209" t="str">
        <f t="shared" si="21"/>
        <v/>
      </c>
      <c r="N99" s="79" t="s">
        <v>67</v>
      </c>
      <c r="O99" s="209" t="str">
        <f t="shared" si="22"/>
        <v/>
      </c>
      <c r="P99" s="78" t="s">
        <v>53</v>
      </c>
      <c r="Q99" s="209" t="str">
        <f t="shared" si="23"/>
        <v/>
      </c>
      <c r="R99" s="80" t="s">
        <v>67</v>
      </c>
      <c r="S99" s="209" t="str">
        <f t="shared" si="24"/>
        <v/>
      </c>
      <c r="T99" s="91"/>
      <c r="U99" s="77" t="s">
        <v>50</v>
      </c>
      <c r="V99" s="95"/>
      <c r="W99" s="77" t="s">
        <v>50</v>
      </c>
      <c r="X99" s="98"/>
      <c r="Y99" s="78" t="s">
        <v>10</v>
      </c>
      <c r="Z99" s="78" t="s">
        <v>53</v>
      </c>
      <c r="AA99" s="98"/>
      <c r="AB99" s="77" t="s">
        <v>10</v>
      </c>
      <c r="AC99" s="209" t="str">
        <f t="shared" si="25"/>
        <v/>
      </c>
      <c r="AD99" s="79" t="s">
        <v>67</v>
      </c>
      <c r="AE99" s="209" t="str">
        <f t="shared" si="26"/>
        <v/>
      </c>
      <c r="AF99" s="79" t="s">
        <v>53</v>
      </c>
      <c r="AG99" s="209" t="str">
        <f t="shared" si="27"/>
        <v/>
      </c>
      <c r="AH99" s="80" t="s">
        <v>67</v>
      </c>
      <c r="AI99" s="209" t="str">
        <f t="shared" si="28"/>
        <v/>
      </c>
      <c r="AJ99" s="91"/>
      <c r="AK99" s="77" t="s">
        <v>50</v>
      </c>
      <c r="AL99" s="95"/>
      <c r="AM99" s="77" t="s">
        <v>50</v>
      </c>
      <c r="AN99" s="98"/>
      <c r="AO99" s="78" t="s">
        <v>10</v>
      </c>
      <c r="AP99" s="78" t="s">
        <v>53</v>
      </c>
      <c r="AQ99" s="98"/>
      <c r="AR99" s="77" t="s">
        <v>10</v>
      </c>
      <c r="AS99" s="209" t="str">
        <f t="shared" si="29"/>
        <v/>
      </c>
      <c r="AT99" s="79" t="s">
        <v>80</v>
      </c>
      <c r="AU99" s="209" t="str">
        <f t="shared" si="30"/>
        <v/>
      </c>
      <c r="AV99" s="79" t="s">
        <v>79</v>
      </c>
      <c r="AW99" s="209" t="str">
        <f t="shared" si="31"/>
        <v/>
      </c>
      <c r="AX99" s="80" t="s">
        <v>80</v>
      </c>
      <c r="AY99" s="209" t="str">
        <f t="shared" si="32"/>
        <v/>
      </c>
      <c r="AZ99" s="91"/>
      <c r="BA99" s="77" t="s">
        <v>50</v>
      </c>
      <c r="BB99" s="95"/>
      <c r="BC99" s="77" t="s">
        <v>50</v>
      </c>
      <c r="BD99" s="98"/>
      <c r="BE99" s="78" t="s">
        <v>10</v>
      </c>
      <c r="BF99" s="78" t="s">
        <v>53</v>
      </c>
      <c r="BG99" s="98"/>
      <c r="BH99" s="77" t="s">
        <v>10</v>
      </c>
      <c r="BI99" s="209" t="str">
        <f t="shared" si="33"/>
        <v/>
      </c>
      <c r="BJ99" s="79" t="s">
        <v>80</v>
      </c>
      <c r="BK99" s="209" t="str">
        <f t="shared" si="34"/>
        <v/>
      </c>
      <c r="BL99" s="79" t="s">
        <v>79</v>
      </c>
      <c r="BM99" s="209" t="str">
        <f t="shared" si="35"/>
        <v/>
      </c>
      <c r="BN99" s="80" t="s">
        <v>80</v>
      </c>
      <c r="BO99" s="209" t="str">
        <f t="shared" si="36"/>
        <v/>
      </c>
      <c r="BP99" s="101"/>
    </row>
    <row r="100" spans="1:68" x14ac:dyDescent="0.2">
      <c r="A100" s="76">
        <v>87</v>
      </c>
      <c r="B100" s="90"/>
      <c r="C100" s="206" t="str">
        <f t="shared" si="37"/>
        <v/>
      </c>
      <c r="D100" s="91"/>
      <c r="E100" s="77" t="s">
        <v>50</v>
      </c>
      <c r="F100" s="95"/>
      <c r="G100" s="77" t="s">
        <v>50</v>
      </c>
      <c r="H100" s="98"/>
      <c r="I100" s="78" t="s">
        <v>10</v>
      </c>
      <c r="J100" s="78" t="s">
        <v>53</v>
      </c>
      <c r="K100" s="98"/>
      <c r="L100" s="77" t="s">
        <v>10</v>
      </c>
      <c r="M100" s="209" t="str">
        <f t="shared" si="21"/>
        <v/>
      </c>
      <c r="N100" s="79" t="s">
        <v>67</v>
      </c>
      <c r="O100" s="209" t="str">
        <f t="shared" si="22"/>
        <v/>
      </c>
      <c r="P100" s="78" t="s">
        <v>53</v>
      </c>
      <c r="Q100" s="209" t="str">
        <f t="shared" si="23"/>
        <v/>
      </c>
      <c r="R100" s="80" t="s">
        <v>67</v>
      </c>
      <c r="S100" s="209" t="str">
        <f t="shared" si="24"/>
        <v/>
      </c>
      <c r="T100" s="91"/>
      <c r="U100" s="77" t="s">
        <v>50</v>
      </c>
      <c r="V100" s="95"/>
      <c r="W100" s="77" t="s">
        <v>50</v>
      </c>
      <c r="X100" s="98"/>
      <c r="Y100" s="78" t="s">
        <v>10</v>
      </c>
      <c r="Z100" s="78" t="s">
        <v>53</v>
      </c>
      <c r="AA100" s="98"/>
      <c r="AB100" s="77" t="s">
        <v>10</v>
      </c>
      <c r="AC100" s="209" t="str">
        <f t="shared" si="25"/>
        <v/>
      </c>
      <c r="AD100" s="79" t="s">
        <v>67</v>
      </c>
      <c r="AE100" s="209" t="str">
        <f t="shared" si="26"/>
        <v/>
      </c>
      <c r="AF100" s="79" t="s">
        <v>53</v>
      </c>
      <c r="AG100" s="209" t="str">
        <f t="shared" si="27"/>
        <v/>
      </c>
      <c r="AH100" s="80" t="s">
        <v>67</v>
      </c>
      <c r="AI100" s="209" t="str">
        <f t="shared" si="28"/>
        <v/>
      </c>
      <c r="AJ100" s="91"/>
      <c r="AK100" s="77" t="s">
        <v>50</v>
      </c>
      <c r="AL100" s="95"/>
      <c r="AM100" s="77" t="s">
        <v>50</v>
      </c>
      <c r="AN100" s="98"/>
      <c r="AO100" s="78" t="s">
        <v>10</v>
      </c>
      <c r="AP100" s="78" t="s">
        <v>53</v>
      </c>
      <c r="AQ100" s="98"/>
      <c r="AR100" s="77" t="s">
        <v>10</v>
      </c>
      <c r="AS100" s="209" t="str">
        <f t="shared" si="29"/>
        <v/>
      </c>
      <c r="AT100" s="79" t="s">
        <v>80</v>
      </c>
      <c r="AU100" s="209" t="str">
        <f t="shared" si="30"/>
        <v/>
      </c>
      <c r="AV100" s="79" t="s">
        <v>79</v>
      </c>
      <c r="AW100" s="209" t="str">
        <f t="shared" si="31"/>
        <v/>
      </c>
      <c r="AX100" s="80" t="s">
        <v>80</v>
      </c>
      <c r="AY100" s="209" t="str">
        <f t="shared" si="32"/>
        <v/>
      </c>
      <c r="AZ100" s="91"/>
      <c r="BA100" s="77" t="s">
        <v>50</v>
      </c>
      <c r="BB100" s="95"/>
      <c r="BC100" s="77" t="s">
        <v>50</v>
      </c>
      <c r="BD100" s="98"/>
      <c r="BE100" s="78" t="s">
        <v>10</v>
      </c>
      <c r="BF100" s="78" t="s">
        <v>53</v>
      </c>
      <c r="BG100" s="98"/>
      <c r="BH100" s="77" t="s">
        <v>10</v>
      </c>
      <c r="BI100" s="209" t="str">
        <f t="shared" si="33"/>
        <v/>
      </c>
      <c r="BJ100" s="79" t="s">
        <v>80</v>
      </c>
      <c r="BK100" s="209" t="str">
        <f t="shared" si="34"/>
        <v/>
      </c>
      <c r="BL100" s="79" t="s">
        <v>79</v>
      </c>
      <c r="BM100" s="209" t="str">
        <f t="shared" si="35"/>
        <v/>
      </c>
      <c r="BN100" s="80" t="s">
        <v>80</v>
      </c>
      <c r="BO100" s="209" t="str">
        <f t="shared" si="36"/>
        <v/>
      </c>
      <c r="BP100" s="101"/>
    </row>
    <row r="101" spans="1:68" x14ac:dyDescent="0.2">
      <c r="A101" s="76">
        <v>88</v>
      </c>
      <c r="B101" s="90"/>
      <c r="C101" s="206" t="str">
        <f t="shared" si="37"/>
        <v/>
      </c>
      <c r="D101" s="91"/>
      <c r="E101" s="77" t="s">
        <v>50</v>
      </c>
      <c r="F101" s="95"/>
      <c r="G101" s="77" t="s">
        <v>50</v>
      </c>
      <c r="H101" s="98"/>
      <c r="I101" s="78" t="s">
        <v>10</v>
      </c>
      <c r="J101" s="78" t="s">
        <v>53</v>
      </c>
      <c r="K101" s="98"/>
      <c r="L101" s="77" t="s">
        <v>10</v>
      </c>
      <c r="M101" s="209" t="str">
        <f t="shared" si="21"/>
        <v/>
      </c>
      <c r="N101" s="79" t="s">
        <v>67</v>
      </c>
      <c r="O101" s="209" t="str">
        <f t="shared" si="22"/>
        <v/>
      </c>
      <c r="P101" s="78" t="s">
        <v>53</v>
      </c>
      <c r="Q101" s="209" t="str">
        <f t="shared" si="23"/>
        <v/>
      </c>
      <c r="R101" s="80" t="s">
        <v>67</v>
      </c>
      <c r="S101" s="209" t="str">
        <f t="shared" si="24"/>
        <v/>
      </c>
      <c r="T101" s="91"/>
      <c r="U101" s="77" t="s">
        <v>50</v>
      </c>
      <c r="V101" s="95"/>
      <c r="W101" s="77" t="s">
        <v>50</v>
      </c>
      <c r="X101" s="98"/>
      <c r="Y101" s="78" t="s">
        <v>10</v>
      </c>
      <c r="Z101" s="78" t="s">
        <v>53</v>
      </c>
      <c r="AA101" s="98"/>
      <c r="AB101" s="77" t="s">
        <v>10</v>
      </c>
      <c r="AC101" s="209" t="str">
        <f t="shared" si="25"/>
        <v/>
      </c>
      <c r="AD101" s="79" t="s">
        <v>67</v>
      </c>
      <c r="AE101" s="209" t="str">
        <f t="shared" si="26"/>
        <v/>
      </c>
      <c r="AF101" s="79" t="s">
        <v>53</v>
      </c>
      <c r="AG101" s="209" t="str">
        <f t="shared" si="27"/>
        <v/>
      </c>
      <c r="AH101" s="80" t="s">
        <v>67</v>
      </c>
      <c r="AI101" s="209" t="str">
        <f t="shared" si="28"/>
        <v/>
      </c>
      <c r="AJ101" s="91"/>
      <c r="AK101" s="77" t="s">
        <v>50</v>
      </c>
      <c r="AL101" s="95"/>
      <c r="AM101" s="77" t="s">
        <v>50</v>
      </c>
      <c r="AN101" s="98"/>
      <c r="AO101" s="78" t="s">
        <v>10</v>
      </c>
      <c r="AP101" s="78" t="s">
        <v>53</v>
      </c>
      <c r="AQ101" s="98"/>
      <c r="AR101" s="77" t="s">
        <v>10</v>
      </c>
      <c r="AS101" s="209" t="str">
        <f t="shared" si="29"/>
        <v/>
      </c>
      <c r="AT101" s="79" t="s">
        <v>80</v>
      </c>
      <c r="AU101" s="209" t="str">
        <f t="shared" si="30"/>
        <v/>
      </c>
      <c r="AV101" s="79" t="s">
        <v>79</v>
      </c>
      <c r="AW101" s="209" t="str">
        <f t="shared" si="31"/>
        <v/>
      </c>
      <c r="AX101" s="80" t="s">
        <v>80</v>
      </c>
      <c r="AY101" s="209" t="str">
        <f t="shared" si="32"/>
        <v/>
      </c>
      <c r="AZ101" s="91"/>
      <c r="BA101" s="77" t="s">
        <v>50</v>
      </c>
      <c r="BB101" s="95"/>
      <c r="BC101" s="77" t="s">
        <v>50</v>
      </c>
      <c r="BD101" s="98"/>
      <c r="BE101" s="78" t="s">
        <v>10</v>
      </c>
      <c r="BF101" s="78" t="s">
        <v>53</v>
      </c>
      <c r="BG101" s="98"/>
      <c r="BH101" s="77" t="s">
        <v>10</v>
      </c>
      <c r="BI101" s="209" t="str">
        <f t="shared" si="33"/>
        <v/>
      </c>
      <c r="BJ101" s="79" t="s">
        <v>80</v>
      </c>
      <c r="BK101" s="209" t="str">
        <f t="shared" si="34"/>
        <v/>
      </c>
      <c r="BL101" s="79" t="s">
        <v>79</v>
      </c>
      <c r="BM101" s="209" t="str">
        <f t="shared" si="35"/>
        <v/>
      </c>
      <c r="BN101" s="80" t="s">
        <v>80</v>
      </c>
      <c r="BO101" s="209" t="str">
        <f t="shared" si="36"/>
        <v/>
      </c>
      <c r="BP101" s="101"/>
    </row>
    <row r="102" spans="1:68" x14ac:dyDescent="0.2">
      <c r="A102" s="76">
        <v>89</v>
      </c>
      <c r="B102" s="90"/>
      <c r="C102" s="206" t="str">
        <f t="shared" si="37"/>
        <v/>
      </c>
      <c r="D102" s="91"/>
      <c r="E102" s="77" t="s">
        <v>50</v>
      </c>
      <c r="F102" s="95"/>
      <c r="G102" s="77" t="s">
        <v>50</v>
      </c>
      <c r="H102" s="98"/>
      <c r="I102" s="78" t="s">
        <v>10</v>
      </c>
      <c r="J102" s="78" t="s">
        <v>53</v>
      </c>
      <c r="K102" s="98"/>
      <c r="L102" s="77" t="s">
        <v>10</v>
      </c>
      <c r="M102" s="209" t="str">
        <f t="shared" si="21"/>
        <v/>
      </c>
      <c r="N102" s="79" t="s">
        <v>67</v>
      </c>
      <c r="O102" s="209" t="str">
        <f t="shared" si="22"/>
        <v/>
      </c>
      <c r="P102" s="78" t="s">
        <v>53</v>
      </c>
      <c r="Q102" s="209" t="str">
        <f t="shared" si="23"/>
        <v/>
      </c>
      <c r="R102" s="80" t="s">
        <v>67</v>
      </c>
      <c r="S102" s="209" t="str">
        <f t="shared" si="24"/>
        <v/>
      </c>
      <c r="T102" s="91"/>
      <c r="U102" s="77" t="s">
        <v>50</v>
      </c>
      <c r="V102" s="95"/>
      <c r="W102" s="77" t="s">
        <v>50</v>
      </c>
      <c r="X102" s="98"/>
      <c r="Y102" s="78" t="s">
        <v>10</v>
      </c>
      <c r="Z102" s="78" t="s">
        <v>53</v>
      </c>
      <c r="AA102" s="98"/>
      <c r="AB102" s="77" t="s">
        <v>10</v>
      </c>
      <c r="AC102" s="209" t="str">
        <f t="shared" si="25"/>
        <v/>
      </c>
      <c r="AD102" s="79" t="s">
        <v>67</v>
      </c>
      <c r="AE102" s="209" t="str">
        <f t="shared" si="26"/>
        <v/>
      </c>
      <c r="AF102" s="79" t="s">
        <v>53</v>
      </c>
      <c r="AG102" s="209" t="str">
        <f t="shared" si="27"/>
        <v/>
      </c>
      <c r="AH102" s="80" t="s">
        <v>67</v>
      </c>
      <c r="AI102" s="209" t="str">
        <f t="shared" si="28"/>
        <v/>
      </c>
      <c r="AJ102" s="91"/>
      <c r="AK102" s="77" t="s">
        <v>50</v>
      </c>
      <c r="AL102" s="95"/>
      <c r="AM102" s="77" t="s">
        <v>50</v>
      </c>
      <c r="AN102" s="98"/>
      <c r="AO102" s="78" t="s">
        <v>10</v>
      </c>
      <c r="AP102" s="78" t="s">
        <v>53</v>
      </c>
      <c r="AQ102" s="98"/>
      <c r="AR102" s="77" t="s">
        <v>10</v>
      </c>
      <c r="AS102" s="209" t="str">
        <f t="shared" si="29"/>
        <v/>
      </c>
      <c r="AT102" s="79" t="s">
        <v>80</v>
      </c>
      <c r="AU102" s="209" t="str">
        <f t="shared" si="30"/>
        <v/>
      </c>
      <c r="AV102" s="79" t="s">
        <v>79</v>
      </c>
      <c r="AW102" s="209" t="str">
        <f t="shared" si="31"/>
        <v/>
      </c>
      <c r="AX102" s="80" t="s">
        <v>80</v>
      </c>
      <c r="AY102" s="209" t="str">
        <f t="shared" si="32"/>
        <v/>
      </c>
      <c r="AZ102" s="91"/>
      <c r="BA102" s="77" t="s">
        <v>50</v>
      </c>
      <c r="BB102" s="95"/>
      <c r="BC102" s="77" t="s">
        <v>50</v>
      </c>
      <c r="BD102" s="98"/>
      <c r="BE102" s="78" t="s">
        <v>10</v>
      </c>
      <c r="BF102" s="78" t="s">
        <v>53</v>
      </c>
      <c r="BG102" s="98"/>
      <c r="BH102" s="77" t="s">
        <v>10</v>
      </c>
      <c r="BI102" s="209" t="str">
        <f t="shared" si="33"/>
        <v/>
      </c>
      <c r="BJ102" s="79" t="s">
        <v>80</v>
      </c>
      <c r="BK102" s="209" t="str">
        <f t="shared" si="34"/>
        <v/>
      </c>
      <c r="BL102" s="79" t="s">
        <v>79</v>
      </c>
      <c r="BM102" s="209" t="str">
        <f t="shared" si="35"/>
        <v/>
      </c>
      <c r="BN102" s="80" t="s">
        <v>80</v>
      </c>
      <c r="BO102" s="209" t="str">
        <f t="shared" si="36"/>
        <v/>
      </c>
      <c r="BP102" s="101"/>
    </row>
    <row r="103" spans="1:68" x14ac:dyDescent="0.2">
      <c r="A103" s="76">
        <v>90</v>
      </c>
      <c r="B103" s="90"/>
      <c r="C103" s="206" t="str">
        <f t="shared" si="37"/>
        <v/>
      </c>
      <c r="D103" s="91"/>
      <c r="E103" s="77" t="s">
        <v>50</v>
      </c>
      <c r="F103" s="95"/>
      <c r="G103" s="77" t="s">
        <v>50</v>
      </c>
      <c r="H103" s="98"/>
      <c r="I103" s="78" t="s">
        <v>10</v>
      </c>
      <c r="J103" s="78" t="s">
        <v>53</v>
      </c>
      <c r="K103" s="98"/>
      <c r="L103" s="77" t="s">
        <v>10</v>
      </c>
      <c r="M103" s="209" t="str">
        <f t="shared" si="21"/>
        <v/>
      </c>
      <c r="N103" s="79" t="s">
        <v>67</v>
      </c>
      <c r="O103" s="209" t="str">
        <f t="shared" si="22"/>
        <v/>
      </c>
      <c r="P103" s="78" t="s">
        <v>53</v>
      </c>
      <c r="Q103" s="209" t="str">
        <f t="shared" si="23"/>
        <v/>
      </c>
      <c r="R103" s="80" t="s">
        <v>67</v>
      </c>
      <c r="S103" s="209" t="str">
        <f t="shared" si="24"/>
        <v/>
      </c>
      <c r="T103" s="91"/>
      <c r="U103" s="77" t="s">
        <v>50</v>
      </c>
      <c r="V103" s="95"/>
      <c r="W103" s="77" t="s">
        <v>50</v>
      </c>
      <c r="X103" s="98"/>
      <c r="Y103" s="78" t="s">
        <v>10</v>
      </c>
      <c r="Z103" s="78" t="s">
        <v>53</v>
      </c>
      <c r="AA103" s="98"/>
      <c r="AB103" s="77" t="s">
        <v>10</v>
      </c>
      <c r="AC103" s="209" t="str">
        <f t="shared" si="25"/>
        <v/>
      </c>
      <c r="AD103" s="79" t="s">
        <v>67</v>
      </c>
      <c r="AE103" s="209" t="str">
        <f t="shared" si="26"/>
        <v/>
      </c>
      <c r="AF103" s="79" t="s">
        <v>53</v>
      </c>
      <c r="AG103" s="209" t="str">
        <f t="shared" si="27"/>
        <v/>
      </c>
      <c r="AH103" s="80" t="s">
        <v>67</v>
      </c>
      <c r="AI103" s="209" t="str">
        <f t="shared" si="28"/>
        <v/>
      </c>
      <c r="AJ103" s="91"/>
      <c r="AK103" s="77" t="s">
        <v>50</v>
      </c>
      <c r="AL103" s="95"/>
      <c r="AM103" s="77" t="s">
        <v>50</v>
      </c>
      <c r="AN103" s="98"/>
      <c r="AO103" s="78" t="s">
        <v>10</v>
      </c>
      <c r="AP103" s="78" t="s">
        <v>53</v>
      </c>
      <c r="AQ103" s="98"/>
      <c r="AR103" s="77" t="s">
        <v>10</v>
      </c>
      <c r="AS103" s="209" t="str">
        <f t="shared" si="29"/>
        <v/>
      </c>
      <c r="AT103" s="79" t="s">
        <v>80</v>
      </c>
      <c r="AU103" s="209" t="str">
        <f t="shared" si="30"/>
        <v/>
      </c>
      <c r="AV103" s="79" t="s">
        <v>79</v>
      </c>
      <c r="AW103" s="209" t="str">
        <f t="shared" si="31"/>
        <v/>
      </c>
      <c r="AX103" s="80" t="s">
        <v>80</v>
      </c>
      <c r="AY103" s="209" t="str">
        <f t="shared" si="32"/>
        <v/>
      </c>
      <c r="AZ103" s="91"/>
      <c r="BA103" s="77" t="s">
        <v>50</v>
      </c>
      <c r="BB103" s="95"/>
      <c r="BC103" s="77" t="s">
        <v>50</v>
      </c>
      <c r="BD103" s="98"/>
      <c r="BE103" s="78" t="s">
        <v>10</v>
      </c>
      <c r="BF103" s="78" t="s">
        <v>53</v>
      </c>
      <c r="BG103" s="98"/>
      <c r="BH103" s="77" t="s">
        <v>10</v>
      </c>
      <c r="BI103" s="209" t="str">
        <f t="shared" si="33"/>
        <v/>
      </c>
      <c r="BJ103" s="79" t="s">
        <v>80</v>
      </c>
      <c r="BK103" s="209" t="str">
        <f t="shared" si="34"/>
        <v/>
      </c>
      <c r="BL103" s="79" t="s">
        <v>79</v>
      </c>
      <c r="BM103" s="209" t="str">
        <f t="shared" si="35"/>
        <v/>
      </c>
      <c r="BN103" s="80" t="s">
        <v>80</v>
      </c>
      <c r="BO103" s="209" t="str">
        <f t="shared" si="36"/>
        <v/>
      </c>
      <c r="BP103" s="101"/>
    </row>
    <row r="104" spans="1:68" x14ac:dyDescent="0.2">
      <c r="A104" s="76">
        <v>91</v>
      </c>
      <c r="B104" s="90"/>
      <c r="C104" s="206" t="str">
        <f t="shared" si="37"/>
        <v/>
      </c>
      <c r="D104" s="91"/>
      <c r="E104" s="77" t="s">
        <v>50</v>
      </c>
      <c r="F104" s="95"/>
      <c r="G104" s="77" t="s">
        <v>50</v>
      </c>
      <c r="H104" s="98"/>
      <c r="I104" s="78" t="s">
        <v>10</v>
      </c>
      <c r="J104" s="78" t="s">
        <v>53</v>
      </c>
      <c r="K104" s="98"/>
      <c r="L104" s="77" t="s">
        <v>10</v>
      </c>
      <c r="M104" s="209" t="str">
        <f t="shared" si="21"/>
        <v/>
      </c>
      <c r="N104" s="79" t="s">
        <v>67</v>
      </c>
      <c r="O104" s="209" t="str">
        <f t="shared" si="22"/>
        <v/>
      </c>
      <c r="P104" s="78" t="s">
        <v>53</v>
      </c>
      <c r="Q104" s="209" t="str">
        <f t="shared" si="23"/>
        <v/>
      </c>
      <c r="R104" s="80" t="s">
        <v>67</v>
      </c>
      <c r="S104" s="209" t="str">
        <f t="shared" si="24"/>
        <v/>
      </c>
      <c r="T104" s="91"/>
      <c r="U104" s="77" t="s">
        <v>50</v>
      </c>
      <c r="V104" s="95"/>
      <c r="W104" s="77" t="s">
        <v>50</v>
      </c>
      <c r="X104" s="98"/>
      <c r="Y104" s="78" t="s">
        <v>10</v>
      </c>
      <c r="Z104" s="78" t="s">
        <v>53</v>
      </c>
      <c r="AA104" s="98"/>
      <c r="AB104" s="77" t="s">
        <v>10</v>
      </c>
      <c r="AC104" s="209" t="str">
        <f t="shared" si="25"/>
        <v/>
      </c>
      <c r="AD104" s="79" t="s">
        <v>67</v>
      </c>
      <c r="AE104" s="209" t="str">
        <f t="shared" si="26"/>
        <v/>
      </c>
      <c r="AF104" s="79" t="s">
        <v>53</v>
      </c>
      <c r="AG104" s="209" t="str">
        <f t="shared" si="27"/>
        <v/>
      </c>
      <c r="AH104" s="80" t="s">
        <v>67</v>
      </c>
      <c r="AI104" s="209" t="str">
        <f t="shared" si="28"/>
        <v/>
      </c>
      <c r="AJ104" s="91"/>
      <c r="AK104" s="77" t="s">
        <v>50</v>
      </c>
      <c r="AL104" s="95"/>
      <c r="AM104" s="77" t="s">
        <v>50</v>
      </c>
      <c r="AN104" s="98"/>
      <c r="AO104" s="78" t="s">
        <v>10</v>
      </c>
      <c r="AP104" s="78" t="s">
        <v>53</v>
      </c>
      <c r="AQ104" s="98"/>
      <c r="AR104" s="77" t="s">
        <v>10</v>
      </c>
      <c r="AS104" s="209" t="str">
        <f t="shared" si="29"/>
        <v/>
      </c>
      <c r="AT104" s="79" t="s">
        <v>80</v>
      </c>
      <c r="AU104" s="209" t="str">
        <f t="shared" si="30"/>
        <v/>
      </c>
      <c r="AV104" s="79" t="s">
        <v>79</v>
      </c>
      <c r="AW104" s="209" t="str">
        <f t="shared" si="31"/>
        <v/>
      </c>
      <c r="AX104" s="80" t="s">
        <v>80</v>
      </c>
      <c r="AY104" s="209" t="str">
        <f t="shared" si="32"/>
        <v/>
      </c>
      <c r="AZ104" s="91"/>
      <c r="BA104" s="77" t="s">
        <v>50</v>
      </c>
      <c r="BB104" s="95"/>
      <c r="BC104" s="77" t="s">
        <v>50</v>
      </c>
      <c r="BD104" s="98"/>
      <c r="BE104" s="78" t="s">
        <v>10</v>
      </c>
      <c r="BF104" s="78" t="s">
        <v>53</v>
      </c>
      <c r="BG104" s="98"/>
      <c r="BH104" s="77" t="s">
        <v>10</v>
      </c>
      <c r="BI104" s="209" t="str">
        <f t="shared" si="33"/>
        <v/>
      </c>
      <c r="BJ104" s="79" t="s">
        <v>80</v>
      </c>
      <c r="BK104" s="209" t="str">
        <f t="shared" si="34"/>
        <v/>
      </c>
      <c r="BL104" s="79" t="s">
        <v>79</v>
      </c>
      <c r="BM104" s="209" t="str">
        <f t="shared" si="35"/>
        <v/>
      </c>
      <c r="BN104" s="80" t="s">
        <v>80</v>
      </c>
      <c r="BO104" s="209" t="str">
        <f t="shared" si="36"/>
        <v/>
      </c>
      <c r="BP104" s="101"/>
    </row>
    <row r="105" spans="1:68" x14ac:dyDescent="0.2">
      <c r="A105" s="76">
        <v>92</v>
      </c>
      <c r="B105" s="90"/>
      <c r="C105" s="206" t="str">
        <f t="shared" si="37"/>
        <v/>
      </c>
      <c r="D105" s="91"/>
      <c r="E105" s="77" t="s">
        <v>50</v>
      </c>
      <c r="F105" s="95"/>
      <c r="G105" s="77" t="s">
        <v>50</v>
      </c>
      <c r="H105" s="98"/>
      <c r="I105" s="78" t="s">
        <v>10</v>
      </c>
      <c r="J105" s="78" t="s">
        <v>53</v>
      </c>
      <c r="K105" s="98"/>
      <c r="L105" s="77" t="s">
        <v>10</v>
      </c>
      <c r="M105" s="209" t="str">
        <f t="shared" si="21"/>
        <v/>
      </c>
      <c r="N105" s="79" t="s">
        <v>67</v>
      </c>
      <c r="O105" s="209" t="str">
        <f t="shared" si="22"/>
        <v/>
      </c>
      <c r="P105" s="78" t="s">
        <v>53</v>
      </c>
      <c r="Q105" s="209" t="str">
        <f t="shared" si="23"/>
        <v/>
      </c>
      <c r="R105" s="80" t="s">
        <v>67</v>
      </c>
      <c r="S105" s="209" t="str">
        <f t="shared" si="24"/>
        <v/>
      </c>
      <c r="T105" s="91"/>
      <c r="U105" s="77" t="s">
        <v>50</v>
      </c>
      <c r="V105" s="95"/>
      <c r="W105" s="77" t="s">
        <v>50</v>
      </c>
      <c r="X105" s="98"/>
      <c r="Y105" s="78" t="s">
        <v>10</v>
      </c>
      <c r="Z105" s="78" t="s">
        <v>53</v>
      </c>
      <c r="AA105" s="98"/>
      <c r="AB105" s="77" t="s">
        <v>10</v>
      </c>
      <c r="AC105" s="209" t="str">
        <f t="shared" si="25"/>
        <v/>
      </c>
      <c r="AD105" s="79" t="s">
        <v>67</v>
      </c>
      <c r="AE105" s="209" t="str">
        <f t="shared" si="26"/>
        <v/>
      </c>
      <c r="AF105" s="79" t="s">
        <v>53</v>
      </c>
      <c r="AG105" s="209" t="str">
        <f t="shared" si="27"/>
        <v/>
      </c>
      <c r="AH105" s="80" t="s">
        <v>67</v>
      </c>
      <c r="AI105" s="209" t="str">
        <f t="shared" si="28"/>
        <v/>
      </c>
      <c r="AJ105" s="91"/>
      <c r="AK105" s="77" t="s">
        <v>50</v>
      </c>
      <c r="AL105" s="95"/>
      <c r="AM105" s="77" t="s">
        <v>50</v>
      </c>
      <c r="AN105" s="98"/>
      <c r="AO105" s="78" t="s">
        <v>10</v>
      </c>
      <c r="AP105" s="78" t="s">
        <v>53</v>
      </c>
      <c r="AQ105" s="98"/>
      <c r="AR105" s="77" t="s">
        <v>10</v>
      </c>
      <c r="AS105" s="209" t="str">
        <f t="shared" si="29"/>
        <v/>
      </c>
      <c r="AT105" s="79" t="s">
        <v>80</v>
      </c>
      <c r="AU105" s="209" t="str">
        <f t="shared" si="30"/>
        <v/>
      </c>
      <c r="AV105" s="79" t="s">
        <v>79</v>
      </c>
      <c r="AW105" s="209" t="str">
        <f t="shared" si="31"/>
        <v/>
      </c>
      <c r="AX105" s="80" t="s">
        <v>80</v>
      </c>
      <c r="AY105" s="209" t="str">
        <f t="shared" si="32"/>
        <v/>
      </c>
      <c r="AZ105" s="91"/>
      <c r="BA105" s="77" t="s">
        <v>50</v>
      </c>
      <c r="BB105" s="95"/>
      <c r="BC105" s="77" t="s">
        <v>50</v>
      </c>
      <c r="BD105" s="98"/>
      <c r="BE105" s="78" t="s">
        <v>10</v>
      </c>
      <c r="BF105" s="78" t="s">
        <v>53</v>
      </c>
      <c r="BG105" s="98"/>
      <c r="BH105" s="77" t="s">
        <v>10</v>
      </c>
      <c r="BI105" s="209" t="str">
        <f t="shared" si="33"/>
        <v/>
      </c>
      <c r="BJ105" s="79" t="s">
        <v>80</v>
      </c>
      <c r="BK105" s="209" t="str">
        <f t="shared" si="34"/>
        <v/>
      </c>
      <c r="BL105" s="79" t="s">
        <v>79</v>
      </c>
      <c r="BM105" s="209" t="str">
        <f t="shared" si="35"/>
        <v/>
      </c>
      <c r="BN105" s="80" t="s">
        <v>80</v>
      </c>
      <c r="BO105" s="209" t="str">
        <f t="shared" si="36"/>
        <v/>
      </c>
      <c r="BP105" s="101"/>
    </row>
    <row r="106" spans="1:68" x14ac:dyDescent="0.2">
      <c r="A106" s="76">
        <v>93</v>
      </c>
      <c r="B106" s="90"/>
      <c r="C106" s="206" t="str">
        <f t="shared" si="37"/>
        <v/>
      </c>
      <c r="D106" s="91"/>
      <c r="E106" s="77" t="s">
        <v>50</v>
      </c>
      <c r="F106" s="95"/>
      <c r="G106" s="77" t="s">
        <v>50</v>
      </c>
      <c r="H106" s="98"/>
      <c r="I106" s="78" t="s">
        <v>10</v>
      </c>
      <c r="J106" s="78" t="s">
        <v>53</v>
      </c>
      <c r="K106" s="98"/>
      <c r="L106" s="77" t="s">
        <v>10</v>
      </c>
      <c r="M106" s="209" t="str">
        <f t="shared" si="21"/>
        <v/>
      </c>
      <c r="N106" s="79" t="s">
        <v>67</v>
      </c>
      <c r="O106" s="209" t="str">
        <f t="shared" si="22"/>
        <v/>
      </c>
      <c r="P106" s="78" t="s">
        <v>53</v>
      </c>
      <c r="Q106" s="209" t="str">
        <f t="shared" si="23"/>
        <v/>
      </c>
      <c r="R106" s="80" t="s">
        <v>67</v>
      </c>
      <c r="S106" s="209" t="str">
        <f t="shared" si="24"/>
        <v/>
      </c>
      <c r="T106" s="91"/>
      <c r="U106" s="77" t="s">
        <v>50</v>
      </c>
      <c r="V106" s="95"/>
      <c r="W106" s="77" t="s">
        <v>50</v>
      </c>
      <c r="X106" s="98"/>
      <c r="Y106" s="78" t="s">
        <v>10</v>
      </c>
      <c r="Z106" s="78" t="s">
        <v>53</v>
      </c>
      <c r="AA106" s="98"/>
      <c r="AB106" s="77" t="s">
        <v>10</v>
      </c>
      <c r="AC106" s="209" t="str">
        <f t="shared" si="25"/>
        <v/>
      </c>
      <c r="AD106" s="79" t="s">
        <v>67</v>
      </c>
      <c r="AE106" s="209" t="str">
        <f t="shared" si="26"/>
        <v/>
      </c>
      <c r="AF106" s="79" t="s">
        <v>53</v>
      </c>
      <c r="AG106" s="209" t="str">
        <f t="shared" si="27"/>
        <v/>
      </c>
      <c r="AH106" s="80" t="s">
        <v>67</v>
      </c>
      <c r="AI106" s="209" t="str">
        <f t="shared" si="28"/>
        <v/>
      </c>
      <c r="AJ106" s="91"/>
      <c r="AK106" s="77" t="s">
        <v>50</v>
      </c>
      <c r="AL106" s="95"/>
      <c r="AM106" s="77" t="s">
        <v>50</v>
      </c>
      <c r="AN106" s="98"/>
      <c r="AO106" s="78" t="s">
        <v>10</v>
      </c>
      <c r="AP106" s="78" t="s">
        <v>53</v>
      </c>
      <c r="AQ106" s="98"/>
      <c r="AR106" s="77" t="s">
        <v>10</v>
      </c>
      <c r="AS106" s="209" t="str">
        <f t="shared" si="29"/>
        <v/>
      </c>
      <c r="AT106" s="79" t="s">
        <v>80</v>
      </c>
      <c r="AU106" s="209" t="str">
        <f t="shared" si="30"/>
        <v/>
      </c>
      <c r="AV106" s="79" t="s">
        <v>79</v>
      </c>
      <c r="AW106" s="209" t="str">
        <f t="shared" si="31"/>
        <v/>
      </c>
      <c r="AX106" s="80" t="s">
        <v>80</v>
      </c>
      <c r="AY106" s="209" t="str">
        <f t="shared" si="32"/>
        <v/>
      </c>
      <c r="AZ106" s="91"/>
      <c r="BA106" s="77" t="s">
        <v>50</v>
      </c>
      <c r="BB106" s="95"/>
      <c r="BC106" s="77" t="s">
        <v>50</v>
      </c>
      <c r="BD106" s="98"/>
      <c r="BE106" s="78" t="s">
        <v>10</v>
      </c>
      <c r="BF106" s="78" t="s">
        <v>53</v>
      </c>
      <c r="BG106" s="98"/>
      <c r="BH106" s="77" t="s">
        <v>10</v>
      </c>
      <c r="BI106" s="209" t="str">
        <f t="shared" si="33"/>
        <v/>
      </c>
      <c r="BJ106" s="79" t="s">
        <v>80</v>
      </c>
      <c r="BK106" s="209" t="str">
        <f t="shared" si="34"/>
        <v/>
      </c>
      <c r="BL106" s="79" t="s">
        <v>79</v>
      </c>
      <c r="BM106" s="209" t="str">
        <f t="shared" si="35"/>
        <v/>
      </c>
      <c r="BN106" s="80" t="s">
        <v>80</v>
      </c>
      <c r="BO106" s="209" t="str">
        <f t="shared" si="36"/>
        <v/>
      </c>
      <c r="BP106" s="101"/>
    </row>
    <row r="107" spans="1:68" x14ac:dyDescent="0.2">
      <c r="A107" s="76">
        <v>94</v>
      </c>
      <c r="B107" s="90"/>
      <c r="C107" s="206" t="str">
        <f t="shared" si="37"/>
        <v/>
      </c>
      <c r="D107" s="91"/>
      <c r="E107" s="77" t="s">
        <v>50</v>
      </c>
      <c r="F107" s="95"/>
      <c r="G107" s="77" t="s">
        <v>50</v>
      </c>
      <c r="H107" s="98"/>
      <c r="I107" s="78" t="s">
        <v>10</v>
      </c>
      <c r="J107" s="78" t="s">
        <v>53</v>
      </c>
      <c r="K107" s="98"/>
      <c r="L107" s="77" t="s">
        <v>10</v>
      </c>
      <c r="M107" s="209" t="str">
        <f t="shared" si="21"/>
        <v/>
      </c>
      <c r="N107" s="79" t="s">
        <v>67</v>
      </c>
      <c r="O107" s="209" t="str">
        <f t="shared" si="22"/>
        <v/>
      </c>
      <c r="P107" s="78" t="s">
        <v>53</v>
      </c>
      <c r="Q107" s="209" t="str">
        <f t="shared" si="23"/>
        <v/>
      </c>
      <c r="R107" s="80" t="s">
        <v>67</v>
      </c>
      <c r="S107" s="209" t="str">
        <f t="shared" si="24"/>
        <v/>
      </c>
      <c r="T107" s="91"/>
      <c r="U107" s="77" t="s">
        <v>50</v>
      </c>
      <c r="V107" s="95"/>
      <c r="W107" s="77" t="s">
        <v>50</v>
      </c>
      <c r="X107" s="98"/>
      <c r="Y107" s="78" t="s">
        <v>10</v>
      </c>
      <c r="Z107" s="78" t="s">
        <v>53</v>
      </c>
      <c r="AA107" s="98"/>
      <c r="AB107" s="77" t="s">
        <v>10</v>
      </c>
      <c r="AC107" s="209" t="str">
        <f t="shared" si="25"/>
        <v/>
      </c>
      <c r="AD107" s="79" t="s">
        <v>67</v>
      </c>
      <c r="AE107" s="209" t="str">
        <f t="shared" si="26"/>
        <v/>
      </c>
      <c r="AF107" s="79" t="s">
        <v>53</v>
      </c>
      <c r="AG107" s="209" t="str">
        <f t="shared" si="27"/>
        <v/>
      </c>
      <c r="AH107" s="80" t="s">
        <v>67</v>
      </c>
      <c r="AI107" s="209" t="str">
        <f t="shared" si="28"/>
        <v/>
      </c>
      <c r="AJ107" s="91"/>
      <c r="AK107" s="77" t="s">
        <v>50</v>
      </c>
      <c r="AL107" s="95"/>
      <c r="AM107" s="77" t="s">
        <v>50</v>
      </c>
      <c r="AN107" s="98"/>
      <c r="AO107" s="78" t="s">
        <v>10</v>
      </c>
      <c r="AP107" s="78" t="s">
        <v>53</v>
      </c>
      <c r="AQ107" s="98"/>
      <c r="AR107" s="77" t="s">
        <v>10</v>
      </c>
      <c r="AS107" s="209" t="str">
        <f t="shared" si="29"/>
        <v/>
      </c>
      <c r="AT107" s="79" t="s">
        <v>80</v>
      </c>
      <c r="AU107" s="209" t="str">
        <f t="shared" si="30"/>
        <v/>
      </c>
      <c r="AV107" s="79" t="s">
        <v>79</v>
      </c>
      <c r="AW107" s="209" t="str">
        <f t="shared" si="31"/>
        <v/>
      </c>
      <c r="AX107" s="80" t="s">
        <v>80</v>
      </c>
      <c r="AY107" s="209" t="str">
        <f t="shared" si="32"/>
        <v/>
      </c>
      <c r="AZ107" s="91"/>
      <c r="BA107" s="77" t="s">
        <v>50</v>
      </c>
      <c r="BB107" s="95"/>
      <c r="BC107" s="77" t="s">
        <v>50</v>
      </c>
      <c r="BD107" s="98"/>
      <c r="BE107" s="78" t="s">
        <v>10</v>
      </c>
      <c r="BF107" s="78" t="s">
        <v>53</v>
      </c>
      <c r="BG107" s="98"/>
      <c r="BH107" s="77" t="s">
        <v>10</v>
      </c>
      <c r="BI107" s="209" t="str">
        <f t="shared" si="33"/>
        <v/>
      </c>
      <c r="BJ107" s="79" t="s">
        <v>80</v>
      </c>
      <c r="BK107" s="209" t="str">
        <f t="shared" si="34"/>
        <v/>
      </c>
      <c r="BL107" s="79" t="s">
        <v>79</v>
      </c>
      <c r="BM107" s="209" t="str">
        <f t="shared" si="35"/>
        <v/>
      </c>
      <c r="BN107" s="80" t="s">
        <v>80</v>
      </c>
      <c r="BO107" s="209" t="str">
        <f t="shared" si="36"/>
        <v/>
      </c>
      <c r="BP107" s="101"/>
    </row>
    <row r="108" spans="1:68" x14ac:dyDescent="0.2">
      <c r="A108" s="76">
        <v>95</v>
      </c>
      <c r="B108" s="90"/>
      <c r="C108" s="206" t="str">
        <f t="shared" si="37"/>
        <v/>
      </c>
      <c r="D108" s="91"/>
      <c r="E108" s="77" t="s">
        <v>50</v>
      </c>
      <c r="F108" s="95"/>
      <c r="G108" s="77" t="s">
        <v>50</v>
      </c>
      <c r="H108" s="98"/>
      <c r="I108" s="78" t="s">
        <v>10</v>
      </c>
      <c r="J108" s="78" t="s">
        <v>53</v>
      </c>
      <c r="K108" s="98"/>
      <c r="L108" s="77" t="s">
        <v>10</v>
      </c>
      <c r="M108" s="209" t="str">
        <f t="shared" si="21"/>
        <v/>
      </c>
      <c r="N108" s="79" t="s">
        <v>67</v>
      </c>
      <c r="O108" s="209" t="str">
        <f t="shared" si="22"/>
        <v/>
      </c>
      <c r="P108" s="78" t="s">
        <v>53</v>
      </c>
      <c r="Q108" s="209" t="str">
        <f t="shared" si="23"/>
        <v/>
      </c>
      <c r="R108" s="80" t="s">
        <v>67</v>
      </c>
      <c r="S108" s="209" t="str">
        <f t="shared" si="24"/>
        <v/>
      </c>
      <c r="T108" s="91"/>
      <c r="U108" s="77" t="s">
        <v>50</v>
      </c>
      <c r="V108" s="95"/>
      <c r="W108" s="77" t="s">
        <v>50</v>
      </c>
      <c r="X108" s="98"/>
      <c r="Y108" s="78" t="s">
        <v>10</v>
      </c>
      <c r="Z108" s="78" t="s">
        <v>53</v>
      </c>
      <c r="AA108" s="98"/>
      <c r="AB108" s="77" t="s">
        <v>10</v>
      </c>
      <c r="AC108" s="209" t="str">
        <f t="shared" si="25"/>
        <v/>
      </c>
      <c r="AD108" s="79" t="s">
        <v>67</v>
      </c>
      <c r="AE108" s="209" t="str">
        <f t="shared" si="26"/>
        <v/>
      </c>
      <c r="AF108" s="79" t="s">
        <v>53</v>
      </c>
      <c r="AG108" s="209" t="str">
        <f t="shared" si="27"/>
        <v/>
      </c>
      <c r="AH108" s="80" t="s">
        <v>67</v>
      </c>
      <c r="AI108" s="209" t="str">
        <f t="shared" si="28"/>
        <v/>
      </c>
      <c r="AJ108" s="91"/>
      <c r="AK108" s="77" t="s">
        <v>50</v>
      </c>
      <c r="AL108" s="95"/>
      <c r="AM108" s="77" t="s">
        <v>50</v>
      </c>
      <c r="AN108" s="98"/>
      <c r="AO108" s="78" t="s">
        <v>10</v>
      </c>
      <c r="AP108" s="78" t="s">
        <v>53</v>
      </c>
      <c r="AQ108" s="98"/>
      <c r="AR108" s="77" t="s">
        <v>10</v>
      </c>
      <c r="AS108" s="209" t="str">
        <f t="shared" si="29"/>
        <v/>
      </c>
      <c r="AT108" s="79" t="s">
        <v>80</v>
      </c>
      <c r="AU108" s="209" t="str">
        <f t="shared" si="30"/>
        <v/>
      </c>
      <c r="AV108" s="79" t="s">
        <v>79</v>
      </c>
      <c r="AW108" s="209" t="str">
        <f t="shared" si="31"/>
        <v/>
      </c>
      <c r="AX108" s="80" t="s">
        <v>80</v>
      </c>
      <c r="AY108" s="209" t="str">
        <f t="shared" si="32"/>
        <v/>
      </c>
      <c r="AZ108" s="91"/>
      <c r="BA108" s="77" t="s">
        <v>50</v>
      </c>
      <c r="BB108" s="95"/>
      <c r="BC108" s="77" t="s">
        <v>50</v>
      </c>
      <c r="BD108" s="98"/>
      <c r="BE108" s="78" t="s">
        <v>10</v>
      </c>
      <c r="BF108" s="78" t="s">
        <v>53</v>
      </c>
      <c r="BG108" s="98"/>
      <c r="BH108" s="77" t="s">
        <v>10</v>
      </c>
      <c r="BI108" s="209" t="str">
        <f t="shared" si="33"/>
        <v/>
      </c>
      <c r="BJ108" s="79" t="s">
        <v>80</v>
      </c>
      <c r="BK108" s="209" t="str">
        <f t="shared" si="34"/>
        <v/>
      </c>
      <c r="BL108" s="79" t="s">
        <v>79</v>
      </c>
      <c r="BM108" s="209" t="str">
        <f t="shared" si="35"/>
        <v/>
      </c>
      <c r="BN108" s="80" t="s">
        <v>80</v>
      </c>
      <c r="BO108" s="209" t="str">
        <f t="shared" si="36"/>
        <v/>
      </c>
      <c r="BP108" s="101"/>
    </row>
    <row r="109" spans="1:68" x14ac:dyDescent="0.2">
      <c r="A109" s="76">
        <v>96</v>
      </c>
      <c r="B109" s="90"/>
      <c r="C109" s="206" t="str">
        <f t="shared" si="37"/>
        <v/>
      </c>
      <c r="D109" s="91"/>
      <c r="E109" s="77" t="s">
        <v>50</v>
      </c>
      <c r="F109" s="95"/>
      <c r="G109" s="77" t="s">
        <v>50</v>
      </c>
      <c r="H109" s="98"/>
      <c r="I109" s="78" t="s">
        <v>10</v>
      </c>
      <c r="J109" s="78" t="s">
        <v>53</v>
      </c>
      <c r="K109" s="98"/>
      <c r="L109" s="77" t="s">
        <v>10</v>
      </c>
      <c r="M109" s="209" t="str">
        <f t="shared" si="21"/>
        <v/>
      </c>
      <c r="N109" s="79" t="s">
        <v>67</v>
      </c>
      <c r="O109" s="209" t="str">
        <f t="shared" si="22"/>
        <v/>
      </c>
      <c r="P109" s="78" t="s">
        <v>53</v>
      </c>
      <c r="Q109" s="209" t="str">
        <f t="shared" si="23"/>
        <v/>
      </c>
      <c r="R109" s="80" t="s">
        <v>67</v>
      </c>
      <c r="S109" s="209" t="str">
        <f t="shared" si="24"/>
        <v/>
      </c>
      <c r="T109" s="91"/>
      <c r="U109" s="77" t="s">
        <v>50</v>
      </c>
      <c r="V109" s="95"/>
      <c r="W109" s="77" t="s">
        <v>50</v>
      </c>
      <c r="X109" s="98"/>
      <c r="Y109" s="78" t="s">
        <v>10</v>
      </c>
      <c r="Z109" s="78" t="s">
        <v>53</v>
      </c>
      <c r="AA109" s="98"/>
      <c r="AB109" s="77" t="s">
        <v>10</v>
      </c>
      <c r="AC109" s="209" t="str">
        <f t="shared" si="25"/>
        <v/>
      </c>
      <c r="AD109" s="79" t="s">
        <v>67</v>
      </c>
      <c r="AE109" s="209" t="str">
        <f t="shared" si="26"/>
        <v/>
      </c>
      <c r="AF109" s="79" t="s">
        <v>53</v>
      </c>
      <c r="AG109" s="209" t="str">
        <f t="shared" si="27"/>
        <v/>
      </c>
      <c r="AH109" s="80" t="s">
        <v>67</v>
      </c>
      <c r="AI109" s="209" t="str">
        <f t="shared" si="28"/>
        <v/>
      </c>
      <c r="AJ109" s="91"/>
      <c r="AK109" s="77" t="s">
        <v>50</v>
      </c>
      <c r="AL109" s="95"/>
      <c r="AM109" s="77" t="s">
        <v>50</v>
      </c>
      <c r="AN109" s="98"/>
      <c r="AO109" s="78" t="s">
        <v>10</v>
      </c>
      <c r="AP109" s="78" t="s">
        <v>53</v>
      </c>
      <c r="AQ109" s="98"/>
      <c r="AR109" s="77" t="s">
        <v>10</v>
      </c>
      <c r="AS109" s="209" t="str">
        <f t="shared" si="29"/>
        <v/>
      </c>
      <c r="AT109" s="79" t="s">
        <v>80</v>
      </c>
      <c r="AU109" s="209" t="str">
        <f t="shared" si="30"/>
        <v/>
      </c>
      <c r="AV109" s="79" t="s">
        <v>79</v>
      </c>
      <c r="AW109" s="209" t="str">
        <f t="shared" si="31"/>
        <v/>
      </c>
      <c r="AX109" s="80" t="s">
        <v>80</v>
      </c>
      <c r="AY109" s="209" t="str">
        <f t="shared" si="32"/>
        <v/>
      </c>
      <c r="AZ109" s="91"/>
      <c r="BA109" s="77" t="s">
        <v>50</v>
      </c>
      <c r="BB109" s="95"/>
      <c r="BC109" s="77" t="s">
        <v>50</v>
      </c>
      <c r="BD109" s="98"/>
      <c r="BE109" s="78" t="s">
        <v>10</v>
      </c>
      <c r="BF109" s="78" t="s">
        <v>53</v>
      </c>
      <c r="BG109" s="98"/>
      <c r="BH109" s="77" t="s">
        <v>10</v>
      </c>
      <c r="BI109" s="209" t="str">
        <f t="shared" si="33"/>
        <v/>
      </c>
      <c r="BJ109" s="79" t="s">
        <v>80</v>
      </c>
      <c r="BK109" s="209" t="str">
        <f t="shared" si="34"/>
        <v/>
      </c>
      <c r="BL109" s="79" t="s">
        <v>79</v>
      </c>
      <c r="BM109" s="209" t="str">
        <f t="shared" si="35"/>
        <v/>
      </c>
      <c r="BN109" s="80" t="s">
        <v>80</v>
      </c>
      <c r="BO109" s="209" t="str">
        <f t="shared" si="36"/>
        <v/>
      </c>
      <c r="BP109" s="101"/>
    </row>
    <row r="110" spans="1:68" x14ac:dyDescent="0.2">
      <c r="A110" s="76">
        <v>97</v>
      </c>
      <c r="B110" s="90"/>
      <c r="C110" s="206" t="str">
        <f t="shared" si="37"/>
        <v/>
      </c>
      <c r="D110" s="91"/>
      <c r="E110" s="77" t="s">
        <v>50</v>
      </c>
      <c r="F110" s="95"/>
      <c r="G110" s="77" t="s">
        <v>50</v>
      </c>
      <c r="H110" s="98"/>
      <c r="I110" s="78" t="s">
        <v>10</v>
      </c>
      <c r="J110" s="78" t="s">
        <v>53</v>
      </c>
      <c r="K110" s="98"/>
      <c r="L110" s="77" t="s">
        <v>10</v>
      </c>
      <c r="M110" s="209" t="str">
        <f t="shared" si="21"/>
        <v/>
      </c>
      <c r="N110" s="79" t="s">
        <v>67</v>
      </c>
      <c r="O110" s="209" t="str">
        <f t="shared" si="22"/>
        <v/>
      </c>
      <c r="P110" s="78" t="s">
        <v>53</v>
      </c>
      <c r="Q110" s="209" t="str">
        <f t="shared" si="23"/>
        <v/>
      </c>
      <c r="R110" s="80" t="s">
        <v>67</v>
      </c>
      <c r="S110" s="209" t="str">
        <f t="shared" si="24"/>
        <v/>
      </c>
      <c r="T110" s="91"/>
      <c r="U110" s="77" t="s">
        <v>50</v>
      </c>
      <c r="V110" s="95"/>
      <c r="W110" s="77" t="s">
        <v>50</v>
      </c>
      <c r="X110" s="98"/>
      <c r="Y110" s="78" t="s">
        <v>10</v>
      </c>
      <c r="Z110" s="78" t="s">
        <v>53</v>
      </c>
      <c r="AA110" s="98"/>
      <c r="AB110" s="77" t="s">
        <v>10</v>
      </c>
      <c r="AC110" s="209" t="str">
        <f t="shared" si="25"/>
        <v/>
      </c>
      <c r="AD110" s="79" t="s">
        <v>67</v>
      </c>
      <c r="AE110" s="209" t="str">
        <f t="shared" si="26"/>
        <v/>
      </c>
      <c r="AF110" s="79" t="s">
        <v>53</v>
      </c>
      <c r="AG110" s="209" t="str">
        <f t="shared" si="27"/>
        <v/>
      </c>
      <c r="AH110" s="80" t="s">
        <v>67</v>
      </c>
      <c r="AI110" s="209" t="str">
        <f t="shared" si="28"/>
        <v/>
      </c>
      <c r="AJ110" s="91"/>
      <c r="AK110" s="77" t="s">
        <v>50</v>
      </c>
      <c r="AL110" s="95"/>
      <c r="AM110" s="77" t="s">
        <v>50</v>
      </c>
      <c r="AN110" s="98"/>
      <c r="AO110" s="78" t="s">
        <v>10</v>
      </c>
      <c r="AP110" s="78" t="s">
        <v>53</v>
      </c>
      <c r="AQ110" s="98"/>
      <c r="AR110" s="77" t="s">
        <v>10</v>
      </c>
      <c r="AS110" s="209" t="str">
        <f t="shared" si="29"/>
        <v/>
      </c>
      <c r="AT110" s="79" t="s">
        <v>80</v>
      </c>
      <c r="AU110" s="209" t="str">
        <f t="shared" si="30"/>
        <v/>
      </c>
      <c r="AV110" s="79" t="s">
        <v>79</v>
      </c>
      <c r="AW110" s="209" t="str">
        <f t="shared" si="31"/>
        <v/>
      </c>
      <c r="AX110" s="80" t="s">
        <v>80</v>
      </c>
      <c r="AY110" s="209" t="str">
        <f t="shared" si="32"/>
        <v/>
      </c>
      <c r="AZ110" s="91"/>
      <c r="BA110" s="77" t="s">
        <v>50</v>
      </c>
      <c r="BB110" s="95"/>
      <c r="BC110" s="77" t="s">
        <v>50</v>
      </c>
      <c r="BD110" s="98"/>
      <c r="BE110" s="78" t="s">
        <v>10</v>
      </c>
      <c r="BF110" s="78" t="s">
        <v>53</v>
      </c>
      <c r="BG110" s="98"/>
      <c r="BH110" s="77" t="s">
        <v>10</v>
      </c>
      <c r="BI110" s="209" t="str">
        <f t="shared" si="33"/>
        <v/>
      </c>
      <c r="BJ110" s="79" t="s">
        <v>80</v>
      </c>
      <c r="BK110" s="209" t="str">
        <f t="shared" si="34"/>
        <v/>
      </c>
      <c r="BL110" s="79" t="s">
        <v>79</v>
      </c>
      <c r="BM110" s="209" t="str">
        <f t="shared" si="35"/>
        <v/>
      </c>
      <c r="BN110" s="80" t="s">
        <v>80</v>
      </c>
      <c r="BO110" s="209" t="str">
        <f t="shared" si="36"/>
        <v/>
      </c>
      <c r="BP110" s="101"/>
    </row>
    <row r="111" spans="1:68" x14ac:dyDescent="0.2">
      <c r="A111" s="76">
        <v>98</v>
      </c>
      <c r="B111" s="90"/>
      <c r="C111" s="206" t="str">
        <f t="shared" si="37"/>
        <v/>
      </c>
      <c r="D111" s="91"/>
      <c r="E111" s="77" t="s">
        <v>50</v>
      </c>
      <c r="F111" s="95"/>
      <c r="G111" s="77" t="s">
        <v>50</v>
      </c>
      <c r="H111" s="98"/>
      <c r="I111" s="78" t="s">
        <v>10</v>
      </c>
      <c r="J111" s="78" t="s">
        <v>53</v>
      </c>
      <c r="K111" s="98"/>
      <c r="L111" s="77" t="s">
        <v>10</v>
      </c>
      <c r="M111" s="209" t="str">
        <f t="shared" si="21"/>
        <v/>
      </c>
      <c r="N111" s="79" t="s">
        <v>67</v>
      </c>
      <c r="O111" s="209" t="str">
        <f t="shared" si="22"/>
        <v/>
      </c>
      <c r="P111" s="78" t="s">
        <v>53</v>
      </c>
      <c r="Q111" s="209" t="str">
        <f t="shared" si="23"/>
        <v/>
      </c>
      <c r="R111" s="80" t="s">
        <v>67</v>
      </c>
      <c r="S111" s="209" t="str">
        <f t="shared" si="24"/>
        <v/>
      </c>
      <c r="T111" s="91"/>
      <c r="U111" s="77" t="s">
        <v>50</v>
      </c>
      <c r="V111" s="95"/>
      <c r="W111" s="77" t="s">
        <v>50</v>
      </c>
      <c r="X111" s="98"/>
      <c r="Y111" s="78" t="s">
        <v>10</v>
      </c>
      <c r="Z111" s="78" t="s">
        <v>53</v>
      </c>
      <c r="AA111" s="98"/>
      <c r="AB111" s="77" t="s">
        <v>10</v>
      </c>
      <c r="AC111" s="209" t="str">
        <f t="shared" si="25"/>
        <v/>
      </c>
      <c r="AD111" s="79" t="s">
        <v>67</v>
      </c>
      <c r="AE111" s="209" t="str">
        <f t="shared" si="26"/>
        <v/>
      </c>
      <c r="AF111" s="79" t="s">
        <v>53</v>
      </c>
      <c r="AG111" s="209" t="str">
        <f t="shared" si="27"/>
        <v/>
      </c>
      <c r="AH111" s="80" t="s">
        <v>67</v>
      </c>
      <c r="AI111" s="209" t="str">
        <f t="shared" si="28"/>
        <v/>
      </c>
      <c r="AJ111" s="91"/>
      <c r="AK111" s="77" t="s">
        <v>50</v>
      </c>
      <c r="AL111" s="95"/>
      <c r="AM111" s="77" t="s">
        <v>50</v>
      </c>
      <c r="AN111" s="98"/>
      <c r="AO111" s="78" t="s">
        <v>10</v>
      </c>
      <c r="AP111" s="78" t="s">
        <v>53</v>
      </c>
      <c r="AQ111" s="98"/>
      <c r="AR111" s="77" t="s">
        <v>10</v>
      </c>
      <c r="AS111" s="209" t="str">
        <f t="shared" si="29"/>
        <v/>
      </c>
      <c r="AT111" s="79" t="s">
        <v>80</v>
      </c>
      <c r="AU111" s="209" t="str">
        <f t="shared" si="30"/>
        <v/>
      </c>
      <c r="AV111" s="79" t="s">
        <v>79</v>
      </c>
      <c r="AW111" s="209" t="str">
        <f t="shared" si="31"/>
        <v/>
      </c>
      <c r="AX111" s="80" t="s">
        <v>80</v>
      </c>
      <c r="AY111" s="209" t="str">
        <f t="shared" si="32"/>
        <v/>
      </c>
      <c r="AZ111" s="91"/>
      <c r="BA111" s="77" t="s">
        <v>50</v>
      </c>
      <c r="BB111" s="95"/>
      <c r="BC111" s="77" t="s">
        <v>50</v>
      </c>
      <c r="BD111" s="98"/>
      <c r="BE111" s="78" t="s">
        <v>10</v>
      </c>
      <c r="BF111" s="78" t="s">
        <v>53</v>
      </c>
      <c r="BG111" s="98"/>
      <c r="BH111" s="77" t="s">
        <v>10</v>
      </c>
      <c r="BI111" s="209" t="str">
        <f t="shared" si="33"/>
        <v/>
      </c>
      <c r="BJ111" s="79" t="s">
        <v>80</v>
      </c>
      <c r="BK111" s="209" t="str">
        <f t="shared" si="34"/>
        <v/>
      </c>
      <c r="BL111" s="79" t="s">
        <v>79</v>
      </c>
      <c r="BM111" s="209" t="str">
        <f t="shared" si="35"/>
        <v/>
      </c>
      <c r="BN111" s="80" t="s">
        <v>80</v>
      </c>
      <c r="BO111" s="209" t="str">
        <f t="shared" si="36"/>
        <v/>
      </c>
      <c r="BP111" s="101"/>
    </row>
    <row r="112" spans="1:68" x14ac:dyDescent="0.2">
      <c r="A112" s="76">
        <v>99</v>
      </c>
      <c r="B112" s="90"/>
      <c r="C112" s="206" t="str">
        <f t="shared" si="37"/>
        <v/>
      </c>
      <c r="D112" s="91"/>
      <c r="E112" s="77" t="s">
        <v>50</v>
      </c>
      <c r="F112" s="95"/>
      <c r="G112" s="77" t="s">
        <v>50</v>
      </c>
      <c r="H112" s="98"/>
      <c r="I112" s="78" t="s">
        <v>10</v>
      </c>
      <c r="J112" s="78" t="s">
        <v>53</v>
      </c>
      <c r="K112" s="98"/>
      <c r="L112" s="77" t="s">
        <v>10</v>
      </c>
      <c r="M112" s="209" t="str">
        <f t="shared" si="21"/>
        <v/>
      </c>
      <c r="N112" s="79" t="s">
        <v>67</v>
      </c>
      <c r="O112" s="209" t="str">
        <f t="shared" si="22"/>
        <v/>
      </c>
      <c r="P112" s="78" t="s">
        <v>53</v>
      </c>
      <c r="Q112" s="209" t="str">
        <f t="shared" si="23"/>
        <v/>
      </c>
      <c r="R112" s="80" t="s">
        <v>67</v>
      </c>
      <c r="S112" s="209" t="str">
        <f t="shared" si="24"/>
        <v/>
      </c>
      <c r="T112" s="91"/>
      <c r="U112" s="77" t="s">
        <v>50</v>
      </c>
      <c r="V112" s="95"/>
      <c r="W112" s="77" t="s">
        <v>50</v>
      </c>
      <c r="X112" s="98"/>
      <c r="Y112" s="78" t="s">
        <v>10</v>
      </c>
      <c r="Z112" s="78" t="s">
        <v>53</v>
      </c>
      <c r="AA112" s="98"/>
      <c r="AB112" s="77" t="s">
        <v>10</v>
      </c>
      <c r="AC112" s="209" t="str">
        <f t="shared" si="25"/>
        <v/>
      </c>
      <c r="AD112" s="79" t="s">
        <v>67</v>
      </c>
      <c r="AE112" s="209" t="str">
        <f t="shared" si="26"/>
        <v/>
      </c>
      <c r="AF112" s="79" t="s">
        <v>53</v>
      </c>
      <c r="AG112" s="209" t="str">
        <f t="shared" si="27"/>
        <v/>
      </c>
      <c r="AH112" s="80" t="s">
        <v>67</v>
      </c>
      <c r="AI112" s="209" t="str">
        <f t="shared" si="28"/>
        <v/>
      </c>
      <c r="AJ112" s="91"/>
      <c r="AK112" s="77" t="s">
        <v>50</v>
      </c>
      <c r="AL112" s="95"/>
      <c r="AM112" s="77" t="s">
        <v>50</v>
      </c>
      <c r="AN112" s="98"/>
      <c r="AO112" s="78" t="s">
        <v>10</v>
      </c>
      <c r="AP112" s="78" t="s">
        <v>53</v>
      </c>
      <c r="AQ112" s="98"/>
      <c r="AR112" s="77" t="s">
        <v>10</v>
      </c>
      <c r="AS112" s="209" t="str">
        <f t="shared" si="29"/>
        <v/>
      </c>
      <c r="AT112" s="79" t="s">
        <v>80</v>
      </c>
      <c r="AU112" s="209" t="str">
        <f t="shared" si="30"/>
        <v/>
      </c>
      <c r="AV112" s="79" t="s">
        <v>79</v>
      </c>
      <c r="AW112" s="209" t="str">
        <f t="shared" si="31"/>
        <v/>
      </c>
      <c r="AX112" s="80" t="s">
        <v>80</v>
      </c>
      <c r="AY112" s="209" t="str">
        <f t="shared" si="32"/>
        <v/>
      </c>
      <c r="AZ112" s="91"/>
      <c r="BA112" s="77" t="s">
        <v>50</v>
      </c>
      <c r="BB112" s="95"/>
      <c r="BC112" s="77" t="s">
        <v>50</v>
      </c>
      <c r="BD112" s="98"/>
      <c r="BE112" s="78" t="s">
        <v>10</v>
      </c>
      <c r="BF112" s="78" t="s">
        <v>53</v>
      </c>
      <c r="BG112" s="98"/>
      <c r="BH112" s="77" t="s">
        <v>10</v>
      </c>
      <c r="BI112" s="209" t="str">
        <f t="shared" si="33"/>
        <v/>
      </c>
      <c r="BJ112" s="79" t="s">
        <v>80</v>
      </c>
      <c r="BK112" s="209" t="str">
        <f t="shared" si="34"/>
        <v/>
      </c>
      <c r="BL112" s="79" t="s">
        <v>79</v>
      </c>
      <c r="BM112" s="209" t="str">
        <f t="shared" si="35"/>
        <v/>
      </c>
      <c r="BN112" s="80" t="s">
        <v>80</v>
      </c>
      <c r="BO112" s="209" t="str">
        <f t="shared" si="36"/>
        <v/>
      </c>
      <c r="BP112" s="101"/>
    </row>
    <row r="113" spans="1:68" ht="13.5" thickBot="1" x14ac:dyDescent="0.25">
      <c r="A113" s="81">
        <v>100</v>
      </c>
      <c r="B113" s="92"/>
      <c r="C113" s="207" t="str">
        <f t="shared" ref="C113" si="38">PHONETIC(B113)</f>
        <v/>
      </c>
      <c r="D113" s="93"/>
      <c r="E113" s="82" t="s">
        <v>50</v>
      </c>
      <c r="F113" s="96"/>
      <c r="G113" s="82" t="s">
        <v>50</v>
      </c>
      <c r="H113" s="99"/>
      <c r="I113" s="83" t="s">
        <v>10</v>
      </c>
      <c r="J113" s="83" t="s">
        <v>53</v>
      </c>
      <c r="K113" s="99"/>
      <c r="L113" s="82" t="s">
        <v>10</v>
      </c>
      <c r="M113" s="210" t="str">
        <f t="shared" si="21"/>
        <v/>
      </c>
      <c r="N113" s="84" t="s">
        <v>67</v>
      </c>
      <c r="O113" s="210" t="str">
        <f t="shared" si="22"/>
        <v/>
      </c>
      <c r="P113" s="83" t="s">
        <v>53</v>
      </c>
      <c r="Q113" s="210" t="str">
        <f t="shared" si="23"/>
        <v/>
      </c>
      <c r="R113" s="85" t="s">
        <v>67</v>
      </c>
      <c r="S113" s="210" t="str">
        <f t="shared" si="24"/>
        <v/>
      </c>
      <c r="T113" s="93"/>
      <c r="U113" s="82" t="s">
        <v>50</v>
      </c>
      <c r="V113" s="96"/>
      <c r="W113" s="82" t="s">
        <v>50</v>
      </c>
      <c r="X113" s="99"/>
      <c r="Y113" s="83" t="s">
        <v>10</v>
      </c>
      <c r="Z113" s="83" t="s">
        <v>53</v>
      </c>
      <c r="AA113" s="99"/>
      <c r="AB113" s="82" t="s">
        <v>10</v>
      </c>
      <c r="AC113" s="210" t="str">
        <f t="shared" si="25"/>
        <v/>
      </c>
      <c r="AD113" s="84" t="s">
        <v>67</v>
      </c>
      <c r="AE113" s="210" t="str">
        <f t="shared" si="26"/>
        <v/>
      </c>
      <c r="AF113" s="84" t="s">
        <v>53</v>
      </c>
      <c r="AG113" s="210" t="str">
        <f t="shared" si="27"/>
        <v/>
      </c>
      <c r="AH113" s="85" t="s">
        <v>67</v>
      </c>
      <c r="AI113" s="210" t="str">
        <f t="shared" si="28"/>
        <v/>
      </c>
      <c r="AJ113" s="93"/>
      <c r="AK113" s="82" t="s">
        <v>50</v>
      </c>
      <c r="AL113" s="96"/>
      <c r="AM113" s="82" t="s">
        <v>50</v>
      </c>
      <c r="AN113" s="99"/>
      <c r="AO113" s="83" t="s">
        <v>10</v>
      </c>
      <c r="AP113" s="83" t="s">
        <v>53</v>
      </c>
      <c r="AQ113" s="99"/>
      <c r="AR113" s="82" t="s">
        <v>10</v>
      </c>
      <c r="AS113" s="210" t="str">
        <f t="shared" si="29"/>
        <v/>
      </c>
      <c r="AT113" s="84" t="s">
        <v>80</v>
      </c>
      <c r="AU113" s="210" t="str">
        <f t="shared" si="30"/>
        <v/>
      </c>
      <c r="AV113" s="84" t="s">
        <v>79</v>
      </c>
      <c r="AW113" s="210" t="str">
        <f t="shared" si="31"/>
        <v/>
      </c>
      <c r="AX113" s="85" t="s">
        <v>80</v>
      </c>
      <c r="AY113" s="210" t="str">
        <f t="shared" si="32"/>
        <v/>
      </c>
      <c r="AZ113" s="93"/>
      <c r="BA113" s="82" t="s">
        <v>50</v>
      </c>
      <c r="BB113" s="96"/>
      <c r="BC113" s="82" t="s">
        <v>50</v>
      </c>
      <c r="BD113" s="99"/>
      <c r="BE113" s="83" t="s">
        <v>10</v>
      </c>
      <c r="BF113" s="83" t="s">
        <v>53</v>
      </c>
      <c r="BG113" s="99"/>
      <c r="BH113" s="82" t="s">
        <v>10</v>
      </c>
      <c r="BI113" s="210" t="str">
        <f t="shared" si="33"/>
        <v/>
      </c>
      <c r="BJ113" s="84" t="s">
        <v>80</v>
      </c>
      <c r="BK113" s="210" t="str">
        <f t="shared" si="34"/>
        <v/>
      </c>
      <c r="BL113" s="84" t="s">
        <v>79</v>
      </c>
      <c r="BM113" s="210" t="str">
        <f t="shared" si="35"/>
        <v/>
      </c>
      <c r="BN113" s="85" t="s">
        <v>80</v>
      </c>
      <c r="BO113" s="210" t="str">
        <f t="shared" si="36"/>
        <v/>
      </c>
      <c r="BP113" s="102"/>
    </row>
  </sheetData>
  <sheetProtection algorithmName="SHA-512" hashValue="GmaZHhl3sef7eeLB/ob2wUk2Rjwy9Ri7lsgfD0g21RGO5uTAcsII4AgSrVn/tL94SoprSbFQBD22pmeqADckEw==" saltValue="jFES8YAWlRK07rVPqxJWJQ==" spinCount="100000" sheet="1" objects="1" scenarios="1" selectLockedCells="1"/>
  <autoFilter ref="A13:BP13" xr:uid="{00000000-0009-0000-0000-000000000000}">
    <filterColumn colId="3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1" showButton="0"/>
    <filterColumn colId="23" showButton="0"/>
    <filterColumn colId="24" showButton="0"/>
    <filterColumn colId="25" showButton="0"/>
    <filterColumn colId="26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7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3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56">
    <mergeCell ref="U5:W5"/>
    <mergeCell ref="U6:W6"/>
    <mergeCell ref="U7:W7"/>
    <mergeCell ref="X5:AC5"/>
    <mergeCell ref="X6:AC6"/>
    <mergeCell ref="X7:AC7"/>
    <mergeCell ref="B5:G5"/>
    <mergeCell ref="B6:G6"/>
    <mergeCell ref="H13:L13"/>
    <mergeCell ref="M13:S13"/>
    <mergeCell ref="H3:I3"/>
    <mergeCell ref="B7:G7"/>
    <mergeCell ref="H5:S5"/>
    <mergeCell ref="H6:S6"/>
    <mergeCell ref="H7:S7"/>
    <mergeCell ref="T13:U13"/>
    <mergeCell ref="D13:E13"/>
    <mergeCell ref="F13:G13"/>
    <mergeCell ref="B8:G8"/>
    <mergeCell ref="H8:S8"/>
    <mergeCell ref="A12:A13"/>
    <mergeCell ref="B12:C12"/>
    <mergeCell ref="J10:K10"/>
    <mergeCell ref="M10:N10"/>
    <mergeCell ref="B10:C10"/>
    <mergeCell ref="F12:G12"/>
    <mergeCell ref="H12:I12"/>
    <mergeCell ref="J12:K12"/>
    <mergeCell ref="L12:M12"/>
    <mergeCell ref="N12:O12"/>
    <mergeCell ref="X13:AB13"/>
    <mergeCell ref="V12:W12"/>
    <mergeCell ref="X12:Y12"/>
    <mergeCell ref="Z12:AA12"/>
    <mergeCell ref="AB12:AC12"/>
    <mergeCell ref="V13:W13"/>
    <mergeCell ref="AC13:AI13"/>
    <mergeCell ref="AD12:AE12"/>
    <mergeCell ref="AL12:AM12"/>
    <mergeCell ref="AN12:AO12"/>
    <mergeCell ref="AP12:AQ12"/>
    <mergeCell ref="AR12:AS12"/>
    <mergeCell ref="AJ13:AK13"/>
    <mergeCell ref="AL13:AM13"/>
    <mergeCell ref="AN13:AR13"/>
    <mergeCell ref="AS13:AY13"/>
    <mergeCell ref="AT12:AU12"/>
    <mergeCell ref="BB12:BC12"/>
    <mergeCell ref="BD12:BE12"/>
    <mergeCell ref="BF12:BG12"/>
    <mergeCell ref="BH12:BI12"/>
    <mergeCell ref="AZ13:BA13"/>
    <mergeCell ref="BB13:BC13"/>
    <mergeCell ref="BD13:BH13"/>
    <mergeCell ref="BI13:BO13"/>
    <mergeCell ref="BJ12:BK12"/>
  </mergeCells>
  <phoneticPr fontId="3"/>
  <pageMargins left="0.70866141732283472" right="0.70866141732283472" top="0.74803149606299213" bottom="0.74803149606299213" header="0.31496062992125984" footer="0.31496062992125984"/>
  <pageSetup paperSize="8" scale="55" fitToHeight="0" orientation="landscape" r:id="rId1"/>
  <headerFooter>
    <oddFooter>&amp;C&amp;P/&amp;N</oddFooter>
  </headerFooter>
  <rowBreaks count="1" manualBreakCount="1">
    <brk id="63" max="6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313"/>
  <sheetViews>
    <sheetView showZeros="0" view="pageBreakPreview" zoomScale="70" zoomScaleNormal="71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A25" sqref="AA25"/>
    </sheetView>
  </sheetViews>
  <sheetFormatPr defaultColWidth="8.7265625" defaultRowHeight="13" x14ac:dyDescent="0.2"/>
  <cols>
    <col min="1" max="1" width="4.36328125" style="50" customWidth="1"/>
    <col min="2" max="3" width="12.453125" style="50" customWidth="1"/>
    <col min="4" max="4" width="8.7265625" style="50"/>
    <col min="5" max="5" width="3.08984375" style="50" customWidth="1"/>
    <col min="6" max="6" width="8.7265625" style="50"/>
    <col min="7" max="7" width="3.08984375" style="50" customWidth="1"/>
    <col min="8" max="8" width="6.08984375" style="50" customWidth="1"/>
    <col min="9" max="9" width="3.08984375" style="50" customWidth="1"/>
    <col min="10" max="10" width="5" style="50" customWidth="1"/>
    <col min="11" max="11" width="3.08984375" style="50" customWidth="1"/>
    <col min="12" max="12" width="5" style="50" customWidth="1"/>
    <col min="13" max="13" width="8.7265625" style="50"/>
    <col min="14" max="14" width="3.08984375" style="50" customWidth="1"/>
    <col min="15" max="15" width="8.7265625" style="50"/>
    <col min="16" max="16" width="3.08984375" style="50" customWidth="1"/>
    <col min="17" max="17" width="6.08984375" style="50" customWidth="1"/>
    <col min="18" max="18" width="3.08984375" style="50" customWidth="1"/>
    <col min="19" max="19" width="5" style="50" customWidth="1"/>
    <col min="20" max="20" width="3.08984375" style="50" customWidth="1"/>
    <col min="21" max="21" width="5" style="50" customWidth="1"/>
    <col min="22" max="22" width="8.7265625" style="50"/>
    <col min="23" max="23" width="3.08984375" style="50" customWidth="1"/>
    <col min="24" max="24" width="8.7265625" style="50"/>
    <col min="25" max="25" width="3.08984375" style="50" customWidth="1"/>
    <col min="26" max="26" width="6.08984375" style="50" customWidth="1"/>
    <col min="27" max="27" width="3.08984375" style="50" customWidth="1"/>
    <col min="28" max="28" width="5" style="50" customWidth="1"/>
    <col min="29" max="29" width="3.08984375" style="50" customWidth="1"/>
    <col min="30" max="30" width="5" style="50" customWidth="1"/>
    <col min="31" max="31" width="8.7265625" style="50"/>
    <col min="32" max="32" width="3.08984375" style="50" customWidth="1"/>
    <col min="33" max="33" width="8.7265625" style="50"/>
    <col min="34" max="34" width="3.08984375" style="50" customWidth="1"/>
    <col min="35" max="35" width="6.08984375" style="50" customWidth="1"/>
    <col min="36" max="36" width="3.08984375" style="50" customWidth="1"/>
    <col min="37" max="37" width="5" style="50" customWidth="1"/>
    <col min="38" max="38" width="3.08984375" style="50" customWidth="1"/>
    <col min="39" max="39" width="5" style="50" customWidth="1"/>
    <col min="40" max="40" width="17.08984375" style="50" customWidth="1"/>
    <col min="41" max="41" width="1.90625" style="50" customWidth="1"/>
    <col min="42" max="16384" width="8.7265625" style="50"/>
  </cols>
  <sheetData>
    <row r="1" spans="1:40" ht="16.5" x14ac:dyDescent="0.2">
      <c r="A1" s="323" t="s">
        <v>86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</row>
    <row r="2" spans="1:40" ht="13.5" thickBot="1" x14ac:dyDescent="0.25"/>
    <row r="3" spans="1:40" ht="20.25" customHeight="1" x14ac:dyDescent="0.2">
      <c r="B3" s="103" t="s">
        <v>87</v>
      </c>
      <c r="C3" s="104"/>
      <c r="D3" s="105"/>
      <c r="E3" s="105"/>
      <c r="F3" s="106"/>
      <c r="G3" s="106"/>
      <c r="H3" s="106"/>
      <c r="I3" s="106"/>
      <c r="J3" s="107"/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AA3" s="325" t="s">
        <v>4</v>
      </c>
      <c r="AB3" s="326"/>
      <c r="AC3" s="326"/>
      <c r="AD3" s="326"/>
      <c r="AE3" s="326"/>
      <c r="AF3" s="326"/>
      <c r="AG3" s="341">
        <f>入力シート!H5</f>
        <v>0</v>
      </c>
      <c r="AH3" s="342"/>
      <c r="AI3" s="342"/>
      <c r="AJ3" s="342"/>
      <c r="AK3" s="342"/>
      <c r="AL3" s="342"/>
      <c r="AM3" s="343"/>
    </row>
    <row r="4" spans="1:40" ht="20.25" customHeight="1" thickBot="1" x14ac:dyDescent="0.25">
      <c r="C4" s="108" t="s">
        <v>60</v>
      </c>
      <c r="D4" s="109">
        <f>入力シート!D3</f>
        <v>0</v>
      </c>
      <c r="E4" s="110" t="s">
        <v>8</v>
      </c>
      <c r="F4" s="111">
        <f>入力シート!F3</f>
        <v>0</v>
      </c>
      <c r="G4" s="56" t="s">
        <v>68</v>
      </c>
      <c r="H4" s="324">
        <f>入力シート!H3</f>
        <v>0</v>
      </c>
      <c r="I4" s="324"/>
      <c r="J4" s="57" t="s">
        <v>10</v>
      </c>
      <c r="AA4" s="319" t="s">
        <v>5</v>
      </c>
      <c r="AB4" s="320"/>
      <c r="AC4" s="320"/>
      <c r="AD4" s="320"/>
      <c r="AE4" s="320"/>
      <c r="AF4" s="320"/>
      <c r="AG4" s="338">
        <f>入力シート!H6</f>
        <v>0</v>
      </c>
      <c r="AH4" s="339"/>
      <c r="AI4" s="339"/>
      <c r="AJ4" s="339"/>
      <c r="AK4" s="339"/>
      <c r="AL4" s="339"/>
      <c r="AM4" s="340"/>
    </row>
    <row r="5" spans="1:40" ht="20.25" customHeight="1" x14ac:dyDescent="0.2">
      <c r="M5" s="330" t="s">
        <v>82</v>
      </c>
      <c r="N5" s="329"/>
      <c r="O5" s="327">
        <f>入力シート!X5</f>
        <v>0</v>
      </c>
      <c r="P5" s="327"/>
      <c r="Q5" s="327"/>
      <c r="R5" s="329" t="s">
        <v>83</v>
      </c>
      <c r="S5" s="329"/>
      <c r="T5" s="329"/>
      <c r="U5" s="329"/>
      <c r="V5" s="327">
        <f>入力シート!X6</f>
        <v>0</v>
      </c>
      <c r="W5" s="327"/>
      <c r="X5" s="327"/>
      <c r="Y5" s="328"/>
      <c r="AA5" s="319" t="s">
        <v>6</v>
      </c>
      <c r="AB5" s="320"/>
      <c r="AC5" s="320"/>
      <c r="AD5" s="320"/>
      <c r="AE5" s="320"/>
      <c r="AF5" s="320"/>
      <c r="AG5" s="338">
        <f>入力シート!H7</f>
        <v>0</v>
      </c>
      <c r="AH5" s="339"/>
      <c r="AI5" s="339"/>
      <c r="AJ5" s="339"/>
      <c r="AK5" s="339"/>
      <c r="AL5" s="339"/>
      <c r="AM5" s="340"/>
    </row>
    <row r="6" spans="1:40" ht="20.25" customHeight="1" thickBot="1" x14ac:dyDescent="0.25">
      <c r="M6" s="331" t="s">
        <v>85</v>
      </c>
      <c r="N6" s="332"/>
      <c r="O6" s="332"/>
      <c r="P6" s="332"/>
      <c r="Q6" s="333">
        <f>入力シート!X7</f>
        <v>0</v>
      </c>
      <c r="R6" s="333"/>
      <c r="S6" s="333"/>
      <c r="T6" s="333"/>
      <c r="U6" s="333"/>
      <c r="V6" s="333"/>
      <c r="W6" s="333"/>
      <c r="X6" s="333"/>
      <c r="Y6" s="334"/>
      <c r="AA6" s="321" t="s">
        <v>7</v>
      </c>
      <c r="AB6" s="322"/>
      <c r="AC6" s="322"/>
      <c r="AD6" s="322"/>
      <c r="AE6" s="322"/>
      <c r="AF6" s="322"/>
      <c r="AG6" s="335">
        <f>入力シート!H8</f>
        <v>0</v>
      </c>
      <c r="AH6" s="336"/>
      <c r="AI6" s="336"/>
      <c r="AJ6" s="336"/>
      <c r="AK6" s="336"/>
      <c r="AL6" s="336"/>
      <c r="AM6" s="337"/>
    </row>
    <row r="7" spans="1:40" ht="13.5" thickBot="1" x14ac:dyDescent="0.25"/>
    <row r="8" spans="1:40" x14ac:dyDescent="0.2">
      <c r="A8" s="219" t="s">
        <v>61</v>
      </c>
      <c r="B8" s="281" t="s">
        <v>62</v>
      </c>
      <c r="C8" s="282"/>
      <c r="D8" s="317" t="s">
        <v>60</v>
      </c>
      <c r="E8" s="318"/>
      <c r="F8" s="65">
        <f>入力シート!H12</f>
        <v>7</v>
      </c>
      <c r="G8" s="64" t="s">
        <v>8</v>
      </c>
      <c r="H8" s="211">
        <f>入力シート!L12</f>
        <v>12</v>
      </c>
      <c r="I8" s="211"/>
      <c r="J8" s="211"/>
      <c r="K8" s="64" t="s">
        <v>68</v>
      </c>
      <c r="L8" s="66"/>
      <c r="M8" s="317" t="s">
        <v>60</v>
      </c>
      <c r="N8" s="318"/>
      <c r="O8" s="65">
        <f>入力シート!X12</f>
        <v>8</v>
      </c>
      <c r="P8" s="64" t="s">
        <v>8</v>
      </c>
      <c r="Q8" s="211">
        <f>入力シート!AB12</f>
        <v>1</v>
      </c>
      <c r="R8" s="211"/>
      <c r="S8" s="211"/>
      <c r="T8" s="64" t="s">
        <v>68</v>
      </c>
      <c r="U8" s="66"/>
      <c r="V8" s="317" t="s">
        <v>60</v>
      </c>
      <c r="W8" s="318"/>
      <c r="X8" s="65">
        <f>入力シート!AN12</f>
        <v>8</v>
      </c>
      <c r="Y8" s="64" t="s">
        <v>8</v>
      </c>
      <c r="Z8" s="211">
        <f>入力シート!AR12</f>
        <v>2</v>
      </c>
      <c r="AA8" s="211"/>
      <c r="AB8" s="211"/>
      <c r="AC8" s="64" t="s">
        <v>68</v>
      </c>
      <c r="AD8" s="66"/>
      <c r="AE8" s="317" t="s">
        <v>60</v>
      </c>
      <c r="AF8" s="318"/>
      <c r="AG8" s="65">
        <f>入力シート!BD12</f>
        <v>8</v>
      </c>
      <c r="AH8" s="64" t="s">
        <v>8</v>
      </c>
      <c r="AI8" s="211">
        <f>入力シート!BH12</f>
        <v>3</v>
      </c>
      <c r="AJ8" s="211"/>
      <c r="AK8" s="211"/>
      <c r="AL8" s="64" t="s">
        <v>68</v>
      </c>
      <c r="AM8" s="66"/>
      <c r="AN8" s="217" t="s">
        <v>101</v>
      </c>
    </row>
    <row r="9" spans="1:40" ht="13.5" thickBot="1" x14ac:dyDescent="0.25">
      <c r="A9" s="212"/>
      <c r="B9" s="68" t="s">
        <v>63</v>
      </c>
      <c r="C9" s="112" t="s">
        <v>64</v>
      </c>
      <c r="D9" s="266" t="s">
        <v>65</v>
      </c>
      <c r="E9" s="267"/>
      <c r="F9" s="267" t="s">
        <v>66</v>
      </c>
      <c r="G9" s="267"/>
      <c r="H9" s="267" t="s">
        <v>69</v>
      </c>
      <c r="I9" s="267"/>
      <c r="J9" s="267" t="s">
        <v>70</v>
      </c>
      <c r="K9" s="267"/>
      <c r="L9" s="280"/>
      <c r="M9" s="266" t="s">
        <v>65</v>
      </c>
      <c r="N9" s="267"/>
      <c r="O9" s="267" t="s">
        <v>66</v>
      </c>
      <c r="P9" s="267"/>
      <c r="Q9" s="267" t="s">
        <v>69</v>
      </c>
      <c r="R9" s="267"/>
      <c r="S9" s="267" t="s">
        <v>70</v>
      </c>
      <c r="T9" s="267"/>
      <c r="U9" s="280"/>
      <c r="V9" s="213" t="s">
        <v>65</v>
      </c>
      <c r="W9" s="267"/>
      <c r="X9" s="267" t="s">
        <v>66</v>
      </c>
      <c r="Y9" s="267"/>
      <c r="Z9" s="267" t="s">
        <v>69</v>
      </c>
      <c r="AA9" s="267"/>
      <c r="AB9" s="267" t="s">
        <v>70</v>
      </c>
      <c r="AC9" s="267"/>
      <c r="AD9" s="214"/>
      <c r="AE9" s="266" t="s">
        <v>65</v>
      </c>
      <c r="AF9" s="267"/>
      <c r="AG9" s="267" t="s">
        <v>66</v>
      </c>
      <c r="AH9" s="267"/>
      <c r="AI9" s="267" t="s">
        <v>69</v>
      </c>
      <c r="AJ9" s="267"/>
      <c r="AK9" s="267" t="s">
        <v>70</v>
      </c>
      <c r="AL9" s="267"/>
      <c r="AM9" s="280"/>
      <c r="AN9" s="218"/>
    </row>
    <row r="10" spans="1:40" x14ac:dyDescent="0.2">
      <c r="A10" s="289">
        <v>1</v>
      </c>
      <c r="B10" s="292">
        <f ca="1">INDIRECT("入力シート!B"&amp;INT(ROW()/3+11))</f>
        <v>0</v>
      </c>
      <c r="C10" s="286" t="str">
        <f ca="1">INDIRECT("入力シート!C"&amp;INT(ROW()/3+11))</f>
        <v/>
      </c>
      <c r="D10" s="283">
        <f ca="1">INDIRECT("入力シート!D"&amp;INT(ROW()/3+11))</f>
        <v>0</v>
      </c>
      <c r="E10" s="271" t="s">
        <v>50</v>
      </c>
      <c r="F10" s="274">
        <f ca="1">INDIRECT("入力シート!F"&amp;INT(ROW()/3+11))</f>
        <v>0</v>
      </c>
      <c r="G10" s="271" t="s">
        <v>50</v>
      </c>
      <c r="H10" s="113">
        <f ca="1">INDIRECT("入力シート!H"&amp;INT(ROW()/3+11))</f>
        <v>0</v>
      </c>
      <c r="I10" s="72" t="s">
        <v>10</v>
      </c>
      <c r="J10" s="114" t="str">
        <f ca="1">INDIRECT("入力シート!M"&amp;INT(ROW()/3+11))</f>
        <v/>
      </c>
      <c r="K10" s="115" t="s">
        <v>67</v>
      </c>
      <c r="L10" s="116" t="str">
        <f ca="1">INDIRECT("入力シート!O"&amp;INT(ROW()/3+11))</f>
        <v/>
      </c>
      <c r="M10" s="268">
        <f ca="1">INDIRECT("入力シート!T"&amp;INT(ROW()/3+11))</f>
        <v>0</v>
      </c>
      <c r="N10" s="271" t="s">
        <v>50</v>
      </c>
      <c r="O10" s="274">
        <f ca="1">INDIRECT("入力シート!V"&amp;INT(ROW()/3+11))</f>
        <v>0</v>
      </c>
      <c r="P10" s="271" t="s">
        <v>50</v>
      </c>
      <c r="Q10" s="113">
        <f ca="1">INDIRECT("入力シート!X"&amp;INT(ROW()/3+11))</f>
        <v>0</v>
      </c>
      <c r="R10" s="72" t="s">
        <v>10</v>
      </c>
      <c r="S10" s="117" t="str">
        <f ca="1">INDIRECT("入力シート!AC"&amp;INT(ROW()/3+11))</f>
        <v/>
      </c>
      <c r="T10" s="115" t="s">
        <v>67</v>
      </c>
      <c r="U10" s="117" t="str">
        <f ca="1">INDIRECT("入力シート!AE"&amp;INT(ROW()/3+11))</f>
        <v/>
      </c>
      <c r="V10" s="268">
        <f ca="1">INDIRECT("入力シート!AJ"&amp;INT(ROW()/3+11))</f>
        <v>0</v>
      </c>
      <c r="W10" s="271" t="s">
        <v>50</v>
      </c>
      <c r="X10" s="274">
        <f ca="1">INDIRECT("入力シート!AL"&amp;INT(ROW()/3+11))</f>
        <v>0</v>
      </c>
      <c r="Y10" s="271" t="s">
        <v>50</v>
      </c>
      <c r="Z10" s="113">
        <f ca="1">INDIRECT("入力シート!AN"&amp;INT(ROW()/3+11))</f>
        <v>0</v>
      </c>
      <c r="AA10" s="72" t="s">
        <v>10</v>
      </c>
      <c r="AB10" s="117" t="str">
        <f ca="1">INDIRECT("入力シート!AS"&amp;INT(ROW()/3+11))</f>
        <v/>
      </c>
      <c r="AC10" s="115" t="s">
        <v>67</v>
      </c>
      <c r="AD10" s="117" t="str">
        <f ca="1">INDIRECT("入力シート!AU"&amp;INT(ROW()/3+11))</f>
        <v/>
      </c>
      <c r="AE10" s="268">
        <f ca="1">INDIRECT("入力シート!AZ"&amp;INT(ROW()/3+11))</f>
        <v>0</v>
      </c>
      <c r="AF10" s="271" t="s">
        <v>50</v>
      </c>
      <c r="AG10" s="274">
        <f ca="1">INDIRECT("入力シート!BB"&amp;INT(ROW()/3+11))</f>
        <v>0</v>
      </c>
      <c r="AH10" s="271" t="s">
        <v>50</v>
      </c>
      <c r="AI10" s="113">
        <f ca="1">INDIRECT("入力シート!BD"&amp;INT(ROW()/3+11))</f>
        <v>0</v>
      </c>
      <c r="AJ10" s="72" t="s">
        <v>10</v>
      </c>
      <c r="AK10" s="117" t="str">
        <f ca="1">INDIRECT("入力シート!BI"&amp;INT(ROW()/3+11))</f>
        <v/>
      </c>
      <c r="AL10" s="115" t="s">
        <v>67</v>
      </c>
      <c r="AM10" s="118" t="str">
        <f ca="1">INDIRECT("入力シート!BK"&amp;INT(ROW()/3+11))</f>
        <v/>
      </c>
      <c r="AN10" s="264">
        <f ca="1">INDIRECT("入力シート!BP"&amp;INT(ROW()/3+11))</f>
        <v>0</v>
      </c>
    </row>
    <row r="11" spans="1:40" x14ac:dyDescent="0.2">
      <c r="A11" s="290"/>
      <c r="B11" s="293"/>
      <c r="C11" s="287"/>
      <c r="D11" s="284"/>
      <c r="E11" s="272"/>
      <c r="F11" s="275"/>
      <c r="G11" s="272"/>
      <c r="H11" s="277" t="s">
        <v>53</v>
      </c>
      <c r="I11" s="272"/>
      <c r="J11" s="278" t="s">
        <v>53</v>
      </c>
      <c r="K11" s="279"/>
      <c r="L11" s="279"/>
      <c r="M11" s="269"/>
      <c r="N11" s="272"/>
      <c r="O11" s="275"/>
      <c r="P11" s="272"/>
      <c r="Q11" s="277" t="s">
        <v>53</v>
      </c>
      <c r="R11" s="272"/>
      <c r="S11" s="278" t="s">
        <v>53</v>
      </c>
      <c r="T11" s="279"/>
      <c r="U11" s="279"/>
      <c r="V11" s="269"/>
      <c r="W11" s="272"/>
      <c r="X11" s="275"/>
      <c r="Y11" s="272"/>
      <c r="Z11" s="277" t="s">
        <v>53</v>
      </c>
      <c r="AA11" s="272"/>
      <c r="AB11" s="278" t="s">
        <v>53</v>
      </c>
      <c r="AC11" s="279"/>
      <c r="AD11" s="279"/>
      <c r="AE11" s="269"/>
      <c r="AF11" s="272"/>
      <c r="AG11" s="275"/>
      <c r="AH11" s="272"/>
      <c r="AI11" s="277" t="s">
        <v>53</v>
      </c>
      <c r="AJ11" s="272"/>
      <c r="AK11" s="278" t="s">
        <v>53</v>
      </c>
      <c r="AL11" s="279"/>
      <c r="AM11" s="295"/>
      <c r="AN11" s="262"/>
    </row>
    <row r="12" spans="1:40" x14ac:dyDescent="0.2">
      <c r="A12" s="291"/>
      <c r="B12" s="294"/>
      <c r="C12" s="288"/>
      <c r="D12" s="285"/>
      <c r="E12" s="273"/>
      <c r="F12" s="276"/>
      <c r="G12" s="273"/>
      <c r="H12" s="119">
        <f ca="1">INDIRECT("入力シート!K"&amp;INT(ROW()/3+10))</f>
        <v>0</v>
      </c>
      <c r="I12" s="120" t="s">
        <v>10</v>
      </c>
      <c r="J12" s="121" t="str">
        <f ca="1">INDIRECT("入力シート!Q"&amp;INT(ROW()/3+10))</f>
        <v/>
      </c>
      <c r="K12" s="122" t="s">
        <v>67</v>
      </c>
      <c r="L12" s="123" t="str">
        <f ca="1">INDIRECT("入力シート!S"&amp;INT(ROW()/3+10))</f>
        <v/>
      </c>
      <c r="M12" s="270"/>
      <c r="N12" s="273"/>
      <c r="O12" s="276"/>
      <c r="P12" s="273"/>
      <c r="Q12" s="119">
        <f ca="1">INDIRECT("入力シート!AA"&amp;INT(ROW()/3+10))</f>
        <v>0</v>
      </c>
      <c r="R12" s="120" t="s">
        <v>10</v>
      </c>
      <c r="S12" s="124" t="str">
        <f ca="1">INDIRECT("入力シート!AG"&amp;INT(ROW()/3+10))</f>
        <v/>
      </c>
      <c r="T12" s="122" t="s">
        <v>67</v>
      </c>
      <c r="U12" s="124" t="str">
        <f ca="1">INDIRECT("入力シート!AI"&amp;INT(ROW()/3+10))</f>
        <v/>
      </c>
      <c r="V12" s="269"/>
      <c r="W12" s="272"/>
      <c r="X12" s="275"/>
      <c r="Y12" s="272"/>
      <c r="Z12" s="119">
        <f ca="1">INDIRECT("入力シート!AQ"&amp;INT(ROW()/3+10))</f>
        <v>0</v>
      </c>
      <c r="AA12" s="120" t="s">
        <v>10</v>
      </c>
      <c r="AB12" s="124" t="str">
        <f ca="1">INDIRECT("入力シート!AW"&amp;INT(ROW()/3+10))</f>
        <v/>
      </c>
      <c r="AC12" s="122" t="s">
        <v>67</v>
      </c>
      <c r="AD12" s="124" t="str">
        <f ca="1">INDIRECT("入力シート!AY"&amp;INT(ROW()/3+10))</f>
        <v/>
      </c>
      <c r="AE12" s="269"/>
      <c r="AF12" s="272"/>
      <c r="AG12" s="275"/>
      <c r="AH12" s="272"/>
      <c r="AI12" s="119">
        <f ca="1">INDIRECT("入力シート!BG"&amp;INT(ROW()/3+10))</f>
        <v>0</v>
      </c>
      <c r="AJ12" s="120" t="s">
        <v>10</v>
      </c>
      <c r="AK12" s="124" t="str">
        <f ca="1">INDIRECT("入力シート!BM"&amp;INT(ROW()/3+10))</f>
        <v/>
      </c>
      <c r="AL12" s="122" t="s">
        <v>67</v>
      </c>
      <c r="AM12" s="125" t="str">
        <f ca="1">INDIRECT("入力シート!BO"&amp;INT(ROW()/3+10))</f>
        <v/>
      </c>
      <c r="AN12" s="265"/>
    </row>
    <row r="13" spans="1:40" x14ac:dyDescent="0.2">
      <c r="A13" s="290">
        <v>2</v>
      </c>
      <c r="B13" s="298">
        <f t="shared" ref="B13" ca="1" si="0">INDIRECT("入力シート!B"&amp;INT(ROW()/3+11))</f>
        <v>0</v>
      </c>
      <c r="C13" s="299" t="str">
        <f ca="1">INDIRECT("入力シート!C"&amp;INT(ROW()/3+11))</f>
        <v/>
      </c>
      <c r="D13" s="302">
        <f t="shared" ref="D13" ca="1" si="1">INDIRECT("入力シート!D"&amp;INT(ROW()/3+11))</f>
        <v>0</v>
      </c>
      <c r="E13" s="296" t="s">
        <v>50</v>
      </c>
      <c r="F13" s="297">
        <f t="shared" ref="F13" ca="1" si="2">INDIRECT("入力シート!F"&amp;INT(ROW()/3+11))</f>
        <v>0</v>
      </c>
      <c r="G13" s="296" t="s">
        <v>50</v>
      </c>
      <c r="H13" s="126">
        <f ca="1">INDIRECT("入力シート!H"&amp;INT(ROW()/3+11))</f>
        <v>0</v>
      </c>
      <c r="I13" s="127" t="s">
        <v>10</v>
      </c>
      <c r="J13" s="128" t="str">
        <f ca="1">INDIRECT("入力シート!M"&amp;INT(ROW()/3+11))</f>
        <v/>
      </c>
      <c r="K13" s="129" t="s">
        <v>67</v>
      </c>
      <c r="L13" s="130" t="str">
        <f ca="1">INDIRECT("入力シート!O"&amp;INT(ROW()/3+11))</f>
        <v/>
      </c>
      <c r="M13" s="306">
        <f t="shared" ref="M13" ca="1" si="3">INDIRECT("入力シート!T"&amp;INT(ROW()/3+11))</f>
        <v>0</v>
      </c>
      <c r="N13" s="296" t="s">
        <v>50</v>
      </c>
      <c r="O13" s="307">
        <f t="shared" ref="O13" ca="1" si="4">INDIRECT("入力シート!V"&amp;INT(ROW()/3+11))</f>
        <v>0</v>
      </c>
      <c r="P13" s="296" t="s">
        <v>50</v>
      </c>
      <c r="Q13" s="126">
        <f ca="1">INDIRECT("入力シート!X"&amp;INT(ROW()/3+11))</f>
        <v>0</v>
      </c>
      <c r="R13" s="127" t="s">
        <v>10</v>
      </c>
      <c r="S13" s="131" t="str">
        <f ca="1">INDIRECT("入力シート!AC"&amp;INT(ROW()/3+11))</f>
        <v/>
      </c>
      <c r="T13" s="129" t="s">
        <v>67</v>
      </c>
      <c r="U13" s="131" t="str">
        <f ca="1">INDIRECT("入力シート!AE"&amp;INT(ROW()/3+11))</f>
        <v/>
      </c>
      <c r="V13" s="306">
        <f ca="1">INDIRECT("入力シート!AJ"&amp;INT(ROW()/3+11))</f>
        <v>0</v>
      </c>
      <c r="W13" s="296" t="s">
        <v>50</v>
      </c>
      <c r="X13" s="297">
        <f ca="1">INDIRECT("入力シート!AL"&amp;INT(ROW()/3+11))</f>
        <v>0</v>
      </c>
      <c r="Y13" s="296" t="s">
        <v>50</v>
      </c>
      <c r="Z13" s="126">
        <f ca="1">INDIRECT("入力シート!AN"&amp;INT(ROW()/3+11))</f>
        <v>0</v>
      </c>
      <c r="AA13" s="127" t="s">
        <v>10</v>
      </c>
      <c r="AB13" s="131" t="str">
        <f ca="1">INDIRECT("入力シート!AS"&amp;INT(ROW()/3+11))</f>
        <v/>
      </c>
      <c r="AC13" s="129" t="s">
        <v>67</v>
      </c>
      <c r="AD13" s="131" t="str">
        <f ca="1">INDIRECT("入力シート!AU"&amp;INT(ROW()/3+11))</f>
        <v/>
      </c>
      <c r="AE13" s="306">
        <f ca="1">INDIRECT("入力シート!AZ"&amp;INT(ROW()/3+11))</f>
        <v>0</v>
      </c>
      <c r="AF13" s="296" t="s">
        <v>50</v>
      </c>
      <c r="AG13" s="297">
        <f ca="1">INDIRECT("入力シート!BB"&amp;INT(ROW()/3+11))</f>
        <v>0</v>
      </c>
      <c r="AH13" s="296" t="s">
        <v>50</v>
      </c>
      <c r="AI13" s="126">
        <f ca="1">INDIRECT("入力シート!BD"&amp;INT(ROW()/3+11))</f>
        <v>0</v>
      </c>
      <c r="AJ13" s="127" t="s">
        <v>10</v>
      </c>
      <c r="AK13" s="131" t="str">
        <f ca="1">INDIRECT("入力シート!BI"&amp;INT(ROW()/3+11))</f>
        <v/>
      </c>
      <c r="AL13" s="129" t="s">
        <v>67</v>
      </c>
      <c r="AM13" s="132" t="str">
        <f ca="1">INDIRECT("入力シート!BK"&amp;INT(ROW()/3+11))</f>
        <v/>
      </c>
      <c r="AN13" s="258">
        <f ca="1">INDIRECT("入力シート!BP"&amp;INT(ROW()/3+11))</f>
        <v>0</v>
      </c>
    </row>
    <row r="14" spans="1:40" x14ac:dyDescent="0.2">
      <c r="A14" s="290"/>
      <c r="B14" s="293"/>
      <c r="C14" s="300"/>
      <c r="D14" s="284"/>
      <c r="E14" s="272"/>
      <c r="F14" s="275"/>
      <c r="G14" s="272"/>
      <c r="H14" s="277" t="s">
        <v>53</v>
      </c>
      <c r="I14" s="272"/>
      <c r="J14" s="278" t="s">
        <v>53</v>
      </c>
      <c r="K14" s="279"/>
      <c r="L14" s="295"/>
      <c r="M14" s="269"/>
      <c r="N14" s="272"/>
      <c r="O14" s="308"/>
      <c r="P14" s="272"/>
      <c r="Q14" s="277" t="s">
        <v>53</v>
      </c>
      <c r="R14" s="272"/>
      <c r="S14" s="278" t="s">
        <v>53</v>
      </c>
      <c r="T14" s="279"/>
      <c r="U14" s="279"/>
      <c r="V14" s="269"/>
      <c r="W14" s="272"/>
      <c r="X14" s="275"/>
      <c r="Y14" s="272"/>
      <c r="Z14" s="277" t="s">
        <v>53</v>
      </c>
      <c r="AA14" s="272"/>
      <c r="AB14" s="278" t="s">
        <v>53</v>
      </c>
      <c r="AC14" s="279"/>
      <c r="AD14" s="279"/>
      <c r="AE14" s="269"/>
      <c r="AF14" s="272"/>
      <c r="AG14" s="275"/>
      <c r="AH14" s="272"/>
      <c r="AI14" s="277" t="s">
        <v>53</v>
      </c>
      <c r="AJ14" s="272"/>
      <c r="AK14" s="278" t="s">
        <v>53</v>
      </c>
      <c r="AL14" s="279"/>
      <c r="AM14" s="295"/>
      <c r="AN14" s="259"/>
    </row>
    <row r="15" spans="1:40" x14ac:dyDescent="0.2">
      <c r="A15" s="291"/>
      <c r="B15" s="294"/>
      <c r="C15" s="301"/>
      <c r="D15" s="285"/>
      <c r="E15" s="273"/>
      <c r="F15" s="276"/>
      <c r="G15" s="273"/>
      <c r="H15" s="133">
        <f ca="1">INDIRECT("入力シート!K"&amp;INT(ROW()/3+10))</f>
        <v>0</v>
      </c>
      <c r="I15" s="134" t="s">
        <v>10</v>
      </c>
      <c r="J15" s="135" t="str">
        <f ca="1">INDIRECT("入力シート!Q"&amp;INT(ROW()/3+10))</f>
        <v/>
      </c>
      <c r="K15" s="136" t="s">
        <v>67</v>
      </c>
      <c r="L15" s="137" t="str">
        <f ca="1">INDIRECT("入力シート!S"&amp;INT(ROW()/3+10))</f>
        <v/>
      </c>
      <c r="M15" s="270"/>
      <c r="N15" s="273"/>
      <c r="O15" s="309"/>
      <c r="P15" s="273"/>
      <c r="Q15" s="119">
        <f ca="1">INDIRECT("入力シート!AA"&amp;INT(ROW()/3+10))</f>
        <v>0</v>
      </c>
      <c r="R15" s="120" t="s">
        <v>10</v>
      </c>
      <c r="S15" s="138" t="str">
        <f ca="1">INDIRECT("入力シート!AG"&amp;INT(ROW()/3+10))</f>
        <v/>
      </c>
      <c r="T15" s="136" t="s">
        <v>67</v>
      </c>
      <c r="U15" s="138" t="str">
        <f ca="1">INDIRECT("入力シート!AI"&amp;INT(ROW()/3+10))</f>
        <v/>
      </c>
      <c r="V15" s="270"/>
      <c r="W15" s="273"/>
      <c r="X15" s="276"/>
      <c r="Y15" s="273"/>
      <c r="Z15" s="119">
        <f ca="1">INDIRECT("入力シート!AQ"&amp;INT(ROW()/3+10))</f>
        <v>0</v>
      </c>
      <c r="AA15" s="120" t="s">
        <v>10</v>
      </c>
      <c r="AB15" s="138" t="str">
        <f ca="1">INDIRECT("入力シート!AW"&amp;INT(ROW()/3+10))</f>
        <v/>
      </c>
      <c r="AC15" s="136" t="s">
        <v>67</v>
      </c>
      <c r="AD15" s="138" t="str">
        <f ca="1">INDIRECT("入力シート!AY"&amp;INT(ROW()/3+10))</f>
        <v/>
      </c>
      <c r="AE15" s="270"/>
      <c r="AF15" s="273"/>
      <c r="AG15" s="276"/>
      <c r="AH15" s="273"/>
      <c r="AI15" s="119">
        <f ca="1">INDIRECT("入力シート!BG"&amp;INT(ROW()/3+10))</f>
        <v>0</v>
      </c>
      <c r="AJ15" s="120" t="s">
        <v>10</v>
      </c>
      <c r="AK15" s="138" t="str">
        <f ca="1">INDIRECT("入力シート!BM"&amp;INT(ROW()/3+10))</f>
        <v/>
      </c>
      <c r="AL15" s="136" t="s">
        <v>67</v>
      </c>
      <c r="AM15" s="139" t="str">
        <f ca="1">INDIRECT("入力シート!BO"&amp;INT(ROW()/3+10))</f>
        <v/>
      </c>
      <c r="AN15" s="260"/>
    </row>
    <row r="16" spans="1:40" x14ac:dyDescent="0.2">
      <c r="A16" s="290">
        <v>3</v>
      </c>
      <c r="B16" s="298">
        <f t="shared" ref="B16" ca="1" si="5">INDIRECT("入力シート!B"&amp;INT(ROW()/3+11))</f>
        <v>0</v>
      </c>
      <c r="C16" s="299" t="str">
        <f t="shared" ref="C16" ca="1" si="6">INDIRECT("入力シート!C"&amp;INT(ROW()/3+11))</f>
        <v/>
      </c>
      <c r="D16" s="302">
        <f t="shared" ref="D16" ca="1" si="7">INDIRECT("入力シート!D"&amp;INT(ROW()/3+11))</f>
        <v>0</v>
      </c>
      <c r="E16" s="296" t="s">
        <v>50</v>
      </c>
      <c r="F16" s="297">
        <f t="shared" ref="F16" ca="1" si="8">INDIRECT("入力シート!F"&amp;INT(ROW()/3+11))</f>
        <v>0</v>
      </c>
      <c r="G16" s="296" t="s">
        <v>50</v>
      </c>
      <c r="H16" s="119">
        <f ca="1">INDIRECT("入力シート!H"&amp;INT(ROW()/3+11))</f>
        <v>0</v>
      </c>
      <c r="I16" s="120" t="s">
        <v>10</v>
      </c>
      <c r="J16" s="128" t="str">
        <f ca="1">INDIRECT("入力シート!M"&amp;INT(ROW()/3+11))</f>
        <v/>
      </c>
      <c r="K16" s="129" t="s">
        <v>67</v>
      </c>
      <c r="L16" s="130" t="str">
        <f ca="1">INDIRECT("入力シート!O"&amp;INT(ROW()/3+11))</f>
        <v/>
      </c>
      <c r="M16" s="303">
        <f t="shared" ref="M16" ca="1" si="9">INDIRECT("入力シート!T"&amp;INT(ROW()/3+11))</f>
        <v>0</v>
      </c>
      <c r="N16" s="296" t="s">
        <v>50</v>
      </c>
      <c r="O16" s="307">
        <f t="shared" ref="O16" ca="1" si="10">INDIRECT("入力シート!V"&amp;INT(ROW()/3+11))</f>
        <v>0</v>
      </c>
      <c r="P16" s="296" t="s">
        <v>50</v>
      </c>
      <c r="Q16" s="140">
        <f t="shared" ref="Q16" ca="1" si="11">INDIRECT("入力シート!X"&amp;INT(ROW()/3+11))</f>
        <v>0</v>
      </c>
      <c r="R16" s="127" t="s">
        <v>78</v>
      </c>
      <c r="S16" s="141" t="str">
        <f t="shared" ref="S16" ca="1" si="12">INDIRECT("入力シート!AC"&amp;INT(ROW()/3+11))</f>
        <v/>
      </c>
      <c r="T16" s="142" t="s">
        <v>80</v>
      </c>
      <c r="U16" s="141" t="str">
        <f t="shared" ref="U16" ca="1" si="13">INDIRECT("入力シート!AE"&amp;INT(ROW()/3+11))</f>
        <v/>
      </c>
      <c r="V16" s="303">
        <f t="shared" ref="V16" ca="1" si="14">INDIRECT("入力シート!AJ"&amp;INT(ROW()/3+11))</f>
        <v>0</v>
      </c>
      <c r="W16" s="296" t="s">
        <v>81</v>
      </c>
      <c r="X16" s="307">
        <f t="shared" ref="X16" ca="1" si="15">INDIRECT("入力シート!AL"&amp;INT(ROW()/3+11))</f>
        <v>0</v>
      </c>
      <c r="Y16" s="296" t="s">
        <v>81</v>
      </c>
      <c r="Z16" s="140">
        <f t="shared" ref="Z16" ca="1" si="16">INDIRECT("入力シート!AN"&amp;INT(ROW()/3+11))</f>
        <v>0</v>
      </c>
      <c r="AA16" s="127" t="s">
        <v>78</v>
      </c>
      <c r="AB16" s="141" t="str">
        <f t="shared" ref="AB16" ca="1" si="17">INDIRECT("入力シート!AS"&amp;INT(ROW()/3+11))</f>
        <v/>
      </c>
      <c r="AC16" s="142" t="s">
        <v>80</v>
      </c>
      <c r="AD16" s="141" t="str">
        <f t="shared" ref="AD16" ca="1" si="18">INDIRECT("入力シート!AU"&amp;INT(ROW()/3+11))</f>
        <v/>
      </c>
      <c r="AE16" s="303">
        <f t="shared" ref="AE16" ca="1" si="19">INDIRECT("入力シート!AZ"&amp;INT(ROW()/3+11))</f>
        <v>0</v>
      </c>
      <c r="AF16" s="296" t="s">
        <v>81</v>
      </c>
      <c r="AG16" s="307">
        <f t="shared" ref="AG16" ca="1" si="20">INDIRECT("入力シート!BB"&amp;INT(ROW()/3+11))</f>
        <v>0</v>
      </c>
      <c r="AH16" s="296" t="s">
        <v>81</v>
      </c>
      <c r="AI16" s="140">
        <f t="shared" ref="AI16" ca="1" si="21">INDIRECT("入力シート!BD"&amp;INT(ROW()/3+11))</f>
        <v>0</v>
      </c>
      <c r="AJ16" s="127" t="s">
        <v>78</v>
      </c>
      <c r="AK16" s="141" t="str">
        <f t="shared" ref="AK16" ca="1" si="22">INDIRECT("入力シート!BI"&amp;INT(ROW()/3+11))</f>
        <v/>
      </c>
      <c r="AL16" s="142" t="s">
        <v>80</v>
      </c>
      <c r="AM16" s="143" t="str">
        <f t="shared" ref="AM16" ca="1" si="23">INDIRECT("入力シート!BK"&amp;INT(ROW()/3+11))</f>
        <v/>
      </c>
      <c r="AN16" s="258">
        <f t="shared" ref="AN16" ca="1" si="24">INDIRECT("入力シート!BP"&amp;INT(ROW()/3+11))</f>
        <v>0</v>
      </c>
    </row>
    <row r="17" spans="1:40" x14ac:dyDescent="0.2">
      <c r="A17" s="290"/>
      <c r="B17" s="293"/>
      <c r="C17" s="300"/>
      <c r="D17" s="284"/>
      <c r="E17" s="272"/>
      <c r="F17" s="275"/>
      <c r="G17" s="272"/>
      <c r="H17" s="277" t="s">
        <v>53</v>
      </c>
      <c r="I17" s="272"/>
      <c r="J17" s="278" t="s">
        <v>53</v>
      </c>
      <c r="K17" s="279"/>
      <c r="L17" s="295"/>
      <c r="M17" s="304"/>
      <c r="N17" s="272"/>
      <c r="O17" s="308"/>
      <c r="P17" s="272"/>
      <c r="Q17" s="277" t="s">
        <v>79</v>
      </c>
      <c r="R17" s="272"/>
      <c r="S17" s="277" t="s">
        <v>79</v>
      </c>
      <c r="T17" s="310"/>
      <c r="U17" s="310"/>
      <c r="V17" s="304"/>
      <c r="W17" s="272"/>
      <c r="X17" s="308"/>
      <c r="Y17" s="272"/>
      <c r="Z17" s="277" t="s">
        <v>79</v>
      </c>
      <c r="AA17" s="272"/>
      <c r="AB17" s="277" t="s">
        <v>79</v>
      </c>
      <c r="AC17" s="310"/>
      <c r="AD17" s="310"/>
      <c r="AE17" s="304"/>
      <c r="AF17" s="272"/>
      <c r="AG17" s="308"/>
      <c r="AH17" s="272"/>
      <c r="AI17" s="277" t="s">
        <v>79</v>
      </c>
      <c r="AJ17" s="272"/>
      <c r="AK17" s="277" t="s">
        <v>79</v>
      </c>
      <c r="AL17" s="310"/>
      <c r="AM17" s="311"/>
      <c r="AN17" s="259"/>
    </row>
    <row r="18" spans="1:40" x14ac:dyDescent="0.2">
      <c r="A18" s="291"/>
      <c r="B18" s="294"/>
      <c r="C18" s="301"/>
      <c r="D18" s="285"/>
      <c r="E18" s="273"/>
      <c r="F18" s="276"/>
      <c r="G18" s="273"/>
      <c r="H18" s="133">
        <f ca="1">INDIRECT("入力シート!K"&amp;INT(ROW()/3+10))</f>
        <v>0</v>
      </c>
      <c r="I18" s="134" t="s">
        <v>10</v>
      </c>
      <c r="J18" s="135" t="str">
        <f ca="1">INDIRECT("入力シート!Q"&amp;INT(ROW()/3+10))</f>
        <v/>
      </c>
      <c r="K18" s="136" t="s">
        <v>67</v>
      </c>
      <c r="L18" s="137" t="str">
        <f ca="1">INDIRECT("入力シート!S"&amp;INT(ROW()/3+10))</f>
        <v/>
      </c>
      <c r="M18" s="305"/>
      <c r="N18" s="273"/>
      <c r="O18" s="309"/>
      <c r="P18" s="273"/>
      <c r="Q18" s="144">
        <f t="shared" ref="Q18" ca="1" si="25">INDIRECT("入力シート!AA"&amp;INT(ROW()/3+10))</f>
        <v>0</v>
      </c>
      <c r="R18" s="134" t="s">
        <v>78</v>
      </c>
      <c r="S18" s="145" t="str">
        <f t="shared" ref="S18" ca="1" si="26">INDIRECT("入力シート!AG"&amp;INT(ROW()/3+10))</f>
        <v/>
      </c>
      <c r="T18" s="146" t="s">
        <v>80</v>
      </c>
      <c r="U18" s="145" t="str">
        <f t="shared" ref="U18" ca="1" si="27">INDIRECT("入力シート!AI"&amp;INT(ROW()/3+10))</f>
        <v/>
      </c>
      <c r="V18" s="305"/>
      <c r="W18" s="273"/>
      <c r="X18" s="309"/>
      <c r="Y18" s="273"/>
      <c r="Z18" s="144">
        <f t="shared" ref="Z18" ca="1" si="28">INDIRECT("入力シート!AQ"&amp;INT(ROW()/3+10))</f>
        <v>0</v>
      </c>
      <c r="AA18" s="134" t="s">
        <v>78</v>
      </c>
      <c r="AB18" s="145" t="str">
        <f t="shared" ref="AB18" ca="1" si="29">INDIRECT("入力シート!AW"&amp;INT(ROW()/3+10))</f>
        <v/>
      </c>
      <c r="AC18" s="146" t="s">
        <v>80</v>
      </c>
      <c r="AD18" s="145" t="str">
        <f t="shared" ref="AD18" ca="1" si="30">INDIRECT("入力シート!AY"&amp;INT(ROW()/3+10))</f>
        <v/>
      </c>
      <c r="AE18" s="305"/>
      <c r="AF18" s="273"/>
      <c r="AG18" s="309"/>
      <c r="AH18" s="273"/>
      <c r="AI18" s="144">
        <f t="shared" ref="AI18" ca="1" si="31">INDIRECT("入力シート!BG"&amp;INT(ROW()/3+10))</f>
        <v>0</v>
      </c>
      <c r="AJ18" s="134" t="s">
        <v>78</v>
      </c>
      <c r="AK18" s="145" t="str">
        <f t="shared" ref="AK18" ca="1" si="32">INDIRECT("入力シート!BM"&amp;INT(ROW()/3+10))</f>
        <v/>
      </c>
      <c r="AL18" s="146" t="s">
        <v>80</v>
      </c>
      <c r="AM18" s="147" t="str">
        <f t="shared" ref="AM18" ca="1" si="33">INDIRECT("入力シート!BO"&amp;INT(ROW()/3+10))</f>
        <v/>
      </c>
      <c r="AN18" s="260"/>
    </row>
    <row r="19" spans="1:40" x14ac:dyDescent="0.2">
      <c r="A19" s="290">
        <v>4</v>
      </c>
      <c r="B19" s="298">
        <f t="shared" ref="B19" ca="1" si="34">INDIRECT("入力シート!B"&amp;INT(ROW()/3+11))</f>
        <v>0</v>
      </c>
      <c r="C19" s="299" t="str">
        <f t="shared" ref="C19" ca="1" si="35">INDIRECT("入力シート!C"&amp;INT(ROW()/3+11))</f>
        <v/>
      </c>
      <c r="D19" s="302">
        <f t="shared" ref="D19" ca="1" si="36">INDIRECT("入力シート!D"&amp;INT(ROW()/3+11))</f>
        <v>0</v>
      </c>
      <c r="E19" s="296" t="s">
        <v>50</v>
      </c>
      <c r="F19" s="297">
        <f t="shared" ref="F19" ca="1" si="37">INDIRECT("入力シート!F"&amp;INT(ROW()/3+11))</f>
        <v>0</v>
      </c>
      <c r="G19" s="296" t="s">
        <v>50</v>
      </c>
      <c r="H19" s="119">
        <f ca="1">INDIRECT("入力シート!H"&amp;INT(ROW()/3+11))</f>
        <v>0</v>
      </c>
      <c r="I19" s="120" t="s">
        <v>10</v>
      </c>
      <c r="J19" s="128" t="str">
        <f ca="1">INDIRECT("入力シート!M"&amp;INT(ROW()/3+11))</f>
        <v/>
      </c>
      <c r="K19" s="129" t="s">
        <v>67</v>
      </c>
      <c r="L19" s="130" t="str">
        <f ca="1">INDIRECT("入力シート!O"&amp;INT(ROW()/3+11))</f>
        <v/>
      </c>
      <c r="M19" s="303">
        <f t="shared" ref="M19" ca="1" si="38">INDIRECT("入力シート!T"&amp;INT(ROW()/3+11))</f>
        <v>0</v>
      </c>
      <c r="N19" s="296" t="s">
        <v>50</v>
      </c>
      <c r="O19" s="307">
        <f t="shared" ref="O19" ca="1" si="39">INDIRECT("入力シート!V"&amp;INT(ROW()/3+11))</f>
        <v>0</v>
      </c>
      <c r="P19" s="296" t="s">
        <v>50</v>
      </c>
      <c r="Q19" s="140">
        <f t="shared" ref="Q19" ca="1" si="40">INDIRECT("入力シート!X"&amp;INT(ROW()/3+11))</f>
        <v>0</v>
      </c>
      <c r="R19" s="127" t="s">
        <v>78</v>
      </c>
      <c r="S19" s="141" t="str">
        <f t="shared" ref="S19" ca="1" si="41">INDIRECT("入力シート!AC"&amp;INT(ROW()/3+11))</f>
        <v/>
      </c>
      <c r="T19" s="142" t="s">
        <v>80</v>
      </c>
      <c r="U19" s="141" t="str">
        <f t="shared" ref="U19" ca="1" si="42">INDIRECT("入力シート!AE"&amp;INT(ROW()/3+11))</f>
        <v/>
      </c>
      <c r="V19" s="303">
        <f t="shared" ref="V19" ca="1" si="43">INDIRECT("入力シート!AJ"&amp;INT(ROW()/3+11))</f>
        <v>0</v>
      </c>
      <c r="W19" s="296" t="s">
        <v>81</v>
      </c>
      <c r="X19" s="307">
        <f t="shared" ref="X19" ca="1" si="44">INDIRECT("入力シート!AL"&amp;INT(ROW()/3+11))</f>
        <v>0</v>
      </c>
      <c r="Y19" s="296" t="s">
        <v>81</v>
      </c>
      <c r="Z19" s="140">
        <f t="shared" ref="Z19" ca="1" si="45">INDIRECT("入力シート!AN"&amp;INT(ROW()/3+11))</f>
        <v>0</v>
      </c>
      <c r="AA19" s="127" t="s">
        <v>78</v>
      </c>
      <c r="AB19" s="141" t="str">
        <f t="shared" ref="AB19" ca="1" si="46">INDIRECT("入力シート!AS"&amp;INT(ROW()/3+11))</f>
        <v/>
      </c>
      <c r="AC19" s="142" t="s">
        <v>80</v>
      </c>
      <c r="AD19" s="141" t="str">
        <f t="shared" ref="AD19" ca="1" si="47">INDIRECT("入力シート!AU"&amp;INT(ROW()/3+11))</f>
        <v/>
      </c>
      <c r="AE19" s="303">
        <f t="shared" ref="AE19" ca="1" si="48">INDIRECT("入力シート!AZ"&amp;INT(ROW()/3+11))</f>
        <v>0</v>
      </c>
      <c r="AF19" s="296" t="s">
        <v>81</v>
      </c>
      <c r="AG19" s="307">
        <f t="shared" ref="AG19" ca="1" si="49">INDIRECT("入力シート!BB"&amp;INT(ROW()/3+11))</f>
        <v>0</v>
      </c>
      <c r="AH19" s="296" t="s">
        <v>81</v>
      </c>
      <c r="AI19" s="140">
        <f t="shared" ref="AI19" ca="1" si="50">INDIRECT("入力シート!BD"&amp;INT(ROW()/3+11))</f>
        <v>0</v>
      </c>
      <c r="AJ19" s="127" t="s">
        <v>78</v>
      </c>
      <c r="AK19" s="141" t="str">
        <f t="shared" ref="AK19" ca="1" si="51">INDIRECT("入力シート!BI"&amp;INT(ROW()/3+11))</f>
        <v/>
      </c>
      <c r="AL19" s="142" t="s">
        <v>80</v>
      </c>
      <c r="AM19" s="143" t="str">
        <f t="shared" ref="AM19" ca="1" si="52">INDIRECT("入力シート!BK"&amp;INT(ROW()/3+11))</f>
        <v/>
      </c>
      <c r="AN19" s="258">
        <f t="shared" ref="AN19" ca="1" si="53">INDIRECT("入力シート!BP"&amp;INT(ROW()/3+11))</f>
        <v>0</v>
      </c>
    </row>
    <row r="20" spans="1:40" x14ac:dyDescent="0.2">
      <c r="A20" s="290"/>
      <c r="B20" s="293"/>
      <c r="C20" s="300"/>
      <c r="D20" s="284"/>
      <c r="E20" s="272"/>
      <c r="F20" s="275"/>
      <c r="G20" s="272"/>
      <c r="H20" s="277" t="s">
        <v>53</v>
      </c>
      <c r="I20" s="272"/>
      <c r="J20" s="278" t="s">
        <v>53</v>
      </c>
      <c r="K20" s="279"/>
      <c r="L20" s="295"/>
      <c r="M20" s="304"/>
      <c r="N20" s="272"/>
      <c r="O20" s="308"/>
      <c r="P20" s="272"/>
      <c r="Q20" s="277" t="s">
        <v>79</v>
      </c>
      <c r="R20" s="272"/>
      <c r="S20" s="277" t="s">
        <v>79</v>
      </c>
      <c r="T20" s="310"/>
      <c r="U20" s="310"/>
      <c r="V20" s="304"/>
      <c r="W20" s="272"/>
      <c r="X20" s="308"/>
      <c r="Y20" s="272"/>
      <c r="Z20" s="277" t="s">
        <v>79</v>
      </c>
      <c r="AA20" s="272"/>
      <c r="AB20" s="277" t="s">
        <v>79</v>
      </c>
      <c r="AC20" s="310"/>
      <c r="AD20" s="310"/>
      <c r="AE20" s="304"/>
      <c r="AF20" s="272"/>
      <c r="AG20" s="308"/>
      <c r="AH20" s="272"/>
      <c r="AI20" s="277" t="s">
        <v>79</v>
      </c>
      <c r="AJ20" s="272"/>
      <c r="AK20" s="277" t="s">
        <v>79</v>
      </c>
      <c r="AL20" s="310"/>
      <c r="AM20" s="311"/>
      <c r="AN20" s="259"/>
    </row>
    <row r="21" spans="1:40" x14ac:dyDescent="0.2">
      <c r="A21" s="291"/>
      <c r="B21" s="294"/>
      <c r="C21" s="301"/>
      <c r="D21" s="285"/>
      <c r="E21" s="273"/>
      <c r="F21" s="276"/>
      <c r="G21" s="273"/>
      <c r="H21" s="119">
        <f ca="1">INDIRECT("入力シート!K"&amp;INT(ROW()/3+10))</f>
        <v>0</v>
      </c>
      <c r="I21" s="120" t="s">
        <v>10</v>
      </c>
      <c r="J21" s="135" t="str">
        <f ca="1">INDIRECT("入力シート!Q"&amp;INT(ROW()/3+10))</f>
        <v/>
      </c>
      <c r="K21" s="136" t="s">
        <v>67</v>
      </c>
      <c r="L21" s="137" t="str">
        <f ca="1">INDIRECT("入力シート!S"&amp;INT(ROW()/3+10))</f>
        <v/>
      </c>
      <c r="M21" s="305"/>
      <c r="N21" s="273"/>
      <c r="O21" s="309"/>
      <c r="P21" s="273"/>
      <c r="Q21" s="144">
        <f t="shared" ref="Q21" ca="1" si="54">INDIRECT("入力シート!AA"&amp;INT(ROW()/3+10))</f>
        <v>0</v>
      </c>
      <c r="R21" s="134" t="s">
        <v>78</v>
      </c>
      <c r="S21" s="145" t="str">
        <f t="shared" ref="S21" ca="1" si="55">INDIRECT("入力シート!AG"&amp;INT(ROW()/3+10))</f>
        <v/>
      </c>
      <c r="T21" s="146" t="s">
        <v>80</v>
      </c>
      <c r="U21" s="145" t="str">
        <f t="shared" ref="U21" ca="1" si="56">INDIRECT("入力シート!AI"&amp;INT(ROW()/3+10))</f>
        <v/>
      </c>
      <c r="V21" s="305"/>
      <c r="W21" s="273"/>
      <c r="X21" s="309"/>
      <c r="Y21" s="273"/>
      <c r="Z21" s="144">
        <f t="shared" ref="Z21" ca="1" si="57">INDIRECT("入力シート!AQ"&amp;INT(ROW()/3+10))</f>
        <v>0</v>
      </c>
      <c r="AA21" s="134" t="s">
        <v>78</v>
      </c>
      <c r="AB21" s="145" t="str">
        <f t="shared" ref="AB21" ca="1" si="58">INDIRECT("入力シート!AW"&amp;INT(ROW()/3+10))</f>
        <v/>
      </c>
      <c r="AC21" s="146" t="s">
        <v>80</v>
      </c>
      <c r="AD21" s="145" t="str">
        <f t="shared" ref="AD21" ca="1" si="59">INDIRECT("入力シート!AY"&amp;INT(ROW()/3+10))</f>
        <v/>
      </c>
      <c r="AE21" s="305"/>
      <c r="AF21" s="273"/>
      <c r="AG21" s="309"/>
      <c r="AH21" s="273"/>
      <c r="AI21" s="144">
        <f t="shared" ref="AI21" ca="1" si="60">INDIRECT("入力シート!BG"&amp;INT(ROW()/3+10))</f>
        <v>0</v>
      </c>
      <c r="AJ21" s="134" t="s">
        <v>78</v>
      </c>
      <c r="AK21" s="145" t="str">
        <f t="shared" ref="AK21" ca="1" si="61">INDIRECT("入力シート!BM"&amp;INT(ROW()/3+10))</f>
        <v/>
      </c>
      <c r="AL21" s="146" t="s">
        <v>80</v>
      </c>
      <c r="AM21" s="147" t="str">
        <f t="shared" ref="AM21" ca="1" si="62">INDIRECT("入力シート!BO"&amp;INT(ROW()/3+10))</f>
        <v/>
      </c>
      <c r="AN21" s="260"/>
    </row>
    <row r="22" spans="1:40" x14ac:dyDescent="0.2">
      <c r="A22" s="290">
        <v>5</v>
      </c>
      <c r="B22" s="298">
        <f t="shared" ref="B22" ca="1" si="63">INDIRECT("入力シート!B"&amp;INT(ROW()/3+11))</f>
        <v>0</v>
      </c>
      <c r="C22" s="299" t="str">
        <f t="shared" ref="C22" ca="1" si="64">INDIRECT("入力シート!C"&amp;INT(ROW()/3+11))</f>
        <v/>
      </c>
      <c r="D22" s="302">
        <f t="shared" ref="D22" ca="1" si="65">INDIRECT("入力シート!D"&amp;INT(ROW()/3+11))</f>
        <v>0</v>
      </c>
      <c r="E22" s="296" t="s">
        <v>50</v>
      </c>
      <c r="F22" s="297">
        <f t="shared" ref="F22" ca="1" si="66">INDIRECT("入力シート!F"&amp;INT(ROW()/3+11))</f>
        <v>0</v>
      </c>
      <c r="G22" s="296" t="s">
        <v>50</v>
      </c>
      <c r="H22" s="126">
        <f t="shared" ref="H22" ca="1" si="67">INDIRECT("入力シート!H"&amp;INT(ROW()/3+11))</f>
        <v>0</v>
      </c>
      <c r="I22" s="127" t="s">
        <v>10</v>
      </c>
      <c r="J22" s="128" t="str">
        <f t="shared" ref="J22" ca="1" si="68">INDIRECT("入力シート!M"&amp;INT(ROW()/3+11))</f>
        <v/>
      </c>
      <c r="K22" s="129" t="s">
        <v>67</v>
      </c>
      <c r="L22" s="130" t="str">
        <f t="shared" ref="L22" ca="1" si="69">INDIRECT("入力シート!O"&amp;INT(ROW()/3+11))</f>
        <v/>
      </c>
      <c r="M22" s="303">
        <f t="shared" ref="M22" ca="1" si="70">INDIRECT("入力シート!T"&amp;INT(ROW()/3+11))</f>
        <v>0</v>
      </c>
      <c r="N22" s="296" t="s">
        <v>50</v>
      </c>
      <c r="O22" s="307">
        <f t="shared" ref="O22" ca="1" si="71">INDIRECT("入力シート!V"&amp;INT(ROW()/3+11))</f>
        <v>0</v>
      </c>
      <c r="P22" s="296" t="s">
        <v>50</v>
      </c>
      <c r="Q22" s="140">
        <f t="shared" ref="Q22" ca="1" si="72">INDIRECT("入力シート!X"&amp;INT(ROW()/3+11))</f>
        <v>0</v>
      </c>
      <c r="R22" s="127" t="s">
        <v>78</v>
      </c>
      <c r="S22" s="141" t="str">
        <f t="shared" ref="S22" ca="1" si="73">INDIRECT("入力シート!AC"&amp;INT(ROW()/3+11))</f>
        <v/>
      </c>
      <c r="T22" s="142" t="s">
        <v>80</v>
      </c>
      <c r="U22" s="141" t="str">
        <f t="shared" ref="U22" ca="1" si="74">INDIRECT("入力シート!AE"&amp;INT(ROW()/3+11))</f>
        <v/>
      </c>
      <c r="V22" s="303">
        <f t="shared" ref="V22" ca="1" si="75">INDIRECT("入力シート!AJ"&amp;INT(ROW()/3+11))</f>
        <v>0</v>
      </c>
      <c r="W22" s="296" t="s">
        <v>81</v>
      </c>
      <c r="X22" s="307">
        <f t="shared" ref="X22" ca="1" si="76">INDIRECT("入力シート!AL"&amp;INT(ROW()/3+11))</f>
        <v>0</v>
      </c>
      <c r="Y22" s="296" t="s">
        <v>81</v>
      </c>
      <c r="Z22" s="140">
        <f t="shared" ref="Z22" ca="1" si="77">INDIRECT("入力シート!AN"&amp;INT(ROW()/3+11))</f>
        <v>0</v>
      </c>
      <c r="AA22" s="127" t="s">
        <v>78</v>
      </c>
      <c r="AB22" s="141" t="str">
        <f t="shared" ref="AB22" ca="1" si="78">INDIRECT("入力シート!AS"&amp;INT(ROW()/3+11))</f>
        <v/>
      </c>
      <c r="AC22" s="142" t="s">
        <v>80</v>
      </c>
      <c r="AD22" s="141" t="str">
        <f t="shared" ref="AD22" ca="1" si="79">INDIRECT("入力シート!AU"&amp;INT(ROW()/3+11))</f>
        <v/>
      </c>
      <c r="AE22" s="303">
        <f t="shared" ref="AE22" ca="1" si="80">INDIRECT("入力シート!AZ"&amp;INT(ROW()/3+11))</f>
        <v>0</v>
      </c>
      <c r="AF22" s="296" t="s">
        <v>81</v>
      </c>
      <c r="AG22" s="307">
        <f t="shared" ref="AG22" ca="1" si="81">INDIRECT("入力シート!BB"&amp;INT(ROW()/3+11))</f>
        <v>0</v>
      </c>
      <c r="AH22" s="296" t="s">
        <v>81</v>
      </c>
      <c r="AI22" s="140">
        <f t="shared" ref="AI22" ca="1" si="82">INDIRECT("入力シート!BD"&amp;INT(ROW()/3+11))</f>
        <v>0</v>
      </c>
      <c r="AJ22" s="127" t="s">
        <v>78</v>
      </c>
      <c r="AK22" s="141" t="str">
        <f t="shared" ref="AK22" ca="1" si="83">INDIRECT("入力シート!BI"&amp;INT(ROW()/3+11))</f>
        <v/>
      </c>
      <c r="AL22" s="142" t="s">
        <v>80</v>
      </c>
      <c r="AM22" s="143" t="str">
        <f t="shared" ref="AM22" ca="1" si="84">INDIRECT("入力シート!BK"&amp;INT(ROW()/3+11))</f>
        <v/>
      </c>
      <c r="AN22" s="258">
        <f t="shared" ref="AN22" ca="1" si="85">INDIRECT("入力シート!BP"&amp;INT(ROW()/3+11))</f>
        <v>0</v>
      </c>
    </row>
    <row r="23" spans="1:40" x14ac:dyDescent="0.2">
      <c r="A23" s="290"/>
      <c r="B23" s="293"/>
      <c r="C23" s="300"/>
      <c r="D23" s="284"/>
      <c r="E23" s="272"/>
      <c r="F23" s="275"/>
      <c r="G23" s="272"/>
      <c r="H23" s="277" t="s">
        <v>53</v>
      </c>
      <c r="I23" s="272"/>
      <c r="J23" s="278" t="s">
        <v>53</v>
      </c>
      <c r="K23" s="279"/>
      <c r="L23" s="295"/>
      <c r="M23" s="304"/>
      <c r="N23" s="272"/>
      <c r="O23" s="308"/>
      <c r="P23" s="272"/>
      <c r="Q23" s="277" t="s">
        <v>79</v>
      </c>
      <c r="R23" s="272"/>
      <c r="S23" s="277" t="s">
        <v>79</v>
      </c>
      <c r="T23" s="310"/>
      <c r="U23" s="310"/>
      <c r="V23" s="304"/>
      <c r="W23" s="272"/>
      <c r="X23" s="308"/>
      <c r="Y23" s="272"/>
      <c r="Z23" s="277" t="s">
        <v>79</v>
      </c>
      <c r="AA23" s="272"/>
      <c r="AB23" s="277" t="s">
        <v>79</v>
      </c>
      <c r="AC23" s="310"/>
      <c r="AD23" s="310"/>
      <c r="AE23" s="304"/>
      <c r="AF23" s="272"/>
      <c r="AG23" s="308"/>
      <c r="AH23" s="272"/>
      <c r="AI23" s="277" t="s">
        <v>79</v>
      </c>
      <c r="AJ23" s="272"/>
      <c r="AK23" s="277" t="s">
        <v>79</v>
      </c>
      <c r="AL23" s="310"/>
      <c r="AM23" s="311"/>
      <c r="AN23" s="259"/>
    </row>
    <row r="24" spans="1:40" x14ac:dyDescent="0.2">
      <c r="A24" s="291"/>
      <c r="B24" s="294"/>
      <c r="C24" s="301"/>
      <c r="D24" s="285"/>
      <c r="E24" s="273"/>
      <c r="F24" s="276"/>
      <c r="G24" s="273"/>
      <c r="H24" s="119">
        <f t="shared" ref="H24" ca="1" si="86">INDIRECT("入力シート!K"&amp;INT(ROW()/3+10))</f>
        <v>0</v>
      </c>
      <c r="I24" s="120" t="s">
        <v>10</v>
      </c>
      <c r="J24" s="135" t="str">
        <f t="shared" ref="J24" ca="1" si="87">INDIRECT("入力シート!Q"&amp;INT(ROW()/3+10))</f>
        <v/>
      </c>
      <c r="K24" s="136" t="s">
        <v>67</v>
      </c>
      <c r="L24" s="137" t="str">
        <f t="shared" ref="L24" ca="1" si="88">INDIRECT("入力シート!S"&amp;INT(ROW()/3+10))</f>
        <v/>
      </c>
      <c r="M24" s="305"/>
      <c r="N24" s="273"/>
      <c r="O24" s="309"/>
      <c r="P24" s="273"/>
      <c r="Q24" s="144">
        <f t="shared" ref="Q24" ca="1" si="89">INDIRECT("入力シート!AA"&amp;INT(ROW()/3+10))</f>
        <v>0</v>
      </c>
      <c r="R24" s="134" t="s">
        <v>78</v>
      </c>
      <c r="S24" s="145" t="str">
        <f t="shared" ref="S24" ca="1" si="90">INDIRECT("入力シート!AG"&amp;INT(ROW()/3+10))</f>
        <v/>
      </c>
      <c r="T24" s="146" t="s">
        <v>80</v>
      </c>
      <c r="U24" s="145" t="str">
        <f t="shared" ref="U24" ca="1" si="91">INDIRECT("入力シート!AI"&amp;INT(ROW()/3+10))</f>
        <v/>
      </c>
      <c r="V24" s="305"/>
      <c r="W24" s="273"/>
      <c r="X24" s="309"/>
      <c r="Y24" s="273"/>
      <c r="Z24" s="144">
        <f t="shared" ref="Z24" ca="1" si="92">INDIRECT("入力シート!AQ"&amp;INT(ROW()/3+10))</f>
        <v>0</v>
      </c>
      <c r="AA24" s="134" t="s">
        <v>78</v>
      </c>
      <c r="AB24" s="145" t="str">
        <f t="shared" ref="AB24" ca="1" si="93">INDIRECT("入力シート!AW"&amp;INT(ROW()/3+10))</f>
        <v/>
      </c>
      <c r="AC24" s="146" t="s">
        <v>80</v>
      </c>
      <c r="AD24" s="145" t="str">
        <f t="shared" ref="AD24" ca="1" si="94">INDIRECT("入力シート!AY"&amp;INT(ROW()/3+10))</f>
        <v/>
      </c>
      <c r="AE24" s="305"/>
      <c r="AF24" s="273"/>
      <c r="AG24" s="309"/>
      <c r="AH24" s="273"/>
      <c r="AI24" s="144">
        <f t="shared" ref="AI24" ca="1" si="95">INDIRECT("入力シート!BG"&amp;INT(ROW()/3+10))</f>
        <v>0</v>
      </c>
      <c r="AJ24" s="134" t="s">
        <v>78</v>
      </c>
      <c r="AK24" s="145" t="str">
        <f t="shared" ref="AK24" ca="1" si="96">INDIRECT("入力シート!BM"&amp;INT(ROW()/3+10))</f>
        <v/>
      </c>
      <c r="AL24" s="146" t="s">
        <v>80</v>
      </c>
      <c r="AM24" s="147" t="str">
        <f t="shared" ref="AM24" ca="1" si="97">INDIRECT("入力シート!BO"&amp;INT(ROW()/3+10))</f>
        <v/>
      </c>
      <c r="AN24" s="260"/>
    </row>
    <row r="25" spans="1:40" x14ac:dyDescent="0.2">
      <c r="A25" s="290">
        <v>6</v>
      </c>
      <c r="B25" s="298">
        <f t="shared" ref="B25" ca="1" si="98">INDIRECT("入力シート!B"&amp;INT(ROW()/3+11))</f>
        <v>0</v>
      </c>
      <c r="C25" s="299" t="str">
        <f t="shared" ref="C25" ca="1" si="99">INDIRECT("入力シート!C"&amp;INT(ROW()/3+11))</f>
        <v/>
      </c>
      <c r="D25" s="302">
        <f t="shared" ref="D25" ca="1" si="100">INDIRECT("入力シート!D"&amp;INT(ROW()/3+11))</f>
        <v>0</v>
      </c>
      <c r="E25" s="296" t="s">
        <v>50</v>
      </c>
      <c r="F25" s="297">
        <f t="shared" ref="F25" ca="1" si="101">INDIRECT("入力シート!F"&amp;INT(ROW()/3+11))</f>
        <v>0</v>
      </c>
      <c r="G25" s="296" t="s">
        <v>50</v>
      </c>
      <c r="H25" s="140">
        <f t="shared" ref="H25" ca="1" si="102">INDIRECT("入力シート!H"&amp;INT(ROW()/3+11))</f>
        <v>0</v>
      </c>
      <c r="I25" s="127" t="s">
        <v>10</v>
      </c>
      <c r="J25" s="128" t="str">
        <f t="shared" ref="J25" ca="1" si="103">INDIRECT("入力シート!M"&amp;INT(ROW()/3+11))</f>
        <v/>
      </c>
      <c r="K25" s="129" t="s">
        <v>67</v>
      </c>
      <c r="L25" s="130" t="str">
        <f ca="1">INDIRECT("入力シート!O"&amp;INT(ROW()/3+11))</f>
        <v/>
      </c>
      <c r="M25" s="303">
        <f t="shared" ref="M25" ca="1" si="104">INDIRECT("入力シート!T"&amp;INT(ROW()/3+11))</f>
        <v>0</v>
      </c>
      <c r="N25" s="296" t="s">
        <v>50</v>
      </c>
      <c r="O25" s="307">
        <f t="shared" ref="O25" ca="1" si="105">INDIRECT("入力シート!V"&amp;INT(ROW()/3+11))</f>
        <v>0</v>
      </c>
      <c r="P25" s="296" t="s">
        <v>50</v>
      </c>
      <c r="Q25" s="140">
        <f t="shared" ref="Q25" ca="1" si="106">INDIRECT("入力シート!X"&amp;INT(ROW()/3+11))</f>
        <v>0</v>
      </c>
      <c r="R25" s="127" t="s">
        <v>78</v>
      </c>
      <c r="S25" s="141" t="str">
        <f t="shared" ref="S25" ca="1" si="107">INDIRECT("入力シート!AC"&amp;INT(ROW()/3+11))</f>
        <v/>
      </c>
      <c r="T25" s="142" t="s">
        <v>80</v>
      </c>
      <c r="U25" s="141" t="str">
        <f t="shared" ref="U25" ca="1" si="108">INDIRECT("入力シート!AE"&amp;INT(ROW()/3+11))</f>
        <v/>
      </c>
      <c r="V25" s="303">
        <f t="shared" ref="V25" ca="1" si="109">INDIRECT("入力シート!AJ"&amp;INT(ROW()/3+11))</f>
        <v>0</v>
      </c>
      <c r="W25" s="296" t="s">
        <v>81</v>
      </c>
      <c r="X25" s="307">
        <f t="shared" ref="X25" ca="1" si="110">INDIRECT("入力シート!AL"&amp;INT(ROW()/3+11))</f>
        <v>0</v>
      </c>
      <c r="Y25" s="296" t="s">
        <v>81</v>
      </c>
      <c r="Z25" s="140">
        <f t="shared" ref="Z25" ca="1" si="111">INDIRECT("入力シート!AN"&amp;INT(ROW()/3+11))</f>
        <v>0</v>
      </c>
      <c r="AA25" s="127" t="s">
        <v>78</v>
      </c>
      <c r="AB25" s="141" t="str">
        <f t="shared" ref="AB25" ca="1" si="112">INDIRECT("入力シート!AS"&amp;INT(ROW()/3+11))</f>
        <v/>
      </c>
      <c r="AC25" s="142" t="s">
        <v>80</v>
      </c>
      <c r="AD25" s="141" t="str">
        <f t="shared" ref="AD25" ca="1" si="113">INDIRECT("入力シート!AU"&amp;INT(ROW()/3+11))</f>
        <v/>
      </c>
      <c r="AE25" s="303">
        <f t="shared" ref="AE25" ca="1" si="114">INDIRECT("入力シート!AZ"&amp;INT(ROW()/3+11))</f>
        <v>0</v>
      </c>
      <c r="AF25" s="296" t="s">
        <v>81</v>
      </c>
      <c r="AG25" s="307">
        <f t="shared" ref="AG25" ca="1" si="115">INDIRECT("入力シート!BB"&amp;INT(ROW()/3+11))</f>
        <v>0</v>
      </c>
      <c r="AH25" s="296" t="s">
        <v>81</v>
      </c>
      <c r="AI25" s="140">
        <f t="shared" ref="AI25" ca="1" si="116">INDIRECT("入力シート!BD"&amp;INT(ROW()/3+11))</f>
        <v>0</v>
      </c>
      <c r="AJ25" s="127" t="s">
        <v>78</v>
      </c>
      <c r="AK25" s="141" t="str">
        <f t="shared" ref="AK25" ca="1" si="117">INDIRECT("入力シート!BI"&amp;INT(ROW()/3+11))</f>
        <v/>
      </c>
      <c r="AL25" s="142" t="s">
        <v>80</v>
      </c>
      <c r="AM25" s="143" t="str">
        <f t="shared" ref="AM25" ca="1" si="118">INDIRECT("入力シート!BK"&amp;INT(ROW()/3+11))</f>
        <v/>
      </c>
      <c r="AN25" s="258">
        <f t="shared" ref="AN25" ca="1" si="119">INDIRECT("入力シート!BP"&amp;INT(ROW()/3+11))</f>
        <v>0</v>
      </c>
    </row>
    <row r="26" spans="1:40" x14ac:dyDescent="0.2">
      <c r="A26" s="290"/>
      <c r="B26" s="293"/>
      <c r="C26" s="300"/>
      <c r="D26" s="284"/>
      <c r="E26" s="272"/>
      <c r="F26" s="275"/>
      <c r="G26" s="272"/>
      <c r="H26" s="277" t="s">
        <v>53</v>
      </c>
      <c r="I26" s="272"/>
      <c r="J26" s="278" t="s">
        <v>53</v>
      </c>
      <c r="K26" s="279"/>
      <c r="L26" s="295"/>
      <c r="M26" s="304"/>
      <c r="N26" s="272"/>
      <c r="O26" s="308"/>
      <c r="P26" s="272"/>
      <c r="Q26" s="277" t="s">
        <v>79</v>
      </c>
      <c r="R26" s="272"/>
      <c r="S26" s="277" t="s">
        <v>79</v>
      </c>
      <c r="T26" s="310"/>
      <c r="U26" s="310"/>
      <c r="V26" s="304"/>
      <c r="W26" s="272"/>
      <c r="X26" s="308"/>
      <c r="Y26" s="272"/>
      <c r="Z26" s="277" t="s">
        <v>79</v>
      </c>
      <c r="AA26" s="272"/>
      <c r="AB26" s="277" t="s">
        <v>79</v>
      </c>
      <c r="AC26" s="310"/>
      <c r="AD26" s="310"/>
      <c r="AE26" s="304"/>
      <c r="AF26" s="272"/>
      <c r="AG26" s="308"/>
      <c r="AH26" s="272"/>
      <c r="AI26" s="277" t="s">
        <v>79</v>
      </c>
      <c r="AJ26" s="272"/>
      <c r="AK26" s="277" t="s">
        <v>79</v>
      </c>
      <c r="AL26" s="310"/>
      <c r="AM26" s="311"/>
      <c r="AN26" s="259"/>
    </row>
    <row r="27" spans="1:40" x14ac:dyDescent="0.2">
      <c r="A27" s="291"/>
      <c r="B27" s="294"/>
      <c r="C27" s="301"/>
      <c r="D27" s="285"/>
      <c r="E27" s="273"/>
      <c r="F27" s="276"/>
      <c r="G27" s="273"/>
      <c r="H27" s="119">
        <f t="shared" ref="H27" ca="1" si="120">INDIRECT("入力シート!K"&amp;INT(ROW()/3+10))</f>
        <v>0</v>
      </c>
      <c r="I27" s="120" t="s">
        <v>10</v>
      </c>
      <c r="J27" s="135" t="str">
        <f t="shared" ref="J27" ca="1" si="121">INDIRECT("入力シート!Q"&amp;INT(ROW()/3+10))</f>
        <v/>
      </c>
      <c r="K27" s="136" t="s">
        <v>67</v>
      </c>
      <c r="L27" s="137" t="str">
        <f t="shared" ref="L27" ca="1" si="122">INDIRECT("入力シート!S"&amp;INT(ROW()/3+10))</f>
        <v/>
      </c>
      <c r="M27" s="305"/>
      <c r="N27" s="273"/>
      <c r="O27" s="309"/>
      <c r="P27" s="273"/>
      <c r="Q27" s="144">
        <f t="shared" ref="Q27" ca="1" si="123">INDIRECT("入力シート!AA"&amp;INT(ROW()/3+10))</f>
        <v>0</v>
      </c>
      <c r="R27" s="134" t="s">
        <v>78</v>
      </c>
      <c r="S27" s="145" t="str">
        <f t="shared" ref="S27" ca="1" si="124">INDIRECT("入力シート!AG"&amp;INT(ROW()/3+10))</f>
        <v/>
      </c>
      <c r="T27" s="146" t="s">
        <v>80</v>
      </c>
      <c r="U27" s="145" t="str">
        <f t="shared" ref="U27" ca="1" si="125">INDIRECT("入力シート!AI"&amp;INT(ROW()/3+10))</f>
        <v/>
      </c>
      <c r="V27" s="305"/>
      <c r="W27" s="273"/>
      <c r="X27" s="309"/>
      <c r="Y27" s="273"/>
      <c r="Z27" s="144">
        <f t="shared" ref="Z27" ca="1" si="126">INDIRECT("入力シート!AQ"&amp;INT(ROW()/3+10))</f>
        <v>0</v>
      </c>
      <c r="AA27" s="134" t="s">
        <v>78</v>
      </c>
      <c r="AB27" s="145" t="str">
        <f t="shared" ref="AB27" ca="1" si="127">INDIRECT("入力シート!AW"&amp;INT(ROW()/3+10))</f>
        <v/>
      </c>
      <c r="AC27" s="146" t="s">
        <v>80</v>
      </c>
      <c r="AD27" s="145" t="str">
        <f t="shared" ref="AD27" ca="1" si="128">INDIRECT("入力シート!AY"&amp;INT(ROW()/3+10))</f>
        <v/>
      </c>
      <c r="AE27" s="305"/>
      <c r="AF27" s="273"/>
      <c r="AG27" s="309"/>
      <c r="AH27" s="273"/>
      <c r="AI27" s="144">
        <f t="shared" ref="AI27" ca="1" si="129">INDIRECT("入力シート!BG"&amp;INT(ROW()/3+10))</f>
        <v>0</v>
      </c>
      <c r="AJ27" s="134" t="s">
        <v>78</v>
      </c>
      <c r="AK27" s="145" t="str">
        <f t="shared" ref="AK27" ca="1" si="130">INDIRECT("入力シート!BM"&amp;INT(ROW()/3+10))</f>
        <v/>
      </c>
      <c r="AL27" s="146" t="s">
        <v>80</v>
      </c>
      <c r="AM27" s="147" t="str">
        <f t="shared" ref="AM27" ca="1" si="131">INDIRECT("入力シート!BO"&amp;INT(ROW()/3+10))</f>
        <v/>
      </c>
      <c r="AN27" s="260"/>
    </row>
    <row r="28" spans="1:40" x14ac:dyDescent="0.2">
      <c r="A28" s="290">
        <v>7</v>
      </c>
      <c r="B28" s="298">
        <f t="shared" ref="B28" ca="1" si="132">INDIRECT("入力シート!B"&amp;INT(ROW()/3+11))</f>
        <v>0</v>
      </c>
      <c r="C28" s="299" t="str">
        <f t="shared" ref="C28" ca="1" si="133">INDIRECT("入力シート!C"&amp;INT(ROW()/3+11))</f>
        <v/>
      </c>
      <c r="D28" s="302">
        <f t="shared" ref="D28" ca="1" si="134">INDIRECT("入力シート!D"&amp;INT(ROW()/3+11))</f>
        <v>0</v>
      </c>
      <c r="E28" s="296" t="s">
        <v>50</v>
      </c>
      <c r="F28" s="297">
        <f t="shared" ref="F28" ca="1" si="135">INDIRECT("入力シート!F"&amp;INT(ROW()/3+11))</f>
        <v>0</v>
      </c>
      <c r="G28" s="296" t="s">
        <v>50</v>
      </c>
      <c r="H28" s="140">
        <f t="shared" ref="H28" ca="1" si="136">INDIRECT("入力シート!H"&amp;INT(ROW()/3+11))</f>
        <v>0</v>
      </c>
      <c r="I28" s="127" t="s">
        <v>10</v>
      </c>
      <c r="J28" s="128" t="str">
        <f t="shared" ref="J28" ca="1" si="137">INDIRECT("入力シート!M"&amp;INT(ROW()/3+11))</f>
        <v/>
      </c>
      <c r="K28" s="129" t="s">
        <v>67</v>
      </c>
      <c r="L28" s="130" t="str">
        <f t="shared" ref="L28" ca="1" si="138">INDIRECT("入力シート!O"&amp;INT(ROW()/3+11))</f>
        <v/>
      </c>
      <c r="M28" s="303">
        <f t="shared" ref="M28" ca="1" si="139">INDIRECT("入力シート!T"&amp;INT(ROW()/3+11))</f>
        <v>0</v>
      </c>
      <c r="N28" s="296" t="s">
        <v>50</v>
      </c>
      <c r="O28" s="307">
        <f t="shared" ref="O28" ca="1" si="140">INDIRECT("入力シート!V"&amp;INT(ROW()/3+11))</f>
        <v>0</v>
      </c>
      <c r="P28" s="296" t="s">
        <v>50</v>
      </c>
      <c r="Q28" s="140">
        <f t="shared" ref="Q28" ca="1" si="141">INDIRECT("入力シート!X"&amp;INT(ROW()/3+11))</f>
        <v>0</v>
      </c>
      <c r="R28" s="127" t="s">
        <v>78</v>
      </c>
      <c r="S28" s="141" t="str">
        <f t="shared" ref="S28" ca="1" si="142">INDIRECT("入力シート!AC"&amp;INT(ROW()/3+11))</f>
        <v/>
      </c>
      <c r="T28" s="142" t="s">
        <v>80</v>
      </c>
      <c r="U28" s="141" t="str">
        <f t="shared" ref="U28" ca="1" si="143">INDIRECT("入力シート!AE"&amp;INT(ROW()/3+11))</f>
        <v/>
      </c>
      <c r="V28" s="303">
        <f t="shared" ref="V28" ca="1" si="144">INDIRECT("入力シート!AJ"&amp;INT(ROW()/3+11))</f>
        <v>0</v>
      </c>
      <c r="W28" s="296" t="s">
        <v>81</v>
      </c>
      <c r="X28" s="307">
        <f t="shared" ref="X28" ca="1" si="145">INDIRECT("入力シート!AL"&amp;INT(ROW()/3+11))</f>
        <v>0</v>
      </c>
      <c r="Y28" s="296" t="s">
        <v>81</v>
      </c>
      <c r="Z28" s="140">
        <f t="shared" ref="Z28" ca="1" si="146">INDIRECT("入力シート!AN"&amp;INT(ROW()/3+11))</f>
        <v>0</v>
      </c>
      <c r="AA28" s="127" t="s">
        <v>78</v>
      </c>
      <c r="AB28" s="141" t="str">
        <f t="shared" ref="AB28" ca="1" si="147">INDIRECT("入力シート!AS"&amp;INT(ROW()/3+11))</f>
        <v/>
      </c>
      <c r="AC28" s="142" t="s">
        <v>80</v>
      </c>
      <c r="AD28" s="141" t="str">
        <f t="shared" ref="AD28" ca="1" si="148">INDIRECT("入力シート!AU"&amp;INT(ROW()/3+11))</f>
        <v/>
      </c>
      <c r="AE28" s="303">
        <f t="shared" ref="AE28" ca="1" si="149">INDIRECT("入力シート!AZ"&amp;INT(ROW()/3+11))</f>
        <v>0</v>
      </c>
      <c r="AF28" s="296" t="s">
        <v>81</v>
      </c>
      <c r="AG28" s="307">
        <f t="shared" ref="AG28" ca="1" si="150">INDIRECT("入力シート!BB"&amp;INT(ROW()/3+11))</f>
        <v>0</v>
      </c>
      <c r="AH28" s="296" t="s">
        <v>81</v>
      </c>
      <c r="AI28" s="140">
        <f t="shared" ref="AI28" ca="1" si="151">INDIRECT("入力シート!BD"&amp;INT(ROW()/3+11))</f>
        <v>0</v>
      </c>
      <c r="AJ28" s="127" t="s">
        <v>78</v>
      </c>
      <c r="AK28" s="141" t="str">
        <f t="shared" ref="AK28" ca="1" si="152">INDIRECT("入力シート!BI"&amp;INT(ROW()/3+11))</f>
        <v/>
      </c>
      <c r="AL28" s="142" t="s">
        <v>80</v>
      </c>
      <c r="AM28" s="143" t="str">
        <f t="shared" ref="AM28" ca="1" si="153">INDIRECT("入力シート!BK"&amp;INT(ROW()/3+11))</f>
        <v/>
      </c>
      <c r="AN28" s="258">
        <f t="shared" ref="AN28" ca="1" si="154">INDIRECT("入力シート!BP"&amp;INT(ROW()/3+11))</f>
        <v>0</v>
      </c>
    </row>
    <row r="29" spans="1:40" x14ac:dyDescent="0.2">
      <c r="A29" s="290"/>
      <c r="B29" s="293"/>
      <c r="C29" s="300"/>
      <c r="D29" s="284"/>
      <c r="E29" s="272"/>
      <c r="F29" s="275"/>
      <c r="G29" s="272"/>
      <c r="H29" s="277" t="s">
        <v>53</v>
      </c>
      <c r="I29" s="272"/>
      <c r="J29" s="278" t="s">
        <v>53</v>
      </c>
      <c r="K29" s="279"/>
      <c r="L29" s="295"/>
      <c r="M29" s="304"/>
      <c r="N29" s="272"/>
      <c r="O29" s="308"/>
      <c r="P29" s="272"/>
      <c r="Q29" s="277" t="s">
        <v>79</v>
      </c>
      <c r="R29" s="272"/>
      <c r="S29" s="277" t="s">
        <v>79</v>
      </c>
      <c r="T29" s="310"/>
      <c r="U29" s="310"/>
      <c r="V29" s="304"/>
      <c r="W29" s="272"/>
      <c r="X29" s="308"/>
      <c r="Y29" s="272"/>
      <c r="Z29" s="277" t="s">
        <v>79</v>
      </c>
      <c r="AA29" s="272"/>
      <c r="AB29" s="277" t="s">
        <v>79</v>
      </c>
      <c r="AC29" s="310"/>
      <c r="AD29" s="310"/>
      <c r="AE29" s="304"/>
      <c r="AF29" s="272"/>
      <c r="AG29" s="308"/>
      <c r="AH29" s="272"/>
      <c r="AI29" s="277" t="s">
        <v>79</v>
      </c>
      <c r="AJ29" s="272"/>
      <c r="AK29" s="277" t="s">
        <v>79</v>
      </c>
      <c r="AL29" s="310"/>
      <c r="AM29" s="311"/>
      <c r="AN29" s="259"/>
    </row>
    <row r="30" spans="1:40" x14ac:dyDescent="0.2">
      <c r="A30" s="291"/>
      <c r="B30" s="294"/>
      <c r="C30" s="301"/>
      <c r="D30" s="285"/>
      <c r="E30" s="273"/>
      <c r="F30" s="276"/>
      <c r="G30" s="273"/>
      <c r="H30" s="119">
        <f t="shared" ref="H30" ca="1" si="155">INDIRECT("入力シート!K"&amp;INT(ROW()/3+10))</f>
        <v>0</v>
      </c>
      <c r="I30" s="120" t="s">
        <v>10</v>
      </c>
      <c r="J30" s="135" t="str">
        <f t="shared" ref="J30" ca="1" si="156">INDIRECT("入力シート!Q"&amp;INT(ROW()/3+10))</f>
        <v/>
      </c>
      <c r="K30" s="136" t="s">
        <v>67</v>
      </c>
      <c r="L30" s="148" t="str">
        <f t="shared" ref="L30" ca="1" si="157">INDIRECT("入力シート!S"&amp;INT(ROW()/3+10))</f>
        <v/>
      </c>
      <c r="M30" s="305"/>
      <c r="N30" s="273"/>
      <c r="O30" s="309"/>
      <c r="P30" s="273"/>
      <c r="Q30" s="144">
        <f t="shared" ref="Q30" ca="1" si="158">INDIRECT("入力シート!AA"&amp;INT(ROW()/3+10))</f>
        <v>0</v>
      </c>
      <c r="R30" s="134" t="s">
        <v>78</v>
      </c>
      <c r="S30" s="145" t="str">
        <f t="shared" ref="S30" ca="1" si="159">INDIRECT("入力シート!AG"&amp;INT(ROW()/3+10))</f>
        <v/>
      </c>
      <c r="T30" s="146" t="s">
        <v>80</v>
      </c>
      <c r="U30" s="145" t="str">
        <f t="shared" ref="U30" ca="1" si="160">INDIRECT("入力シート!AI"&amp;INT(ROW()/3+10))</f>
        <v/>
      </c>
      <c r="V30" s="305"/>
      <c r="W30" s="273"/>
      <c r="X30" s="309"/>
      <c r="Y30" s="273"/>
      <c r="Z30" s="144">
        <f t="shared" ref="Z30" ca="1" si="161">INDIRECT("入力シート!AQ"&amp;INT(ROW()/3+10))</f>
        <v>0</v>
      </c>
      <c r="AA30" s="134" t="s">
        <v>78</v>
      </c>
      <c r="AB30" s="145" t="str">
        <f t="shared" ref="AB30" ca="1" si="162">INDIRECT("入力シート!AW"&amp;INT(ROW()/3+10))</f>
        <v/>
      </c>
      <c r="AC30" s="146" t="s">
        <v>80</v>
      </c>
      <c r="AD30" s="145" t="str">
        <f t="shared" ref="AD30" ca="1" si="163">INDIRECT("入力シート!AY"&amp;INT(ROW()/3+10))</f>
        <v/>
      </c>
      <c r="AE30" s="305"/>
      <c r="AF30" s="273"/>
      <c r="AG30" s="309"/>
      <c r="AH30" s="273"/>
      <c r="AI30" s="144">
        <f t="shared" ref="AI30" ca="1" si="164">INDIRECT("入力シート!BG"&amp;INT(ROW()/3+10))</f>
        <v>0</v>
      </c>
      <c r="AJ30" s="134" t="s">
        <v>78</v>
      </c>
      <c r="AK30" s="145" t="str">
        <f t="shared" ref="AK30" ca="1" si="165">INDIRECT("入力シート!BM"&amp;INT(ROW()/3+10))</f>
        <v/>
      </c>
      <c r="AL30" s="146" t="s">
        <v>80</v>
      </c>
      <c r="AM30" s="147" t="str">
        <f t="shared" ref="AM30" ca="1" si="166">INDIRECT("入力シート!BO"&amp;INT(ROW()/3+10))</f>
        <v/>
      </c>
      <c r="AN30" s="260"/>
    </row>
    <row r="31" spans="1:40" x14ac:dyDescent="0.2">
      <c r="A31" s="290">
        <v>8</v>
      </c>
      <c r="B31" s="298">
        <f t="shared" ref="B31" ca="1" si="167">INDIRECT("入力シート!B"&amp;INT(ROW()/3+11))</f>
        <v>0</v>
      </c>
      <c r="C31" s="299" t="str">
        <f t="shared" ref="C31" ca="1" si="168">INDIRECT("入力シート!C"&amp;INT(ROW()/3+11))</f>
        <v/>
      </c>
      <c r="D31" s="302">
        <f t="shared" ref="D31" ca="1" si="169">INDIRECT("入力シート!D"&amp;INT(ROW()/3+11))</f>
        <v>0</v>
      </c>
      <c r="E31" s="296" t="s">
        <v>50</v>
      </c>
      <c r="F31" s="297">
        <f t="shared" ref="F31" ca="1" si="170">INDIRECT("入力シート!F"&amp;INT(ROW()/3+11))</f>
        <v>0</v>
      </c>
      <c r="G31" s="296" t="s">
        <v>50</v>
      </c>
      <c r="H31" s="140">
        <f t="shared" ref="H31" ca="1" si="171">INDIRECT("入力シート!H"&amp;INT(ROW()/3+11))</f>
        <v>0</v>
      </c>
      <c r="I31" s="127" t="s">
        <v>10</v>
      </c>
      <c r="J31" s="128" t="str">
        <f t="shared" ref="J31" ca="1" si="172">INDIRECT("入力シート!M"&amp;INT(ROW()/3+11))</f>
        <v/>
      </c>
      <c r="K31" s="129" t="s">
        <v>67</v>
      </c>
      <c r="L31" s="130" t="str">
        <f t="shared" ref="L31" ca="1" si="173">INDIRECT("入力シート!O"&amp;INT(ROW()/3+11))</f>
        <v/>
      </c>
      <c r="M31" s="303">
        <f t="shared" ref="M31" ca="1" si="174">INDIRECT("入力シート!T"&amp;INT(ROW()/3+11))</f>
        <v>0</v>
      </c>
      <c r="N31" s="296" t="s">
        <v>50</v>
      </c>
      <c r="O31" s="307">
        <f t="shared" ref="O31" ca="1" si="175">INDIRECT("入力シート!V"&amp;INT(ROW()/3+11))</f>
        <v>0</v>
      </c>
      <c r="P31" s="296" t="s">
        <v>50</v>
      </c>
      <c r="Q31" s="140">
        <f t="shared" ref="Q31" ca="1" si="176">INDIRECT("入力シート!X"&amp;INT(ROW()/3+11))</f>
        <v>0</v>
      </c>
      <c r="R31" s="127" t="s">
        <v>78</v>
      </c>
      <c r="S31" s="141" t="str">
        <f t="shared" ref="S31" ca="1" si="177">INDIRECT("入力シート!AC"&amp;INT(ROW()/3+11))</f>
        <v/>
      </c>
      <c r="T31" s="142" t="s">
        <v>80</v>
      </c>
      <c r="U31" s="141" t="str">
        <f t="shared" ref="U31" ca="1" si="178">INDIRECT("入力シート!AE"&amp;INT(ROW()/3+11))</f>
        <v/>
      </c>
      <c r="V31" s="303">
        <f t="shared" ref="V31" ca="1" si="179">INDIRECT("入力シート!AJ"&amp;INT(ROW()/3+11))</f>
        <v>0</v>
      </c>
      <c r="W31" s="296" t="s">
        <v>81</v>
      </c>
      <c r="X31" s="307">
        <f t="shared" ref="X31" ca="1" si="180">INDIRECT("入力シート!AL"&amp;INT(ROW()/3+11))</f>
        <v>0</v>
      </c>
      <c r="Y31" s="296" t="s">
        <v>81</v>
      </c>
      <c r="Z31" s="140">
        <f t="shared" ref="Z31" ca="1" si="181">INDIRECT("入力シート!AN"&amp;INT(ROW()/3+11))</f>
        <v>0</v>
      </c>
      <c r="AA31" s="127" t="s">
        <v>78</v>
      </c>
      <c r="AB31" s="141" t="str">
        <f t="shared" ref="AB31" ca="1" si="182">INDIRECT("入力シート!AS"&amp;INT(ROW()/3+11))</f>
        <v/>
      </c>
      <c r="AC31" s="142" t="s">
        <v>80</v>
      </c>
      <c r="AD31" s="141" t="str">
        <f t="shared" ref="AD31" ca="1" si="183">INDIRECT("入力シート!AU"&amp;INT(ROW()/3+11))</f>
        <v/>
      </c>
      <c r="AE31" s="303">
        <f t="shared" ref="AE31" ca="1" si="184">INDIRECT("入力シート!AZ"&amp;INT(ROW()/3+11))</f>
        <v>0</v>
      </c>
      <c r="AF31" s="296" t="s">
        <v>81</v>
      </c>
      <c r="AG31" s="307">
        <f t="shared" ref="AG31" ca="1" si="185">INDIRECT("入力シート!BB"&amp;INT(ROW()/3+11))</f>
        <v>0</v>
      </c>
      <c r="AH31" s="296" t="s">
        <v>81</v>
      </c>
      <c r="AI31" s="140">
        <f t="shared" ref="AI31" ca="1" si="186">INDIRECT("入力シート!BD"&amp;INT(ROW()/3+11))</f>
        <v>0</v>
      </c>
      <c r="AJ31" s="127" t="s">
        <v>78</v>
      </c>
      <c r="AK31" s="141" t="str">
        <f t="shared" ref="AK31" ca="1" si="187">INDIRECT("入力シート!BI"&amp;INT(ROW()/3+11))</f>
        <v/>
      </c>
      <c r="AL31" s="142" t="s">
        <v>80</v>
      </c>
      <c r="AM31" s="143" t="str">
        <f t="shared" ref="AM31" ca="1" si="188">INDIRECT("入力シート!BK"&amp;INT(ROW()/3+11))</f>
        <v/>
      </c>
      <c r="AN31" s="258">
        <f t="shared" ref="AN31" ca="1" si="189">INDIRECT("入力シート!BP"&amp;INT(ROW()/3+11))</f>
        <v>0</v>
      </c>
    </row>
    <row r="32" spans="1:40" x14ac:dyDescent="0.2">
      <c r="A32" s="290"/>
      <c r="B32" s="293"/>
      <c r="C32" s="300"/>
      <c r="D32" s="284"/>
      <c r="E32" s="272"/>
      <c r="F32" s="275"/>
      <c r="G32" s="272"/>
      <c r="H32" s="277" t="s">
        <v>53</v>
      </c>
      <c r="I32" s="272"/>
      <c r="J32" s="278" t="s">
        <v>53</v>
      </c>
      <c r="K32" s="279"/>
      <c r="L32" s="295"/>
      <c r="M32" s="304"/>
      <c r="N32" s="272"/>
      <c r="O32" s="308"/>
      <c r="P32" s="272"/>
      <c r="Q32" s="277" t="s">
        <v>79</v>
      </c>
      <c r="R32" s="272"/>
      <c r="S32" s="277" t="s">
        <v>79</v>
      </c>
      <c r="T32" s="310"/>
      <c r="U32" s="310"/>
      <c r="V32" s="304"/>
      <c r="W32" s="272"/>
      <c r="X32" s="308"/>
      <c r="Y32" s="272"/>
      <c r="Z32" s="277" t="s">
        <v>79</v>
      </c>
      <c r="AA32" s="272"/>
      <c r="AB32" s="277" t="s">
        <v>79</v>
      </c>
      <c r="AC32" s="310"/>
      <c r="AD32" s="310"/>
      <c r="AE32" s="304"/>
      <c r="AF32" s="272"/>
      <c r="AG32" s="308"/>
      <c r="AH32" s="272"/>
      <c r="AI32" s="277" t="s">
        <v>79</v>
      </c>
      <c r="AJ32" s="272"/>
      <c r="AK32" s="277" t="s">
        <v>79</v>
      </c>
      <c r="AL32" s="310"/>
      <c r="AM32" s="311"/>
      <c r="AN32" s="259"/>
    </row>
    <row r="33" spans="1:40" x14ac:dyDescent="0.2">
      <c r="A33" s="291"/>
      <c r="B33" s="294"/>
      <c r="C33" s="301"/>
      <c r="D33" s="285"/>
      <c r="E33" s="273"/>
      <c r="F33" s="276"/>
      <c r="G33" s="273"/>
      <c r="H33" s="119">
        <f t="shared" ref="H33" ca="1" si="190">INDIRECT("入力シート!K"&amp;INT(ROW()/3+10))</f>
        <v>0</v>
      </c>
      <c r="I33" s="120" t="s">
        <v>10</v>
      </c>
      <c r="J33" s="135" t="str">
        <f t="shared" ref="J33" ca="1" si="191">INDIRECT("入力シート!Q"&amp;INT(ROW()/3+10))</f>
        <v/>
      </c>
      <c r="K33" s="136" t="s">
        <v>67</v>
      </c>
      <c r="L33" s="137" t="str">
        <f ca="1">INDIRECT("入力シート!S"&amp;INT(ROW()/3+10))</f>
        <v/>
      </c>
      <c r="M33" s="305"/>
      <c r="N33" s="273"/>
      <c r="O33" s="309"/>
      <c r="P33" s="273"/>
      <c r="Q33" s="144">
        <f t="shared" ref="Q33" ca="1" si="192">INDIRECT("入力シート!AA"&amp;INT(ROW()/3+10))</f>
        <v>0</v>
      </c>
      <c r="R33" s="134" t="s">
        <v>78</v>
      </c>
      <c r="S33" s="145" t="str">
        <f t="shared" ref="S33" ca="1" si="193">INDIRECT("入力シート!AG"&amp;INT(ROW()/3+10))</f>
        <v/>
      </c>
      <c r="T33" s="146" t="s">
        <v>80</v>
      </c>
      <c r="U33" s="145" t="str">
        <f t="shared" ref="U33" ca="1" si="194">INDIRECT("入力シート!AI"&amp;INT(ROW()/3+10))</f>
        <v/>
      </c>
      <c r="V33" s="305"/>
      <c r="W33" s="273"/>
      <c r="X33" s="309"/>
      <c r="Y33" s="273"/>
      <c r="Z33" s="144">
        <f t="shared" ref="Z33" ca="1" si="195">INDIRECT("入力シート!AQ"&amp;INT(ROW()/3+10))</f>
        <v>0</v>
      </c>
      <c r="AA33" s="134" t="s">
        <v>78</v>
      </c>
      <c r="AB33" s="145" t="str">
        <f t="shared" ref="AB33" ca="1" si="196">INDIRECT("入力シート!AW"&amp;INT(ROW()/3+10))</f>
        <v/>
      </c>
      <c r="AC33" s="146" t="s">
        <v>80</v>
      </c>
      <c r="AD33" s="145" t="str">
        <f t="shared" ref="AD33" ca="1" si="197">INDIRECT("入力シート!AY"&amp;INT(ROW()/3+10))</f>
        <v/>
      </c>
      <c r="AE33" s="305"/>
      <c r="AF33" s="273"/>
      <c r="AG33" s="309"/>
      <c r="AH33" s="273"/>
      <c r="AI33" s="144">
        <f t="shared" ref="AI33" ca="1" si="198">INDIRECT("入力シート!BG"&amp;INT(ROW()/3+10))</f>
        <v>0</v>
      </c>
      <c r="AJ33" s="134" t="s">
        <v>78</v>
      </c>
      <c r="AK33" s="145" t="str">
        <f t="shared" ref="AK33" ca="1" si="199">INDIRECT("入力シート!BM"&amp;INT(ROW()/3+10))</f>
        <v/>
      </c>
      <c r="AL33" s="146" t="s">
        <v>80</v>
      </c>
      <c r="AM33" s="147" t="str">
        <f t="shared" ref="AM33" ca="1" si="200">INDIRECT("入力シート!BO"&amp;INT(ROW()/3+10))</f>
        <v/>
      </c>
      <c r="AN33" s="260"/>
    </row>
    <row r="34" spans="1:40" x14ac:dyDescent="0.2">
      <c r="A34" s="290">
        <v>9</v>
      </c>
      <c r="B34" s="298">
        <f t="shared" ref="B34" ca="1" si="201">INDIRECT("入力シート!B"&amp;INT(ROW()/3+11))</f>
        <v>0</v>
      </c>
      <c r="C34" s="299" t="str">
        <f t="shared" ref="C34" ca="1" si="202">INDIRECT("入力シート!C"&amp;INT(ROW()/3+11))</f>
        <v/>
      </c>
      <c r="D34" s="302">
        <f t="shared" ref="D34" ca="1" si="203">INDIRECT("入力シート!D"&amp;INT(ROW()/3+11))</f>
        <v>0</v>
      </c>
      <c r="E34" s="296" t="s">
        <v>50</v>
      </c>
      <c r="F34" s="297">
        <f t="shared" ref="F34" ca="1" si="204">INDIRECT("入力シート!F"&amp;INT(ROW()/3+11))</f>
        <v>0</v>
      </c>
      <c r="G34" s="296" t="s">
        <v>50</v>
      </c>
      <c r="H34" s="140">
        <f t="shared" ref="H34" ca="1" si="205">INDIRECT("入力シート!H"&amp;INT(ROW()/3+11))</f>
        <v>0</v>
      </c>
      <c r="I34" s="127" t="s">
        <v>10</v>
      </c>
      <c r="J34" s="128" t="str">
        <f t="shared" ref="J34" ca="1" si="206">INDIRECT("入力シート!M"&amp;INT(ROW()/3+11))</f>
        <v/>
      </c>
      <c r="K34" s="129" t="s">
        <v>67</v>
      </c>
      <c r="L34" s="130" t="str">
        <f t="shared" ref="L34" ca="1" si="207">INDIRECT("入力シート!O"&amp;INT(ROW()/3+11))</f>
        <v/>
      </c>
      <c r="M34" s="303">
        <f t="shared" ref="M34" ca="1" si="208">INDIRECT("入力シート!T"&amp;INT(ROW()/3+11))</f>
        <v>0</v>
      </c>
      <c r="N34" s="296" t="s">
        <v>50</v>
      </c>
      <c r="O34" s="307">
        <f t="shared" ref="O34" ca="1" si="209">INDIRECT("入力シート!V"&amp;INT(ROW()/3+11))</f>
        <v>0</v>
      </c>
      <c r="P34" s="296" t="s">
        <v>50</v>
      </c>
      <c r="Q34" s="140">
        <f t="shared" ref="Q34" ca="1" si="210">INDIRECT("入力シート!X"&amp;INT(ROW()/3+11))</f>
        <v>0</v>
      </c>
      <c r="R34" s="127" t="s">
        <v>78</v>
      </c>
      <c r="S34" s="141" t="str">
        <f t="shared" ref="S34" ca="1" si="211">INDIRECT("入力シート!AC"&amp;INT(ROW()/3+11))</f>
        <v/>
      </c>
      <c r="T34" s="142" t="s">
        <v>80</v>
      </c>
      <c r="U34" s="141" t="str">
        <f t="shared" ref="U34" ca="1" si="212">INDIRECT("入力シート!AE"&amp;INT(ROW()/3+11))</f>
        <v/>
      </c>
      <c r="V34" s="303">
        <f t="shared" ref="V34" ca="1" si="213">INDIRECT("入力シート!AJ"&amp;INT(ROW()/3+11))</f>
        <v>0</v>
      </c>
      <c r="W34" s="296" t="s">
        <v>81</v>
      </c>
      <c r="X34" s="307">
        <f t="shared" ref="X34" ca="1" si="214">INDIRECT("入力シート!AL"&amp;INT(ROW()/3+11))</f>
        <v>0</v>
      </c>
      <c r="Y34" s="296" t="s">
        <v>81</v>
      </c>
      <c r="Z34" s="140">
        <f t="shared" ref="Z34" ca="1" si="215">INDIRECT("入力シート!AN"&amp;INT(ROW()/3+11))</f>
        <v>0</v>
      </c>
      <c r="AA34" s="127" t="s">
        <v>78</v>
      </c>
      <c r="AB34" s="141" t="str">
        <f t="shared" ref="AB34" ca="1" si="216">INDIRECT("入力シート!AS"&amp;INT(ROW()/3+11))</f>
        <v/>
      </c>
      <c r="AC34" s="142" t="s">
        <v>80</v>
      </c>
      <c r="AD34" s="141" t="str">
        <f t="shared" ref="AD34" ca="1" si="217">INDIRECT("入力シート!AU"&amp;INT(ROW()/3+11))</f>
        <v/>
      </c>
      <c r="AE34" s="303">
        <f t="shared" ref="AE34" ca="1" si="218">INDIRECT("入力シート!AZ"&amp;INT(ROW()/3+11))</f>
        <v>0</v>
      </c>
      <c r="AF34" s="296" t="s">
        <v>81</v>
      </c>
      <c r="AG34" s="307">
        <f t="shared" ref="AG34" ca="1" si="219">INDIRECT("入力シート!BB"&amp;INT(ROW()/3+11))</f>
        <v>0</v>
      </c>
      <c r="AH34" s="296" t="s">
        <v>81</v>
      </c>
      <c r="AI34" s="140">
        <f t="shared" ref="AI34" ca="1" si="220">INDIRECT("入力シート!BD"&amp;INT(ROW()/3+11))</f>
        <v>0</v>
      </c>
      <c r="AJ34" s="127" t="s">
        <v>78</v>
      </c>
      <c r="AK34" s="141" t="str">
        <f t="shared" ref="AK34" ca="1" si="221">INDIRECT("入力シート!BI"&amp;INT(ROW()/3+11))</f>
        <v/>
      </c>
      <c r="AL34" s="142" t="s">
        <v>80</v>
      </c>
      <c r="AM34" s="143" t="str">
        <f t="shared" ref="AM34" ca="1" si="222">INDIRECT("入力シート!BK"&amp;INT(ROW()/3+11))</f>
        <v/>
      </c>
      <c r="AN34" s="258">
        <f t="shared" ref="AN34" ca="1" si="223">INDIRECT("入力シート!BP"&amp;INT(ROW()/3+11))</f>
        <v>0</v>
      </c>
    </row>
    <row r="35" spans="1:40" x14ac:dyDescent="0.2">
      <c r="A35" s="290"/>
      <c r="B35" s="293"/>
      <c r="C35" s="300"/>
      <c r="D35" s="284"/>
      <c r="E35" s="272"/>
      <c r="F35" s="275"/>
      <c r="G35" s="272"/>
      <c r="H35" s="277" t="s">
        <v>53</v>
      </c>
      <c r="I35" s="272"/>
      <c r="J35" s="278" t="s">
        <v>53</v>
      </c>
      <c r="K35" s="279"/>
      <c r="L35" s="295"/>
      <c r="M35" s="304"/>
      <c r="N35" s="272"/>
      <c r="O35" s="308"/>
      <c r="P35" s="272"/>
      <c r="Q35" s="277" t="s">
        <v>79</v>
      </c>
      <c r="R35" s="272"/>
      <c r="S35" s="277" t="s">
        <v>79</v>
      </c>
      <c r="T35" s="310"/>
      <c r="U35" s="310"/>
      <c r="V35" s="304"/>
      <c r="W35" s="272"/>
      <c r="X35" s="308"/>
      <c r="Y35" s="272"/>
      <c r="Z35" s="277" t="s">
        <v>79</v>
      </c>
      <c r="AA35" s="272"/>
      <c r="AB35" s="277" t="s">
        <v>79</v>
      </c>
      <c r="AC35" s="310"/>
      <c r="AD35" s="310"/>
      <c r="AE35" s="304"/>
      <c r="AF35" s="272"/>
      <c r="AG35" s="308"/>
      <c r="AH35" s="272"/>
      <c r="AI35" s="277" t="s">
        <v>79</v>
      </c>
      <c r="AJ35" s="272"/>
      <c r="AK35" s="277" t="s">
        <v>79</v>
      </c>
      <c r="AL35" s="310"/>
      <c r="AM35" s="311"/>
      <c r="AN35" s="259"/>
    </row>
    <row r="36" spans="1:40" x14ac:dyDescent="0.2">
      <c r="A36" s="291"/>
      <c r="B36" s="294"/>
      <c r="C36" s="301"/>
      <c r="D36" s="285"/>
      <c r="E36" s="273"/>
      <c r="F36" s="276"/>
      <c r="G36" s="273"/>
      <c r="H36" s="119">
        <f t="shared" ref="H36" ca="1" si="224">INDIRECT("入力シート!K"&amp;INT(ROW()/3+10))</f>
        <v>0</v>
      </c>
      <c r="I36" s="120" t="s">
        <v>10</v>
      </c>
      <c r="J36" s="135" t="str">
        <f t="shared" ref="J36" ca="1" si="225">INDIRECT("入力シート!Q"&amp;INT(ROW()/3+10))</f>
        <v/>
      </c>
      <c r="K36" s="136" t="s">
        <v>67</v>
      </c>
      <c r="L36" s="137" t="str">
        <f t="shared" ref="L36" ca="1" si="226">INDIRECT("入力シート!S"&amp;INT(ROW()/3+10))</f>
        <v/>
      </c>
      <c r="M36" s="305"/>
      <c r="N36" s="273"/>
      <c r="O36" s="309"/>
      <c r="P36" s="273"/>
      <c r="Q36" s="144">
        <f t="shared" ref="Q36" ca="1" si="227">INDIRECT("入力シート!AA"&amp;INT(ROW()/3+10))</f>
        <v>0</v>
      </c>
      <c r="R36" s="134" t="s">
        <v>78</v>
      </c>
      <c r="S36" s="145" t="str">
        <f t="shared" ref="S36" ca="1" si="228">INDIRECT("入力シート!AG"&amp;INT(ROW()/3+10))</f>
        <v/>
      </c>
      <c r="T36" s="146" t="s">
        <v>80</v>
      </c>
      <c r="U36" s="145" t="str">
        <f t="shared" ref="U36" ca="1" si="229">INDIRECT("入力シート!AI"&amp;INT(ROW()/3+10))</f>
        <v/>
      </c>
      <c r="V36" s="305"/>
      <c r="W36" s="273"/>
      <c r="X36" s="309"/>
      <c r="Y36" s="273"/>
      <c r="Z36" s="144">
        <f t="shared" ref="Z36" ca="1" si="230">INDIRECT("入力シート!AQ"&amp;INT(ROW()/3+10))</f>
        <v>0</v>
      </c>
      <c r="AA36" s="134" t="s">
        <v>78</v>
      </c>
      <c r="AB36" s="145" t="str">
        <f t="shared" ref="AB36" ca="1" si="231">INDIRECT("入力シート!AW"&amp;INT(ROW()/3+10))</f>
        <v/>
      </c>
      <c r="AC36" s="146" t="s">
        <v>80</v>
      </c>
      <c r="AD36" s="145" t="str">
        <f t="shared" ref="AD36" ca="1" si="232">INDIRECT("入力シート!AY"&amp;INT(ROW()/3+10))</f>
        <v/>
      </c>
      <c r="AE36" s="305"/>
      <c r="AF36" s="273"/>
      <c r="AG36" s="309"/>
      <c r="AH36" s="273"/>
      <c r="AI36" s="144">
        <f t="shared" ref="AI36" ca="1" si="233">INDIRECT("入力シート!BG"&amp;INT(ROW()/3+10))</f>
        <v>0</v>
      </c>
      <c r="AJ36" s="134" t="s">
        <v>78</v>
      </c>
      <c r="AK36" s="145" t="str">
        <f t="shared" ref="AK36" ca="1" si="234">INDIRECT("入力シート!BM"&amp;INT(ROW()/3+10))</f>
        <v/>
      </c>
      <c r="AL36" s="146" t="s">
        <v>80</v>
      </c>
      <c r="AM36" s="147" t="str">
        <f t="shared" ref="AM36" ca="1" si="235">INDIRECT("入力シート!BO"&amp;INT(ROW()/3+10))</f>
        <v/>
      </c>
      <c r="AN36" s="260"/>
    </row>
    <row r="37" spans="1:40" x14ac:dyDescent="0.2">
      <c r="A37" s="290">
        <v>10</v>
      </c>
      <c r="B37" s="298">
        <f t="shared" ref="B37" ca="1" si="236">INDIRECT("入力シート!B"&amp;INT(ROW()/3+11))</f>
        <v>0</v>
      </c>
      <c r="C37" s="299" t="str">
        <f t="shared" ref="C37" ca="1" si="237">INDIRECT("入力シート!C"&amp;INT(ROW()/3+11))</f>
        <v/>
      </c>
      <c r="D37" s="302">
        <f t="shared" ref="D37" ca="1" si="238">INDIRECT("入力シート!D"&amp;INT(ROW()/3+11))</f>
        <v>0</v>
      </c>
      <c r="E37" s="296" t="s">
        <v>50</v>
      </c>
      <c r="F37" s="297">
        <f t="shared" ref="F37" ca="1" si="239">INDIRECT("入力シート!F"&amp;INT(ROW()/3+11))</f>
        <v>0</v>
      </c>
      <c r="G37" s="296" t="s">
        <v>50</v>
      </c>
      <c r="H37" s="140">
        <f t="shared" ref="H37" ca="1" si="240">INDIRECT("入力シート!H"&amp;INT(ROW()/3+11))</f>
        <v>0</v>
      </c>
      <c r="I37" s="127" t="s">
        <v>10</v>
      </c>
      <c r="J37" s="128" t="str">
        <f t="shared" ref="J37" ca="1" si="241">INDIRECT("入力シート!M"&amp;INT(ROW()/3+11))</f>
        <v/>
      </c>
      <c r="K37" s="129" t="s">
        <v>67</v>
      </c>
      <c r="L37" s="130" t="str">
        <f t="shared" ref="L37" ca="1" si="242">INDIRECT("入力シート!O"&amp;INT(ROW()/3+11))</f>
        <v/>
      </c>
      <c r="M37" s="303">
        <f t="shared" ref="M37" ca="1" si="243">INDIRECT("入力シート!T"&amp;INT(ROW()/3+11))</f>
        <v>0</v>
      </c>
      <c r="N37" s="296" t="s">
        <v>50</v>
      </c>
      <c r="O37" s="307">
        <f t="shared" ref="O37" ca="1" si="244">INDIRECT("入力シート!V"&amp;INT(ROW()/3+11))</f>
        <v>0</v>
      </c>
      <c r="P37" s="296" t="s">
        <v>50</v>
      </c>
      <c r="Q37" s="140">
        <f t="shared" ref="Q37" ca="1" si="245">INDIRECT("入力シート!X"&amp;INT(ROW()/3+11))</f>
        <v>0</v>
      </c>
      <c r="R37" s="127" t="s">
        <v>78</v>
      </c>
      <c r="S37" s="141" t="str">
        <f t="shared" ref="S37" ca="1" si="246">INDIRECT("入力シート!AC"&amp;INT(ROW()/3+11))</f>
        <v/>
      </c>
      <c r="T37" s="142" t="s">
        <v>80</v>
      </c>
      <c r="U37" s="141" t="str">
        <f t="shared" ref="U37" ca="1" si="247">INDIRECT("入力シート!AE"&amp;INT(ROW()/3+11))</f>
        <v/>
      </c>
      <c r="V37" s="303">
        <f t="shared" ref="V37" ca="1" si="248">INDIRECT("入力シート!AJ"&amp;INT(ROW()/3+11))</f>
        <v>0</v>
      </c>
      <c r="W37" s="296" t="s">
        <v>81</v>
      </c>
      <c r="X37" s="307">
        <f t="shared" ref="X37" ca="1" si="249">INDIRECT("入力シート!AL"&amp;INT(ROW()/3+11))</f>
        <v>0</v>
      </c>
      <c r="Y37" s="296" t="s">
        <v>81</v>
      </c>
      <c r="Z37" s="140">
        <f t="shared" ref="Z37" ca="1" si="250">INDIRECT("入力シート!AN"&amp;INT(ROW()/3+11))</f>
        <v>0</v>
      </c>
      <c r="AA37" s="127" t="s">
        <v>78</v>
      </c>
      <c r="AB37" s="141" t="str">
        <f t="shared" ref="AB37" ca="1" si="251">INDIRECT("入力シート!AS"&amp;INT(ROW()/3+11))</f>
        <v/>
      </c>
      <c r="AC37" s="142" t="s">
        <v>80</v>
      </c>
      <c r="AD37" s="141" t="str">
        <f t="shared" ref="AD37" ca="1" si="252">INDIRECT("入力シート!AU"&amp;INT(ROW()/3+11))</f>
        <v/>
      </c>
      <c r="AE37" s="303">
        <f t="shared" ref="AE37" ca="1" si="253">INDIRECT("入力シート!AZ"&amp;INT(ROW()/3+11))</f>
        <v>0</v>
      </c>
      <c r="AF37" s="296" t="s">
        <v>81</v>
      </c>
      <c r="AG37" s="307">
        <f t="shared" ref="AG37" ca="1" si="254">INDIRECT("入力シート!BB"&amp;INT(ROW()/3+11))</f>
        <v>0</v>
      </c>
      <c r="AH37" s="296" t="s">
        <v>81</v>
      </c>
      <c r="AI37" s="140">
        <f t="shared" ref="AI37" ca="1" si="255">INDIRECT("入力シート!BD"&amp;INT(ROW()/3+11))</f>
        <v>0</v>
      </c>
      <c r="AJ37" s="127" t="s">
        <v>78</v>
      </c>
      <c r="AK37" s="141" t="str">
        <f t="shared" ref="AK37" ca="1" si="256">INDIRECT("入力シート!BI"&amp;INT(ROW()/3+11))</f>
        <v/>
      </c>
      <c r="AL37" s="142" t="s">
        <v>80</v>
      </c>
      <c r="AM37" s="143" t="str">
        <f t="shared" ref="AM37" ca="1" si="257">INDIRECT("入力シート!BK"&amp;INT(ROW()/3+11))</f>
        <v/>
      </c>
      <c r="AN37" s="258">
        <f t="shared" ref="AN37" ca="1" si="258">INDIRECT("入力シート!BP"&amp;INT(ROW()/3+11))</f>
        <v>0</v>
      </c>
    </row>
    <row r="38" spans="1:40" x14ac:dyDescent="0.2">
      <c r="A38" s="290"/>
      <c r="B38" s="293"/>
      <c r="C38" s="300"/>
      <c r="D38" s="284"/>
      <c r="E38" s="272"/>
      <c r="F38" s="275"/>
      <c r="G38" s="272"/>
      <c r="H38" s="277" t="s">
        <v>53</v>
      </c>
      <c r="I38" s="272"/>
      <c r="J38" s="278" t="s">
        <v>53</v>
      </c>
      <c r="K38" s="279"/>
      <c r="L38" s="295"/>
      <c r="M38" s="304"/>
      <c r="N38" s="272"/>
      <c r="O38" s="308"/>
      <c r="P38" s="272"/>
      <c r="Q38" s="277" t="s">
        <v>79</v>
      </c>
      <c r="R38" s="272"/>
      <c r="S38" s="277" t="s">
        <v>79</v>
      </c>
      <c r="T38" s="310"/>
      <c r="U38" s="310"/>
      <c r="V38" s="304"/>
      <c r="W38" s="272"/>
      <c r="X38" s="308"/>
      <c r="Y38" s="272"/>
      <c r="Z38" s="277" t="s">
        <v>79</v>
      </c>
      <c r="AA38" s="272"/>
      <c r="AB38" s="277" t="s">
        <v>79</v>
      </c>
      <c r="AC38" s="310"/>
      <c r="AD38" s="310"/>
      <c r="AE38" s="304"/>
      <c r="AF38" s="272"/>
      <c r="AG38" s="308"/>
      <c r="AH38" s="272"/>
      <c r="AI38" s="277" t="s">
        <v>79</v>
      </c>
      <c r="AJ38" s="272"/>
      <c r="AK38" s="277" t="s">
        <v>79</v>
      </c>
      <c r="AL38" s="310"/>
      <c r="AM38" s="311"/>
      <c r="AN38" s="259"/>
    </row>
    <row r="39" spans="1:40" x14ac:dyDescent="0.2">
      <c r="A39" s="291"/>
      <c r="B39" s="294"/>
      <c r="C39" s="301"/>
      <c r="D39" s="285"/>
      <c r="E39" s="273"/>
      <c r="F39" s="276"/>
      <c r="G39" s="273"/>
      <c r="H39" s="119">
        <f t="shared" ref="H39" ca="1" si="259">INDIRECT("入力シート!K"&amp;INT(ROW()/3+10))</f>
        <v>0</v>
      </c>
      <c r="I39" s="120" t="s">
        <v>10</v>
      </c>
      <c r="J39" s="135" t="str">
        <f t="shared" ref="J39" ca="1" si="260">INDIRECT("入力シート!Q"&amp;INT(ROW()/3+10))</f>
        <v/>
      </c>
      <c r="K39" s="136" t="s">
        <v>67</v>
      </c>
      <c r="L39" s="137" t="str">
        <f t="shared" ref="L39" ca="1" si="261">INDIRECT("入力シート!S"&amp;INT(ROW()/3+10))</f>
        <v/>
      </c>
      <c r="M39" s="305"/>
      <c r="N39" s="273"/>
      <c r="O39" s="309"/>
      <c r="P39" s="273"/>
      <c r="Q39" s="144">
        <f t="shared" ref="Q39" ca="1" si="262">INDIRECT("入力シート!AA"&amp;INT(ROW()/3+10))</f>
        <v>0</v>
      </c>
      <c r="R39" s="134" t="s">
        <v>78</v>
      </c>
      <c r="S39" s="145" t="str">
        <f t="shared" ref="S39" ca="1" si="263">INDIRECT("入力シート!AG"&amp;INT(ROW()/3+10))</f>
        <v/>
      </c>
      <c r="T39" s="146" t="s">
        <v>80</v>
      </c>
      <c r="U39" s="145" t="str">
        <f t="shared" ref="U39" ca="1" si="264">INDIRECT("入力シート!AI"&amp;INT(ROW()/3+10))</f>
        <v/>
      </c>
      <c r="V39" s="305"/>
      <c r="W39" s="273"/>
      <c r="X39" s="309"/>
      <c r="Y39" s="273"/>
      <c r="Z39" s="144">
        <f t="shared" ref="Z39" ca="1" si="265">INDIRECT("入力シート!AQ"&amp;INT(ROW()/3+10))</f>
        <v>0</v>
      </c>
      <c r="AA39" s="134" t="s">
        <v>78</v>
      </c>
      <c r="AB39" s="145" t="str">
        <f t="shared" ref="AB39" ca="1" si="266">INDIRECT("入力シート!AW"&amp;INT(ROW()/3+10))</f>
        <v/>
      </c>
      <c r="AC39" s="146" t="s">
        <v>80</v>
      </c>
      <c r="AD39" s="145" t="str">
        <f t="shared" ref="AD39" ca="1" si="267">INDIRECT("入力シート!AY"&amp;INT(ROW()/3+10))</f>
        <v/>
      </c>
      <c r="AE39" s="305"/>
      <c r="AF39" s="273"/>
      <c r="AG39" s="309"/>
      <c r="AH39" s="273"/>
      <c r="AI39" s="144">
        <f t="shared" ref="AI39" ca="1" si="268">INDIRECT("入力シート!BG"&amp;INT(ROW()/3+10))</f>
        <v>0</v>
      </c>
      <c r="AJ39" s="134" t="s">
        <v>78</v>
      </c>
      <c r="AK39" s="145" t="str">
        <f t="shared" ref="AK39" ca="1" si="269">INDIRECT("入力シート!BM"&amp;INT(ROW()/3+10))</f>
        <v/>
      </c>
      <c r="AL39" s="146" t="s">
        <v>80</v>
      </c>
      <c r="AM39" s="147" t="str">
        <f t="shared" ref="AM39" ca="1" si="270">INDIRECT("入力シート!BO"&amp;INT(ROW()/3+10))</f>
        <v/>
      </c>
      <c r="AN39" s="260"/>
    </row>
    <row r="40" spans="1:40" x14ac:dyDescent="0.2">
      <c r="A40" s="290">
        <v>11</v>
      </c>
      <c r="B40" s="298">
        <f t="shared" ref="B40" ca="1" si="271">INDIRECT("入力シート!B"&amp;INT(ROW()/3+11))</f>
        <v>0</v>
      </c>
      <c r="C40" s="299" t="str">
        <f t="shared" ref="C40" ca="1" si="272">INDIRECT("入力シート!C"&amp;INT(ROW()/3+11))</f>
        <v/>
      </c>
      <c r="D40" s="302">
        <f t="shared" ref="D40" ca="1" si="273">INDIRECT("入力シート!D"&amp;INT(ROW()/3+11))</f>
        <v>0</v>
      </c>
      <c r="E40" s="296" t="s">
        <v>50</v>
      </c>
      <c r="F40" s="297">
        <f t="shared" ref="F40" ca="1" si="274">INDIRECT("入力シート!F"&amp;INT(ROW()/3+11))</f>
        <v>0</v>
      </c>
      <c r="G40" s="296" t="s">
        <v>50</v>
      </c>
      <c r="H40" s="140">
        <f t="shared" ref="H40" ca="1" si="275">INDIRECT("入力シート!H"&amp;INT(ROW()/3+11))</f>
        <v>0</v>
      </c>
      <c r="I40" s="127" t="s">
        <v>10</v>
      </c>
      <c r="J40" s="149" t="str">
        <f t="shared" ref="J40" ca="1" si="276">INDIRECT("入力シート!M"&amp;INT(ROW()/3+11))</f>
        <v/>
      </c>
      <c r="K40" s="129" t="s">
        <v>67</v>
      </c>
      <c r="L40" s="131" t="str">
        <f t="shared" ref="L40" ca="1" si="277">INDIRECT("入力シート!O"&amp;INT(ROW()/3+11))</f>
        <v/>
      </c>
      <c r="M40" s="303">
        <f t="shared" ref="M40" ca="1" si="278">INDIRECT("入力シート!T"&amp;INT(ROW()/3+11))</f>
        <v>0</v>
      </c>
      <c r="N40" s="296" t="s">
        <v>50</v>
      </c>
      <c r="O40" s="307">
        <f t="shared" ref="O40" ca="1" si="279">INDIRECT("入力シート!V"&amp;INT(ROW()/3+11))</f>
        <v>0</v>
      </c>
      <c r="P40" s="296" t="s">
        <v>50</v>
      </c>
      <c r="Q40" s="140">
        <f t="shared" ref="Q40" ca="1" si="280">INDIRECT("入力シート!X"&amp;INT(ROW()/3+11))</f>
        <v>0</v>
      </c>
      <c r="R40" s="127" t="s">
        <v>78</v>
      </c>
      <c r="S40" s="141" t="str">
        <f t="shared" ref="S40" ca="1" si="281">INDIRECT("入力シート!AC"&amp;INT(ROW()/3+11))</f>
        <v/>
      </c>
      <c r="T40" s="142" t="s">
        <v>80</v>
      </c>
      <c r="U40" s="141" t="str">
        <f t="shared" ref="U40" ca="1" si="282">INDIRECT("入力シート!AE"&amp;INT(ROW()/3+11))</f>
        <v/>
      </c>
      <c r="V40" s="303">
        <f t="shared" ref="V40" ca="1" si="283">INDIRECT("入力シート!AJ"&amp;INT(ROW()/3+11))</f>
        <v>0</v>
      </c>
      <c r="W40" s="296" t="s">
        <v>81</v>
      </c>
      <c r="X40" s="307">
        <f t="shared" ref="X40" ca="1" si="284">INDIRECT("入力シート!AL"&amp;INT(ROW()/3+11))</f>
        <v>0</v>
      </c>
      <c r="Y40" s="296" t="s">
        <v>81</v>
      </c>
      <c r="Z40" s="140">
        <f t="shared" ref="Z40" ca="1" si="285">INDIRECT("入力シート!AN"&amp;INT(ROW()/3+11))</f>
        <v>0</v>
      </c>
      <c r="AA40" s="127" t="s">
        <v>78</v>
      </c>
      <c r="AB40" s="141" t="str">
        <f t="shared" ref="AB40" ca="1" si="286">INDIRECT("入力シート!AS"&amp;INT(ROW()/3+11))</f>
        <v/>
      </c>
      <c r="AC40" s="142" t="s">
        <v>80</v>
      </c>
      <c r="AD40" s="141" t="str">
        <f t="shared" ref="AD40" ca="1" si="287">INDIRECT("入力シート!AU"&amp;INT(ROW()/3+11))</f>
        <v/>
      </c>
      <c r="AE40" s="303">
        <f t="shared" ref="AE40" ca="1" si="288">INDIRECT("入力シート!AZ"&amp;INT(ROW()/3+11))</f>
        <v>0</v>
      </c>
      <c r="AF40" s="296" t="s">
        <v>81</v>
      </c>
      <c r="AG40" s="307">
        <f t="shared" ref="AG40" ca="1" si="289">INDIRECT("入力シート!BB"&amp;INT(ROW()/3+11))</f>
        <v>0</v>
      </c>
      <c r="AH40" s="296" t="s">
        <v>81</v>
      </c>
      <c r="AI40" s="140">
        <f t="shared" ref="AI40" ca="1" si="290">INDIRECT("入力シート!BD"&amp;INT(ROW()/3+11))</f>
        <v>0</v>
      </c>
      <c r="AJ40" s="127" t="s">
        <v>78</v>
      </c>
      <c r="AK40" s="141" t="str">
        <f t="shared" ref="AK40" ca="1" si="291">INDIRECT("入力シート!BI"&amp;INT(ROW()/3+11))</f>
        <v/>
      </c>
      <c r="AL40" s="142" t="s">
        <v>80</v>
      </c>
      <c r="AM40" s="143" t="str">
        <f t="shared" ref="AM40" ca="1" si="292">INDIRECT("入力シート!BK"&amp;INT(ROW()/3+11))</f>
        <v/>
      </c>
      <c r="AN40" s="258">
        <f t="shared" ref="AN40" ca="1" si="293">INDIRECT("入力シート!BP"&amp;INT(ROW()/3+11))</f>
        <v>0</v>
      </c>
    </row>
    <row r="41" spans="1:40" x14ac:dyDescent="0.2">
      <c r="A41" s="290"/>
      <c r="B41" s="293"/>
      <c r="C41" s="300"/>
      <c r="D41" s="284"/>
      <c r="E41" s="272"/>
      <c r="F41" s="275"/>
      <c r="G41" s="272"/>
      <c r="H41" s="277" t="s">
        <v>53</v>
      </c>
      <c r="I41" s="272"/>
      <c r="J41" s="279" t="s">
        <v>53</v>
      </c>
      <c r="K41" s="279"/>
      <c r="L41" s="279"/>
      <c r="M41" s="304"/>
      <c r="N41" s="272"/>
      <c r="O41" s="308"/>
      <c r="P41" s="272"/>
      <c r="Q41" s="277" t="s">
        <v>79</v>
      </c>
      <c r="R41" s="272"/>
      <c r="S41" s="277" t="s">
        <v>79</v>
      </c>
      <c r="T41" s="310"/>
      <c r="U41" s="310"/>
      <c r="V41" s="304"/>
      <c r="W41" s="272"/>
      <c r="X41" s="308"/>
      <c r="Y41" s="272"/>
      <c r="Z41" s="277" t="s">
        <v>79</v>
      </c>
      <c r="AA41" s="272"/>
      <c r="AB41" s="277" t="s">
        <v>79</v>
      </c>
      <c r="AC41" s="310"/>
      <c r="AD41" s="310"/>
      <c r="AE41" s="304"/>
      <c r="AF41" s="272"/>
      <c r="AG41" s="308"/>
      <c r="AH41" s="272"/>
      <c r="AI41" s="277" t="s">
        <v>79</v>
      </c>
      <c r="AJ41" s="272"/>
      <c r="AK41" s="277" t="s">
        <v>79</v>
      </c>
      <c r="AL41" s="310"/>
      <c r="AM41" s="311"/>
      <c r="AN41" s="259"/>
    </row>
    <row r="42" spans="1:40" x14ac:dyDescent="0.2">
      <c r="A42" s="291"/>
      <c r="B42" s="294"/>
      <c r="C42" s="301"/>
      <c r="D42" s="285"/>
      <c r="E42" s="273"/>
      <c r="F42" s="276"/>
      <c r="G42" s="273"/>
      <c r="H42" s="119">
        <f t="shared" ref="H42" ca="1" si="294">INDIRECT("入力シート!K"&amp;INT(ROW()/3+10))</f>
        <v>0</v>
      </c>
      <c r="I42" s="120" t="s">
        <v>10</v>
      </c>
      <c r="J42" s="138" t="str">
        <f t="shared" ref="J42" ca="1" si="295">INDIRECT("入力シート!Q"&amp;INT(ROW()/3+10))</f>
        <v/>
      </c>
      <c r="K42" s="136" t="s">
        <v>67</v>
      </c>
      <c r="L42" s="138" t="str">
        <f t="shared" ref="L42" ca="1" si="296">INDIRECT("入力シート!S"&amp;INT(ROW()/3+10))</f>
        <v/>
      </c>
      <c r="M42" s="305"/>
      <c r="N42" s="273"/>
      <c r="O42" s="309"/>
      <c r="P42" s="273"/>
      <c r="Q42" s="144">
        <f t="shared" ref="Q42" ca="1" si="297">INDIRECT("入力シート!AA"&amp;INT(ROW()/3+10))</f>
        <v>0</v>
      </c>
      <c r="R42" s="134" t="s">
        <v>78</v>
      </c>
      <c r="S42" s="145" t="str">
        <f t="shared" ref="S42" ca="1" si="298">INDIRECT("入力シート!AG"&amp;INT(ROW()/3+10))</f>
        <v/>
      </c>
      <c r="T42" s="146" t="s">
        <v>80</v>
      </c>
      <c r="U42" s="145" t="str">
        <f t="shared" ref="U42" ca="1" si="299">INDIRECT("入力シート!AI"&amp;INT(ROW()/3+10))</f>
        <v/>
      </c>
      <c r="V42" s="305"/>
      <c r="W42" s="273"/>
      <c r="X42" s="309"/>
      <c r="Y42" s="273"/>
      <c r="Z42" s="144">
        <f t="shared" ref="Z42" ca="1" si="300">INDIRECT("入力シート!AQ"&amp;INT(ROW()/3+10))</f>
        <v>0</v>
      </c>
      <c r="AA42" s="134" t="s">
        <v>78</v>
      </c>
      <c r="AB42" s="145" t="str">
        <f t="shared" ref="AB42" ca="1" si="301">INDIRECT("入力シート!AW"&amp;INT(ROW()/3+10))</f>
        <v/>
      </c>
      <c r="AC42" s="146" t="s">
        <v>80</v>
      </c>
      <c r="AD42" s="145" t="str">
        <f t="shared" ref="AD42" ca="1" si="302">INDIRECT("入力シート!AY"&amp;INT(ROW()/3+10))</f>
        <v/>
      </c>
      <c r="AE42" s="305"/>
      <c r="AF42" s="273"/>
      <c r="AG42" s="309"/>
      <c r="AH42" s="273"/>
      <c r="AI42" s="144">
        <f t="shared" ref="AI42" ca="1" si="303">INDIRECT("入力シート!BG"&amp;INT(ROW()/3+10))</f>
        <v>0</v>
      </c>
      <c r="AJ42" s="134" t="s">
        <v>78</v>
      </c>
      <c r="AK42" s="145" t="str">
        <f t="shared" ref="AK42" ca="1" si="304">INDIRECT("入力シート!BM"&amp;INT(ROW()/3+10))</f>
        <v/>
      </c>
      <c r="AL42" s="146" t="s">
        <v>80</v>
      </c>
      <c r="AM42" s="147" t="str">
        <f t="shared" ref="AM42" ca="1" si="305">INDIRECT("入力シート!BO"&amp;INT(ROW()/3+10))</f>
        <v/>
      </c>
      <c r="AN42" s="260"/>
    </row>
    <row r="43" spans="1:40" x14ac:dyDescent="0.2">
      <c r="A43" s="290">
        <v>12</v>
      </c>
      <c r="B43" s="298">
        <f t="shared" ref="B43" ca="1" si="306">INDIRECT("入力シート!B"&amp;INT(ROW()/3+11))</f>
        <v>0</v>
      </c>
      <c r="C43" s="299" t="str">
        <f t="shared" ref="C43" ca="1" si="307">INDIRECT("入力シート!C"&amp;INT(ROW()/3+11))</f>
        <v/>
      </c>
      <c r="D43" s="302">
        <f t="shared" ref="D43" ca="1" si="308">INDIRECT("入力シート!D"&amp;INT(ROW()/3+11))</f>
        <v>0</v>
      </c>
      <c r="E43" s="296" t="s">
        <v>50</v>
      </c>
      <c r="F43" s="297">
        <f t="shared" ref="F43" ca="1" si="309">INDIRECT("入力シート!F"&amp;INT(ROW()/3+11))</f>
        <v>0</v>
      </c>
      <c r="G43" s="296" t="s">
        <v>50</v>
      </c>
      <c r="H43" s="126">
        <f t="shared" ref="H43" ca="1" si="310">INDIRECT("入力シート!H"&amp;INT(ROW()/3+11))</f>
        <v>0</v>
      </c>
      <c r="I43" s="127" t="s">
        <v>78</v>
      </c>
      <c r="J43" s="149" t="str">
        <f t="shared" ref="J43" ca="1" si="311">INDIRECT("入力シート!M"&amp;INT(ROW()/3+11))</f>
        <v/>
      </c>
      <c r="K43" s="129" t="s">
        <v>67</v>
      </c>
      <c r="L43" s="131" t="str">
        <f t="shared" ref="L43" ca="1" si="312">INDIRECT("入力シート!O"&amp;INT(ROW()/3+11))</f>
        <v/>
      </c>
      <c r="M43" s="303">
        <f t="shared" ref="M43" ca="1" si="313">INDIRECT("入力シート!T"&amp;INT(ROW()/3+11))</f>
        <v>0</v>
      </c>
      <c r="N43" s="296" t="s">
        <v>50</v>
      </c>
      <c r="O43" s="307">
        <f t="shared" ref="O43" ca="1" si="314">INDIRECT("入力シート!V"&amp;INT(ROW()/3+11))</f>
        <v>0</v>
      </c>
      <c r="P43" s="296" t="s">
        <v>50</v>
      </c>
      <c r="Q43" s="140">
        <f t="shared" ref="Q43" ca="1" si="315">INDIRECT("入力シート!X"&amp;INT(ROW()/3+11))</f>
        <v>0</v>
      </c>
      <c r="R43" s="127" t="s">
        <v>78</v>
      </c>
      <c r="S43" s="141" t="str">
        <f t="shared" ref="S43" ca="1" si="316">INDIRECT("入力シート!AC"&amp;INT(ROW()/3+11))</f>
        <v/>
      </c>
      <c r="T43" s="142" t="s">
        <v>80</v>
      </c>
      <c r="U43" s="141" t="str">
        <f t="shared" ref="U43" ca="1" si="317">INDIRECT("入力シート!AE"&amp;INT(ROW()/3+11))</f>
        <v/>
      </c>
      <c r="V43" s="303">
        <f t="shared" ref="V43" ca="1" si="318">INDIRECT("入力シート!AJ"&amp;INT(ROW()/3+11))</f>
        <v>0</v>
      </c>
      <c r="W43" s="296" t="s">
        <v>81</v>
      </c>
      <c r="X43" s="307">
        <f t="shared" ref="X43" ca="1" si="319">INDIRECT("入力シート!AL"&amp;INT(ROW()/3+11))</f>
        <v>0</v>
      </c>
      <c r="Y43" s="296" t="s">
        <v>81</v>
      </c>
      <c r="Z43" s="140">
        <f t="shared" ref="Z43" ca="1" si="320">INDIRECT("入力シート!AN"&amp;INT(ROW()/3+11))</f>
        <v>0</v>
      </c>
      <c r="AA43" s="127" t="s">
        <v>78</v>
      </c>
      <c r="AB43" s="141" t="str">
        <f t="shared" ref="AB43" ca="1" si="321">INDIRECT("入力シート!AS"&amp;INT(ROW()/3+11))</f>
        <v/>
      </c>
      <c r="AC43" s="142" t="s">
        <v>80</v>
      </c>
      <c r="AD43" s="141" t="str">
        <f t="shared" ref="AD43" ca="1" si="322">INDIRECT("入力シート!AU"&amp;INT(ROW()/3+11))</f>
        <v/>
      </c>
      <c r="AE43" s="303">
        <f t="shared" ref="AE43" ca="1" si="323">INDIRECT("入力シート!AZ"&amp;INT(ROW()/3+11))</f>
        <v>0</v>
      </c>
      <c r="AF43" s="296" t="s">
        <v>81</v>
      </c>
      <c r="AG43" s="307">
        <f t="shared" ref="AG43" ca="1" si="324">INDIRECT("入力シート!BB"&amp;INT(ROW()/3+11))</f>
        <v>0</v>
      </c>
      <c r="AH43" s="296" t="s">
        <v>81</v>
      </c>
      <c r="AI43" s="140">
        <f t="shared" ref="AI43" ca="1" si="325">INDIRECT("入力シート!BD"&amp;INT(ROW()/3+11))</f>
        <v>0</v>
      </c>
      <c r="AJ43" s="127" t="s">
        <v>78</v>
      </c>
      <c r="AK43" s="141" t="str">
        <f t="shared" ref="AK43" ca="1" si="326">INDIRECT("入力シート!BI"&amp;INT(ROW()/3+11))</f>
        <v/>
      </c>
      <c r="AL43" s="142" t="s">
        <v>80</v>
      </c>
      <c r="AM43" s="143" t="str">
        <f t="shared" ref="AM43" ca="1" si="327">INDIRECT("入力シート!BK"&amp;INT(ROW()/3+11))</f>
        <v/>
      </c>
      <c r="AN43" s="258">
        <f t="shared" ref="AN43" ca="1" si="328">INDIRECT("入力シート!BP"&amp;INT(ROW()/3+11))</f>
        <v>0</v>
      </c>
    </row>
    <row r="44" spans="1:40" x14ac:dyDescent="0.2">
      <c r="A44" s="290"/>
      <c r="B44" s="293"/>
      <c r="C44" s="300"/>
      <c r="D44" s="284"/>
      <c r="E44" s="272"/>
      <c r="F44" s="275"/>
      <c r="G44" s="272"/>
      <c r="H44" s="277" t="s">
        <v>79</v>
      </c>
      <c r="I44" s="272"/>
      <c r="J44" s="279" t="s">
        <v>53</v>
      </c>
      <c r="K44" s="279"/>
      <c r="L44" s="279"/>
      <c r="M44" s="304"/>
      <c r="N44" s="272"/>
      <c r="O44" s="308"/>
      <c r="P44" s="272"/>
      <c r="Q44" s="277" t="s">
        <v>79</v>
      </c>
      <c r="R44" s="272"/>
      <c r="S44" s="277" t="s">
        <v>79</v>
      </c>
      <c r="T44" s="310"/>
      <c r="U44" s="310"/>
      <c r="V44" s="304"/>
      <c r="W44" s="272"/>
      <c r="X44" s="308"/>
      <c r="Y44" s="272"/>
      <c r="Z44" s="277" t="s">
        <v>79</v>
      </c>
      <c r="AA44" s="272"/>
      <c r="AB44" s="277" t="s">
        <v>79</v>
      </c>
      <c r="AC44" s="310"/>
      <c r="AD44" s="310"/>
      <c r="AE44" s="304"/>
      <c r="AF44" s="272"/>
      <c r="AG44" s="308"/>
      <c r="AH44" s="272"/>
      <c r="AI44" s="277" t="s">
        <v>79</v>
      </c>
      <c r="AJ44" s="272"/>
      <c r="AK44" s="277" t="s">
        <v>79</v>
      </c>
      <c r="AL44" s="310"/>
      <c r="AM44" s="311"/>
      <c r="AN44" s="259"/>
    </row>
    <row r="45" spans="1:40" x14ac:dyDescent="0.2">
      <c r="A45" s="291"/>
      <c r="B45" s="294"/>
      <c r="C45" s="301"/>
      <c r="D45" s="285"/>
      <c r="E45" s="273"/>
      <c r="F45" s="276"/>
      <c r="G45" s="273"/>
      <c r="H45" s="144">
        <f t="shared" ref="H45" ca="1" si="329">INDIRECT("入力シート!K"&amp;INT(ROW()/3+10))</f>
        <v>0</v>
      </c>
      <c r="I45" s="134" t="s">
        <v>78</v>
      </c>
      <c r="J45" s="138" t="str">
        <f t="shared" ref="J45" ca="1" si="330">INDIRECT("入力シート!Q"&amp;INT(ROW()/3+10))</f>
        <v/>
      </c>
      <c r="K45" s="136" t="s">
        <v>67</v>
      </c>
      <c r="L45" s="138" t="str">
        <f t="shared" ref="L45" ca="1" si="331">INDIRECT("入力シート!S"&amp;INT(ROW()/3+10))</f>
        <v/>
      </c>
      <c r="M45" s="305"/>
      <c r="N45" s="273"/>
      <c r="O45" s="309"/>
      <c r="P45" s="273"/>
      <c r="Q45" s="144">
        <f t="shared" ref="Q45" ca="1" si="332">INDIRECT("入力シート!AA"&amp;INT(ROW()/3+10))</f>
        <v>0</v>
      </c>
      <c r="R45" s="134" t="s">
        <v>78</v>
      </c>
      <c r="S45" s="145" t="str">
        <f t="shared" ref="S45" ca="1" si="333">INDIRECT("入力シート!AG"&amp;INT(ROW()/3+10))</f>
        <v/>
      </c>
      <c r="T45" s="146" t="s">
        <v>80</v>
      </c>
      <c r="U45" s="145" t="str">
        <f t="shared" ref="U45" ca="1" si="334">INDIRECT("入力シート!AI"&amp;INT(ROW()/3+10))</f>
        <v/>
      </c>
      <c r="V45" s="305"/>
      <c r="W45" s="273"/>
      <c r="X45" s="309"/>
      <c r="Y45" s="273"/>
      <c r="Z45" s="144">
        <f t="shared" ref="Z45" ca="1" si="335">INDIRECT("入力シート!AQ"&amp;INT(ROW()/3+10))</f>
        <v>0</v>
      </c>
      <c r="AA45" s="134" t="s">
        <v>78</v>
      </c>
      <c r="AB45" s="145" t="str">
        <f t="shared" ref="AB45" ca="1" si="336">INDIRECT("入力シート!AW"&amp;INT(ROW()/3+10))</f>
        <v/>
      </c>
      <c r="AC45" s="146" t="s">
        <v>80</v>
      </c>
      <c r="AD45" s="145" t="str">
        <f t="shared" ref="AD45" ca="1" si="337">INDIRECT("入力シート!AY"&amp;INT(ROW()/3+10))</f>
        <v/>
      </c>
      <c r="AE45" s="305"/>
      <c r="AF45" s="273"/>
      <c r="AG45" s="309"/>
      <c r="AH45" s="273"/>
      <c r="AI45" s="144">
        <f t="shared" ref="AI45" ca="1" si="338">INDIRECT("入力シート!BG"&amp;INT(ROW()/3+10))</f>
        <v>0</v>
      </c>
      <c r="AJ45" s="134" t="s">
        <v>78</v>
      </c>
      <c r="AK45" s="145" t="str">
        <f t="shared" ref="AK45" ca="1" si="339">INDIRECT("入力シート!BM"&amp;INT(ROW()/3+10))</f>
        <v/>
      </c>
      <c r="AL45" s="146" t="s">
        <v>80</v>
      </c>
      <c r="AM45" s="147" t="str">
        <f t="shared" ref="AM45" ca="1" si="340">INDIRECT("入力シート!BO"&amp;INT(ROW()/3+10))</f>
        <v/>
      </c>
      <c r="AN45" s="260"/>
    </row>
    <row r="46" spans="1:40" x14ac:dyDescent="0.2">
      <c r="A46" s="290">
        <v>13</v>
      </c>
      <c r="B46" s="298">
        <f t="shared" ref="B46" ca="1" si="341">INDIRECT("入力シート!B"&amp;INT(ROW()/3+11))</f>
        <v>0</v>
      </c>
      <c r="C46" s="299" t="str">
        <f t="shared" ref="C46" ca="1" si="342">INDIRECT("入力シート!C"&amp;INT(ROW()/3+11))</f>
        <v/>
      </c>
      <c r="D46" s="302">
        <f t="shared" ref="D46" ca="1" si="343">INDIRECT("入力シート!D"&amp;INT(ROW()/3+11))</f>
        <v>0</v>
      </c>
      <c r="E46" s="296" t="s">
        <v>50</v>
      </c>
      <c r="F46" s="297">
        <f t="shared" ref="F46" ca="1" si="344">INDIRECT("入力シート!F"&amp;INT(ROW()/3+11))</f>
        <v>0</v>
      </c>
      <c r="G46" s="296" t="s">
        <v>50</v>
      </c>
      <c r="H46" s="126">
        <f t="shared" ref="H46" ca="1" si="345">INDIRECT("入力シート!H"&amp;INT(ROW()/3+11))</f>
        <v>0</v>
      </c>
      <c r="I46" s="127" t="s">
        <v>78</v>
      </c>
      <c r="J46" s="149" t="str">
        <f t="shared" ref="J46" ca="1" si="346">INDIRECT("入力シート!M"&amp;INT(ROW()/3+11))</f>
        <v/>
      </c>
      <c r="K46" s="129" t="s">
        <v>67</v>
      </c>
      <c r="L46" s="131" t="str">
        <f t="shared" ref="L46" ca="1" si="347">INDIRECT("入力シート!O"&amp;INT(ROW()/3+11))</f>
        <v/>
      </c>
      <c r="M46" s="303">
        <f t="shared" ref="M46" ca="1" si="348">INDIRECT("入力シート!T"&amp;INT(ROW()/3+11))</f>
        <v>0</v>
      </c>
      <c r="N46" s="296" t="s">
        <v>50</v>
      </c>
      <c r="O46" s="307">
        <f t="shared" ref="O46" ca="1" si="349">INDIRECT("入力シート!V"&amp;INT(ROW()/3+11))</f>
        <v>0</v>
      </c>
      <c r="P46" s="296" t="s">
        <v>50</v>
      </c>
      <c r="Q46" s="140">
        <f t="shared" ref="Q46" ca="1" si="350">INDIRECT("入力シート!X"&amp;INT(ROW()/3+11))</f>
        <v>0</v>
      </c>
      <c r="R46" s="127" t="s">
        <v>78</v>
      </c>
      <c r="S46" s="141" t="str">
        <f t="shared" ref="S46" ca="1" si="351">INDIRECT("入力シート!AC"&amp;INT(ROW()/3+11))</f>
        <v/>
      </c>
      <c r="T46" s="142" t="s">
        <v>80</v>
      </c>
      <c r="U46" s="141" t="str">
        <f t="shared" ref="U46" ca="1" si="352">INDIRECT("入力シート!AE"&amp;INT(ROW()/3+11))</f>
        <v/>
      </c>
      <c r="V46" s="303">
        <f t="shared" ref="V46" ca="1" si="353">INDIRECT("入力シート!AJ"&amp;INT(ROW()/3+11))</f>
        <v>0</v>
      </c>
      <c r="W46" s="296" t="s">
        <v>81</v>
      </c>
      <c r="X46" s="307">
        <f t="shared" ref="X46" ca="1" si="354">INDIRECT("入力シート!AL"&amp;INT(ROW()/3+11))</f>
        <v>0</v>
      </c>
      <c r="Y46" s="296" t="s">
        <v>81</v>
      </c>
      <c r="Z46" s="140">
        <f t="shared" ref="Z46" ca="1" si="355">INDIRECT("入力シート!AN"&amp;INT(ROW()/3+11))</f>
        <v>0</v>
      </c>
      <c r="AA46" s="127" t="s">
        <v>78</v>
      </c>
      <c r="AB46" s="141" t="str">
        <f t="shared" ref="AB46" ca="1" si="356">INDIRECT("入力シート!AS"&amp;INT(ROW()/3+11))</f>
        <v/>
      </c>
      <c r="AC46" s="142" t="s">
        <v>80</v>
      </c>
      <c r="AD46" s="141" t="str">
        <f t="shared" ref="AD46" ca="1" si="357">INDIRECT("入力シート!AU"&amp;INT(ROW()/3+11))</f>
        <v/>
      </c>
      <c r="AE46" s="303">
        <f t="shared" ref="AE46" ca="1" si="358">INDIRECT("入力シート!AZ"&amp;INT(ROW()/3+11))</f>
        <v>0</v>
      </c>
      <c r="AF46" s="296" t="s">
        <v>81</v>
      </c>
      <c r="AG46" s="307">
        <f t="shared" ref="AG46" ca="1" si="359">INDIRECT("入力シート!BB"&amp;INT(ROW()/3+11))</f>
        <v>0</v>
      </c>
      <c r="AH46" s="296" t="s">
        <v>81</v>
      </c>
      <c r="AI46" s="140">
        <f t="shared" ref="AI46" ca="1" si="360">INDIRECT("入力シート!BD"&amp;INT(ROW()/3+11))</f>
        <v>0</v>
      </c>
      <c r="AJ46" s="127" t="s">
        <v>78</v>
      </c>
      <c r="AK46" s="141" t="str">
        <f t="shared" ref="AK46" ca="1" si="361">INDIRECT("入力シート!BI"&amp;INT(ROW()/3+11))</f>
        <v/>
      </c>
      <c r="AL46" s="142" t="s">
        <v>80</v>
      </c>
      <c r="AM46" s="143" t="str">
        <f t="shared" ref="AM46" ca="1" si="362">INDIRECT("入力シート!BK"&amp;INT(ROW()/3+11))</f>
        <v/>
      </c>
      <c r="AN46" s="258">
        <f t="shared" ref="AN46" ca="1" si="363">INDIRECT("入力シート!BP"&amp;INT(ROW()/3+11))</f>
        <v>0</v>
      </c>
    </row>
    <row r="47" spans="1:40" x14ac:dyDescent="0.2">
      <c r="A47" s="290"/>
      <c r="B47" s="293"/>
      <c r="C47" s="300"/>
      <c r="D47" s="284"/>
      <c r="E47" s="272"/>
      <c r="F47" s="275"/>
      <c r="G47" s="272"/>
      <c r="H47" s="277" t="s">
        <v>79</v>
      </c>
      <c r="I47" s="272"/>
      <c r="J47" s="279" t="s">
        <v>53</v>
      </c>
      <c r="K47" s="279"/>
      <c r="L47" s="279"/>
      <c r="M47" s="304"/>
      <c r="N47" s="272"/>
      <c r="O47" s="308"/>
      <c r="P47" s="272"/>
      <c r="Q47" s="277" t="s">
        <v>79</v>
      </c>
      <c r="R47" s="272"/>
      <c r="S47" s="277" t="s">
        <v>79</v>
      </c>
      <c r="T47" s="310"/>
      <c r="U47" s="310"/>
      <c r="V47" s="304"/>
      <c r="W47" s="272"/>
      <c r="X47" s="308"/>
      <c r="Y47" s="272"/>
      <c r="Z47" s="277" t="s">
        <v>79</v>
      </c>
      <c r="AA47" s="272"/>
      <c r="AB47" s="277" t="s">
        <v>79</v>
      </c>
      <c r="AC47" s="310"/>
      <c r="AD47" s="310"/>
      <c r="AE47" s="304"/>
      <c r="AF47" s="272"/>
      <c r="AG47" s="308"/>
      <c r="AH47" s="272"/>
      <c r="AI47" s="277" t="s">
        <v>79</v>
      </c>
      <c r="AJ47" s="272"/>
      <c r="AK47" s="277" t="s">
        <v>79</v>
      </c>
      <c r="AL47" s="310"/>
      <c r="AM47" s="311"/>
      <c r="AN47" s="259"/>
    </row>
    <row r="48" spans="1:40" x14ac:dyDescent="0.2">
      <c r="A48" s="291"/>
      <c r="B48" s="294"/>
      <c r="C48" s="301"/>
      <c r="D48" s="285"/>
      <c r="E48" s="273"/>
      <c r="F48" s="276"/>
      <c r="G48" s="273"/>
      <c r="H48" s="144">
        <f t="shared" ref="H48" ca="1" si="364">INDIRECT("入力シート!K"&amp;INT(ROW()/3+10))</f>
        <v>0</v>
      </c>
      <c r="I48" s="134" t="s">
        <v>78</v>
      </c>
      <c r="J48" s="138" t="str">
        <f t="shared" ref="J48" ca="1" si="365">INDIRECT("入力シート!Q"&amp;INT(ROW()/3+10))</f>
        <v/>
      </c>
      <c r="K48" s="136" t="s">
        <v>67</v>
      </c>
      <c r="L48" s="138" t="str">
        <f t="shared" ref="L48" ca="1" si="366">INDIRECT("入力シート!S"&amp;INT(ROW()/3+10))</f>
        <v/>
      </c>
      <c r="M48" s="305"/>
      <c r="N48" s="273"/>
      <c r="O48" s="309"/>
      <c r="P48" s="273"/>
      <c r="Q48" s="144">
        <f t="shared" ref="Q48" ca="1" si="367">INDIRECT("入力シート!AA"&amp;INT(ROW()/3+10))</f>
        <v>0</v>
      </c>
      <c r="R48" s="134" t="s">
        <v>78</v>
      </c>
      <c r="S48" s="145" t="str">
        <f t="shared" ref="S48" ca="1" si="368">INDIRECT("入力シート!AG"&amp;INT(ROW()/3+10))</f>
        <v/>
      </c>
      <c r="T48" s="146" t="s">
        <v>80</v>
      </c>
      <c r="U48" s="145" t="str">
        <f t="shared" ref="U48" ca="1" si="369">INDIRECT("入力シート!AI"&amp;INT(ROW()/3+10))</f>
        <v/>
      </c>
      <c r="V48" s="305"/>
      <c r="W48" s="273"/>
      <c r="X48" s="309"/>
      <c r="Y48" s="273"/>
      <c r="Z48" s="144">
        <f t="shared" ref="Z48" ca="1" si="370">INDIRECT("入力シート!AQ"&amp;INT(ROW()/3+10))</f>
        <v>0</v>
      </c>
      <c r="AA48" s="134" t="s">
        <v>78</v>
      </c>
      <c r="AB48" s="145" t="str">
        <f t="shared" ref="AB48" ca="1" si="371">INDIRECT("入力シート!AW"&amp;INT(ROW()/3+10))</f>
        <v/>
      </c>
      <c r="AC48" s="146" t="s">
        <v>80</v>
      </c>
      <c r="AD48" s="145" t="str">
        <f t="shared" ref="AD48" ca="1" si="372">INDIRECT("入力シート!AY"&amp;INT(ROW()/3+10))</f>
        <v/>
      </c>
      <c r="AE48" s="305"/>
      <c r="AF48" s="273"/>
      <c r="AG48" s="309"/>
      <c r="AH48" s="273"/>
      <c r="AI48" s="144">
        <f t="shared" ref="AI48" ca="1" si="373">INDIRECT("入力シート!BG"&amp;INT(ROW()/3+10))</f>
        <v>0</v>
      </c>
      <c r="AJ48" s="134" t="s">
        <v>78</v>
      </c>
      <c r="AK48" s="145" t="str">
        <f t="shared" ref="AK48" ca="1" si="374">INDIRECT("入力シート!BM"&amp;INT(ROW()/3+10))</f>
        <v/>
      </c>
      <c r="AL48" s="146" t="s">
        <v>80</v>
      </c>
      <c r="AM48" s="147" t="str">
        <f t="shared" ref="AM48" ca="1" si="375">INDIRECT("入力シート!BO"&amp;INT(ROW()/3+10))</f>
        <v/>
      </c>
      <c r="AN48" s="260"/>
    </row>
    <row r="49" spans="1:40" x14ac:dyDescent="0.2">
      <c r="A49" s="290">
        <v>14</v>
      </c>
      <c r="B49" s="298">
        <f t="shared" ref="B49" ca="1" si="376">INDIRECT("入力シート!B"&amp;INT(ROW()/3+11))</f>
        <v>0</v>
      </c>
      <c r="C49" s="299" t="str">
        <f t="shared" ref="C49" ca="1" si="377">INDIRECT("入力シート!C"&amp;INT(ROW()/3+11))</f>
        <v/>
      </c>
      <c r="D49" s="302">
        <f t="shared" ref="D49" ca="1" si="378">INDIRECT("入力シート!D"&amp;INT(ROW()/3+11))</f>
        <v>0</v>
      </c>
      <c r="E49" s="296" t="s">
        <v>50</v>
      </c>
      <c r="F49" s="297">
        <f t="shared" ref="F49" ca="1" si="379">INDIRECT("入力シート!F"&amp;INT(ROW()/3+11))</f>
        <v>0</v>
      </c>
      <c r="G49" s="296" t="s">
        <v>50</v>
      </c>
      <c r="H49" s="126">
        <f t="shared" ref="H49" ca="1" si="380">INDIRECT("入力シート!H"&amp;INT(ROW()/3+11))</f>
        <v>0</v>
      </c>
      <c r="I49" s="127" t="s">
        <v>78</v>
      </c>
      <c r="J49" s="149" t="str">
        <f t="shared" ref="J49" ca="1" si="381">INDIRECT("入力シート!M"&amp;INT(ROW()/3+11))</f>
        <v/>
      </c>
      <c r="K49" s="129" t="s">
        <v>67</v>
      </c>
      <c r="L49" s="131" t="str">
        <f t="shared" ref="L49" ca="1" si="382">INDIRECT("入力シート!O"&amp;INT(ROW()/3+11))</f>
        <v/>
      </c>
      <c r="M49" s="303">
        <f t="shared" ref="M49" ca="1" si="383">INDIRECT("入力シート!T"&amp;INT(ROW()/3+11))</f>
        <v>0</v>
      </c>
      <c r="N49" s="296" t="s">
        <v>50</v>
      </c>
      <c r="O49" s="307">
        <f t="shared" ref="O49" ca="1" si="384">INDIRECT("入力シート!V"&amp;INT(ROW()/3+11))</f>
        <v>0</v>
      </c>
      <c r="P49" s="296" t="s">
        <v>50</v>
      </c>
      <c r="Q49" s="140">
        <f t="shared" ref="Q49" ca="1" si="385">INDIRECT("入力シート!X"&amp;INT(ROW()/3+11))</f>
        <v>0</v>
      </c>
      <c r="R49" s="127" t="s">
        <v>78</v>
      </c>
      <c r="S49" s="141" t="str">
        <f t="shared" ref="S49" ca="1" si="386">INDIRECT("入力シート!AC"&amp;INT(ROW()/3+11))</f>
        <v/>
      </c>
      <c r="T49" s="142" t="s">
        <v>80</v>
      </c>
      <c r="U49" s="141" t="str">
        <f t="shared" ref="U49" ca="1" si="387">INDIRECT("入力シート!AE"&amp;INT(ROW()/3+11))</f>
        <v/>
      </c>
      <c r="V49" s="303">
        <f t="shared" ref="V49" ca="1" si="388">INDIRECT("入力シート!AJ"&amp;INT(ROW()/3+11))</f>
        <v>0</v>
      </c>
      <c r="W49" s="296" t="s">
        <v>81</v>
      </c>
      <c r="X49" s="307">
        <f t="shared" ref="X49" ca="1" si="389">INDIRECT("入力シート!AL"&amp;INT(ROW()/3+11))</f>
        <v>0</v>
      </c>
      <c r="Y49" s="296" t="s">
        <v>81</v>
      </c>
      <c r="Z49" s="140">
        <f t="shared" ref="Z49" ca="1" si="390">INDIRECT("入力シート!AN"&amp;INT(ROW()/3+11))</f>
        <v>0</v>
      </c>
      <c r="AA49" s="127" t="s">
        <v>78</v>
      </c>
      <c r="AB49" s="141" t="str">
        <f t="shared" ref="AB49" ca="1" si="391">INDIRECT("入力シート!AS"&amp;INT(ROW()/3+11))</f>
        <v/>
      </c>
      <c r="AC49" s="142" t="s">
        <v>80</v>
      </c>
      <c r="AD49" s="141" t="str">
        <f t="shared" ref="AD49" ca="1" si="392">INDIRECT("入力シート!AU"&amp;INT(ROW()/3+11))</f>
        <v/>
      </c>
      <c r="AE49" s="303">
        <f t="shared" ref="AE49" ca="1" si="393">INDIRECT("入力シート!AZ"&amp;INT(ROW()/3+11))</f>
        <v>0</v>
      </c>
      <c r="AF49" s="296" t="s">
        <v>81</v>
      </c>
      <c r="AG49" s="307">
        <f t="shared" ref="AG49" ca="1" si="394">INDIRECT("入力シート!BB"&amp;INT(ROW()/3+11))</f>
        <v>0</v>
      </c>
      <c r="AH49" s="296" t="s">
        <v>81</v>
      </c>
      <c r="AI49" s="140">
        <f t="shared" ref="AI49" ca="1" si="395">INDIRECT("入力シート!BD"&amp;INT(ROW()/3+11))</f>
        <v>0</v>
      </c>
      <c r="AJ49" s="127" t="s">
        <v>78</v>
      </c>
      <c r="AK49" s="141" t="str">
        <f t="shared" ref="AK49" ca="1" si="396">INDIRECT("入力シート!BI"&amp;INT(ROW()/3+11))</f>
        <v/>
      </c>
      <c r="AL49" s="142" t="s">
        <v>80</v>
      </c>
      <c r="AM49" s="143" t="str">
        <f t="shared" ref="AM49" ca="1" si="397">INDIRECT("入力シート!BK"&amp;INT(ROW()/3+11))</f>
        <v/>
      </c>
      <c r="AN49" s="258">
        <f t="shared" ref="AN49" ca="1" si="398">INDIRECT("入力シート!BP"&amp;INT(ROW()/3+11))</f>
        <v>0</v>
      </c>
    </row>
    <row r="50" spans="1:40" x14ac:dyDescent="0.2">
      <c r="A50" s="290"/>
      <c r="B50" s="293"/>
      <c r="C50" s="300"/>
      <c r="D50" s="284"/>
      <c r="E50" s="272"/>
      <c r="F50" s="275"/>
      <c r="G50" s="272"/>
      <c r="H50" s="277" t="s">
        <v>79</v>
      </c>
      <c r="I50" s="272"/>
      <c r="J50" s="279" t="s">
        <v>53</v>
      </c>
      <c r="K50" s="279"/>
      <c r="L50" s="279"/>
      <c r="M50" s="304"/>
      <c r="N50" s="272"/>
      <c r="O50" s="308"/>
      <c r="P50" s="272"/>
      <c r="Q50" s="277" t="s">
        <v>79</v>
      </c>
      <c r="R50" s="272"/>
      <c r="S50" s="277" t="s">
        <v>79</v>
      </c>
      <c r="T50" s="310"/>
      <c r="U50" s="310"/>
      <c r="V50" s="304"/>
      <c r="W50" s="272"/>
      <c r="X50" s="308"/>
      <c r="Y50" s="272"/>
      <c r="Z50" s="277" t="s">
        <v>79</v>
      </c>
      <c r="AA50" s="272"/>
      <c r="AB50" s="277" t="s">
        <v>79</v>
      </c>
      <c r="AC50" s="310"/>
      <c r="AD50" s="310"/>
      <c r="AE50" s="304"/>
      <c r="AF50" s="272"/>
      <c r="AG50" s="308"/>
      <c r="AH50" s="272"/>
      <c r="AI50" s="277" t="s">
        <v>79</v>
      </c>
      <c r="AJ50" s="272"/>
      <c r="AK50" s="277" t="s">
        <v>79</v>
      </c>
      <c r="AL50" s="310"/>
      <c r="AM50" s="311"/>
      <c r="AN50" s="259"/>
    </row>
    <row r="51" spans="1:40" x14ac:dyDescent="0.2">
      <c r="A51" s="291"/>
      <c r="B51" s="294"/>
      <c r="C51" s="301"/>
      <c r="D51" s="285"/>
      <c r="E51" s="273"/>
      <c r="F51" s="276"/>
      <c r="G51" s="273"/>
      <c r="H51" s="144">
        <f t="shared" ref="H51" ca="1" si="399">INDIRECT("入力シート!K"&amp;INT(ROW()/3+10))</f>
        <v>0</v>
      </c>
      <c r="I51" s="134" t="s">
        <v>78</v>
      </c>
      <c r="J51" s="138" t="str">
        <f t="shared" ref="J51" ca="1" si="400">INDIRECT("入力シート!Q"&amp;INT(ROW()/3+10))</f>
        <v/>
      </c>
      <c r="K51" s="136" t="s">
        <v>67</v>
      </c>
      <c r="L51" s="138" t="str">
        <f t="shared" ref="L51" ca="1" si="401">INDIRECT("入力シート!S"&amp;INT(ROW()/3+10))</f>
        <v/>
      </c>
      <c r="M51" s="305"/>
      <c r="N51" s="273"/>
      <c r="O51" s="309"/>
      <c r="P51" s="273"/>
      <c r="Q51" s="144">
        <f t="shared" ref="Q51" ca="1" si="402">INDIRECT("入力シート!AA"&amp;INT(ROW()/3+10))</f>
        <v>0</v>
      </c>
      <c r="R51" s="134" t="s">
        <v>78</v>
      </c>
      <c r="S51" s="145" t="str">
        <f t="shared" ref="S51" ca="1" si="403">INDIRECT("入力シート!AG"&amp;INT(ROW()/3+10))</f>
        <v/>
      </c>
      <c r="T51" s="146" t="s">
        <v>80</v>
      </c>
      <c r="U51" s="145" t="str">
        <f t="shared" ref="U51" ca="1" si="404">INDIRECT("入力シート!AI"&amp;INT(ROW()/3+10))</f>
        <v/>
      </c>
      <c r="V51" s="305"/>
      <c r="W51" s="273"/>
      <c r="X51" s="309"/>
      <c r="Y51" s="273"/>
      <c r="Z51" s="144">
        <f t="shared" ref="Z51" ca="1" si="405">INDIRECT("入力シート!AQ"&amp;INT(ROW()/3+10))</f>
        <v>0</v>
      </c>
      <c r="AA51" s="134" t="s">
        <v>78</v>
      </c>
      <c r="AB51" s="145" t="str">
        <f t="shared" ref="AB51" ca="1" si="406">INDIRECT("入力シート!AW"&amp;INT(ROW()/3+10))</f>
        <v/>
      </c>
      <c r="AC51" s="146" t="s">
        <v>80</v>
      </c>
      <c r="AD51" s="145" t="str">
        <f t="shared" ref="AD51" ca="1" si="407">INDIRECT("入力シート!AY"&amp;INT(ROW()/3+10))</f>
        <v/>
      </c>
      <c r="AE51" s="305"/>
      <c r="AF51" s="273"/>
      <c r="AG51" s="309"/>
      <c r="AH51" s="273"/>
      <c r="AI51" s="144">
        <f t="shared" ref="AI51" ca="1" si="408">INDIRECT("入力シート!BG"&amp;INT(ROW()/3+10))</f>
        <v>0</v>
      </c>
      <c r="AJ51" s="134" t="s">
        <v>78</v>
      </c>
      <c r="AK51" s="145" t="str">
        <f t="shared" ref="AK51" ca="1" si="409">INDIRECT("入力シート!BM"&amp;INT(ROW()/3+10))</f>
        <v/>
      </c>
      <c r="AL51" s="146" t="s">
        <v>80</v>
      </c>
      <c r="AM51" s="147" t="str">
        <f t="shared" ref="AM51" ca="1" si="410">INDIRECT("入力シート!BO"&amp;INT(ROW()/3+10))</f>
        <v/>
      </c>
      <c r="AN51" s="260"/>
    </row>
    <row r="52" spans="1:40" x14ac:dyDescent="0.2">
      <c r="A52" s="290">
        <v>15</v>
      </c>
      <c r="B52" s="298">
        <f t="shared" ref="B52" ca="1" si="411">INDIRECT("入力シート!B"&amp;INT(ROW()/3+11))</f>
        <v>0</v>
      </c>
      <c r="C52" s="299" t="str">
        <f t="shared" ref="C52" ca="1" si="412">INDIRECT("入力シート!C"&amp;INT(ROW()/3+11))</f>
        <v/>
      </c>
      <c r="D52" s="302">
        <f t="shared" ref="D52" ca="1" si="413">INDIRECT("入力シート!D"&amp;INT(ROW()/3+11))</f>
        <v>0</v>
      </c>
      <c r="E52" s="296" t="s">
        <v>50</v>
      </c>
      <c r="F52" s="297">
        <f t="shared" ref="F52" ca="1" si="414">INDIRECT("入力シート!F"&amp;INT(ROW()/3+11))</f>
        <v>0</v>
      </c>
      <c r="G52" s="296" t="s">
        <v>50</v>
      </c>
      <c r="H52" s="126">
        <f t="shared" ref="H52" ca="1" si="415">INDIRECT("入力シート!H"&amp;INT(ROW()/3+11))</f>
        <v>0</v>
      </c>
      <c r="I52" s="127" t="s">
        <v>78</v>
      </c>
      <c r="J52" s="149" t="str">
        <f t="shared" ref="J52" ca="1" si="416">INDIRECT("入力シート!M"&amp;INT(ROW()/3+11))</f>
        <v/>
      </c>
      <c r="K52" s="129" t="s">
        <v>67</v>
      </c>
      <c r="L52" s="131" t="str">
        <f t="shared" ref="L52" ca="1" si="417">INDIRECT("入力シート!O"&amp;INT(ROW()/3+11))</f>
        <v/>
      </c>
      <c r="M52" s="303">
        <f t="shared" ref="M52" ca="1" si="418">INDIRECT("入力シート!T"&amp;INT(ROW()/3+11))</f>
        <v>0</v>
      </c>
      <c r="N52" s="296" t="s">
        <v>50</v>
      </c>
      <c r="O52" s="307">
        <f t="shared" ref="O52" ca="1" si="419">INDIRECT("入力シート!V"&amp;INT(ROW()/3+11))</f>
        <v>0</v>
      </c>
      <c r="P52" s="296" t="s">
        <v>50</v>
      </c>
      <c r="Q52" s="140">
        <f t="shared" ref="Q52" ca="1" si="420">INDIRECT("入力シート!X"&amp;INT(ROW()/3+11))</f>
        <v>0</v>
      </c>
      <c r="R52" s="127" t="s">
        <v>78</v>
      </c>
      <c r="S52" s="141" t="str">
        <f t="shared" ref="S52" ca="1" si="421">INDIRECT("入力シート!AC"&amp;INT(ROW()/3+11))</f>
        <v/>
      </c>
      <c r="T52" s="142" t="s">
        <v>80</v>
      </c>
      <c r="U52" s="141" t="str">
        <f t="shared" ref="U52" ca="1" si="422">INDIRECT("入力シート!AE"&amp;INT(ROW()/3+11))</f>
        <v/>
      </c>
      <c r="V52" s="303">
        <f t="shared" ref="V52" ca="1" si="423">INDIRECT("入力シート!AJ"&amp;INT(ROW()/3+11))</f>
        <v>0</v>
      </c>
      <c r="W52" s="296" t="s">
        <v>81</v>
      </c>
      <c r="X52" s="307">
        <f t="shared" ref="X52" ca="1" si="424">INDIRECT("入力シート!AL"&amp;INT(ROW()/3+11))</f>
        <v>0</v>
      </c>
      <c r="Y52" s="296" t="s">
        <v>81</v>
      </c>
      <c r="Z52" s="140">
        <f t="shared" ref="Z52" ca="1" si="425">INDIRECT("入力シート!AN"&amp;INT(ROW()/3+11))</f>
        <v>0</v>
      </c>
      <c r="AA52" s="127" t="s">
        <v>78</v>
      </c>
      <c r="AB52" s="141" t="str">
        <f t="shared" ref="AB52" ca="1" si="426">INDIRECT("入力シート!AS"&amp;INT(ROW()/3+11))</f>
        <v/>
      </c>
      <c r="AC52" s="142" t="s">
        <v>80</v>
      </c>
      <c r="AD52" s="141" t="str">
        <f t="shared" ref="AD52" ca="1" si="427">INDIRECT("入力シート!AU"&amp;INT(ROW()/3+11))</f>
        <v/>
      </c>
      <c r="AE52" s="303">
        <f t="shared" ref="AE52" ca="1" si="428">INDIRECT("入力シート!AZ"&amp;INT(ROW()/3+11))</f>
        <v>0</v>
      </c>
      <c r="AF52" s="296" t="s">
        <v>81</v>
      </c>
      <c r="AG52" s="307">
        <f t="shared" ref="AG52" ca="1" si="429">INDIRECT("入力シート!BB"&amp;INT(ROW()/3+11))</f>
        <v>0</v>
      </c>
      <c r="AH52" s="296" t="s">
        <v>81</v>
      </c>
      <c r="AI52" s="140">
        <f t="shared" ref="AI52" ca="1" si="430">INDIRECT("入力シート!BD"&amp;INT(ROW()/3+11))</f>
        <v>0</v>
      </c>
      <c r="AJ52" s="127" t="s">
        <v>78</v>
      </c>
      <c r="AK52" s="141" t="str">
        <f t="shared" ref="AK52" ca="1" si="431">INDIRECT("入力シート!BI"&amp;INT(ROW()/3+11))</f>
        <v/>
      </c>
      <c r="AL52" s="142" t="s">
        <v>80</v>
      </c>
      <c r="AM52" s="143" t="str">
        <f t="shared" ref="AM52" ca="1" si="432">INDIRECT("入力シート!BK"&amp;INT(ROW()/3+11))</f>
        <v/>
      </c>
      <c r="AN52" s="258">
        <f t="shared" ref="AN52" ca="1" si="433">INDIRECT("入力シート!BP"&amp;INT(ROW()/3+11))</f>
        <v>0</v>
      </c>
    </row>
    <row r="53" spans="1:40" x14ac:dyDescent="0.2">
      <c r="A53" s="290"/>
      <c r="B53" s="293"/>
      <c r="C53" s="300"/>
      <c r="D53" s="284"/>
      <c r="E53" s="272"/>
      <c r="F53" s="275"/>
      <c r="G53" s="272"/>
      <c r="H53" s="277" t="s">
        <v>79</v>
      </c>
      <c r="I53" s="272"/>
      <c r="J53" s="279" t="s">
        <v>53</v>
      </c>
      <c r="K53" s="279"/>
      <c r="L53" s="279"/>
      <c r="M53" s="304"/>
      <c r="N53" s="272"/>
      <c r="O53" s="308"/>
      <c r="P53" s="272"/>
      <c r="Q53" s="277" t="s">
        <v>79</v>
      </c>
      <c r="R53" s="272"/>
      <c r="S53" s="277" t="s">
        <v>79</v>
      </c>
      <c r="T53" s="310"/>
      <c r="U53" s="310"/>
      <c r="V53" s="304"/>
      <c r="W53" s="272"/>
      <c r="X53" s="308"/>
      <c r="Y53" s="272"/>
      <c r="Z53" s="277" t="s">
        <v>79</v>
      </c>
      <c r="AA53" s="272"/>
      <c r="AB53" s="277" t="s">
        <v>79</v>
      </c>
      <c r="AC53" s="310"/>
      <c r="AD53" s="310"/>
      <c r="AE53" s="304"/>
      <c r="AF53" s="272"/>
      <c r="AG53" s="308"/>
      <c r="AH53" s="272"/>
      <c r="AI53" s="277" t="s">
        <v>79</v>
      </c>
      <c r="AJ53" s="272"/>
      <c r="AK53" s="277" t="s">
        <v>79</v>
      </c>
      <c r="AL53" s="310"/>
      <c r="AM53" s="311"/>
      <c r="AN53" s="259"/>
    </row>
    <row r="54" spans="1:40" x14ac:dyDescent="0.2">
      <c r="A54" s="291"/>
      <c r="B54" s="294"/>
      <c r="C54" s="301"/>
      <c r="D54" s="285"/>
      <c r="E54" s="273"/>
      <c r="F54" s="276"/>
      <c r="G54" s="273"/>
      <c r="H54" s="144">
        <f t="shared" ref="H54" ca="1" si="434">INDIRECT("入力シート!K"&amp;INT(ROW()/3+10))</f>
        <v>0</v>
      </c>
      <c r="I54" s="134" t="s">
        <v>78</v>
      </c>
      <c r="J54" s="138" t="str">
        <f t="shared" ref="J54" ca="1" si="435">INDIRECT("入力シート!Q"&amp;INT(ROW()/3+10))</f>
        <v/>
      </c>
      <c r="K54" s="136" t="s">
        <v>67</v>
      </c>
      <c r="L54" s="138" t="str">
        <f t="shared" ref="L54" ca="1" si="436">INDIRECT("入力シート!S"&amp;INT(ROW()/3+10))</f>
        <v/>
      </c>
      <c r="M54" s="305"/>
      <c r="N54" s="273"/>
      <c r="O54" s="309"/>
      <c r="P54" s="273"/>
      <c r="Q54" s="144">
        <f t="shared" ref="Q54" ca="1" si="437">INDIRECT("入力シート!AA"&amp;INT(ROW()/3+10))</f>
        <v>0</v>
      </c>
      <c r="R54" s="134" t="s">
        <v>78</v>
      </c>
      <c r="S54" s="145" t="str">
        <f t="shared" ref="S54" ca="1" si="438">INDIRECT("入力シート!AG"&amp;INT(ROW()/3+10))</f>
        <v/>
      </c>
      <c r="T54" s="146" t="s">
        <v>80</v>
      </c>
      <c r="U54" s="145" t="str">
        <f t="shared" ref="U54" ca="1" si="439">INDIRECT("入力シート!AI"&amp;INT(ROW()/3+10))</f>
        <v/>
      </c>
      <c r="V54" s="305"/>
      <c r="W54" s="273"/>
      <c r="X54" s="309"/>
      <c r="Y54" s="273"/>
      <c r="Z54" s="144">
        <f t="shared" ref="Z54" ca="1" si="440">INDIRECT("入力シート!AQ"&amp;INT(ROW()/3+10))</f>
        <v>0</v>
      </c>
      <c r="AA54" s="134" t="s">
        <v>78</v>
      </c>
      <c r="AB54" s="145" t="str">
        <f t="shared" ref="AB54" ca="1" si="441">INDIRECT("入力シート!AW"&amp;INT(ROW()/3+10))</f>
        <v/>
      </c>
      <c r="AC54" s="146" t="s">
        <v>80</v>
      </c>
      <c r="AD54" s="145" t="str">
        <f t="shared" ref="AD54" ca="1" si="442">INDIRECT("入力シート!AY"&amp;INT(ROW()/3+10))</f>
        <v/>
      </c>
      <c r="AE54" s="305"/>
      <c r="AF54" s="273"/>
      <c r="AG54" s="309"/>
      <c r="AH54" s="273"/>
      <c r="AI54" s="144">
        <f t="shared" ref="AI54" ca="1" si="443">INDIRECT("入力シート!BG"&amp;INT(ROW()/3+10))</f>
        <v>0</v>
      </c>
      <c r="AJ54" s="134" t="s">
        <v>78</v>
      </c>
      <c r="AK54" s="145" t="str">
        <f t="shared" ref="AK54" ca="1" si="444">INDIRECT("入力シート!BM"&amp;INT(ROW()/3+10))</f>
        <v/>
      </c>
      <c r="AL54" s="146" t="s">
        <v>80</v>
      </c>
      <c r="AM54" s="147" t="str">
        <f t="shared" ref="AM54" ca="1" si="445">INDIRECT("入力シート!BO"&amp;INT(ROW()/3+10))</f>
        <v/>
      </c>
      <c r="AN54" s="260"/>
    </row>
    <row r="55" spans="1:40" x14ac:dyDescent="0.2">
      <c r="A55" s="290">
        <v>16</v>
      </c>
      <c r="B55" s="298">
        <f t="shared" ref="B55" ca="1" si="446">INDIRECT("入力シート!B"&amp;INT(ROW()/3+11))</f>
        <v>0</v>
      </c>
      <c r="C55" s="299" t="str">
        <f t="shared" ref="C55" ca="1" si="447">INDIRECT("入力シート!C"&amp;INT(ROW()/3+11))</f>
        <v/>
      </c>
      <c r="D55" s="302">
        <f t="shared" ref="D55" ca="1" si="448">INDIRECT("入力シート!D"&amp;INT(ROW()/3+11))</f>
        <v>0</v>
      </c>
      <c r="E55" s="296" t="s">
        <v>50</v>
      </c>
      <c r="F55" s="297">
        <f t="shared" ref="F55" ca="1" si="449">INDIRECT("入力シート!F"&amp;INT(ROW()/3+11))</f>
        <v>0</v>
      </c>
      <c r="G55" s="296" t="s">
        <v>50</v>
      </c>
      <c r="H55" s="126">
        <f t="shared" ref="H55" ca="1" si="450">INDIRECT("入力シート!H"&amp;INT(ROW()/3+11))</f>
        <v>0</v>
      </c>
      <c r="I55" s="127" t="s">
        <v>78</v>
      </c>
      <c r="J55" s="149" t="str">
        <f t="shared" ref="J55" ca="1" si="451">INDIRECT("入力シート!M"&amp;INT(ROW()/3+11))</f>
        <v/>
      </c>
      <c r="K55" s="129" t="s">
        <v>67</v>
      </c>
      <c r="L55" s="131" t="str">
        <f t="shared" ref="L55" ca="1" si="452">INDIRECT("入力シート!O"&amp;INT(ROW()/3+11))</f>
        <v/>
      </c>
      <c r="M55" s="303">
        <f t="shared" ref="M55" ca="1" si="453">INDIRECT("入力シート!T"&amp;INT(ROW()/3+11))</f>
        <v>0</v>
      </c>
      <c r="N55" s="296" t="s">
        <v>50</v>
      </c>
      <c r="O55" s="307">
        <f t="shared" ref="O55" ca="1" si="454">INDIRECT("入力シート!V"&amp;INT(ROW()/3+11))</f>
        <v>0</v>
      </c>
      <c r="P55" s="296" t="s">
        <v>50</v>
      </c>
      <c r="Q55" s="140">
        <f t="shared" ref="Q55" ca="1" si="455">INDIRECT("入力シート!X"&amp;INT(ROW()/3+11))</f>
        <v>0</v>
      </c>
      <c r="R55" s="127" t="s">
        <v>78</v>
      </c>
      <c r="S55" s="141" t="str">
        <f t="shared" ref="S55" ca="1" si="456">INDIRECT("入力シート!AC"&amp;INT(ROW()/3+11))</f>
        <v/>
      </c>
      <c r="T55" s="142" t="s">
        <v>80</v>
      </c>
      <c r="U55" s="141" t="str">
        <f t="shared" ref="U55" ca="1" si="457">INDIRECT("入力シート!AE"&amp;INT(ROW()/3+11))</f>
        <v/>
      </c>
      <c r="V55" s="303">
        <f t="shared" ref="V55" ca="1" si="458">INDIRECT("入力シート!AJ"&amp;INT(ROW()/3+11))</f>
        <v>0</v>
      </c>
      <c r="W55" s="296" t="s">
        <v>81</v>
      </c>
      <c r="X55" s="307">
        <f t="shared" ref="X55" ca="1" si="459">INDIRECT("入力シート!AL"&amp;INT(ROW()/3+11))</f>
        <v>0</v>
      </c>
      <c r="Y55" s="296" t="s">
        <v>81</v>
      </c>
      <c r="Z55" s="140">
        <f t="shared" ref="Z55" ca="1" si="460">INDIRECT("入力シート!AN"&amp;INT(ROW()/3+11))</f>
        <v>0</v>
      </c>
      <c r="AA55" s="127" t="s">
        <v>78</v>
      </c>
      <c r="AB55" s="141" t="str">
        <f t="shared" ref="AB55" ca="1" si="461">INDIRECT("入力シート!AS"&amp;INT(ROW()/3+11))</f>
        <v/>
      </c>
      <c r="AC55" s="142" t="s">
        <v>80</v>
      </c>
      <c r="AD55" s="141" t="str">
        <f t="shared" ref="AD55" ca="1" si="462">INDIRECT("入力シート!AU"&amp;INT(ROW()/3+11))</f>
        <v/>
      </c>
      <c r="AE55" s="303">
        <f t="shared" ref="AE55" ca="1" si="463">INDIRECT("入力シート!AZ"&amp;INT(ROW()/3+11))</f>
        <v>0</v>
      </c>
      <c r="AF55" s="296" t="s">
        <v>81</v>
      </c>
      <c r="AG55" s="307">
        <f t="shared" ref="AG55" ca="1" si="464">INDIRECT("入力シート!BB"&amp;INT(ROW()/3+11))</f>
        <v>0</v>
      </c>
      <c r="AH55" s="296" t="s">
        <v>81</v>
      </c>
      <c r="AI55" s="140">
        <f t="shared" ref="AI55" ca="1" si="465">INDIRECT("入力シート!BD"&amp;INT(ROW()/3+11))</f>
        <v>0</v>
      </c>
      <c r="AJ55" s="127" t="s">
        <v>78</v>
      </c>
      <c r="AK55" s="141" t="str">
        <f t="shared" ref="AK55" ca="1" si="466">INDIRECT("入力シート!BI"&amp;INT(ROW()/3+11))</f>
        <v/>
      </c>
      <c r="AL55" s="142" t="s">
        <v>80</v>
      </c>
      <c r="AM55" s="143" t="str">
        <f t="shared" ref="AM55" ca="1" si="467">INDIRECT("入力シート!BK"&amp;INT(ROW()/3+11))</f>
        <v/>
      </c>
      <c r="AN55" s="258">
        <f t="shared" ref="AN55" ca="1" si="468">INDIRECT("入力シート!BP"&amp;INT(ROW()/3+11))</f>
        <v>0</v>
      </c>
    </row>
    <row r="56" spans="1:40" x14ac:dyDescent="0.2">
      <c r="A56" s="290"/>
      <c r="B56" s="293"/>
      <c r="C56" s="300"/>
      <c r="D56" s="284"/>
      <c r="E56" s="272"/>
      <c r="F56" s="275"/>
      <c r="G56" s="272"/>
      <c r="H56" s="277" t="s">
        <v>79</v>
      </c>
      <c r="I56" s="272"/>
      <c r="J56" s="279" t="s">
        <v>53</v>
      </c>
      <c r="K56" s="279"/>
      <c r="L56" s="279"/>
      <c r="M56" s="304"/>
      <c r="N56" s="272"/>
      <c r="O56" s="308"/>
      <c r="P56" s="272"/>
      <c r="Q56" s="277" t="s">
        <v>79</v>
      </c>
      <c r="R56" s="272"/>
      <c r="S56" s="277" t="s">
        <v>79</v>
      </c>
      <c r="T56" s="310"/>
      <c r="U56" s="310"/>
      <c r="V56" s="304"/>
      <c r="W56" s="272"/>
      <c r="X56" s="308"/>
      <c r="Y56" s="272"/>
      <c r="Z56" s="277" t="s">
        <v>79</v>
      </c>
      <c r="AA56" s="272"/>
      <c r="AB56" s="277" t="s">
        <v>79</v>
      </c>
      <c r="AC56" s="310"/>
      <c r="AD56" s="310"/>
      <c r="AE56" s="304"/>
      <c r="AF56" s="272"/>
      <c r="AG56" s="308"/>
      <c r="AH56" s="272"/>
      <c r="AI56" s="277" t="s">
        <v>79</v>
      </c>
      <c r="AJ56" s="272"/>
      <c r="AK56" s="277" t="s">
        <v>79</v>
      </c>
      <c r="AL56" s="310"/>
      <c r="AM56" s="311"/>
      <c r="AN56" s="259"/>
    </row>
    <row r="57" spans="1:40" x14ac:dyDescent="0.2">
      <c r="A57" s="291"/>
      <c r="B57" s="294"/>
      <c r="C57" s="301"/>
      <c r="D57" s="285"/>
      <c r="E57" s="273"/>
      <c r="F57" s="276"/>
      <c r="G57" s="273"/>
      <c r="H57" s="144">
        <f t="shared" ref="H57" ca="1" si="469">INDIRECT("入力シート!K"&amp;INT(ROW()/3+10))</f>
        <v>0</v>
      </c>
      <c r="I57" s="134" t="s">
        <v>78</v>
      </c>
      <c r="J57" s="138" t="str">
        <f t="shared" ref="J57" ca="1" si="470">INDIRECT("入力シート!Q"&amp;INT(ROW()/3+10))</f>
        <v/>
      </c>
      <c r="K57" s="136" t="s">
        <v>67</v>
      </c>
      <c r="L57" s="138" t="str">
        <f t="shared" ref="L57" ca="1" si="471">INDIRECT("入力シート!S"&amp;INT(ROW()/3+10))</f>
        <v/>
      </c>
      <c r="M57" s="305"/>
      <c r="N57" s="273"/>
      <c r="O57" s="309"/>
      <c r="P57" s="273"/>
      <c r="Q57" s="144">
        <f t="shared" ref="Q57" ca="1" si="472">INDIRECT("入力シート!AA"&amp;INT(ROW()/3+10))</f>
        <v>0</v>
      </c>
      <c r="R57" s="134" t="s">
        <v>78</v>
      </c>
      <c r="S57" s="145" t="str">
        <f t="shared" ref="S57" ca="1" si="473">INDIRECT("入力シート!AG"&amp;INT(ROW()/3+10))</f>
        <v/>
      </c>
      <c r="T57" s="146" t="s">
        <v>80</v>
      </c>
      <c r="U57" s="145" t="str">
        <f t="shared" ref="U57" ca="1" si="474">INDIRECT("入力シート!AI"&amp;INT(ROW()/3+10))</f>
        <v/>
      </c>
      <c r="V57" s="305"/>
      <c r="W57" s="273"/>
      <c r="X57" s="309"/>
      <c r="Y57" s="273"/>
      <c r="Z57" s="144">
        <f t="shared" ref="Z57" ca="1" si="475">INDIRECT("入力シート!AQ"&amp;INT(ROW()/3+10))</f>
        <v>0</v>
      </c>
      <c r="AA57" s="134" t="s">
        <v>78</v>
      </c>
      <c r="AB57" s="145" t="str">
        <f t="shared" ref="AB57" ca="1" si="476">INDIRECT("入力シート!AW"&amp;INT(ROW()/3+10))</f>
        <v/>
      </c>
      <c r="AC57" s="146" t="s">
        <v>80</v>
      </c>
      <c r="AD57" s="145" t="str">
        <f t="shared" ref="AD57" ca="1" si="477">INDIRECT("入力シート!AY"&amp;INT(ROW()/3+10))</f>
        <v/>
      </c>
      <c r="AE57" s="305"/>
      <c r="AF57" s="273"/>
      <c r="AG57" s="309"/>
      <c r="AH57" s="273"/>
      <c r="AI57" s="144">
        <f t="shared" ref="AI57" ca="1" si="478">INDIRECT("入力シート!BG"&amp;INT(ROW()/3+10))</f>
        <v>0</v>
      </c>
      <c r="AJ57" s="134" t="s">
        <v>78</v>
      </c>
      <c r="AK57" s="145" t="str">
        <f t="shared" ref="AK57" ca="1" si="479">INDIRECT("入力シート!BM"&amp;INT(ROW()/3+10))</f>
        <v/>
      </c>
      <c r="AL57" s="146" t="s">
        <v>80</v>
      </c>
      <c r="AM57" s="147" t="str">
        <f t="shared" ref="AM57" ca="1" si="480">INDIRECT("入力シート!BO"&amp;INT(ROW()/3+10))</f>
        <v/>
      </c>
      <c r="AN57" s="260"/>
    </row>
    <row r="58" spans="1:40" x14ac:dyDescent="0.2">
      <c r="A58" s="290">
        <v>17</v>
      </c>
      <c r="B58" s="298">
        <f t="shared" ref="B58" ca="1" si="481">INDIRECT("入力シート!B"&amp;INT(ROW()/3+11))</f>
        <v>0</v>
      </c>
      <c r="C58" s="299" t="str">
        <f t="shared" ref="C58" ca="1" si="482">INDIRECT("入力シート!C"&amp;INT(ROW()/3+11))</f>
        <v/>
      </c>
      <c r="D58" s="302">
        <f t="shared" ref="D58" ca="1" si="483">INDIRECT("入力シート!D"&amp;INT(ROW()/3+11))</f>
        <v>0</v>
      </c>
      <c r="E58" s="296" t="s">
        <v>50</v>
      </c>
      <c r="F58" s="297">
        <f t="shared" ref="F58" ca="1" si="484">INDIRECT("入力シート!F"&amp;INT(ROW()/3+11))</f>
        <v>0</v>
      </c>
      <c r="G58" s="296" t="s">
        <v>50</v>
      </c>
      <c r="H58" s="126">
        <f t="shared" ref="H58" ca="1" si="485">INDIRECT("入力シート!H"&amp;INT(ROW()/3+11))</f>
        <v>0</v>
      </c>
      <c r="I58" s="127" t="s">
        <v>78</v>
      </c>
      <c r="J58" s="149" t="str">
        <f t="shared" ref="J58" ca="1" si="486">INDIRECT("入力シート!M"&amp;INT(ROW()/3+11))</f>
        <v/>
      </c>
      <c r="K58" s="129" t="s">
        <v>67</v>
      </c>
      <c r="L58" s="131" t="str">
        <f t="shared" ref="L58" ca="1" si="487">INDIRECT("入力シート!O"&amp;INT(ROW()/3+11))</f>
        <v/>
      </c>
      <c r="M58" s="303">
        <f t="shared" ref="M58" ca="1" si="488">INDIRECT("入力シート!T"&amp;INT(ROW()/3+11))</f>
        <v>0</v>
      </c>
      <c r="N58" s="296" t="s">
        <v>50</v>
      </c>
      <c r="O58" s="307">
        <f t="shared" ref="O58" ca="1" si="489">INDIRECT("入力シート!V"&amp;INT(ROW()/3+11))</f>
        <v>0</v>
      </c>
      <c r="P58" s="296" t="s">
        <v>50</v>
      </c>
      <c r="Q58" s="140">
        <f t="shared" ref="Q58" ca="1" si="490">INDIRECT("入力シート!X"&amp;INT(ROW()/3+11))</f>
        <v>0</v>
      </c>
      <c r="R58" s="127" t="s">
        <v>78</v>
      </c>
      <c r="S58" s="141" t="str">
        <f t="shared" ref="S58" ca="1" si="491">INDIRECT("入力シート!AC"&amp;INT(ROW()/3+11))</f>
        <v/>
      </c>
      <c r="T58" s="142" t="s">
        <v>80</v>
      </c>
      <c r="U58" s="141" t="str">
        <f t="shared" ref="U58" ca="1" si="492">INDIRECT("入力シート!AE"&amp;INT(ROW()/3+11))</f>
        <v/>
      </c>
      <c r="V58" s="303">
        <f t="shared" ref="V58" ca="1" si="493">INDIRECT("入力シート!AJ"&amp;INT(ROW()/3+11))</f>
        <v>0</v>
      </c>
      <c r="W58" s="296" t="s">
        <v>81</v>
      </c>
      <c r="X58" s="307">
        <f t="shared" ref="X58" ca="1" si="494">INDIRECT("入力シート!AL"&amp;INT(ROW()/3+11))</f>
        <v>0</v>
      </c>
      <c r="Y58" s="296" t="s">
        <v>81</v>
      </c>
      <c r="Z58" s="140">
        <f t="shared" ref="Z58" ca="1" si="495">INDIRECT("入力シート!AN"&amp;INT(ROW()/3+11))</f>
        <v>0</v>
      </c>
      <c r="AA58" s="127" t="s">
        <v>78</v>
      </c>
      <c r="AB58" s="141" t="str">
        <f t="shared" ref="AB58" ca="1" si="496">INDIRECT("入力シート!AS"&amp;INT(ROW()/3+11))</f>
        <v/>
      </c>
      <c r="AC58" s="142" t="s">
        <v>80</v>
      </c>
      <c r="AD58" s="141" t="str">
        <f t="shared" ref="AD58" ca="1" si="497">INDIRECT("入力シート!AU"&amp;INT(ROW()/3+11))</f>
        <v/>
      </c>
      <c r="AE58" s="303">
        <f t="shared" ref="AE58" ca="1" si="498">INDIRECT("入力シート!AZ"&amp;INT(ROW()/3+11))</f>
        <v>0</v>
      </c>
      <c r="AF58" s="296" t="s">
        <v>81</v>
      </c>
      <c r="AG58" s="307">
        <f t="shared" ref="AG58" ca="1" si="499">INDIRECT("入力シート!BB"&amp;INT(ROW()/3+11))</f>
        <v>0</v>
      </c>
      <c r="AH58" s="296" t="s">
        <v>81</v>
      </c>
      <c r="AI58" s="140">
        <f t="shared" ref="AI58" ca="1" si="500">INDIRECT("入力シート!BD"&amp;INT(ROW()/3+11))</f>
        <v>0</v>
      </c>
      <c r="AJ58" s="127" t="s">
        <v>78</v>
      </c>
      <c r="AK58" s="141" t="str">
        <f t="shared" ref="AK58" ca="1" si="501">INDIRECT("入力シート!BI"&amp;INT(ROW()/3+11))</f>
        <v/>
      </c>
      <c r="AL58" s="142" t="s">
        <v>80</v>
      </c>
      <c r="AM58" s="143" t="str">
        <f t="shared" ref="AM58" ca="1" si="502">INDIRECT("入力シート!BK"&amp;INT(ROW()/3+11))</f>
        <v/>
      </c>
      <c r="AN58" s="258">
        <f t="shared" ref="AN58" ca="1" si="503">INDIRECT("入力シート!BP"&amp;INT(ROW()/3+11))</f>
        <v>0</v>
      </c>
    </row>
    <row r="59" spans="1:40" x14ac:dyDescent="0.2">
      <c r="A59" s="290"/>
      <c r="B59" s="293"/>
      <c r="C59" s="300"/>
      <c r="D59" s="284"/>
      <c r="E59" s="272"/>
      <c r="F59" s="275"/>
      <c r="G59" s="272"/>
      <c r="H59" s="277" t="s">
        <v>79</v>
      </c>
      <c r="I59" s="272"/>
      <c r="J59" s="279" t="s">
        <v>53</v>
      </c>
      <c r="K59" s="279"/>
      <c r="L59" s="279"/>
      <c r="M59" s="304"/>
      <c r="N59" s="272"/>
      <c r="O59" s="308"/>
      <c r="P59" s="272"/>
      <c r="Q59" s="277" t="s">
        <v>79</v>
      </c>
      <c r="R59" s="272"/>
      <c r="S59" s="277" t="s">
        <v>79</v>
      </c>
      <c r="T59" s="310"/>
      <c r="U59" s="310"/>
      <c r="V59" s="304"/>
      <c r="W59" s="272"/>
      <c r="X59" s="308"/>
      <c r="Y59" s="272"/>
      <c r="Z59" s="277" t="s">
        <v>79</v>
      </c>
      <c r="AA59" s="272"/>
      <c r="AB59" s="277" t="s">
        <v>79</v>
      </c>
      <c r="AC59" s="310"/>
      <c r="AD59" s="310"/>
      <c r="AE59" s="304"/>
      <c r="AF59" s="272"/>
      <c r="AG59" s="308"/>
      <c r="AH59" s="272"/>
      <c r="AI59" s="277" t="s">
        <v>79</v>
      </c>
      <c r="AJ59" s="272"/>
      <c r="AK59" s="277" t="s">
        <v>79</v>
      </c>
      <c r="AL59" s="310"/>
      <c r="AM59" s="311"/>
      <c r="AN59" s="259"/>
    </row>
    <row r="60" spans="1:40" x14ac:dyDescent="0.2">
      <c r="A60" s="291"/>
      <c r="B60" s="294"/>
      <c r="C60" s="301"/>
      <c r="D60" s="285"/>
      <c r="E60" s="273"/>
      <c r="F60" s="276"/>
      <c r="G60" s="273"/>
      <c r="H60" s="144">
        <f t="shared" ref="H60" ca="1" si="504">INDIRECT("入力シート!K"&amp;INT(ROW()/3+10))</f>
        <v>0</v>
      </c>
      <c r="I60" s="134" t="s">
        <v>78</v>
      </c>
      <c r="J60" s="138" t="str">
        <f t="shared" ref="J60" ca="1" si="505">INDIRECT("入力シート!Q"&amp;INT(ROW()/3+10))</f>
        <v/>
      </c>
      <c r="K60" s="136" t="s">
        <v>67</v>
      </c>
      <c r="L60" s="138" t="str">
        <f t="shared" ref="L60" ca="1" si="506">INDIRECT("入力シート!S"&amp;INT(ROW()/3+10))</f>
        <v/>
      </c>
      <c r="M60" s="305"/>
      <c r="N60" s="273"/>
      <c r="O60" s="309"/>
      <c r="P60" s="273"/>
      <c r="Q60" s="144">
        <f t="shared" ref="Q60" ca="1" si="507">INDIRECT("入力シート!AA"&amp;INT(ROW()/3+10))</f>
        <v>0</v>
      </c>
      <c r="R60" s="134" t="s">
        <v>78</v>
      </c>
      <c r="S60" s="145" t="str">
        <f t="shared" ref="S60" ca="1" si="508">INDIRECT("入力シート!AG"&amp;INT(ROW()/3+10))</f>
        <v/>
      </c>
      <c r="T60" s="146" t="s">
        <v>80</v>
      </c>
      <c r="U60" s="145" t="str">
        <f t="shared" ref="U60" ca="1" si="509">INDIRECT("入力シート!AI"&amp;INT(ROW()/3+10))</f>
        <v/>
      </c>
      <c r="V60" s="305"/>
      <c r="W60" s="273"/>
      <c r="X60" s="309"/>
      <c r="Y60" s="273"/>
      <c r="Z60" s="144">
        <f t="shared" ref="Z60" ca="1" si="510">INDIRECT("入力シート!AQ"&amp;INT(ROW()/3+10))</f>
        <v>0</v>
      </c>
      <c r="AA60" s="134" t="s">
        <v>78</v>
      </c>
      <c r="AB60" s="145" t="str">
        <f t="shared" ref="AB60" ca="1" si="511">INDIRECT("入力シート!AW"&amp;INT(ROW()/3+10))</f>
        <v/>
      </c>
      <c r="AC60" s="146" t="s">
        <v>80</v>
      </c>
      <c r="AD60" s="145" t="str">
        <f t="shared" ref="AD60" ca="1" si="512">INDIRECT("入力シート!AY"&amp;INT(ROW()/3+10))</f>
        <v/>
      </c>
      <c r="AE60" s="305"/>
      <c r="AF60" s="273"/>
      <c r="AG60" s="309"/>
      <c r="AH60" s="273"/>
      <c r="AI60" s="144">
        <f t="shared" ref="AI60" ca="1" si="513">INDIRECT("入力シート!BG"&amp;INT(ROW()/3+10))</f>
        <v>0</v>
      </c>
      <c r="AJ60" s="134" t="s">
        <v>78</v>
      </c>
      <c r="AK60" s="145" t="str">
        <f t="shared" ref="AK60" ca="1" si="514">INDIRECT("入力シート!BM"&amp;INT(ROW()/3+10))</f>
        <v/>
      </c>
      <c r="AL60" s="146" t="s">
        <v>80</v>
      </c>
      <c r="AM60" s="147" t="str">
        <f t="shared" ref="AM60" ca="1" si="515">INDIRECT("入力シート!BO"&amp;INT(ROW()/3+10))</f>
        <v/>
      </c>
      <c r="AN60" s="260"/>
    </row>
    <row r="61" spans="1:40" x14ac:dyDescent="0.2">
      <c r="A61" s="290">
        <v>18</v>
      </c>
      <c r="B61" s="298">
        <f t="shared" ref="B61" ca="1" si="516">INDIRECT("入力シート!B"&amp;INT(ROW()/3+11))</f>
        <v>0</v>
      </c>
      <c r="C61" s="299" t="str">
        <f t="shared" ref="C61" ca="1" si="517">INDIRECT("入力シート!C"&amp;INT(ROW()/3+11))</f>
        <v/>
      </c>
      <c r="D61" s="302">
        <f t="shared" ref="D61" ca="1" si="518">INDIRECT("入力シート!D"&amp;INT(ROW()/3+11))</f>
        <v>0</v>
      </c>
      <c r="E61" s="296" t="s">
        <v>50</v>
      </c>
      <c r="F61" s="297">
        <f t="shared" ref="F61" ca="1" si="519">INDIRECT("入力シート!F"&amp;INT(ROW()/3+11))</f>
        <v>0</v>
      </c>
      <c r="G61" s="296" t="s">
        <v>50</v>
      </c>
      <c r="H61" s="126">
        <f t="shared" ref="H61" ca="1" si="520">INDIRECT("入力シート!H"&amp;INT(ROW()/3+11))</f>
        <v>0</v>
      </c>
      <c r="I61" s="127" t="s">
        <v>78</v>
      </c>
      <c r="J61" s="149" t="str">
        <f t="shared" ref="J61" ca="1" si="521">INDIRECT("入力シート!M"&amp;INT(ROW()/3+11))</f>
        <v/>
      </c>
      <c r="K61" s="129" t="s">
        <v>67</v>
      </c>
      <c r="L61" s="131" t="str">
        <f t="shared" ref="L61" ca="1" si="522">INDIRECT("入力シート!O"&amp;INT(ROW()/3+11))</f>
        <v/>
      </c>
      <c r="M61" s="303">
        <f t="shared" ref="M61" ca="1" si="523">INDIRECT("入力シート!T"&amp;INT(ROW()/3+11))</f>
        <v>0</v>
      </c>
      <c r="N61" s="296" t="s">
        <v>50</v>
      </c>
      <c r="O61" s="307">
        <f t="shared" ref="O61" ca="1" si="524">INDIRECT("入力シート!V"&amp;INT(ROW()/3+11))</f>
        <v>0</v>
      </c>
      <c r="P61" s="296" t="s">
        <v>50</v>
      </c>
      <c r="Q61" s="140">
        <f t="shared" ref="Q61" ca="1" si="525">INDIRECT("入力シート!X"&amp;INT(ROW()/3+11))</f>
        <v>0</v>
      </c>
      <c r="R61" s="127" t="s">
        <v>78</v>
      </c>
      <c r="S61" s="141" t="str">
        <f t="shared" ref="S61" ca="1" si="526">INDIRECT("入力シート!AC"&amp;INT(ROW()/3+11))</f>
        <v/>
      </c>
      <c r="T61" s="142" t="s">
        <v>80</v>
      </c>
      <c r="U61" s="141" t="str">
        <f t="shared" ref="U61" ca="1" si="527">INDIRECT("入力シート!AE"&amp;INT(ROW()/3+11))</f>
        <v/>
      </c>
      <c r="V61" s="303">
        <f t="shared" ref="V61" ca="1" si="528">INDIRECT("入力シート!AJ"&amp;INT(ROW()/3+11))</f>
        <v>0</v>
      </c>
      <c r="W61" s="296" t="s">
        <v>81</v>
      </c>
      <c r="X61" s="307">
        <f t="shared" ref="X61" ca="1" si="529">INDIRECT("入力シート!AL"&amp;INT(ROW()/3+11))</f>
        <v>0</v>
      </c>
      <c r="Y61" s="296" t="s">
        <v>81</v>
      </c>
      <c r="Z61" s="140">
        <f t="shared" ref="Z61" ca="1" si="530">INDIRECT("入力シート!AN"&amp;INT(ROW()/3+11))</f>
        <v>0</v>
      </c>
      <c r="AA61" s="127" t="s">
        <v>78</v>
      </c>
      <c r="AB61" s="141" t="str">
        <f t="shared" ref="AB61" ca="1" si="531">INDIRECT("入力シート!AS"&amp;INT(ROW()/3+11))</f>
        <v/>
      </c>
      <c r="AC61" s="142" t="s">
        <v>80</v>
      </c>
      <c r="AD61" s="141" t="str">
        <f t="shared" ref="AD61" ca="1" si="532">INDIRECT("入力シート!AU"&amp;INT(ROW()/3+11))</f>
        <v/>
      </c>
      <c r="AE61" s="303">
        <f t="shared" ref="AE61" ca="1" si="533">INDIRECT("入力シート!AZ"&amp;INT(ROW()/3+11))</f>
        <v>0</v>
      </c>
      <c r="AF61" s="296" t="s">
        <v>81</v>
      </c>
      <c r="AG61" s="307">
        <f t="shared" ref="AG61" ca="1" si="534">INDIRECT("入力シート!BB"&amp;INT(ROW()/3+11))</f>
        <v>0</v>
      </c>
      <c r="AH61" s="296" t="s">
        <v>81</v>
      </c>
      <c r="AI61" s="140">
        <f t="shared" ref="AI61" ca="1" si="535">INDIRECT("入力シート!BD"&amp;INT(ROW()/3+11))</f>
        <v>0</v>
      </c>
      <c r="AJ61" s="127" t="s">
        <v>78</v>
      </c>
      <c r="AK61" s="141" t="str">
        <f t="shared" ref="AK61" ca="1" si="536">INDIRECT("入力シート!BI"&amp;INT(ROW()/3+11))</f>
        <v/>
      </c>
      <c r="AL61" s="142" t="s">
        <v>80</v>
      </c>
      <c r="AM61" s="143" t="str">
        <f t="shared" ref="AM61" ca="1" si="537">INDIRECT("入力シート!BK"&amp;INT(ROW()/3+11))</f>
        <v/>
      </c>
      <c r="AN61" s="258">
        <f t="shared" ref="AN61" ca="1" si="538">INDIRECT("入力シート!BP"&amp;INT(ROW()/3+11))</f>
        <v>0</v>
      </c>
    </row>
    <row r="62" spans="1:40" x14ac:dyDescent="0.2">
      <c r="A62" s="290"/>
      <c r="B62" s="293"/>
      <c r="C62" s="300"/>
      <c r="D62" s="284"/>
      <c r="E62" s="272"/>
      <c r="F62" s="275"/>
      <c r="G62" s="272"/>
      <c r="H62" s="277" t="s">
        <v>79</v>
      </c>
      <c r="I62" s="272"/>
      <c r="J62" s="279" t="s">
        <v>53</v>
      </c>
      <c r="K62" s="279"/>
      <c r="L62" s="279"/>
      <c r="M62" s="304"/>
      <c r="N62" s="272"/>
      <c r="O62" s="308"/>
      <c r="P62" s="272"/>
      <c r="Q62" s="277" t="s">
        <v>79</v>
      </c>
      <c r="R62" s="272"/>
      <c r="S62" s="277" t="s">
        <v>79</v>
      </c>
      <c r="T62" s="310"/>
      <c r="U62" s="310"/>
      <c r="V62" s="304"/>
      <c r="W62" s="272"/>
      <c r="X62" s="308"/>
      <c r="Y62" s="272"/>
      <c r="Z62" s="277" t="s">
        <v>79</v>
      </c>
      <c r="AA62" s="272"/>
      <c r="AB62" s="277" t="s">
        <v>79</v>
      </c>
      <c r="AC62" s="310"/>
      <c r="AD62" s="310"/>
      <c r="AE62" s="304"/>
      <c r="AF62" s="272"/>
      <c r="AG62" s="308"/>
      <c r="AH62" s="272"/>
      <c r="AI62" s="277" t="s">
        <v>79</v>
      </c>
      <c r="AJ62" s="272"/>
      <c r="AK62" s="277" t="s">
        <v>79</v>
      </c>
      <c r="AL62" s="310"/>
      <c r="AM62" s="311"/>
      <c r="AN62" s="259"/>
    </row>
    <row r="63" spans="1:40" x14ac:dyDescent="0.2">
      <c r="A63" s="291"/>
      <c r="B63" s="294"/>
      <c r="C63" s="301"/>
      <c r="D63" s="285"/>
      <c r="E63" s="273"/>
      <c r="F63" s="276"/>
      <c r="G63" s="273"/>
      <c r="H63" s="144">
        <f t="shared" ref="H63" ca="1" si="539">INDIRECT("入力シート!K"&amp;INT(ROW()/3+10))</f>
        <v>0</v>
      </c>
      <c r="I63" s="134" t="s">
        <v>78</v>
      </c>
      <c r="J63" s="138" t="str">
        <f t="shared" ref="J63" ca="1" si="540">INDIRECT("入力シート!Q"&amp;INT(ROW()/3+10))</f>
        <v/>
      </c>
      <c r="K63" s="136" t="s">
        <v>67</v>
      </c>
      <c r="L63" s="138" t="str">
        <f t="shared" ref="L63" ca="1" si="541">INDIRECT("入力シート!S"&amp;INT(ROW()/3+10))</f>
        <v/>
      </c>
      <c r="M63" s="305"/>
      <c r="N63" s="273"/>
      <c r="O63" s="309"/>
      <c r="P63" s="273"/>
      <c r="Q63" s="144">
        <f t="shared" ref="Q63" ca="1" si="542">INDIRECT("入力シート!AA"&amp;INT(ROW()/3+10))</f>
        <v>0</v>
      </c>
      <c r="R63" s="134" t="s">
        <v>78</v>
      </c>
      <c r="S63" s="145" t="str">
        <f t="shared" ref="S63" ca="1" si="543">INDIRECT("入力シート!AG"&amp;INT(ROW()/3+10))</f>
        <v/>
      </c>
      <c r="T63" s="146" t="s">
        <v>80</v>
      </c>
      <c r="U63" s="145" t="str">
        <f t="shared" ref="U63" ca="1" si="544">INDIRECT("入力シート!AI"&amp;INT(ROW()/3+10))</f>
        <v/>
      </c>
      <c r="V63" s="305"/>
      <c r="W63" s="273"/>
      <c r="X63" s="309"/>
      <c r="Y63" s="273"/>
      <c r="Z63" s="144">
        <f t="shared" ref="Z63" ca="1" si="545">INDIRECT("入力シート!AQ"&amp;INT(ROW()/3+10))</f>
        <v>0</v>
      </c>
      <c r="AA63" s="134" t="s">
        <v>78</v>
      </c>
      <c r="AB63" s="145" t="str">
        <f t="shared" ref="AB63" ca="1" si="546">INDIRECT("入力シート!AW"&amp;INT(ROW()/3+10))</f>
        <v/>
      </c>
      <c r="AC63" s="146" t="s">
        <v>80</v>
      </c>
      <c r="AD63" s="145" t="str">
        <f t="shared" ref="AD63" ca="1" si="547">INDIRECT("入力シート!AY"&amp;INT(ROW()/3+10))</f>
        <v/>
      </c>
      <c r="AE63" s="305"/>
      <c r="AF63" s="273"/>
      <c r="AG63" s="309"/>
      <c r="AH63" s="273"/>
      <c r="AI63" s="144">
        <f t="shared" ref="AI63" ca="1" si="548">INDIRECT("入力シート!BG"&amp;INT(ROW()/3+10))</f>
        <v>0</v>
      </c>
      <c r="AJ63" s="134" t="s">
        <v>78</v>
      </c>
      <c r="AK63" s="145" t="str">
        <f t="shared" ref="AK63" ca="1" si="549">INDIRECT("入力シート!BM"&amp;INT(ROW()/3+10))</f>
        <v/>
      </c>
      <c r="AL63" s="146" t="s">
        <v>80</v>
      </c>
      <c r="AM63" s="147" t="str">
        <f t="shared" ref="AM63" ca="1" si="550">INDIRECT("入力シート!BO"&amp;INT(ROW()/3+10))</f>
        <v/>
      </c>
      <c r="AN63" s="260"/>
    </row>
    <row r="64" spans="1:40" x14ac:dyDescent="0.2">
      <c r="A64" s="290">
        <v>19</v>
      </c>
      <c r="B64" s="298">
        <f t="shared" ref="B64" ca="1" si="551">INDIRECT("入力シート!B"&amp;INT(ROW()/3+11))</f>
        <v>0</v>
      </c>
      <c r="C64" s="299" t="str">
        <f t="shared" ref="C64" ca="1" si="552">INDIRECT("入力シート!C"&amp;INT(ROW()/3+11))</f>
        <v/>
      </c>
      <c r="D64" s="302">
        <f t="shared" ref="D64" ca="1" si="553">INDIRECT("入力シート!D"&amp;INT(ROW()/3+11))</f>
        <v>0</v>
      </c>
      <c r="E64" s="296" t="s">
        <v>50</v>
      </c>
      <c r="F64" s="297">
        <f t="shared" ref="F64" ca="1" si="554">INDIRECT("入力シート!F"&amp;INT(ROW()/3+11))</f>
        <v>0</v>
      </c>
      <c r="G64" s="296" t="s">
        <v>50</v>
      </c>
      <c r="H64" s="126">
        <f t="shared" ref="H64" ca="1" si="555">INDIRECT("入力シート!H"&amp;INT(ROW()/3+11))</f>
        <v>0</v>
      </c>
      <c r="I64" s="127" t="s">
        <v>78</v>
      </c>
      <c r="J64" s="149" t="str">
        <f t="shared" ref="J64" ca="1" si="556">INDIRECT("入力シート!M"&amp;INT(ROW()/3+11))</f>
        <v/>
      </c>
      <c r="K64" s="129" t="s">
        <v>67</v>
      </c>
      <c r="L64" s="131" t="str">
        <f t="shared" ref="L64" ca="1" si="557">INDIRECT("入力シート!O"&amp;INT(ROW()/3+11))</f>
        <v/>
      </c>
      <c r="M64" s="303">
        <f t="shared" ref="M64" ca="1" si="558">INDIRECT("入力シート!T"&amp;INT(ROW()/3+11))</f>
        <v>0</v>
      </c>
      <c r="N64" s="296" t="s">
        <v>50</v>
      </c>
      <c r="O64" s="307">
        <f t="shared" ref="O64" ca="1" si="559">INDIRECT("入力シート!V"&amp;INT(ROW()/3+11))</f>
        <v>0</v>
      </c>
      <c r="P64" s="296" t="s">
        <v>50</v>
      </c>
      <c r="Q64" s="140">
        <f t="shared" ref="Q64" ca="1" si="560">INDIRECT("入力シート!X"&amp;INT(ROW()/3+11))</f>
        <v>0</v>
      </c>
      <c r="R64" s="127" t="s">
        <v>78</v>
      </c>
      <c r="S64" s="141" t="str">
        <f t="shared" ref="S64" ca="1" si="561">INDIRECT("入力シート!AC"&amp;INT(ROW()/3+11))</f>
        <v/>
      </c>
      <c r="T64" s="142" t="s">
        <v>80</v>
      </c>
      <c r="U64" s="141" t="str">
        <f t="shared" ref="U64" ca="1" si="562">INDIRECT("入力シート!AE"&amp;INT(ROW()/3+11))</f>
        <v/>
      </c>
      <c r="V64" s="303">
        <f t="shared" ref="V64" ca="1" si="563">INDIRECT("入力シート!AJ"&amp;INT(ROW()/3+11))</f>
        <v>0</v>
      </c>
      <c r="W64" s="296" t="s">
        <v>81</v>
      </c>
      <c r="X64" s="307">
        <f t="shared" ref="X64" ca="1" si="564">INDIRECT("入力シート!AL"&amp;INT(ROW()/3+11))</f>
        <v>0</v>
      </c>
      <c r="Y64" s="296" t="s">
        <v>81</v>
      </c>
      <c r="Z64" s="140">
        <f t="shared" ref="Z64" ca="1" si="565">INDIRECT("入力シート!AN"&amp;INT(ROW()/3+11))</f>
        <v>0</v>
      </c>
      <c r="AA64" s="127" t="s">
        <v>78</v>
      </c>
      <c r="AB64" s="141" t="str">
        <f t="shared" ref="AB64" ca="1" si="566">INDIRECT("入力シート!AS"&amp;INT(ROW()/3+11))</f>
        <v/>
      </c>
      <c r="AC64" s="142" t="s">
        <v>80</v>
      </c>
      <c r="AD64" s="141" t="str">
        <f t="shared" ref="AD64" ca="1" si="567">INDIRECT("入力シート!AU"&amp;INT(ROW()/3+11))</f>
        <v/>
      </c>
      <c r="AE64" s="303">
        <f t="shared" ref="AE64" ca="1" si="568">INDIRECT("入力シート!AZ"&amp;INT(ROW()/3+11))</f>
        <v>0</v>
      </c>
      <c r="AF64" s="296" t="s">
        <v>81</v>
      </c>
      <c r="AG64" s="307">
        <f t="shared" ref="AG64" ca="1" si="569">INDIRECT("入力シート!BB"&amp;INT(ROW()/3+11))</f>
        <v>0</v>
      </c>
      <c r="AH64" s="296" t="s">
        <v>81</v>
      </c>
      <c r="AI64" s="140">
        <f t="shared" ref="AI64" ca="1" si="570">INDIRECT("入力シート!BD"&amp;INT(ROW()/3+11))</f>
        <v>0</v>
      </c>
      <c r="AJ64" s="127" t="s">
        <v>78</v>
      </c>
      <c r="AK64" s="141" t="str">
        <f t="shared" ref="AK64" ca="1" si="571">INDIRECT("入力シート!BI"&amp;INT(ROW()/3+11))</f>
        <v/>
      </c>
      <c r="AL64" s="142" t="s">
        <v>80</v>
      </c>
      <c r="AM64" s="143" t="str">
        <f t="shared" ref="AM64" ca="1" si="572">INDIRECT("入力シート!BK"&amp;INT(ROW()/3+11))</f>
        <v/>
      </c>
      <c r="AN64" s="258">
        <f t="shared" ref="AN64" ca="1" si="573">INDIRECT("入力シート!BP"&amp;INT(ROW()/3+11))</f>
        <v>0</v>
      </c>
    </row>
    <row r="65" spans="1:40" x14ac:dyDescent="0.2">
      <c r="A65" s="290"/>
      <c r="B65" s="293"/>
      <c r="C65" s="300"/>
      <c r="D65" s="284"/>
      <c r="E65" s="272"/>
      <c r="F65" s="275"/>
      <c r="G65" s="272"/>
      <c r="H65" s="277" t="s">
        <v>79</v>
      </c>
      <c r="I65" s="272"/>
      <c r="J65" s="279" t="s">
        <v>53</v>
      </c>
      <c r="K65" s="279"/>
      <c r="L65" s="279"/>
      <c r="M65" s="304"/>
      <c r="N65" s="272"/>
      <c r="O65" s="308"/>
      <c r="P65" s="272"/>
      <c r="Q65" s="277" t="s">
        <v>79</v>
      </c>
      <c r="R65" s="272"/>
      <c r="S65" s="277" t="s">
        <v>79</v>
      </c>
      <c r="T65" s="310"/>
      <c r="U65" s="310"/>
      <c r="V65" s="304"/>
      <c r="W65" s="272"/>
      <c r="X65" s="308"/>
      <c r="Y65" s="272"/>
      <c r="Z65" s="277" t="s">
        <v>79</v>
      </c>
      <c r="AA65" s="272"/>
      <c r="AB65" s="277" t="s">
        <v>79</v>
      </c>
      <c r="AC65" s="310"/>
      <c r="AD65" s="310"/>
      <c r="AE65" s="304"/>
      <c r="AF65" s="272"/>
      <c r="AG65" s="308"/>
      <c r="AH65" s="272"/>
      <c r="AI65" s="277" t="s">
        <v>79</v>
      </c>
      <c r="AJ65" s="272"/>
      <c r="AK65" s="277" t="s">
        <v>79</v>
      </c>
      <c r="AL65" s="310"/>
      <c r="AM65" s="311"/>
      <c r="AN65" s="259"/>
    </row>
    <row r="66" spans="1:40" x14ac:dyDescent="0.2">
      <c r="A66" s="291"/>
      <c r="B66" s="294"/>
      <c r="C66" s="301"/>
      <c r="D66" s="285"/>
      <c r="E66" s="273"/>
      <c r="F66" s="276"/>
      <c r="G66" s="273"/>
      <c r="H66" s="144">
        <f t="shared" ref="H66" ca="1" si="574">INDIRECT("入力シート!K"&amp;INT(ROW()/3+10))</f>
        <v>0</v>
      </c>
      <c r="I66" s="134" t="s">
        <v>78</v>
      </c>
      <c r="J66" s="138" t="str">
        <f t="shared" ref="J66" ca="1" si="575">INDIRECT("入力シート!Q"&amp;INT(ROW()/3+10))</f>
        <v/>
      </c>
      <c r="K66" s="136" t="s">
        <v>67</v>
      </c>
      <c r="L66" s="138" t="str">
        <f t="shared" ref="L66" ca="1" si="576">INDIRECT("入力シート!S"&amp;INT(ROW()/3+10))</f>
        <v/>
      </c>
      <c r="M66" s="305"/>
      <c r="N66" s="273"/>
      <c r="O66" s="309"/>
      <c r="P66" s="273"/>
      <c r="Q66" s="144">
        <f t="shared" ref="Q66" ca="1" si="577">INDIRECT("入力シート!AA"&amp;INT(ROW()/3+10))</f>
        <v>0</v>
      </c>
      <c r="R66" s="134" t="s">
        <v>78</v>
      </c>
      <c r="S66" s="145" t="str">
        <f t="shared" ref="S66" ca="1" si="578">INDIRECT("入力シート!AG"&amp;INT(ROW()/3+10))</f>
        <v/>
      </c>
      <c r="T66" s="146" t="s">
        <v>80</v>
      </c>
      <c r="U66" s="145" t="str">
        <f t="shared" ref="U66" ca="1" si="579">INDIRECT("入力シート!AI"&amp;INT(ROW()/3+10))</f>
        <v/>
      </c>
      <c r="V66" s="305"/>
      <c r="W66" s="273"/>
      <c r="X66" s="309"/>
      <c r="Y66" s="273"/>
      <c r="Z66" s="144">
        <f t="shared" ref="Z66" ca="1" si="580">INDIRECT("入力シート!AQ"&amp;INT(ROW()/3+10))</f>
        <v>0</v>
      </c>
      <c r="AA66" s="134" t="s">
        <v>78</v>
      </c>
      <c r="AB66" s="145" t="str">
        <f t="shared" ref="AB66" ca="1" si="581">INDIRECT("入力シート!AW"&amp;INT(ROW()/3+10))</f>
        <v/>
      </c>
      <c r="AC66" s="146" t="s">
        <v>80</v>
      </c>
      <c r="AD66" s="145" t="str">
        <f t="shared" ref="AD66" ca="1" si="582">INDIRECT("入力シート!AY"&amp;INT(ROW()/3+10))</f>
        <v/>
      </c>
      <c r="AE66" s="305"/>
      <c r="AF66" s="273"/>
      <c r="AG66" s="309"/>
      <c r="AH66" s="273"/>
      <c r="AI66" s="144">
        <f t="shared" ref="AI66" ca="1" si="583">INDIRECT("入力シート!BG"&amp;INT(ROW()/3+10))</f>
        <v>0</v>
      </c>
      <c r="AJ66" s="134" t="s">
        <v>78</v>
      </c>
      <c r="AK66" s="145" t="str">
        <f t="shared" ref="AK66" ca="1" si="584">INDIRECT("入力シート!BM"&amp;INT(ROW()/3+10))</f>
        <v/>
      </c>
      <c r="AL66" s="146" t="s">
        <v>80</v>
      </c>
      <c r="AM66" s="147" t="str">
        <f t="shared" ref="AM66" ca="1" si="585">INDIRECT("入力シート!BO"&amp;INT(ROW()/3+10))</f>
        <v/>
      </c>
      <c r="AN66" s="260"/>
    </row>
    <row r="67" spans="1:40" x14ac:dyDescent="0.2">
      <c r="A67" s="290">
        <v>20</v>
      </c>
      <c r="B67" s="298">
        <f t="shared" ref="B67" ca="1" si="586">INDIRECT("入力シート!B"&amp;INT(ROW()/3+11))</f>
        <v>0</v>
      </c>
      <c r="C67" s="299" t="str">
        <f t="shared" ref="C67" ca="1" si="587">INDIRECT("入力シート!C"&amp;INT(ROW()/3+11))</f>
        <v/>
      </c>
      <c r="D67" s="302">
        <f t="shared" ref="D67" ca="1" si="588">INDIRECT("入力シート!D"&amp;INT(ROW()/3+11))</f>
        <v>0</v>
      </c>
      <c r="E67" s="296" t="s">
        <v>50</v>
      </c>
      <c r="F67" s="297">
        <f t="shared" ref="F67" ca="1" si="589">INDIRECT("入力シート!F"&amp;INT(ROW()/3+11))</f>
        <v>0</v>
      </c>
      <c r="G67" s="296" t="s">
        <v>50</v>
      </c>
      <c r="H67" s="126">
        <f t="shared" ref="H67" ca="1" si="590">INDIRECT("入力シート!H"&amp;INT(ROW()/3+11))</f>
        <v>0</v>
      </c>
      <c r="I67" s="127" t="s">
        <v>78</v>
      </c>
      <c r="J67" s="149" t="str">
        <f t="shared" ref="J67" ca="1" si="591">INDIRECT("入力シート!M"&amp;INT(ROW()/3+11))</f>
        <v/>
      </c>
      <c r="K67" s="129" t="s">
        <v>67</v>
      </c>
      <c r="L67" s="131" t="str">
        <f t="shared" ref="L67" ca="1" si="592">INDIRECT("入力シート!O"&amp;INT(ROW()/3+11))</f>
        <v/>
      </c>
      <c r="M67" s="303">
        <f t="shared" ref="M67" ca="1" si="593">INDIRECT("入力シート!T"&amp;INT(ROW()/3+11))</f>
        <v>0</v>
      </c>
      <c r="N67" s="296" t="s">
        <v>50</v>
      </c>
      <c r="O67" s="307">
        <f t="shared" ref="O67" ca="1" si="594">INDIRECT("入力シート!V"&amp;INT(ROW()/3+11))</f>
        <v>0</v>
      </c>
      <c r="P67" s="296" t="s">
        <v>50</v>
      </c>
      <c r="Q67" s="140">
        <f t="shared" ref="Q67" ca="1" si="595">INDIRECT("入力シート!X"&amp;INT(ROW()/3+11))</f>
        <v>0</v>
      </c>
      <c r="R67" s="127" t="s">
        <v>78</v>
      </c>
      <c r="S67" s="141" t="str">
        <f t="shared" ref="S67" ca="1" si="596">INDIRECT("入力シート!AC"&amp;INT(ROW()/3+11))</f>
        <v/>
      </c>
      <c r="T67" s="142" t="s">
        <v>80</v>
      </c>
      <c r="U67" s="141" t="str">
        <f t="shared" ref="U67" ca="1" si="597">INDIRECT("入力シート!AE"&amp;INT(ROW()/3+11))</f>
        <v/>
      </c>
      <c r="V67" s="303">
        <f t="shared" ref="V67" ca="1" si="598">INDIRECT("入力シート!AJ"&amp;INT(ROW()/3+11))</f>
        <v>0</v>
      </c>
      <c r="W67" s="296" t="s">
        <v>81</v>
      </c>
      <c r="X67" s="307">
        <f t="shared" ref="X67" ca="1" si="599">INDIRECT("入力シート!AL"&amp;INT(ROW()/3+11))</f>
        <v>0</v>
      </c>
      <c r="Y67" s="296" t="s">
        <v>81</v>
      </c>
      <c r="Z67" s="140">
        <f t="shared" ref="Z67" ca="1" si="600">INDIRECT("入力シート!AN"&amp;INT(ROW()/3+11))</f>
        <v>0</v>
      </c>
      <c r="AA67" s="127" t="s">
        <v>78</v>
      </c>
      <c r="AB67" s="141" t="str">
        <f t="shared" ref="AB67" ca="1" si="601">INDIRECT("入力シート!AS"&amp;INT(ROW()/3+11))</f>
        <v/>
      </c>
      <c r="AC67" s="142" t="s">
        <v>80</v>
      </c>
      <c r="AD67" s="141" t="str">
        <f t="shared" ref="AD67" ca="1" si="602">INDIRECT("入力シート!AU"&amp;INT(ROW()/3+11))</f>
        <v/>
      </c>
      <c r="AE67" s="303">
        <f t="shared" ref="AE67" ca="1" si="603">INDIRECT("入力シート!AZ"&amp;INT(ROW()/3+11))</f>
        <v>0</v>
      </c>
      <c r="AF67" s="296" t="s">
        <v>81</v>
      </c>
      <c r="AG67" s="307">
        <f t="shared" ref="AG67" ca="1" si="604">INDIRECT("入力シート!BB"&amp;INT(ROW()/3+11))</f>
        <v>0</v>
      </c>
      <c r="AH67" s="296" t="s">
        <v>81</v>
      </c>
      <c r="AI67" s="140">
        <f t="shared" ref="AI67" ca="1" si="605">INDIRECT("入力シート!BD"&amp;INT(ROW()/3+11))</f>
        <v>0</v>
      </c>
      <c r="AJ67" s="127" t="s">
        <v>78</v>
      </c>
      <c r="AK67" s="141" t="str">
        <f t="shared" ref="AK67" ca="1" si="606">INDIRECT("入力シート!BI"&amp;INT(ROW()/3+11))</f>
        <v/>
      </c>
      <c r="AL67" s="142" t="s">
        <v>80</v>
      </c>
      <c r="AM67" s="143" t="str">
        <f t="shared" ref="AM67" ca="1" si="607">INDIRECT("入力シート!BK"&amp;INT(ROW()/3+11))</f>
        <v/>
      </c>
      <c r="AN67" s="258">
        <f t="shared" ref="AN67" ca="1" si="608">INDIRECT("入力シート!BP"&amp;INT(ROW()/3+11))</f>
        <v>0</v>
      </c>
    </row>
    <row r="68" spans="1:40" x14ac:dyDescent="0.2">
      <c r="A68" s="290"/>
      <c r="B68" s="293"/>
      <c r="C68" s="300"/>
      <c r="D68" s="284"/>
      <c r="E68" s="272"/>
      <c r="F68" s="275"/>
      <c r="G68" s="272"/>
      <c r="H68" s="277" t="s">
        <v>79</v>
      </c>
      <c r="I68" s="272"/>
      <c r="J68" s="279" t="s">
        <v>53</v>
      </c>
      <c r="K68" s="279"/>
      <c r="L68" s="279"/>
      <c r="M68" s="304"/>
      <c r="N68" s="272"/>
      <c r="O68" s="308"/>
      <c r="P68" s="272"/>
      <c r="Q68" s="277" t="s">
        <v>79</v>
      </c>
      <c r="R68" s="272"/>
      <c r="S68" s="277" t="s">
        <v>79</v>
      </c>
      <c r="T68" s="310"/>
      <c r="U68" s="310"/>
      <c r="V68" s="304"/>
      <c r="W68" s="272"/>
      <c r="X68" s="308"/>
      <c r="Y68" s="272"/>
      <c r="Z68" s="277" t="s">
        <v>79</v>
      </c>
      <c r="AA68" s="272"/>
      <c r="AB68" s="277" t="s">
        <v>79</v>
      </c>
      <c r="AC68" s="310"/>
      <c r="AD68" s="310"/>
      <c r="AE68" s="304"/>
      <c r="AF68" s="272"/>
      <c r="AG68" s="308"/>
      <c r="AH68" s="272"/>
      <c r="AI68" s="277" t="s">
        <v>79</v>
      </c>
      <c r="AJ68" s="272"/>
      <c r="AK68" s="277" t="s">
        <v>79</v>
      </c>
      <c r="AL68" s="310"/>
      <c r="AM68" s="311"/>
      <c r="AN68" s="259"/>
    </row>
    <row r="69" spans="1:40" x14ac:dyDescent="0.2">
      <c r="A69" s="291"/>
      <c r="B69" s="294"/>
      <c r="C69" s="301"/>
      <c r="D69" s="285"/>
      <c r="E69" s="273"/>
      <c r="F69" s="276"/>
      <c r="G69" s="273"/>
      <c r="H69" s="144">
        <f t="shared" ref="H69" ca="1" si="609">INDIRECT("入力シート!K"&amp;INT(ROW()/3+10))</f>
        <v>0</v>
      </c>
      <c r="I69" s="134" t="s">
        <v>78</v>
      </c>
      <c r="J69" s="138" t="str">
        <f t="shared" ref="J69" ca="1" si="610">INDIRECT("入力シート!Q"&amp;INT(ROW()/3+10))</f>
        <v/>
      </c>
      <c r="K69" s="136" t="s">
        <v>67</v>
      </c>
      <c r="L69" s="138" t="str">
        <f t="shared" ref="L69" ca="1" si="611">INDIRECT("入力シート!S"&amp;INT(ROW()/3+10))</f>
        <v/>
      </c>
      <c r="M69" s="305"/>
      <c r="N69" s="273"/>
      <c r="O69" s="309"/>
      <c r="P69" s="273"/>
      <c r="Q69" s="144">
        <f t="shared" ref="Q69" ca="1" si="612">INDIRECT("入力シート!AA"&amp;INT(ROW()/3+10))</f>
        <v>0</v>
      </c>
      <c r="R69" s="134" t="s">
        <v>78</v>
      </c>
      <c r="S69" s="145" t="str">
        <f t="shared" ref="S69" ca="1" si="613">INDIRECT("入力シート!AG"&amp;INT(ROW()/3+10))</f>
        <v/>
      </c>
      <c r="T69" s="146" t="s">
        <v>80</v>
      </c>
      <c r="U69" s="145" t="str">
        <f t="shared" ref="U69" ca="1" si="614">INDIRECT("入力シート!AI"&amp;INT(ROW()/3+10))</f>
        <v/>
      </c>
      <c r="V69" s="305"/>
      <c r="W69" s="273"/>
      <c r="X69" s="309"/>
      <c r="Y69" s="273"/>
      <c r="Z69" s="144">
        <f t="shared" ref="Z69" ca="1" si="615">INDIRECT("入力シート!AQ"&amp;INT(ROW()/3+10))</f>
        <v>0</v>
      </c>
      <c r="AA69" s="134" t="s">
        <v>78</v>
      </c>
      <c r="AB69" s="145" t="str">
        <f t="shared" ref="AB69" ca="1" si="616">INDIRECT("入力シート!AW"&amp;INT(ROW()/3+10))</f>
        <v/>
      </c>
      <c r="AC69" s="146" t="s">
        <v>80</v>
      </c>
      <c r="AD69" s="145" t="str">
        <f t="shared" ref="AD69" ca="1" si="617">INDIRECT("入力シート!AY"&amp;INT(ROW()/3+10))</f>
        <v/>
      </c>
      <c r="AE69" s="305"/>
      <c r="AF69" s="273"/>
      <c r="AG69" s="309"/>
      <c r="AH69" s="273"/>
      <c r="AI69" s="144">
        <f t="shared" ref="AI69" ca="1" si="618">INDIRECT("入力シート!BG"&amp;INT(ROW()/3+10))</f>
        <v>0</v>
      </c>
      <c r="AJ69" s="134" t="s">
        <v>78</v>
      </c>
      <c r="AK69" s="145" t="str">
        <f t="shared" ref="AK69" ca="1" si="619">INDIRECT("入力シート!BM"&amp;INT(ROW()/3+10))</f>
        <v/>
      </c>
      <c r="AL69" s="146" t="s">
        <v>80</v>
      </c>
      <c r="AM69" s="147" t="str">
        <f t="shared" ref="AM69" ca="1" si="620">INDIRECT("入力シート!BO"&amp;INT(ROW()/3+10))</f>
        <v/>
      </c>
      <c r="AN69" s="260"/>
    </row>
    <row r="70" spans="1:40" x14ac:dyDescent="0.2">
      <c r="A70" s="290">
        <v>21</v>
      </c>
      <c r="B70" s="298">
        <f t="shared" ref="B70" ca="1" si="621">INDIRECT("入力シート!B"&amp;INT(ROW()/3+11))</f>
        <v>0</v>
      </c>
      <c r="C70" s="299" t="str">
        <f t="shared" ref="C70" ca="1" si="622">INDIRECT("入力シート!C"&amp;INT(ROW()/3+11))</f>
        <v/>
      </c>
      <c r="D70" s="302">
        <f t="shared" ref="D70" ca="1" si="623">INDIRECT("入力シート!D"&amp;INT(ROW()/3+11))</f>
        <v>0</v>
      </c>
      <c r="E70" s="296" t="s">
        <v>50</v>
      </c>
      <c r="F70" s="297">
        <f t="shared" ref="F70" ca="1" si="624">INDIRECT("入力シート!F"&amp;INT(ROW()/3+11))</f>
        <v>0</v>
      </c>
      <c r="G70" s="296" t="s">
        <v>50</v>
      </c>
      <c r="H70" s="126">
        <f t="shared" ref="H70" ca="1" si="625">INDIRECT("入力シート!H"&amp;INT(ROW()/3+11))</f>
        <v>0</v>
      </c>
      <c r="I70" s="127" t="s">
        <v>78</v>
      </c>
      <c r="J70" s="149" t="str">
        <f t="shared" ref="J70" ca="1" si="626">INDIRECT("入力シート!M"&amp;INT(ROW()/3+11))</f>
        <v/>
      </c>
      <c r="K70" s="129" t="s">
        <v>67</v>
      </c>
      <c r="L70" s="131" t="str">
        <f t="shared" ref="L70" ca="1" si="627">INDIRECT("入力シート!O"&amp;INT(ROW()/3+11))</f>
        <v/>
      </c>
      <c r="M70" s="303">
        <f t="shared" ref="M70" ca="1" si="628">INDIRECT("入力シート!T"&amp;INT(ROW()/3+11))</f>
        <v>0</v>
      </c>
      <c r="N70" s="296" t="s">
        <v>50</v>
      </c>
      <c r="O70" s="307">
        <f t="shared" ref="O70" ca="1" si="629">INDIRECT("入力シート!V"&amp;INT(ROW()/3+11))</f>
        <v>0</v>
      </c>
      <c r="P70" s="296" t="s">
        <v>50</v>
      </c>
      <c r="Q70" s="140">
        <f t="shared" ref="Q70" ca="1" si="630">INDIRECT("入力シート!X"&amp;INT(ROW()/3+11))</f>
        <v>0</v>
      </c>
      <c r="R70" s="127" t="s">
        <v>78</v>
      </c>
      <c r="S70" s="141" t="str">
        <f t="shared" ref="S70" ca="1" si="631">INDIRECT("入力シート!AC"&amp;INT(ROW()/3+11))</f>
        <v/>
      </c>
      <c r="T70" s="142" t="s">
        <v>80</v>
      </c>
      <c r="U70" s="141" t="str">
        <f t="shared" ref="U70" ca="1" si="632">INDIRECT("入力シート!AE"&amp;INT(ROW()/3+11))</f>
        <v/>
      </c>
      <c r="V70" s="303">
        <f t="shared" ref="V70" ca="1" si="633">INDIRECT("入力シート!AJ"&amp;INT(ROW()/3+11))</f>
        <v>0</v>
      </c>
      <c r="W70" s="296" t="s">
        <v>81</v>
      </c>
      <c r="X70" s="307">
        <f t="shared" ref="X70" ca="1" si="634">INDIRECT("入力シート!AL"&amp;INT(ROW()/3+11))</f>
        <v>0</v>
      </c>
      <c r="Y70" s="296" t="s">
        <v>81</v>
      </c>
      <c r="Z70" s="140">
        <f t="shared" ref="Z70" ca="1" si="635">INDIRECT("入力シート!AN"&amp;INT(ROW()/3+11))</f>
        <v>0</v>
      </c>
      <c r="AA70" s="127" t="s">
        <v>78</v>
      </c>
      <c r="AB70" s="141" t="str">
        <f t="shared" ref="AB70" ca="1" si="636">INDIRECT("入力シート!AS"&amp;INT(ROW()/3+11))</f>
        <v/>
      </c>
      <c r="AC70" s="142" t="s">
        <v>80</v>
      </c>
      <c r="AD70" s="141" t="str">
        <f t="shared" ref="AD70" ca="1" si="637">INDIRECT("入力シート!AU"&amp;INT(ROW()/3+11))</f>
        <v/>
      </c>
      <c r="AE70" s="303">
        <f t="shared" ref="AE70" ca="1" si="638">INDIRECT("入力シート!AZ"&amp;INT(ROW()/3+11))</f>
        <v>0</v>
      </c>
      <c r="AF70" s="296" t="s">
        <v>81</v>
      </c>
      <c r="AG70" s="307">
        <f t="shared" ref="AG70" ca="1" si="639">INDIRECT("入力シート!BB"&amp;INT(ROW()/3+11))</f>
        <v>0</v>
      </c>
      <c r="AH70" s="296" t="s">
        <v>81</v>
      </c>
      <c r="AI70" s="140">
        <f t="shared" ref="AI70" ca="1" si="640">INDIRECT("入力シート!BD"&amp;INT(ROW()/3+11))</f>
        <v>0</v>
      </c>
      <c r="AJ70" s="127" t="s">
        <v>78</v>
      </c>
      <c r="AK70" s="141" t="str">
        <f t="shared" ref="AK70" ca="1" si="641">INDIRECT("入力シート!BI"&amp;INT(ROW()/3+11))</f>
        <v/>
      </c>
      <c r="AL70" s="142" t="s">
        <v>80</v>
      </c>
      <c r="AM70" s="143" t="str">
        <f t="shared" ref="AM70" ca="1" si="642">INDIRECT("入力シート!BK"&amp;INT(ROW()/3+11))</f>
        <v/>
      </c>
      <c r="AN70" s="258">
        <f t="shared" ref="AN70" ca="1" si="643">INDIRECT("入力シート!BP"&amp;INT(ROW()/3+11))</f>
        <v>0</v>
      </c>
    </row>
    <row r="71" spans="1:40" x14ac:dyDescent="0.2">
      <c r="A71" s="290"/>
      <c r="B71" s="293"/>
      <c r="C71" s="300"/>
      <c r="D71" s="284"/>
      <c r="E71" s="272"/>
      <c r="F71" s="275"/>
      <c r="G71" s="272"/>
      <c r="H71" s="277" t="s">
        <v>79</v>
      </c>
      <c r="I71" s="272"/>
      <c r="J71" s="279" t="s">
        <v>53</v>
      </c>
      <c r="K71" s="279"/>
      <c r="L71" s="279"/>
      <c r="M71" s="304"/>
      <c r="N71" s="272"/>
      <c r="O71" s="308"/>
      <c r="P71" s="272"/>
      <c r="Q71" s="277" t="s">
        <v>79</v>
      </c>
      <c r="R71" s="272"/>
      <c r="S71" s="277" t="s">
        <v>79</v>
      </c>
      <c r="T71" s="310"/>
      <c r="U71" s="310"/>
      <c r="V71" s="304"/>
      <c r="W71" s="272"/>
      <c r="X71" s="308"/>
      <c r="Y71" s="272"/>
      <c r="Z71" s="277" t="s">
        <v>79</v>
      </c>
      <c r="AA71" s="272"/>
      <c r="AB71" s="277" t="s">
        <v>79</v>
      </c>
      <c r="AC71" s="310"/>
      <c r="AD71" s="310"/>
      <c r="AE71" s="304"/>
      <c r="AF71" s="272"/>
      <c r="AG71" s="308"/>
      <c r="AH71" s="272"/>
      <c r="AI71" s="277" t="s">
        <v>79</v>
      </c>
      <c r="AJ71" s="272"/>
      <c r="AK71" s="277" t="s">
        <v>79</v>
      </c>
      <c r="AL71" s="310"/>
      <c r="AM71" s="311"/>
      <c r="AN71" s="259"/>
    </row>
    <row r="72" spans="1:40" x14ac:dyDescent="0.2">
      <c r="A72" s="291"/>
      <c r="B72" s="294"/>
      <c r="C72" s="301"/>
      <c r="D72" s="285"/>
      <c r="E72" s="273"/>
      <c r="F72" s="276"/>
      <c r="G72" s="273"/>
      <c r="H72" s="144">
        <f t="shared" ref="H72" ca="1" si="644">INDIRECT("入力シート!K"&amp;INT(ROW()/3+10))</f>
        <v>0</v>
      </c>
      <c r="I72" s="134" t="s">
        <v>78</v>
      </c>
      <c r="J72" s="138" t="str">
        <f t="shared" ref="J72" ca="1" si="645">INDIRECT("入力シート!Q"&amp;INT(ROW()/3+10))</f>
        <v/>
      </c>
      <c r="K72" s="136" t="s">
        <v>67</v>
      </c>
      <c r="L72" s="138" t="str">
        <f t="shared" ref="L72" ca="1" si="646">INDIRECT("入力シート!S"&amp;INT(ROW()/3+10))</f>
        <v/>
      </c>
      <c r="M72" s="305"/>
      <c r="N72" s="273"/>
      <c r="O72" s="309"/>
      <c r="P72" s="273"/>
      <c r="Q72" s="144">
        <f t="shared" ref="Q72" ca="1" si="647">INDIRECT("入力シート!AA"&amp;INT(ROW()/3+10))</f>
        <v>0</v>
      </c>
      <c r="R72" s="134" t="s">
        <v>78</v>
      </c>
      <c r="S72" s="145" t="str">
        <f t="shared" ref="S72" ca="1" si="648">INDIRECT("入力シート!AG"&amp;INT(ROW()/3+10))</f>
        <v/>
      </c>
      <c r="T72" s="146" t="s">
        <v>80</v>
      </c>
      <c r="U72" s="145" t="str">
        <f t="shared" ref="U72" ca="1" si="649">INDIRECT("入力シート!AI"&amp;INT(ROW()/3+10))</f>
        <v/>
      </c>
      <c r="V72" s="305"/>
      <c r="W72" s="273"/>
      <c r="X72" s="309"/>
      <c r="Y72" s="273"/>
      <c r="Z72" s="144">
        <f t="shared" ref="Z72" ca="1" si="650">INDIRECT("入力シート!AQ"&amp;INT(ROW()/3+10))</f>
        <v>0</v>
      </c>
      <c r="AA72" s="134" t="s">
        <v>78</v>
      </c>
      <c r="AB72" s="145" t="str">
        <f t="shared" ref="AB72" ca="1" si="651">INDIRECT("入力シート!AW"&amp;INT(ROW()/3+10))</f>
        <v/>
      </c>
      <c r="AC72" s="146" t="s">
        <v>80</v>
      </c>
      <c r="AD72" s="145" t="str">
        <f t="shared" ref="AD72" ca="1" si="652">INDIRECT("入力シート!AY"&amp;INT(ROW()/3+10))</f>
        <v/>
      </c>
      <c r="AE72" s="305"/>
      <c r="AF72" s="273"/>
      <c r="AG72" s="309"/>
      <c r="AH72" s="273"/>
      <c r="AI72" s="144">
        <f t="shared" ref="AI72" ca="1" si="653">INDIRECT("入力シート!BG"&amp;INT(ROW()/3+10))</f>
        <v>0</v>
      </c>
      <c r="AJ72" s="134" t="s">
        <v>78</v>
      </c>
      <c r="AK72" s="145" t="str">
        <f t="shared" ref="AK72" ca="1" si="654">INDIRECT("入力シート!BM"&amp;INT(ROW()/3+10))</f>
        <v/>
      </c>
      <c r="AL72" s="146" t="s">
        <v>80</v>
      </c>
      <c r="AM72" s="147" t="str">
        <f t="shared" ref="AM72" ca="1" si="655">INDIRECT("入力シート!BO"&amp;INT(ROW()/3+10))</f>
        <v/>
      </c>
      <c r="AN72" s="260"/>
    </row>
    <row r="73" spans="1:40" x14ac:dyDescent="0.2">
      <c r="A73" s="290">
        <v>22</v>
      </c>
      <c r="B73" s="298">
        <f t="shared" ref="B73" ca="1" si="656">INDIRECT("入力シート!B"&amp;INT(ROW()/3+11))</f>
        <v>0</v>
      </c>
      <c r="C73" s="299" t="str">
        <f t="shared" ref="C73" ca="1" si="657">INDIRECT("入力シート!C"&amp;INT(ROW()/3+11))</f>
        <v/>
      </c>
      <c r="D73" s="302">
        <f t="shared" ref="D73" ca="1" si="658">INDIRECT("入力シート!D"&amp;INT(ROW()/3+11))</f>
        <v>0</v>
      </c>
      <c r="E73" s="296" t="s">
        <v>50</v>
      </c>
      <c r="F73" s="297">
        <f t="shared" ref="F73" ca="1" si="659">INDIRECT("入力シート!F"&amp;INT(ROW()/3+11))</f>
        <v>0</v>
      </c>
      <c r="G73" s="296" t="s">
        <v>50</v>
      </c>
      <c r="H73" s="126">
        <f t="shared" ref="H73" ca="1" si="660">INDIRECT("入力シート!H"&amp;INT(ROW()/3+11))</f>
        <v>0</v>
      </c>
      <c r="I73" s="127" t="s">
        <v>78</v>
      </c>
      <c r="J73" s="149" t="str">
        <f t="shared" ref="J73" ca="1" si="661">INDIRECT("入力シート!M"&amp;INT(ROW()/3+11))</f>
        <v/>
      </c>
      <c r="K73" s="129" t="s">
        <v>67</v>
      </c>
      <c r="L73" s="131" t="str">
        <f t="shared" ref="L73" ca="1" si="662">INDIRECT("入力シート!O"&amp;INT(ROW()/3+11))</f>
        <v/>
      </c>
      <c r="M73" s="303">
        <f t="shared" ref="M73" ca="1" si="663">INDIRECT("入力シート!T"&amp;INT(ROW()/3+11))</f>
        <v>0</v>
      </c>
      <c r="N73" s="296" t="s">
        <v>50</v>
      </c>
      <c r="O73" s="307">
        <f t="shared" ref="O73" ca="1" si="664">INDIRECT("入力シート!V"&amp;INT(ROW()/3+11))</f>
        <v>0</v>
      </c>
      <c r="P73" s="296" t="s">
        <v>50</v>
      </c>
      <c r="Q73" s="140">
        <f t="shared" ref="Q73" ca="1" si="665">INDIRECT("入力シート!X"&amp;INT(ROW()/3+11))</f>
        <v>0</v>
      </c>
      <c r="R73" s="127" t="s">
        <v>78</v>
      </c>
      <c r="S73" s="141" t="str">
        <f t="shared" ref="S73" ca="1" si="666">INDIRECT("入力シート!AC"&amp;INT(ROW()/3+11))</f>
        <v/>
      </c>
      <c r="T73" s="142" t="s">
        <v>80</v>
      </c>
      <c r="U73" s="141" t="str">
        <f t="shared" ref="U73" ca="1" si="667">INDIRECT("入力シート!AE"&amp;INT(ROW()/3+11))</f>
        <v/>
      </c>
      <c r="V73" s="303">
        <f t="shared" ref="V73" ca="1" si="668">INDIRECT("入力シート!AJ"&amp;INT(ROW()/3+11))</f>
        <v>0</v>
      </c>
      <c r="W73" s="296" t="s">
        <v>81</v>
      </c>
      <c r="X73" s="307">
        <f t="shared" ref="X73" ca="1" si="669">INDIRECT("入力シート!AL"&amp;INT(ROW()/3+11))</f>
        <v>0</v>
      </c>
      <c r="Y73" s="296" t="s">
        <v>81</v>
      </c>
      <c r="Z73" s="140">
        <f t="shared" ref="Z73" ca="1" si="670">INDIRECT("入力シート!AN"&amp;INT(ROW()/3+11))</f>
        <v>0</v>
      </c>
      <c r="AA73" s="127" t="s">
        <v>78</v>
      </c>
      <c r="AB73" s="141" t="str">
        <f t="shared" ref="AB73" ca="1" si="671">INDIRECT("入力シート!AS"&amp;INT(ROW()/3+11))</f>
        <v/>
      </c>
      <c r="AC73" s="142" t="s">
        <v>80</v>
      </c>
      <c r="AD73" s="141" t="str">
        <f t="shared" ref="AD73" ca="1" si="672">INDIRECT("入力シート!AU"&amp;INT(ROW()/3+11))</f>
        <v/>
      </c>
      <c r="AE73" s="303">
        <f t="shared" ref="AE73" ca="1" si="673">INDIRECT("入力シート!AZ"&amp;INT(ROW()/3+11))</f>
        <v>0</v>
      </c>
      <c r="AF73" s="296" t="s">
        <v>81</v>
      </c>
      <c r="AG73" s="307">
        <f t="shared" ref="AG73" ca="1" si="674">INDIRECT("入力シート!BB"&amp;INT(ROW()/3+11))</f>
        <v>0</v>
      </c>
      <c r="AH73" s="296" t="s">
        <v>81</v>
      </c>
      <c r="AI73" s="140">
        <f t="shared" ref="AI73" ca="1" si="675">INDIRECT("入力シート!BD"&amp;INT(ROW()/3+11))</f>
        <v>0</v>
      </c>
      <c r="AJ73" s="127" t="s">
        <v>78</v>
      </c>
      <c r="AK73" s="141" t="str">
        <f t="shared" ref="AK73" ca="1" si="676">INDIRECT("入力シート!BI"&amp;INT(ROW()/3+11))</f>
        <v/>
      </c>
      <c r="AL73" s="142" t="s">
        <v>80</v>
      </c>
      <c r="AM73" s="143" t="str">
        <f t="shared" ref="AM73" ca="1" si="677">INDIRECT("入力シート!BK"&amp;INT(ROW()/3+11))</f>
        <v/>
      </c>
      <c r="AN73" s="258">
        <f t="shared" ref="AN73" ca="1" si="678">INDIRECT("入力シート!BP"&amp;INT(ROW()/3+11))</f>
        <v>0</v>
      </c>
    </row>
    <row r="74" spans="1:40" x14ac:dyDescent="0.2">
      <c r="A74" s="290"/>
      <c r="B74" s="293"/>
      <c r="C74" s="300"/>
      <c r="D74" s="284"/>
      <c r="E74" s="272"/>
      <c r="F74" s="275"/>
      <c r="G74" s="272"/>
      <c r="H74" s="277" t="s">
        <v>79</v>
      </c>
      <c r="I74" s="272"/>
      <c r="J74" s="279" t="s">
        <v>53</v>
      </c>
      <c r="K74" s="279"/>
      <c r="L74" s="279"/>
      <c r="M74" s="304"/>
      <c r="N74" s="272"/>
      <c r="O74" s="308"/>
      <c r="P74" s="272"/>
      <c r="Q74" s="277" t="s">
        <v>79</v>
      </c>
      <c r="R74" s="272"/>
      <c r="S74" s="277" t="s">
        <v>79</v>
      </c>
      <c r="T74" s="310"/>
      <c r="U74" s="310"/>
      <c r="V74" s="304"/>
      <c r="W74" s="272"/>
      <c r="X74" s="308"/>
      <c r="Y74" s="272"/>
      <c r="Z74" s="277" t="s">
        <v>79</v>
      </c>
      <c r="AA74" s="272"/>
      <c r="AB74" s="277" t="s">
        <v>79</v>
      </c>
      <c r="AC74" s="310"/>
      <c r="AD74" s="310"/>
      <c r="AE74" s="304"/>
      <c r="AF74" s="272"/>
      <c r="AG74" s="308"/>
      <c r="AH74" s="272"/>
      <c r="AI74" s="277" t="s">
        <v>79</v>
      </c>
      <c r="AJ74" s="272"/>
      <c r="AK74" s="277" t="s">
        <v>79</v>
      </c>
      <c r="AL74" s="310"/>
      <c r="AM74" s="311"/>
      <c r="AN74" s="259"/>
    </row>
    <row r="75" spans="1:40" x14ac:dyDescent="0.2">
      <c r="A75" s="291"/>
      <c r="B75" s="294"/>
      <c r="C75" s="301"/>
      <c r="D75" s="285"/>
      <c r="E75" s="273"/>
      <c r="F75" s="276"/>
      <c r="G75" s="273"/>
      <c r="H75" s="144">
        <f t="shared" ref="H75" ca="1" si="679">INDIRECT("入力シート!K"&amp;INT(ROW()/3+10))</f>
        <v>0</v>
      </c>
      <c r="I75" s="134" t="s">
        <v>78</v>
      </c>
      <c r="J75" s="138" t="str">
        <f t="shared" ref="J75" ca="1" si="680">INDIRECT("入力シート!Q"&amp;INT(ROW()/3+10))</f>
        <v/>
      </c>
      <c r="K75" s="136" t="s">
        <v>67</v>
      </c>
      <c r="L75" s="138" t="str">
        <f t="shared" ref="L75" ca="1" si="681">INDIRECT("入力シート!S"&amp;INT(ROW()/3+10))</f>
        <v/>
      </c>
      <c r="M75" s="305"/>
      <c r="N75" s="273"/>
      <c r="O75" s="309"/>
      <c r="P75" s="273"/>
      <c r="Q75" s="144">
        <f t="shared" ref="Q75" ca="1" si="682">INDIRECT("入力シート!AA"&amp;INT(ROW()/3+10))</f>
        <v>0</v>
      </c>
      <c r="R75" s="134" t="s">
        <v>78</v>
      </c>
      <c r="S75" s="145" t="str">
        <f t="shared" ref="S75" ca="1" si="683">INDIRECT("入力シート!AG"&amp;INT(ROW()/3+10))</f>
        <v/>
      </c>
      <c r="T75" s="146" t="s">
        <v>80</v>
      </c>
      <c r="U75" s="145" t="str">
        <f t="shared" ref="U75" ca="1" si="684">INDIRECT("入力シート!AI"&amp;INT(ROW()/3+10))</f>
        <v/>
      </c>
      <c r="V75" s="305"/>
      <c r="W75" s="273"/>
      <c r="X75" s="309"/>
      <c r="Y75" s="273"/>
      <c r="Z75" s="144">
        <f t="shared" ref="Z75" ca="1" si="685">INDIRECT("入力シート!AQ"&amp;INT(ROW()/3+10))</f>
        <v>0</v>
      </c>
      <c r="AA75" s="134" t="s">
        <v>78</v>
      </c>
      <c r="AB75" s="145" t="str">
        <f t="shared" ref="AB75" ca="1" si="686">INDIRECT("入力シート!AW"&amp;INT(ROW()/3+10))</f>
        <v/>
      </c>
      <c r="AC75" s="146" t="s">
        <v>80</v>
      </c>
      <c r="AD75" s="145" t="str">
        <f t="shared" ref="AD75" ca="1" si="687">INDIRECT("入力シート!AY"&amp;INT(ROW()/3+10))</f>
        <v/>
      </c>
      <c r="AE75" s="305"/>
      <c r="AF75" s="273"/>
      <c r="AG75" s="309"/>
      <c r="AH75" s="273"/>
      <c r="AI75" s="144">
        <f t="shared" ref="AI75" ca="1" si="688">INDIRECT("入力シート!BG"&amp;INT(ROW()/3+10))</f>
        <v>0</v>
      </c>
      <c r="AJ75" s="134" t="s">
        <v>78</v>
      </c>
      <c r="AK75" s="145" t="str">
        <f t="shared" ref="AK75" ca="1" si="689">INDIRECT("入力シート!BM"&amp;INT(ROW()/3+10))</f>
        <v/>
      </c>
      <c r="AL75" s="146" t="s">
        <v>80</v>
      </c>
      <c r="AM75" s="147" t="str">
        <f t="shared" ref="AM75" ca="1" si="690">INDIRECT("入力シート!BO"&amp;INT(ROW()/3+10))</f>
        <v/>
      </c>
      <c r="AN75" s="260"/>
    </row>
    <row r="76" spans="1:40" x14ac:dyDescent="0.2">
      <c r="A76" s="290">
        <v>23</v>
      </c>
      <c r="B76" s="298">
        <f t="shared" ref="B76" ca="1" si="691">INDIRECT("入力シート!B"&amp;INT(ROW()/3+11))</f>
        <v>0</v>
      </c>
      <c r="C76" s="299" t="str">
        <f t="shared" ref="C76" ca="1" si="692">INDIRECT("入力シート!C"&amp;INT(ROW()/3+11))</f>
        <v/>
      </c>
      <c r="D76" s="302">
        <f t="shared" ref="D76" ca="1" si="693">INDIRECT("入力シート!D"&amp;INT(ROW()/3+11))</f>
        <v>0</v>
      </c>
      <c r="E76" s="296" t="s">
        <v>50</v>
      </c>
      <c r="F76" s="297">
        <f t="shared" ref="F76" ca="1" si="694">INDIRECT("入力シート!F"&amp;INT(ROW()/3+11))</f>
        <v>0</v>
      </c>
      <c r="G76" s="296" t="s">
        <v>50</v>
      </c>
      <c r="H76" s="126">
        <f t="shared" ref="H76" ca="1" si="695">INDIRECT("入力シート!H"&amp;INT(ROW()/3+11))</f>
        <v>0</v>
      </c>
      <c r="I76" s="127" t="s">
        <v>78</v>
      </c>
      <c r="J76" s="149" t="str">
        <f t="shared" ref="J76" ca="1" si="696">INDIRECT("入力シート!M"&amp;INT(ROW()/3+11))</f>
        <v/>
      </c>
      <c r="K76" s="129" t="s">
        <v>67</v>
      </c>
      <c r="L76" s="131" t="str">
        <f t="shared" ref="L76" ca="1" si="697">INDIRECT("入力シート!O"&amp;INT(ROW()/3+11))</f>
        <v/>
      </c>
      <c r="M76" s="303">
        <f t="shared" ref="M76" ca="1" si="698">INDIRECT("入力シート!T"&amp;INT(ROW()/3+11))</f>
        <v>0</v>
      </c>
      <c r="N76" s="296" t="s">
        <v>50</v>
      </c>
      <c r="O76" s="307">
        <f t="shared" ref="O76" ca="1" si="699">INDIRECT("入力シート!V"&amp;INT(ROW()/3+11))</f>
        <v>0</v>
      </c>
      <c r="P76" s="296" t="s">
        <v>50</v>
      </c>
      <c r="Q76" s="140">
        <f t="shared" ref="Q76" ca="1" si="700">INDIRECT("入力シート!X"&amp;INT(ROW()/3+11))</f>
        <v>0</v>
      </c>
      <c r="R76" s="127" t="s">
        <v>78</v>
      </c>
      <c r="S76" s="141" t="str">
        <f t="shared" ref="S76" ca="1" si="701">INDIRECT("入力シート!AC"&amp;INT(ROW()/3+11))</f>
        <v/>
      </c>
      <c r="T76" s="142" t="s">
        <v>80</v>
      </c>
      <c r="U76" s="141" t="str">
        <f t="shared" ref="U76" ca="1" si="702">INDIRECT("入力シート!AE"&amp;INT(ROW()/3+11))</f>
        <v/>
      </c>
      <c r="V76" s="303">
        <f t="shared" ref="V76" ca="1" si="703">INDIRECT("入力シート!AJ"&amp;INT(ROW()/3+11))</f>
        <v>0</v>
      </c>
      <c r="W76" s="296" t="s">
        <v>81</v>
      </c>
      <c r="X76" s="307">
        <f t="shared" ref="X76" ca="1" si="704">INDIRECT("入力シート!AL"&amp;INT(ROW()/3+11))</f>
        <v>0</v>
      </c>
      <c r="Y76" s="296" t="s">
        <v>81</v>
      </c>
      <c r="Z76" s="140">
        <f t="shared" ref="Z76" ca="1" si="705">INDIRECT("入力シート!AN"&amp;INT(ROW()/3+11))</f>
        <v>0</v>
      </c>
      <c r="AA76" s="127" t="s">
        <v>78</v>
      </c>
      <c r="AB76" s="141" t="str">
        <f t="shared" ref="AB76" ca="1" si="706">INDIRECT("入力シート!AS"&amp;INT(ROW()/3+11))</f>
        <v/>
      </c>
      <c r="AC76" s="142" t="s">
        <v>80</v>
      </c>
      <c r="AD76" s="141" t="str">
        <f t="shared" ref="AD76" ca="1" si="707">INDIRECT("入力シート!AU"&amp;INT(ROW()/3+11))</f>
        <v/>
      </c>
      <c r="AE76" s="303">
        <f t="shared" ref="AE76" ca="1" si="708">INDIRECT("入力シート!AZ"&amp;INT(ROW()/3+11))</f>
        <v>0</v>
      </c>
      <c r="AF76" s="296" t="s">
        <v>81</v>
      </c>
      <c r="AG76" s="307">
        <f t="shared" ref="AG76" ca="1" si="709">INDIRECT("入力シート!BB"&amp;INT(ROW()/3+11))</f>
        <v>0</v>
      </c>
      <c r="AH76" s="296" t="s">
        <v>81</v>
      </c>
      <c r="AI76" s="140">
        <f t="shared" ref="AI76" ca="1" si="710">INDIRECT("入力シート!BD"&amp;INT(ROW()/3+11))</f>
        <v>0</v>
      </c>
      <c r="AJ76" s="127" t="s">
        <v>78</v>
      </c>
      <c r="AK76" s="141" t="str">
        <f t="shared" ref="AK76" ca="1" si="711">INDIRECT("入力シート!BI"&amp;INT(ROW()/3+11))</f>
        <v/>
      </c>
      <c r="AL76" s="142" t="s">
        <v>80</v>
      </c>
      <c r="AM76" s="143" t="str">
        <f t="shared" ref="AM76" ca="1" si="712">INDIRECT("入力シート!BK"&amp;INT(ROW()/3+11))</f>
        <v/>
      </c>
      <c r="AN76" s="258">
        <f t="shared" ref="AN76" ca="1" si="713">INDIRECT("入力シート!BP"&amp;INT(ROW()/3+11))</f>
        <v>0</v>
      </c>
    </row>
    <row r="77" spans="1:40" x14ac:dyDescent="0.2">
      <c r="A77" s="290"/>
      <c r="B77" s="293"/>
      <c r="C77" s="300"/>
      <c r="D77" s="284"/>
      <c r="E77" s="272"/>
      <c r="F77" s="275"/>
      <c r="G77" s="272"/>
      <c r="H77" s="277" t="s">
        <v>79</v>
      </c>
      <c r="I77" s="272"/>
      <c r="J77" s="279" t="s">
        <v>53</v>
      </c>
      <c r="K77" s="279"/>
      <c r="L77" s="279"/>
      <c r="M77" s="304"/>
      <c r="N77" s="272"/>
      <c r="O77" s="308"/>
      <c r="P77" s="272"/>
      <c r="Q77" s="277" t="s">
        <v>79</v>
      </c>
      <c r="R77" s="272"/>
      <c r="S77" s="277" t="s">
        <v>79</v>
      </c>
      <c r="T77" s="310"/>
      <c r="U77" s="310"/>
      <c r="V77" s="304"/>
      <c r="W77" s="272"/>
      <c r="X77" s="308"/>
      <c r="Y77" s="272"/>
      <c r="Z77" s="277" t="s">
        <v>79</v>
      </c>
      <c r="AA77" s="272"/>
      <c r="AB77" s="277" t="s">
        <v>79</v>
      </c>
      <c r="AC77" s="310"/>
      <c r="AD77" s="310"/>
      <c r="AE77" s="304"/>
      <c r="AF77" s="272"/>
      <c r="AG77" s="308"/>
      <c r="AH77" s="272"/>
      <c r="AI77" s="277" t="s">
        <v>79</v>
      </c>
      <c r="AJ77" s="272"/>
      <c r="AK77" s="277" t="s">
        <v>79</v>
      </c>
      <c r="AL77" s="310"/>
      <c r="AM77" s="311"/>
      <c r="AN77" s="259"/>
    </row>
    <row r="78" spans="1:40" x14ac:dyDescent="0.2">
      <c r="A78" s="291"/>
      <c r="B78" s="294"/>
      <c r="C78" s="301"/>
      <c r="D78" s="285"/>
      <c r="E78" s="273"/>
      <c r="F78" s="276"/>
      <c r="G78" s="273"/>
      <c r="H78" s="144">
        <f t="shared" ref="H78" ca="1" si="714">INDIRECT("入力シート!K"&amp;INT(ROW()/3+10))</f>
        <v>0</v>
      </c>
      <c r="I78" s="134" t="s">
        <v>78</v>
      </c>
      <c r="J78" s="138" t="str">
        <f t="shared" ref="J78" ca="1" si="715">INDIRECT("入力シート!Q"&amp;INT(ROW()/3+10))</f>
        <v/>
      </c>
      <c r="K78" s="136" t="s">
        <v>67</v>
      </c>
      <c r="L78" s="138" t="str">
        <f t="shared" ref="L78" ca="1" si="716">INDIRECT("入力シート!S"&amp;INT(ROW()/3+10))</f>
        <v/>
      </c>
      <c r="M78" s="305"/>
      <c r="N78" s="273"/>
      <c r="O78" s="309"/>
      <c r="P78" s="273"/>
      <c r="Q78" s="144">
        <f t="shared" ref="Q78" ca="1" si="717">INDIRECT("入力シート!AA"&amp;INT(ROW()/3+10))</f>
        <v>0</v>
      </c>
      <c r="R78" s="134" t="s">
        <v>78</v>
      </c>
      <c r="S78" s="145" t="str">
        <f t="shared" ref="S78" ca="1" si="718">INDIRECT("入力シート!AG"&amp;INT(ROW()/3+10))</f>
        <v/>
      </c>
      <c r="T78" s="146" t="s">
        <v>80</v>
      </c>
      <c r="U78" s="145" t="str">
        <f t="shared" ref="U78" ca="1" si="719">INDIRECT("入力シート!AI"&amp;INT(ROW()/3+10))</f>
        <v/>
      </c>
      <c r="V78" s="305"/>
      <c r="W78" s="273"/>
      <c r="X78" s="309"/>
      <c r="Y78" s="273"/>
      <c r="Z78" s="144">
        <f t="shared" ref="Z78" ca="1" si="720">INDIRECT("入力シート!AQ"&amp;INT(ROW()/3+10))</f>
        <v>0</v>
      </c>
      <c r="AA78" s="134" t="s">
        <v>78</v>
      </c>
      <c r="AB78" s="145" t="str">
        <f t="shared" ref="AB78" ca="1" si="721">INDIRECT("入力シート!AW"&amp;INT(ROW()/3+10))</f>
        <v/>
      </c>
      <c r="AC78" s="146" t="s">
        <v>80</v>
      </c>
      <c r="AD78" s="145" t="str">
        <f t="shared" ref="AD78" ca="1" si="722">INDIRECT("入力シート!AY"&amp;INT(ROW()/3+10))</f>
        <v/>
      </c>
      <c r="AE78" s="305"/>
      <c r="AF78" s="273"/>
      <c r="AG78" s="309"/>
      <c r="AH78" s="273"/>
      <c r="AI78" s="144">
        <f t="shared" ref="AI78" ca="1" si="723">INDIRECT("入力シート!BG"&amp;INT(ROW()/3+10))</f>
        <v>0</v>
      </c>
      <c r="AJ78" s="134" t="s">
        <v>78</v>
      </c>
      <c r="AK78" s="145" t="str">
        <f t="shared" ref="AK78" ca="1" si="724">INDIRECT("入力シート!BM"&amp;INT(ROW()/3+10))</f>
        <v/>
      </c>
      <c r="AL78" s="146" t="s">
        <v>80</v>
      </c>
      <c r="AM78" s="147" t="str">
        <f t="shared" ref="AM78" ca="1" si="725">INDIRECT("入力シート!BO"&amp;INT(ROW()/3+10))</f>
        <v/>
      </c>
      <c r="AN78" s="260"/>
    </row>
    <row r="79" spans="1:40" x14ac:dyDescent="0.2">
      <c r="A79" s="290">
        <v>24</v>
      </c>
      <c r="B79" s="298">
        <f t="shared" ref="B79" ca="1" si="726">INDIRECT("入力シート!B"&amp;INT(ROW()/3+11))</f>
        <v>0</v>
      </c>
      <c r="C79" s="299" t="str">
        <f t="shared" ref="C79" ca="1" si="727">INDIRECT("入力シート!C"&amp;INT(ROW()/3+11))</f>
        <v/>
      </c>
      <c r="D79" s="302">
        <f t="shared" ref="D79" ca="1" si="728">INDIRECT("入力シート!D"&amp;INT(ROW()/3+11))</f>
        <v>0</v>
      </c>
      <c r="E79" s="296" t="s">
        <v>50</v>
      </c>
      <c r="F79" s="297">
        <f t="shared" ref="F79" ca="1" si="729">INDIRECT("入力シート!F"&amp;INT(ROW()/3+11))</f>
        <v>0</v>
      </c>
      <c r="G79" s="296" t="s">
        <v>50</v>
      </c>
      <c r="H79" s="126">
        <f t="shared" ref="H79" ca="1" si="730">INDIRECT("入力シート!H"&amp;INT(ROW()/3+11))</f>
        <v>0</v>
      </c>
      <c r="I79" s="127" t="s">
        <v>78</v>
      </c>
      <c r="J79" s="149" t="str">
        <f t="shared" ref="J79" ca="1" si="731">INDIRECT("入力シート!M"&amp;INT(ROW()/3+11))</f>
        <v/>
      </c>
      <c r="K79" s="129" t="s">
        <v>67</v>
      </c>
      <c r="L79" s="131" t="str">
        <f t="shared" ref="L79" ca="1" si="732">INDIRECT("入力シート!O"&amp;INT(ROW()/3+11))</f>
        <v/>
      </c>
      <c r="M79" s="303">
        <f t="shared" ref="M79" ca="1" si="733">INDIRECT("入力シート!T"&amp;INT(ROW()/3+11))</f>
        <v>0</v>
      </c>
      <c r="N79" s="296" t="s">
        <v>50</v>
      </c>
      <c r="O79" s="307">
        <f t="shared" ref="O79" ca="1" si="734">INDIRECT("入力シート!V"&amp;INT(ROW()/3+11))</f>
        <v>0</v>
      </c>
      <c r="P79" s="296" t="s">
        <v>50</v>
      </c>
      <c r="Q79" s="140">
        <f t="shared" ref="Q79" ca="1" si="735">INDIRECT("入力シート!X"&amp;INT(ROW()/3+11))</f>
        <v>0</v>
      </c>
      <c r="R79" s="127" t="s">
        <v>78</v>
      </c>
      <c r="S79" s="141" t="str">
        <f t="shared" ref="S79" ca="1" si="736">INDIRECT("入力シート!AC"&amp;INT(ROW()/3+11))</f>
        <v/>
      </c>
      <c r="T79" s="142" t="s">
        <v>80</v>
      </c>
      <c r="U79" s="141" t="str">
        <f t="shared" ref="U79" ca="1" si="737">INDIRECT("入力シート!AE"&amp;INT(ROW()/3+11))</f>
        <v/>
      </c>
      <c r="V79" s="303">
        <f t="shared" ref="V79" ca="1" si="738">INDIRECT("入力シート!AJ"&amp;INT(ROW()/3+11))</f>
        <v>0</v>
      </c>
      <c r="W79" s="296" t="s">
        <v>81</v>
      </c>
      <c r="X79" s="307">
        <f t="shared" ref="X79" ca="1" si="739">INDIRECT("入力シート!AL"&amp;INT(ROW()/3+11))</f>
        <v>0</v>
      </c>
      <c r="Y79" s="296" t="s">
        <v>81</v>
      </c>
      <c r="Z79" s="140">
        <f t="shared" ref="Z79" ca="1" si="740">INDIRECT("入力シート!AN"&amp;INT(ROW()/3+11))</f>
        <v>0</v>
      </c>
      <c r="AA79" s="127" t="s">
        <v>78</v>
      </c>
      <c r="AB79" s="141" t="str">
        <f t="shared" ref="AB79" ca="1" si="741">INDIRECT("入力シート!AS"&amp;INT(ROW()/3+11))</f>
        <v/>
      </c>
      <c r="AC79" s="142" t="s">
        <v>80</v>
      </c>
      <c r="AD79" s="141" t="str">
        <f t="shared" ref="AD79" ca="1" si="742">INDIRECT("入力シート!AU"&amp;INT(ROW()/3+11))</f>
        <v/>
      </c>
      <c r="AE79" s="303">
        <f t="shared" ref="AE79" ca="1" si="743">INDIRECT("入力シート!AZ"&amp;INT(ROW()/3+11))</f>
        <v>0</v>
      </c>
      <c r="AF79" s="296" t="s">
        <v>81</v>
      </c>
      <c r="AG79" s="307">
        <f t="shared" ref="AG79" ca="1" si="744">INDIRECT("入力シート!BB"&amp;INT(ROW()/3+11))</f>
        <v>0</v>
      </c>
      <c r="AH79" s="296" t="s">
        <v>81</v>
      </c>
      <c r="AI79" s="140">
        <f t="shared" ref="AI79" ca="1" si="745">INDIRECT("入力シート!BD"&amp;INT(ROW()/3+11))</f>
        <v>0</v>
      </c>
      <c r="AJ79" s="127" t="s">
        <v>78</v>
      </c>
      <c r="AK79" s="141" t="str">
        <f t="shared" ref="AK79" ca="1" si="746">INDIRECT("入力シート!BI"&amp;INT(ROW()/3+11))</f>
        <v/>
      </c>
      <c r="AL79" s="142" t="s">
        <v>80</v>
      </c>
      <c r="AM79" s="143" t="str">
        <f t="shared" ref="AM79" ca="1" si="747">INDIRECT("入力シート!BK"&amp;INT(ROW()/3+11))</f>
        <v/>
      </c>
      <c r="AN79" s="258">
        <f t="shared" ref="AN79" ca="1" si="748">INDIRECT("入力シート!BP"&amp;INT(ROW()/3+11))</f>
        <v>0</v>
      </c>
    </row>
    <row r="80" spans="1:40" x14ac:dyDescent="0.2">
      <c r="A80" s="290"/>
      <c r="B80" s="293"/>
      <c r="C80" s="300"/>
      <c r="D80" s="284"/>
      <c r="E80" s="272"/>
      <c r="F80" s="275"/>
      <c r="G80" s="272"/>
      <c r="H80" s="277" t="s">
        <v>79</v>
      </c>
      <c r="I80" s="272"/>
      <c r="J80" s="279" t="s">
        <v>53</v>
      </c>
      <c r="K80" s="279"/>
      <c r="L80" s="279"/>
      <c r="M80" s="304"/>
      <c r="N80" s="272"/>
      <c r="O80" s="308"/>
      <c r="P80" s="272"/>
      <c r="Q80" s="277" t="s">
        <v>79</v>
      </c>
      <c r="R80" s="272"/>
      <c r="S80" s="277" t="s">
        <v>79</v>
      </c>
      <c r="T80" s="310"/>
      <c r="U80" s="310"/>
      <c r="V80" s="304"/>
      <c r="W80" s="272"/>
      <c r="X80" s="308"/>
      <c r="Y80" s="272"/>
      <c r="Z80" s="277" t="s">
        <v>79</v>
      </c>
      <c r="AA80" s="272"/>
      <c r="AB80" s="277" t="s">
        <v>79</v>
      </c>
      <c r="AC80" s="310"/>
      <c r="AD80" s="310"/>
      <c r="AE80" s="304"/>
      <c r="AF80" s="272"/>
      <c r="AG80" s="308"/>
      <c r="AH80" s="272"/>
      <c r="AI80" s="277" t="s">
        <v>79</v>
      </c>
      <c r="AJ80" s="272"/>
      <c r="AK80" s="277" t="s">
        <v>79</v>
      </c>
      <c r="AL80" s="310"/>
      <c r="AM80" s="311"/>
      <c r="AN80" s="259"/>
    </row>
    <row r="81" spans="1:40" x14ac:dyDescent="0.2">
      <c r="A81" s="291"/>
      <c r="B81" s="294"/>
      <c r="C81" s="301"/>
      <c r="D81" s="285"/>
      <c r="E81" s="273"/>
      <c r="F81" s="276"/>
      <c r="G81" s="273"/>
      <c r="H81" s="144">
        <f t="shared" ref="H81" ca="1" si="749">INDIRECT("入力シート!K"&amp;INT(ROW()/3+10))</f>
        <v>0</v>
      </c>
      <c r="I81" s="134" t="s">
        <v>78</v>
      </c>
      <c r="J81" s="138" t="str">
        <f t="shared" ref="J81" ca="1" si="750">INDIRECT("入力シート!Q"&amp;INT(ROW()/3+10))</f>
        <v/>
      </c>
      <c r="K81" s="136" t="s">
        <v>67</v>
      </c>
      <c r="L81" s="138" t="str">
        <f t="shared" ref="L81" ca="1" si="751">INDIRECT("入力シート!S"&amp;INT(ROW()/3+10))</f>
        <v/>
      </c>
      <c r="M81" s="305"/>
      <c r="N81" s="273"/>
      <c r="O81" s="309"/>
      <c r="P81" s="273"/>
      <c r="Q81" s="144">
        <f t="shared" ref="Q81" ca="1" si="752">INDIRECT("入力シート!AA"&amp;INT(ROW()/3+10))</f>
        <v>0</v>
      </c>
      <c r="R81" s="134" t="s">
        <v>78</v>
      </c>
      <c r="S81" s="145" t="str">
        <f t="shared" ref="S81" ca="1" si="753">INDIRECT("入力シート!AG"&amp;INT(ROW()/3+10))</f>
        <v/>
      </c>
      <c r="T81" s="146" t="s">
        <v>80</v>
      </c>
      <c r="U81" s="145" t="str">
        <f t="shared" ref="U81" ca="1" si="754">INDIRECT("入力シート!AI"&amp;INT(ROW()/3+10))</f>
        <v/>
      </c>
      <c r="V81" s="305"/>
      <c r="W81" s="273"/>
      <c r="X81" s="309"/>
      <c r="Y81" s="273"/>
      <c r="Z81" s="144">
        <f t="shared" ref="Z81" ca="1" si="755">INDIRECT("入力シート!AQ"&amp;INT(ROW()/3+10))</f>
        <v>0</v>
      </c>
      <c r="AA81" s="134" t="s">
        <v>78</v>
      </c>
      <c r="AB81" s="145" t="str">
        <f t="shared" ref="AB81" ca="1" si="756">INDIRECT("入力シート!AW"&amp;INT(ROW()/3+10))</f>
        <v/>
      </c>
      <c r="AC81" s="146" t="s">
        <v>80</v>
      </c>
      <c r="AD81" s="145" t="str">
        <f t="shared" ref="AD81" ca="1" si="757">INDIRECT("入力シート!AY"&amp;INT(ROW()/3+10))</f>
        <v/>
      </c>
      <c r="AE81" s="305"/>
      <c r="AF81" s="273"/>
      <c r="AG81" s="309"/>
      <c r="AH81" s="273"/>
      <c r="AI81" s="144">
        <f t="shared" ref="AI81" ca="1" si="758">INDIRECT("入力シート!BG"&amp;INT(ROW()/3+10))</f>
        <v>0</v>
      </c>
      <c r="AJ81" s="134" t="s">
        <v>78</v>
      </c>
      <c r="AK81" s="145" t="str">
        <f t="shared" ref="AK81" ca="1" si="759">INDIRECT("入力シート!BM"&amp;INT(ROW()/3+10))</f>
        <v/>
      </c>
      <c r="AL81" s="146" t="s">
        <v>80</v>
      </c>
      <c r="AM81" s="147" t="str">
        <f t="shared" ref="AM81" ca="1" si="760">INDIRECT("入力シート!BO"&amp;INT(ROW()/3+10))</f>
        <v/>
      </c>
      <c r="AN81" s="260"/>
    </row>
    <row r="82" spans="1:40" x14ac:dyDescent="0.2">
      <c r="A82" s="290">
        <v>25</v>
      </c>
      <c r="B82" s="298">
        <f t="shared" ref="B82" ca="1" si="761">INDIRECT("入力シート!B"&amp;INT(ROW()/3+11))</f>
        <v>0</v>
      </c>
      <c r="C82" s="299" t="str">
        <f t="shared" ref="C82" ca="1" si="762">INDIRECT("入力シート!C"&amp;INT(ROW()/3+11))</f>
        <v/>
      </c>
      <c r="D82" s="302">
        <f t="shared" ref="D82" ca="1" si="763">INDIRECT("入力シート!D"&amp;INT(ROW()/3+11))</f>
        <v>0</v>
      </c>
      <c r="E82" s="296" t="s">
        <v>50</v>
      </c>
      <c r="F82" s="297">
        <f t="shared" ref="F82" ca="1" si="764">INDIRECT("入力シート!F"&amp;INT(ROW()/3+11))</f>
        <v>0</v>
      </c>
      <c r="G82" s="296" t="s">
        <v>50</v>
      </c>
      <c r="H82" s="126">
        <f t="shared" ref="H82" ca="1" si="765">INDIRECT("入力シート!H"&amp;INT(ROW()/3+11))</f>
        <v>0</v>
      </c>
      <c r="I82" s="127" t="s">
        <v>78</v>
      </c>
      <c r="J82" s="149" t="str">
        <f t="shared" ref="J82" ca="1" si="766">INDIRECT("入力シート!M"&amp;INT(ROW()/3+11))</f>
        <v/>
      </c>
      <c r="K82" s="129" t="s">
        <v>67</v>
      </c>
      <c r="L82" s="131" t="str">
        <f t="shared" ref="L82" ca="1" si="767">INDIRECT("入力シート!O"&amp;INT(ROW()/3+11))</f>
        <v/>
      </c>
      <c r="M82" s="303">
        <f t="shared" ref="M82" ca="1" si="768">INDIRECT("入力シート!T"&amp;INT(ROW()/3+11))</f>
        <v>0</v>
      </c>
      <c r="N82" s="296" t="s">
        <v>50</v>
      </c>
      <c r="O82" s="307">
        <f t="shared" ref="O82" ca="1" si="769">INDIRECT("入力シート!V"&amp;INT(ROW()/3+11))</f>
        <v>0</v>
      </c>
      <c r="P82" s="296" t="s">
        <v>50</v>
      </c>
      <c r="Q82" s="140">
        <f t="shared" ref="Q82" ca="1" si="770">INDIRECT("入力シート!X"&amp;INT(ROW()/3+11))</f>
        <v>0</v>
      </c>
      <c r="R82" s="127" t="s">
        <v>78</v>
      </c>
      <c r="S82" s="141" t="str">
        <f t="shared" ref="S82" ca="1" si="771">INDIRECT("入力シート!AC"&amp;INT(ROW()/3+11))</f>
        <v/>
      </c>
      <c r="T82" s="142" t="s">
        <v>80</v>
      </c>
      <c r="U82" s="141" t="str">
        <f t="shared" ref="U82" ca="1" si="772">INDIRECT("入力シート!AE"&amp;INT(ROW()/3+11))</f>
        <v/>
      </c>
      <c r="V82" s="303">
        <f t="shared" ref="V82" ca="1" si="773">INDIRECT("入力シート!AJ"&amp;INT(ROW()/3+11))</f>
        <v>0</v>
      </c>
      <c r="W82" s="296" t="s">
        <v>81</v>
      </c>
      <c r="X82" s="307">
        <f t="shared" ref="X82" ca="1" si="774">INDIRECT("入力シート!AL"&amp;INT(ROW()/3+11))</f>
        <v>0</v>
      </c>
      <c r="Y82" s="296" t="s">
        <v>81</v>
      </c>
      <c r="Z82" s="140">
        <f t="shared" ref="Z82" ca="1" si="775">INDIRECT("入力シート!AN"&amp;INT(ROW()/3+11))</f>
        <v>0</v>
      </c>
      <c r="AA82" s="127" t="s">
        <v>78</v>
      </c>
      <c r="AB82" s="141" t="str">
        <f t="shared" ref="AB82" ca="1" si="776">INDIRECT("入力シート!AS"&amp;INT(ROW()/3+11))</f>
        <v/>
      </c>
      <c r="AC82" s="142" t="s">
        <v>80</v>
      </c>
      <c r="AD82" s="141" t="str">
        <f t="shared" ref="AD82" ca="1" si="777">INDIRECT("入力シート!AU"&amp;INT(ROW()/3+11))</f>
        <v/>
      </c>
      <c r="AE82" s="303">
        <f t="shared" ref="AE82" ca="1" si="778">INDIRECT("入力シート!AZ"&amp;INT(ROW()/3+11))</f>
        <v>0</v>
      </c>
      <c r="AF82" s="296" t="s">
        <v>81</v>
      </c>
      <c r="AG82" s="307">
        <f t="shared" ref="AG82" ca="1" si="779">INDIRECT("入力シート!BB"&amp;INT(ROW()/3+11))</f>
        <v>0</v>
      </c>
      <c r="AH82" s="296" t="s">
        <v>81</v>
      </c>
      <c r="AI82" s="140">
        <f t="shared" ref="AI82" ca="1" si="780">INDIRECT("入力シート!BD"&amp;INT(ROW()/3+11))</f>
        <v>0</v>
      </c>
      <c r="AJ82" s="127" t="s">
        <v>78</v>
      </c>
      <c r="AK82" s="141" t="str">
        <f t="shared" ref="AK82" ca="1" si="781">INDIRECT("入力シート!BI"&amp;INT(ROW()/3+11))</f>
        <v/>
      </c>
      <c r="AL82" s="142" t="s">
        <v>80</v>
      </c>
      <c r="AM82" s="143" t="str">
        <f t="shared" ref="AM82" ca="1" si="782">INDIRECT("入力シート!BK"&amp;INT(ROW()/3+11))</f>
        <v/>
      </c>
      <c r="AN82" s="258">
        <f t="shared" ref="AN82" ca="1" si="783">INDIRECT("入力シート!BP"&amp;INT(ROW()/3+11))</f>
        <v>0</v>
      </c>
    </row>
    <row r="83" spans="1:40" x14ac:dyDescent="0.2">
      <c r="A83" s="290"/>
      <c r="B83" s="293"/>
      <c r="C83" s="300"/>
      <c r="D83" s="284"/>
      <c r="E83" s="272"/>
      <c r="F83" s="275"/>
      <c r="G83" s="272"/>
      <c r="H83" s="277" t="s">
        <v>79</v>
      </c>
      <c r="I83" s="272"/>
      <c r="J83" s="279" t="s">
        <v>53</v>
      </c>
      <c r="K83" s="279"/>
      <c r="L83" s="279"/>
      <c r="M83" s="304"/>
      <c r="N83" s="272"/>
      <c r="O83" s="308"/>
      <c r="P83" s="272"/>
      <c r="Q83" s="277" t="s">
        <v>79</v>
      </c>
      <c r="R83" s="272"/>
      <c r="S83" s="277" t="s">
        <v>79</v>
      </c>
      <c r="T83" s="310"/>
      <c r="U83" s="310"/>
      <c r="V83" s="304"/>
      <c r="W83" s="272"/>
      <c r="X83" s="308"/>
      <c r="Y83" s="272"/>
      <c r="Z83" s="277" t="s">
        <v>79</v>
      </c>
      <c r="AA83" s="272"/>
      <c r="AB83" s="277" t="s">
        <v>79</v>
      </c>
      <c r="AC83" s="310"/>
      <c r="AD83" s="310"/>
      <c r="AE83" s="304"/>
      <c r="AF83" s="272"/>
      <c r="AG83" s="308"/>
      <c r="AH83" s="272"/>
      <c r="AI83" s="277" t="s">
        <v>79</v>
      </c>
      <c r="AJ83" s="272"/>
      <c r="AK83" s="277" t="s">
        <v>79</v>
      </c>
      <c r="AL83" s="310"/>
      <c r="AM83" s="311"/>
      <c r="AN83" s="259"/>
    </row>
    <row r="84" spans="1:40" x14ac:dyDescent="0.2">
      <c r="A84" s="291"/>
      <c r="B84" s="294"/>
      <c r="C84" s="301"/>
      <c r="D84" s="285"/>
      <c r="E84" s="273"/>
      <c r="F84" s="276"/>
      <c r="G84" s="273"/>
      <c r="H84" s="144">
        <f t="shared" ref="H84" ca="1" si="784">INDIRECT("入力シート!K"&amp;INT(ROW()/3+10))</f>
        <v>0</v>
      </c>
      <c r="I84" s="134" t="s">
        <v>78</v>
      </c>
      <c r="J84" s="138" t="str">
        <f t="shared" ref="J84" ca="1" si="785">INDIRECT("入力シート!Q"&amp;INT(ROW()/3+10))</f>
        <v/>
      </c>
      <c r="K84" s="136" t="s">
        <v>67</v>
      </c>
      <c r="L84" s="138" t="str">
        <f t="shared" ref="L84" ca="1" si="786">INDIRECT("入力シート!S"&amp;INT(ROW()/3+10))</f>
        <v/>
      </c>
      <c r="M84" s="305"/>
      <c r="N84" s="273"/>
      <c r="O84" s="309"/>
      <c r="P84" s="273"/>
      <c r="Q84" s="144">
        <f t="shared" ref="Q84" ca="1" si="787">INDIRECT("入力シート!AA"&amp;INT(ROW()/3+10))</f>
        <v>0</v>
      </c>
      <c r="R84" s="134" t="s">
        <v>78</v>
      </c>
      <c r="S84" s="145" t="str">
        <f t="shared" ref="S84" ca="1" si="788">INDIRECT("入力シート!AG"&amp;INT(ROW()/3+10))</f>
        <v/>
      </c>
      <c r="T84" s="146" t="s">
        <v>80</v>
      </c>
      <c r="U84" s="145" t="str">
        <f t="shared" ref="U84" ca="1" si="789">INDIRECT("入力シート!AI"&amp;INT(ROW()/3+10))</f>
        <v/>
      </c>
      <c r="V84" s="305"/>
      <c r="W84" s="273"/>
      <c r="X84" s="309"/>
      <c r="Y84" s="273"/>
      <c r="Z84" s="144">
        <f t="shared" ref="Z84" ca="1" si="790">INDIRECT("入力シート!AQ"&amp;INT(ROW()/3+10))</f>
        <v>0</v>
      </c>
      <c r="AA84" s="134" t="s">
        <v>78</v>
      </c>
      <c r="AB84" s="145" t="str">
        <f t="shared" ref="AB84" ca="1" si="791">INDIRECT("入力シート!AW"&amp;INT(ROW()/3+10))</f>
        <v/>
      </c>
      <c r="AC84" s="146" t="s">
        <v>80</v>
      </c>
      <c r="AD84" s="145" t="str">
        <f t="shared" ref="AD84" ca="1" si="792">INDIRECT("入力シート!AY"&amp;INT(ROW()/3+10))</f>
        <v/>
      </c>
      <c r="AE84" s="305"/>
      <c r="AF84" s="273"/>
      <c r="AG84" s="309"/>
      <c r="AH84" s="273"/>
      <c r="AI84" s="144">
        <f t="shared" ref="AI84" ca="1" si="793">INDIRECT("入力シート!BG"&amp;INT(ROW()/3+10))</f>
        <v>0</v>
      </c>
      <c r="AJ84" s="134" t="s">
        <v>78</v>
      </c>
      <c r="AK84" s="145" t="str">
        <f t="shared" ref="AK84" ca="1" si="794">INDIRECT("入力シート!BM"&amp;INT(ROW()/3+10))</f>
        <v/>
      </c>
      <c r="AL84" s="146" t="s">
        <v>80</v>
      </c>
      <c r="AM84" s="147" t="str">
        <f t="shared" ref="AM84" ca="1" si="795">INDIRECT("入力シート!BO"&amp;INT(ROW()/3+10))</f>
        <v/>
      </c>
      <c r="AN84" s="260"/>
    </row>
    <row r="85" spans="1:40" x14ac:dyDescent="0.2">
      <c r="A85" s="290">
        <v>26</v>
      </c>
      <c r="B85" s="298">
        <f t="shared" ref="B85" ca="1" si="796">INDIRECT("入力シート!B"&amp;INT(ROW()/3+11))</f>
        <v>0</v>
      </c>
      <c r="C85" s="299" t="str">
        <f t="shared" ref="C85" ca="1" si="797">INDIRECT("入力シート!C"&amp;INT(ROW()/3+11))</f>
        <v/>
      </c>
      <c r="D85" s="302">
        <f t="shared" ref="D85" ca="1" si="798">INDIRECT("入力シート!D"&amp;INT(ROW()/3+11))</f>
        <v>0</v>
      </c>
      <c r="E85" s="296" t="s">
        <v>50</v>
      </c>
      <c r="F85" s="297">
        <f t="shared" ref="F85" ca="1" si="799">INDIRECT("入力シート!F"&amp;INT(ROW()/3+11))</f>
        <v>0</v>
      </c>
      <c r="G85" s="296" t="s">
        <v>50</v>
      </c>
      <c r="H85" s="126">
        <f t="shared" ref="H85" ca="1" si="800">INDIRECT("入力シート!H"&amp;INT(ROW()/3+11))</f>
        <v>0</v>
      </c>
      <c r="I85" s="127" t="s">
        <v>78</v>
      </c>
      <c r="J85" s="149" t="str">
        <f t="shared" ref="J85" ca="1" si="801">INDIRECT("入力シート!M"&amp;INT(ROW()/3+11))</f>
        <v/>
      </c>
      <c r="K85" s="129" t="s">
        <v>67</v>
      </c>
      <c r="L85" s="131" t="str">
        <f t="shared" ref="L85" ca="1" si="802">INDIRECT("入力シート!O"&amp;INT(ROW()/3+11))</f>
        <v/>
      </c>
      <c r="M85" s="303">
        <f t="shared" ref="M85" ca="1" si="803">INDIRECT("入力シート!T"&amp;INT(ROW()/3+11))</f>
        <v>0</v>
      </c>
      <c r="N85" s="296" t="s">
        <v>50</v>
      </c>
      <c r="O85" s="307">
        <f t="shared" ref="O85" ca="1" si="804">INDIRECT("入力シート!V"&amp;INT(ROW()/3+11))</f>
        <v>0</v>
      </c>
      <c r="P85" s="296" t="s">
        <v>50</v>
      </c>
      <c r="Q85" s="140">
        <f t="shared" ref="Q85" ca="1" si="805">INDIRECT("入力シート!X"&amp;INT(ROW()/3+11))</f>
        <v>0</v>
      </c>
      <c r="R85" s="127" t="s">
        <v>78</v>
      </c>
      <c r="S85" s="141" t="str">
        <f t="shared" ref="S85" ca="1" si="806">INDIRECT("入力シート!AC"&amp;INT(ROW()/3+11))</f>
        <v/>
      </c>
      <c r="T85" s="142" t="s">
        <v>80</v>
      </c>
      <c r="U85" s="141" t="str">
        <f t="shared" ref="U85" ca="1" si="807">INDIRECT("入力シート!AE"&amp;INT(ROW()/3+11))</f>
        <v/>
      </c>
      <c r="V85" s="303">
        <f t="shared" ref="V85" ca="1" si="808">INDIRECT("入力シート!AJ"&amp;INT(ROW()/3+11))</f>
        <v>0</v>
      </c>
      <c r="W85" s="296" t="s">
        <v>81</v>
      </c>
      <c r="X85" s="307">
        <f t="shared" ref="X85" ca="1" si="809">INDIRECT("入力シート!AL"&amp;INT(ROW()/3+11))</f>
        <v>0</v>
      </c>
      <c r="Y85" s="296" t="s">
        <v>81</v>
      </c>
      <c r="Z85" s="140">
        <f t="shared" ref="Z85" ca="1" si="810">INDIRECT("入力シート!AN"&amp;INT(ROW()/3+11))</f>
        <v>0</v>
      </c>
      <c r="AA85" s="127" t="s">
        <v>78</v>
      </c>
      <c r="AB85" s="141" t="str">
        <f t="shared" ref="AB85" ca="1" si="811">INDIRECT("入力シート!AS"&amp;INT(ROW()/3+11))</f>
        <v/>
      </c>
      <c r="AC85" s="142" t="s">
        <v>80</v>
      </c>
      <c r="AD85" s="141" t="str">
        <f t="shared" ref="AD85" ca="1" si="812">INDIRECT("入力シート!AU"&amp;INT(ROW()/3+11))</f>
        <v/>
      </c>
      <c r="AE85" s="303">
        <f t="shared" ref="AE85" ca="1" si="813">INDIRECT("入力シート!AZ"&amp;INT(ROW()/3+11))</f>
        <v>0</v>
      </c>
      <c r="AF85" s="296" t="s">
        <v>81</v>
      </c>
      <c r="AG85" s="307">
        <f t="shared" ref="AG85" ca="1" si="814">INDIRECT("入力シート!BB"&amp;INT(ROW()/3+11))</f>
        <v>0</v>
      </c>
      <c r="AH85" s="296" t="s">
        <v>81</v>
      </c>
      <c r="AI85" s="140">
        <f t="shared" ref="AI85" ca="1" si="815">INDIRECT("入力シート!BD"&amp;INT(ROW()/3+11))</f>
        <v>0</v>
      </c>
      <c r="AJ85" s="127" t="s">
        <v>78</v>
      </c>
      <c r="AK85" s="141" t="str">
        <f t="shared" ref="AK85" ca="1" si="816">INDIRECT("入力シート!BI"&amp;INT(ROW()/3+11))</f>
        <v/>
      </c>
      <c r="AL85" s="142" t="s">
        <v>80</v>
      </c>
      <c r="AM85" s="143" t="str">
        <f t="shared" ref="AM85" ca="1" si="817">INDIRECT("入力シート!BK"&amp;INT(ROW()/3+11))</f>
        <v/>
      </c>
      <c r="AN85" s="258">
        <f t="shared" ref="AN85" ca="1" si="818">INDIRECT("入力シート!BP"&amp;INT(ROW()/3+11))</f>
        <v>0</v>
      </c>
    </row>
    <row r="86" spans="1:40" x14ac:dyDescent="0.2">
      <c r="A86" s="290"/>
      <c r="B86" s="293"/>
      <c r="C86" s="300"/>
      <c r="D86" s="284"/>
      <c r="E86" s="272"/>
      <c r="F86" s="275"/>
      <c r="G86" s="272"/>
      <c r="H86" s="277" t="s">
        <v>79</v>
      </c>
      <c r="I86" s="272"/>
      <c r="J86" s="279" t="s">
        <v>53</v>
      </c>
      <c r="K86" s="279"/>
      <c r="L86" s="279"/>
      <c r="M86" s="304"/>
      <c r="N86" s="272"/>
      <c r="O86" s="308"/>
      <c r="P86" s="272"/>
      <c r="Q86" s="277" t="s">
        <v>79</v>
      </c>
      <c r="R86" s="272"/>
      <c r="S86" s="277" t="s">
        <v>79</v>
      </c>
      <c r="T86" s="310"/>
      <c r="U86" s="310"/>
      <c r="V86" s="304"/>
      <c r="W86" s="272"/>
      <c r="X86" s="308"/>
      <c r="Y86" s="272"/>
      <c r="Z86" s="277" t="s">
        <v>79</v>
      </c>
      <c r="AA86" s="272"/>
      <c r="AB86" s="277" t="s">
        <v>79</v>
      </c>
      <c r="AC86" s="310"/>
      <c r="AD86" s="310"/>
      <c r="AE86" s="304"/>
      <c r="AF86" s="272"/>
      <c r="AG86" s="308"/>
      <c r="AH86" s="272"/>
      <c r="AI86" s="277" t="s">
        <v>79</v>
      </c>
      <c r="AJ86" s="272"/>
      <c r="AK86" s="277" t="s">
        <v>79</v>
      </c>
      <c r="AL86" s="310"/>
      <c r="AM86" s="311"/>
      <c r="AN86" s="259"/>
    </row>
    <row r="87" spans="1:40" x14ac:dyDescent="0.2">
      <c r="A87" s="291"/>
      <c r="B87" s="294"/>
      <c r="C87" s="301"/>
      <c r="D87" s="285"/>
      <c r="E87" s="273"/>
      <c r="F87" s="276"/>
      <c r="G87" s="273"/>
      <c r="H87" s="144">
        <f t="shared" ref="H87" ca="1" si="819">INDIRECT("入力シート!K"&amp;INT(ROW()/3+10))</f>
        <v>0</v>
      </c>
      <c r="I87" s="134" t="s">
        <v>78</v>
      </c>
      <c r="J87" s="138" t="str">
        <f t="shared" ref="J87" ca="1" si="820">INDIRECT("入力シート!Q"&amp;INT(ROW()/3+10))</f>
        <v/>
      </c>
      <c r="K87" s="136" t="s">
        <v>67</v>
      </c>
      <c r="L87" s="138" t="str">
        <f t="shared" ref="L87" ca="1" si="821">INDIRECT("入力シート!S"&amp;INT(ROW()/3+10))</f>
        <v/>
      </c>
      <c r="M87" s="305"/>
      <c r="N87" s="273"/>
      <c r="O87" s="309"/>
      <c r="P87" s="273"/>
      <c r="Q87" s="144">
        <f t="shared" ref="Q87" ca="1" si="822">INDIRECT("入力シート!AA"&amp;INT(ROW()/3+10))</f>
        <v>0</v>
      </c>
      <c r="R87" s="134" t="s">
        <v>78</v>
      </c>
      <c r="S87" s="145" t="str">
        <f t="shared" ref="S87" ca="1" si="823">INDIRECT("入力シート!AG"&amp;INT(ROW()/3+10))</f>
        <v/>
      </c>
      <c r="T87" s="146" t="s">
        <v>80</v>
      </c>
      <c r="U87" s="145" t="str">
        <f t="shared" ref="U87" ca="1" si="824">INDIRECT("入力シート!AI"&amp;INT(ROW()/3+10))</f>
        <v/>
      </c>
      <c r="V87" s="305"/>
      <c r="W87" s="273"/>
      <c r="X87" s="309"/>
      <c r="Y87" s="273"/>
      <c r="Z87" s="144">
        <f t="shared" ref="Z87" ca="1" si="825">INDIRECT("入力シート!AQ"&amp;INT(ROW()/3+10))</f>
        <v>0</v>
      </c>
      <c r="AA87" s="134" t="s">
        <v>78</v>
      </c>
      <c r="AB87" s="145" t="str">
        <f t="shared" ref="AB87" ca="1" si="826">INDIRECT("入力シート!AW"&amp;INT(ROW()/3+10))</f>
        <v/>
      </c>
      <c r="AC87" s="146" t="s">
        <v>80</v>
      </c>
      <c r="AD87" s="145" t="str">
        <f t="shared" ref="AD87" ca="1" si="827">INDIRECT("入力シート!AY"&amp;INT(ROW()/3+10))</f>
        <v/>
      </c>
      <c r="AE87" s="305"/>
      <c r="AF87" s="273"/>
      <c r="AG87" s="309"/>
      <c r="AH87" s="273"/>
      <c r="AI87" s="144">
        <f t="shared" ref="AI87" ca="1" si="828">INDIRECT("入力シート!BG"&amp;INT(ROW()/3+10))</f>
        <v>0</v>
      </c>
      <c r="AJ87" s="134" t="s">
        <v>78</v>
      </c>
      <c r="AK87" s="145" t="str">
        <f t="shared" ref="AK87" ca="1" si="829">INDIRECT("入力シート!BM"&amp;INT(ROW()/3+10))</f>
        <v/>
      </c>
      <c r="AL87" s="146" t="s">
        <v>80</v>
      </c>
      <c r="AM87" s="147" t="str">
        <f t="shared" ref="AM87" ca="1" si="830">INDIRECT("入力シート!BO"&amp;INT(ROW()/3+10))</f>
        <v/>
      </c>
      <c r="AN87" s="260"/>
    </row>
    <row r="88" spans="1:40" x14ac:dyDescent="0.2">
      <c r="A88" s="290">
        <v>27</v>
      </c>
      <c r="B88" s="298">
        <f t="shared" ref="B88" ca="1" si="831">INDIRECT("入力シート!B"&amp;INT(ROW()/3+11))</f>
        <v>0</v>
      </c>
      <c r="C88" s="299" t="str">
        <f t="shared" ref="C88" ca="1" si="832">INDIRECT("入力シート!C"&amp;INT(ROW()/3+11))</f>
        <v/>
      </c>
      <c r="D88" s="302">
        <f t="shared" ref="D88" ca="1" si="833">INDIRECT("入力シート!D"&amp;INT(ROW()/3+11))</f>
        <v>0</v>
      </c>
      <c r="E88" s="296" t="s">
        <v>50</v>
      </c>
      <c r="F88" s="297">
        <f t="shared" ref="F88" ca="1" si="834">INDIRECT("入力シート!F"&amp;INT(ROW()/3+11))</f>
        <v>0</v>
      </c>
      <c r="G88" s="296" t="s">
        <v>50</v>
      </c>
      <c r="H88" s="126">
        <f t="shared" ref="H88" ca="1" si="835">INDIRECT("入力シート!H"&amp;INT(ROW()/3+11))</f>
        <v>0</v>
      </c>
      <c r="I88" s="127" t="s">
        <v>78</v>
      </c>
      <c r="J88" s="149" t="str">
        <f t="shared" ref="J88" ca="1" si="836">INDIRECT("入力シート!M"&amp;INT(ROW()/3+11))</f>
        <v/>
      </c>
      <c r="K88" s="129" t="s">
        <v>67</v>
      </c>
      <c r="L88" s="131" t="str">
        <f t="shared" ref="L88" ca="1" si="837">INDIRECT("入力シート!O"&amp;INT(ROW()/3+11))</f>
        <v/>
      </c>
      <c r="M88" s="303">
        <f t="shared" ref="M88" ca="1" si="838">INDIRECT("入力シート!T"&amp;INT(ROW()/3+11))</f>
        <v>0</v>
      </c>
      <c r="N88" s="296" t="s">
        <v>50</v>
      </c>
      <c r="O88" s="307">
        <f t="shared" ref="O88" ca="1" si="839">INDIRECT("入力シート!V"&amp;INT(ROW()/3+11))</f>
        <v>0</v>
      </c>
      <c r="P88" s="296" t="s">
        <v>50</v>
      </c>
      <c r="Q88" s="140">
        <f t="shared" ref="Q88" ca="1" si="840">INDIRECT("入力シート!X"&amp;INT(ROW()/3+11))</f>
        <v>0</v>
      </c>
      <c r="R88" s="127" t="s">
        <v>78</v>
      </c>
      <c r="S88" s="141" t="str">
        <f t="shared" ref="S88" ca="1" si="841">INDIRECT("入力シート!AC"&amp;INT(ROW()/3+11))</f>
        <v/>
      </c>
      <c r="T88" s="142" t="s">
        <v>80</v>
      </c>
      <c r="U88" s="141" t="str">
        <f t="shared" ref="U88" ca="1" si="842">INDIRECT("入力シート!AE"&amp;INT(ROW()/3+11))</f>
        <v/>
      </c>
      <c r="V88" s="303">
        <f t="shared" ref="V88" ca="1" si="843">INDIRECT("入力シート!AJ"&amp;INT(ROW()/3+11))</f>
        <v>0</v>
      </c>
      <c r="W88" s="296" t="s">
        <v>81</v>
      </c>
      <c r="X88" s="307">
        <f t="shared" ref="X88" ca="1" si="844">INDIRECT("入力シート!AL"&amp;INT(ROW()/3+11))</f>
        <v>0</v>
      </c>
      <c r="Y88" s="296" t="s">
        <v>81</v>
      </c>
      <c r="Z88" s="140">
        <f t="shared" ref="Z88" ca="1" si="845">INDIRECT("入力シート!AN"&amp;INT(ROW()/3+11))</f>
        <v>0</v>
      </c>
      <c r="AA88" s="127" t="s">
        <v>78</v>
      </c>
      <c r="AB88" s="141" t="str">
        <f t="shared" ref="AB88" ca="1" si="846">INDIRECT("入力シート!AS"&amp;INT(ROW()/3+11))</f>
        <v/>
      </c>
      <c r="AC88" s="142" t="s">
        <v>80</v>
      </c>
      <c r="AD88" s="141" t="str">
        <f t="shared" ref="AD88" ca="1" si="847">INDIRECT("入力シート!AU"&amp;INT(ROW()/3+11))</f>
        <v/>
      </c>
      <c r="AE88" s="303">
        <f t="shared" ref="AE88" ca="1" si="848">INDIRECT("入力シート!AZ"&amp;INT(ROW()/3+11))</f>
        <v>0</v>
      </c>
      <c r="AF88" s="296" t="s">
        <v>81</v>
      </c>
      <c r="AG88" s="307">
        <f t="shared" ref="AG88" ca="1" si="849">INDIRECT("入力シート!BB"&amp;INT(ROW()/3+11))</f>
        <v>0</v>
      </c>
      <c r="AH88" s="296" t="s">
        <v>81</v>
      </c>
      <c r="AI88" s="140">
        <f t="shared" ref="AI88" ca="1" si="850">INDIRECT("入力シート!BD"&amp;INT(ROW()/3+11))</f>
        <v>0</v>
      </c>
      <c r="AJ88" s="127" t="s">
        <v>78</v>
      </c>
      <c r="AK88" s="141" t="str">
        <f t="shared" ref="AK88" ca="1" si="851">INDIRECT("入力シート!BI"&amp;INT(ROW()/3+11))</f>
        <v/>
      </c>
      <c r="AL88" s="142" t="s">
        <v>80</v>
      </c>
      <c r="AM88" s="143" t="str">
        <f t="shared" ref="AM88" ca="1" si="852">INDIRECT("入力シート!BK"&amp;INT(ROW()/3+11))</f>
        <v/>
      </c>
      <c r="AN88" s="258">
        <f t="shared" ref="AN88" ca="1" si="853">INDIRECT("入力シート!BP"&amp;INT(ROW()/3+11))</f>
        <v>0</v>
      </c>
    </row>
    <row r="89" spans="1:40" x14ac:dyDescent="0.2">
      <c r="A89" s="290"/>
      <c r="B89" s="293"/>
      <c r="C89" s="300"/>
      <c r="D89" s="284"/>
      <c r="E89" s="272"/>
      <c r="F89" s="275"/>
      <c r="G89" s="272"/>
      <c r="H89" s="277" t="s">
        <v>79</v>
      </c>
      <c r="I89" s="272"/>
      <c r="J89" s="279" t="s">
        <v>53</v>
      </c>
      <c r="K89" s="279"/>
      <c r="L89" s="279"/>
      <c r="M89" s="304"/>
      <c r="N89" s="272"/>
      <c r="O89" s="308"/>
      <c r="P89" s="272"/>
      <c r="Q89" s="277" t="s">
        <v>79</v>
      </c>
      <c r="R89" s="272"/>
      <c r="S89" s="277" t="s">
        <v>79</v>
      </c>
      <c r="T89" s="310"/>
      <c r="U89" s="310"/>
      <c r="V89" s="304"/>
      <c r="W89" s="272"/>
      <c r="X89" s="308"/>
      <c r="Y89" s="272"/>
      <c r="Z89" s="277" t="s">
        <v>79</v>
      </c>
      <c r="AA89" s="272"/>
      <c r="AB89" s="277" t="s">
        <v>79</v>
      </c>
      <c r="AC89" s="310"/>
      <c r="AD89" s="310"/>
      <c r="AE89" s="304"/>
      <c r="AF89" s="272"/>
      <c r="AG89" s="308"/>
      <c r="AH89" s="272"/>
      <c r="AI89" s="277" t="s">
        <v>79</v>
      </c>
      <c r="AJ89" s="272"/>
      <c r="AK89" s="277" t="s">
        <v>79</v>
      </c>
      <c r="AL89" s="310"/>
      <c r="AM89" s="311"/>
      <c r="AN89" s="259"/>
    </row>
    <row r="90" spans="1:40" x14ac:dyDescent="0.2">
      <c r="A90" s="291"/>
      <c r="B90" s="294"/>
      <c r="C90" s="301"/>
      <c r="D90" s="285"/>
      <c r="E90" s="273"/>
      <c r="F90" s="276"/>
      <c r="G90" s="273"/>
      <c r="H90" s="144">
        <f t="shared" ref="H90" ca="1" si="854">INDIRECT("入力シート!K"&amp;INT(ROW()/3+10))</f>
        <v>0</v>
      </c>
      <c r="I90" s="134" t="s">
        <v>78</v>
      </c>
      <c r="J90" s="138" t="str">
        <f t="shared" ref="J90" ca="1" si="855">INDIRECT("入力シート!Q"&amp;INT(ROW()/3+10))</f>
        <v/>
      </c>
      <c r="K90" s="136" t="s">
        <v>67</v>
      </c>
      <c r="L90" s="138" t="str">
        <f t="shared" ref="L90" ca="1" si="856">INDIRECT("入力シート!S"&amp;INT(ROW()/3+10))</f>
        <v/>
      </c>
      <c r="M90" s="305"/>
      <c r="N90" s="273"/>
      <c r="O90" s="309"/>
      <c r="P90" s="273"/>
      <c r="Q90" s="144">
        <f t="shared" ref="Q90" ca="1" si="857">INDIRECT("入力シート!AA"&amp;INT(ROW()/3+10))</f>
        <v>0</v>
      </c>
      <c r="R90" s="134" t="s">
        <v>78</v>
      </c>
      <c r="S90" s="145" t="str">
        <f t="shared" ref="S90" ca="1" si="858">INDIRECT("入力シート!AG"&amp;INT(ROW()/3+10))</f>
        <v/>
      </c>
      <c r="T90" s="146" t="s">
        <v>80</v>
      </c>
      <c r="U90" s="145" t="str">
        <f t="shared" ref="U90" ca="1" si="859">INDIRECT("入力シート!AI"&amp;INT(ROW()/3+10))</f>
        <v/>
      </c>
      <c r="V90" s="305"/>
      <c r="W90" s="273"/>
      <c r="X90" s="309"/>
      <c r="Y90" s="273"/>
      <c r="Z90" s="144">
        <f t="shared" ref="Z90" ca="1" si="860">INDIRECT("入力シート!AQ"&amp;INT(ROW()/3+10))</f>
        <v>0</v>
      </c>
      <c r="AA90" s="134" t="s">
        <v>78</v>
      </c>
      <c r="AB90" s="145" t="str">
        <f t="shared" ref="AB90" ca="1" si="861">INDIRECT("入力シート!AW"&amp;INT(ROW()/3+10))</f>
        <v/>
      </c>
      <c r="AC90" s="146" t="s">
        <v>80</v>
      </c>
      <c r="AD90" s="145" t="str">
        <f t="shared" ref="AD90" ca="1" si="862">INDIRECT("入力シート!AY"&amp;INT(ROW()/3+10))</f>
        <v/>
      </c>
      <c r="AE90" s="305"/>
      <c r="AF90" s="273"/>
      <c r="AG90" s="309"/>
      <c r="AH90" s="273"/>
      <c r="AI90" s="144">
        <f t="shared" ref="AI90" ca="1" si="863">INDIRECT("入力シート!BG"&amp;INT(ROW()/3+10))</f>
        <v>0</v>
      </c>
      <c r="AJ90" s="134" t="s">
        <v>78</v>
      </c>
      <c r="AK90" s="145" t="str">
        <f t="shared" ref="AK90" ca="1" si="864">INDIRECT("入力シート!BM"&amp;INT(ROW()/3+10))</f>
        <v/>
      </c>
      <c r="AL90" s="146" t="s">
        <v>80</v>
      </c>
      <c r="AM90" s="147" t="str">
        <f t="shared" ref="AM90" ca="1" si="865">INDIRECT("入力シート!BO"&amp;INT(ROW()/3+10))</f>
        <v/>
      </c>
      <c r="AN90" s="260"/>
    </row>
    <row r="91" spans="1:40" x14ac:dyDescent="0.2">
      <c r="A91" s="290">
        <v>28</v>
      </c>
      <c r="B91" s="298">
        <f t="shared" ref="B91" ca="1" si="866">INDIRECT("入力シート!B"&amp;INT(ROW()/3+11))</f>
        <v>0</v>
      </c>
      <c r="C91" s="299" t="str">
        <f t="shared" ref="C91" ca="1" si="867">INDIRECT("入力シート!C"&amp;INT(ROW()/3+11))</f>
        <v/>
      </c>
      <c r="D91" s="302">
        <f t="shared" ref="D91" ca="1" si="868">INDIRECT("入力シート!D"&amp;INT(ROW()/3+11))</f>
        <v>0</v>
      </c>
      <c r="E91" s="296" t="s">
        <v>50</v>
      </c>
      <c r="F91" s="297">
        <f t="shared" ref="F91" ca="1" si="869">INDIRECT("入力シート!F"&amp;INT(ROW()/3+11))</f>
        <v>0</v>
      </c>
      <c r="G91" s="296" t="s">
        <v>50</v>
      </c>
      <c r="H91" s="126">
        <f t="shared" ref="H91" ca="1" si="870">INDIRECT("入力シート!H"&amp;INT(ROW()/3+11))</f>
        <v>0</v>
      </c>
      <c r="I91" s="127" t="s">
        <v>78</v>
      </c>
      <c r="J91" s="149" t="str">
        <f t="shared" ref="J91" ca="1" si="871">INDIRECT("入力シート!M"&amp;INT(ROW()/3+11))</f>
        <v/>
      </c>
      <c r="K91" s="129" t="s">
        <v>67</v>
      </c>
      <c r="L91" s="131" t="str">
        <f t="shared" ref="L91" ca="1" si="872">INDIRECT("入力シート!O"&amp;INT(ROW()/3+11))</f>
        <v/>
      </c>
      <c r="M91" s="303">
        <f t="shared" ref="M91" ca="1" si="873">INDIRECT("入力シート!T"&amp;INT(ROW()/3+11))</f>
        <v>0</v>
      </c>
      <c r="N91" s="296" t="s">
        <v>50</v>
      </c>
      <c r="O91" s="307">
        <f t="shared" ref="O91" ca="1" si="874">INDIRECT("入力シート!V"&amp;INT(ROW()/3+11))</f>
        <v>0</v>
      </c>
      <c r="P91" s="296" t="s">
        <v>50</v>
      </c>
      <c r="Q91" s="140">
        <f t="shared" ref="Q91" ca="1" si="875">INDIRECT("入力シート!X"&amp;INT(ROW()/3+11))</f>
        <v>0</v>
      </c>
      <c r="R91" s="127" t="s">
        <v>78</v>
      </c>
      <c r="S91" s="141" t="str">
        <f t="shared" ref="S91" ca="1" si="876">INDIRECT("入力シート!AC"&amp;INT(ROW()/3+11))</f>
        <v/>
      </c>
      <c r="T91" s="142" t="s">
        <v>80</v>
      </c>
      <c r="U91" s="141" t="str">
        <f t="shared" ref="U91" ca="1" si="877">INDIRECT("入力シート!AE"&amp;INT(ROW()/3+11))</f>
        <v/>
      </c>
      <c r="V91" s="303">
        <f t="shared" ref="V91" ca="1" si="878">INDIRECT("入力シート!AJ"&amp;INT(ROW()/3+11))</f>
        <v>0</v>
      </c>
      <c r="W91" s="296" t="s">
        <v>81</v>
      </c>
      <c r="X91" s="307">
        <f t="shared" ref="X91" ca="1" si="879">INDIRECT("入力シート!AL"&amp;INT(ROW()/3+11))</f>
        <v>0</v>
      </c>
      <c r="Y91" s="296" t="s">
        <v>81</v>
      </c>
      <c r="Z91" s="140">
        <f t="shared" ref="Z91" ca="1" si="880">INDIRECT("入力シート!AN"&amp;INT(ROW()/3+11))</f>
        <v>0</v>
      </c>
      <c r="AA91" s="127" t="s">
        <v>78</v>
      </c>
      <c r="AB91" s="141" t="str">
        <f t="shared" ref="AB91" ca="1" si="881">INDIRECT("入力シート!AS"&amp;INT(ROW()/3+11))</f>
        <v/>
      </c>
      <c r="AC91" s="142" t="s">
        <v>80</v>
      </c>
      <c r="AD91" s="141" t="str">
        <f t="shared" ref="AD91" ca="1" si="882">INDIRECT("入力シート!AU"&amp;INT(ROW()/3+11))</f>
        <v/>
      </c>
      <c r="AE91" s="303">
        <f t="shared" ref="AE91" ca="1" si="883">INDIRECT("入力シート!AZ"&amp;INT(ROW()/3+11))</f>
        <v>0</v>
      </c>
      <c r="AF91" s="296" t="s">
        <v>81</v>
      </c>
      <c r="AG91" s="307">
        <f t="shared" ref="AG91" ca="1" si="884">INDIRECT("入力シート!BB"&amp;INT(ROW()/3+11))</f>
        <v>0</v>
      </c>
      <c r="AH91" s="296" t="s">
        <v>81</v>
      </c>
      <c r="AI91" s="140">
        <f t="shared" ref="AI91" ca="1" si="885">INDIRECT("入力シート!BD"&amp;INT(ROW()/3+11))</f>
        <v>0</v>
      </c>
      <c r="AJ91" s="127" t="s">
        <v>78</v>
      </c>
      <c r="AK91" s="141" t="str">
        <f t="shared" ref="AK91" ca="1" si="886">INDIRECT("入力シート!BI"&amp;INT(ROW()/3+11))</f>
        <v/>
      </c>
      <c r="AL91" s="142" t="s">
        <v>80</v>
      </c>
      <c r="AM91" s="143" t="str">
        <f t="shared" ref="AM91" ca="1" si="887">INDIRECT("入力シート!BK"&amp;INT(ROW()/3+11))</f>
        <v/>
      </c>
      <c r="AN91" s="258">
        <f t="shared" ref="AN91" ca="1" si="888">INDIRECT("入力シート!BP"&amp;INT(ROW()/3+11))</f>
        <v>0</v>
      </c>
    </row>
    <row r="92" spans="1:40" x14ac:dyDescent="0.2">
      <c r="A92" s="290"/>
      <c r="B92" s="293"/>
      <c r="C92" s="300"/>
      <c r="D92" s="284"/>
      <c r="E92" s="272"/>
      <c r="F92" s="275"/>
      <c r="G92" s="272"/>
      <c r="H92" s="277" t="s">
        <v>79</v>
      </c>
      <c r="I92" s="272"/>
      <c r="J92" s="279" t="s">
        <v>53</v>
      </c>
      <c r="K92" s="279"/>
      <c r="L92" s="279"/>
      <c r="M92" s="304"/>
      <c r="N92" s="272"/>
      <c r="O92" s="308"/>
      <c r="P92" s="272"/>
      <c r="Q92" s="277" t="s">
        <v>79</v>
      </c>
      <c r="R92" s="272"/>
      <c r="S92" s="277" t="s">
        <v>79</v>
      </c>
      <c r="T92" s="310"/>
      <c r="U92" s="310"/>
      <c r="V92" s="304"/>
      <c r="W92" s="272"/>
      <c r="X92" s="308"/>
      <c r="Y92" s="272"/>
      <c r="Z92" s="277" t="s">
        <v>79</v>
      </c>
      <c r="AA92" s="272"/>
      <c r="AB92" s="277" t="s">
        <v>79</v>
      </c>
      <c r="AC92" s="310"/>
      <c r="AD92" s="310"/>
      <c r="AE92" s="304"/>
      <c r="AF92" s="272"/>
      <c r="AG92" s="308"/>
      <c r="AH92" s="272"/>
      <c r="AI92" s="277" t="s">
        <v>79</v>
      </c>
      <c r="AJ92" s="272"/>
      <c r="AK92" s="277" t="s">
        <v>79</v>
      </c>
      <c r="AL92" s="310"/>
      <c r="AM92" s="311"/>
      <c r="AN92" s="259"/>
    </row>
    <row r="93" spans="1:40" x14ac:dyDescent="0.2">
      <c r="A93" s="291"/>
      <c r="B93" s="294"/>
      <c r="C93" s="301"/>
      <c r="D93" s="285"/>
      <c r="E93" s="273"/>
      <c r="F93" s="276"/>
      <c r="G93" s="273"/>
      <c r="H93" s="144">
        <f t="shared" ref="H93" ca="1" si="889">INDIRECT("入力シート!K"&amp;INT(ROW()/3+10))</f>
        <v>0</v>
      </c>
      <c r="I93" s="134" t="s">
        <v>78</v>
      </c>
      <c r="J93" s="138" t="str">
        <f t="shared" ref="J93" ca="1" si="890">INDIRECT("入力シート!Q"&amp;INT(ROW()/3+10))</f>
        <v/>
      </c>
      <c r="K93" s="136" t="s">
        <v>67</v>
      </c>
      <c r="L93" s="138" t="str">
        <f t="shared" ref="L93" ca="1" si="891">INDIRECT("入力シート!S"&amp;INT(ROW()/3+10))</f>
        <v/>
      </c>
      <c r="M93" s="305"/>
      <c r="N93" s="273"/>
      <c r="O93" s="309"/>
      <c r="P93" s="273"/>
      <c r="Q93" s="144">
        <f t="shared" ref="Q93" ca="1" si="892">INDIRECT("入力シート!AA"&amp;INT(ROW()/3+10))</f>
        <v>0</v>
      </c>
      <c r="R93" s="134" t="s">
        <v>78</v>
      </c>
      <c r="S93" s="145" t="str">
        <f t="shared" ref="S93" ca="1" si="893">INDIRECT("入力シート!AG"&amp;INT(ROW()/3+10))</f>
        <v/>
      </c>
      <c r="T93" s="146" t="s">
        <v>80</v>
      </c>
      <c r="U93" s="145" t="str">
        <f t="shared" ref="U93" ca="1" si="894">INDIRECT("入力シート!AI"&amp;INT(ROW()/3+10))</f>
        <v/>
      </c>
      <c r="V93" s="305"/>
      <c r="W93" s="273"/>
      <c r="X93" s="309"/>
      <c r="Y93" s="273"/>
      <c r="Z93" s="144">
        <f t="shared" ref="Z93" ca="1" si="895">INDIRECT("入力シート!AQ"&amp;INT(ROW()/3+10))</f>
        <v>0</v>
      </c>
      <c r="AA93" s="134" t="s">
        <v>78</v>
      </c>
      <c r="AB93" s="145" t="str">
        <f t="shared" ref="AB93" ca="1" si="896">INDIRECT("入力シート!AW"&amp;INT(ROW()/3+10))</f>
        <v/>
      </c>
      <c r="AC93" s="146" t="s">
        <v>80</v>
      </c>
      <c r="AD93" s="145" t="str">
        <f t="shared" ref="AD93" ca="1" si="897">INDIRECT("入力シート!AY"&amp;INT(ROW()/3+10))</f>
        <v/>
      </c>
      <c r="AE93" s="305"/>
      <c r="AF93" s="273"/>
      <c r="AG93" s="309"/>
      <c r="AH93" s="273"/>
      <c r="AI93" s="144">
        <f t="shared" ref="AI93" ca="1" si="898">INDIRECT("入力シート!BG"&amp;INT(ROW()/3+10))</f>
        <v>0</v>
      </c>
      <c r="AJ93" s="134" t="s">
        <v>78</v>
      </c>
      <c r="AK93" s="145" t="str">
        <f t="shared" ref="AK93" ca="1" si="899">INDIRECT("入力シート!BM"&amp;INT(ROW()/3+10))</f>
        <v/>
      </c>
      <c r="AL93" s="146" t="s">
        <v>80</v>
      </c>
      <c r="AM93" s="147" t="str">
        <f t="shared" ref="AM93" ca="1" si="900">INDIRECT("入力シート!BO"&amp;INT(ROW()/3+10))</f>
        <v/>
      </c>
      <c r="AN93" s="260"/>
    </row>
    <row r="94" spans="1:40" x14ac:dyDescent="0.2">
      <c r="A94" s="290">
        <v>29</v>
      </c>
      <c r="B94" s="298">
        <f t="shared" ref="B94" ca="1" si="901">INDIRECT("入力シート!B"&amp;INT(ROW()/3+11))</f>
        <v>0</v>
      </c>
      <c r="C94" s="299" t="str">
        <f t="shared" ref="C94" ca="1" si="902">INDIRECT("入力シート!C"&amp;INT(ROW()/3+11))</f>
        <v/>
      </c>
      <c r="D94" s="302">
        <f t="shared" ref="D94" ca="1" si="903">INDIRECT("入力シート!D"&amp;INT(ROW()/3+11))</f>
        <v>0</v>
      </c>
      <c r="E94" s="296" t="s">
        <v>50</v>
      </c>
      <c r="F94" s="297">
        <f t="shared" ref="F94" ca="1" si="904">INDIRECT("入力シート!F"&amp;INT(ROW()/3+11))</f>
        <v>0</v>
      </c>
      <c r="G94" s="296" t="s">
        <v>50</v>
      </c>
      <c r="H94" s="126">
        <f t="shared" ref="H94" ca="1" si="905">INDIRECT("入力シート!H"&amp;INT(ROW()/3+11))</f>
        <v>0</v>
      </c>
      <c r="I94" s="127" t="s">
        <v>78</v>
      </c>
      <c r="J94" s="149" t="str">
        <f t="shared" ref="J94" ca="1" si="906">INDIRECT("入力シート!M"&amp;INT(ROW()/3+11))</f>
        <v/>
      </c>
      <c r="K94" s="129" t="s">
        <v>67</v>
      </c>
      <c r="L94" s="131" t="str">
        <f t="shared" ref="L94" ca="1" si="907">INDIRECT("入力シート!O"&amp;INT(ROW()/3+11))</f>
        <v/>
      </c>
      <c r="M94" s="303">
        <f t="shared" ref="M94" ca="1" si="908">INDIRECT("入力シート!T"&amp;INT(ROW()/3+11))</f>
        <v>0</v>
      </c>
      <c r="N94" s="296" t="s">
        <v>50</v>
      </c>
      <c r="O94" s="307">
        <f t="shared" ref="O94" ca="1" si="909">INDIRECT("入力シート!V"&amp;INT(ROW()/3+11))</f>
        <v>0</v>
      </c>
      <c r="P94" s="296" t="s">
        <v>50</v>
      </c>
      <c r="Q94" s="140">
        <f t="shared" ref="Q94" ca="1" si="910">INDIRECT("入力シート!X"&amp;INT(ROW()/3+11))</f>
        <v>0</v>
      </c>
      <c r="R94" s="127" t="s">
        <v>78</v>
      </c>
      <c r="S94" s="141" t="str">
        <f t="shared" ref="S94" ca="1" si="911">INDIRECT("入力シート!AC"&amp;INT(ROW()/3+11))</f>
        <v/>
      </c>
      <c r="T94" s="142" t="s">
        <v>80</v>
      </c>
      <c r="U94" s="141" t="str">
        <f t="shared" ref="U94" ca="1" si="912">INDIRECT("入力シート!AE"&amp;INT(ROW()/3+11))</f>
        <v/>
      </c>
      <c r="V94" s="303">
        <f t="shared" ref="V94" ca="1" si="913">INDIRECT("入力シート!AJ"&amp;INT(ROW()/3+11))</f>
        <v>0</v>
      </c>
      <c r="W94" s="296" t="s">
        <v>81</v>
      </c>
      <c r="X94" s="307">
        <f t="shared" ref="X94" ca="1" si="914">INDIRECT("入力シート!AL"&amp;INT(ROW()/3+11))</f>
        <v>0</v>
      </c>
      <c r="Y94" s="296" t="s">
        <v>81</v>
      </c>
      <c r="Z94" s="140">
        <f t="shared" ref="Z94" ca="1" si="915">INDIRECT("入力シート!AN"&amp;INT(ROW()/3+11))</f>
        <v>0</v>
      </c>
      <c r="AA94" s="127" t="s">
        <v>78</v>
      </c>
      <c r="AB94" s="141" t="str">
        <f t="shared" ref="AB94" ca="1" si="916">INDIRECT("入力シート!AS"&amp;INT(ROW()/3+11))</f>
        <v/>
      </c>
      <c r="AC94" s="142" t="s">
        <v>80</v>
      </c>
      <c r="AD94" s="141" t="str">
        <f t="shared" ref="AD94" ca="1" si="917">INDIRECT("入力シート!AU"&amp;INT(ROW()/3+11))</f>
        <v/>
      </c>
      <c r="AE94" s="303">
        <f t="shared" ref="AE94" ca="1" si="918">INDIRECT("入力シート!AZ"&amp;INT(ROW()/3+11))</f>
        <v>0</v>
      </c>
      <c r="AF94" s="296" t="s">
        <v>81</v>
      </c>
      <c r="AG94" s="307">
        <f t="shared" ref="AG94" ca="1" si="919">INDIRECT("入力シート!BB"&amp;INT(ROW()/3+11))</f>
        <v>0</v>
      </c>
      <c r="AH94" s="296" t="s">
        <v>81</v>
      </c>
      <c r="AI94" s="140">
        <f t="shared" ref="AI94" ca="1" si="920">INDIRECT("入力シート!BD"&amp;INT(ROW()/3+11))</f>
        <v>0</v>
      </c>
      <c r="AJ94" s="127" t="s">
        <v>78</v>
      </c>
      <c r="AK94" s="141" t="str">
        <f t="shared" ref="AK94" ca="1" si="921">INDIRECT("入力シート!BI"&amp;INT(ROW()/3+11))</f>
        <v/>
      </c>
      <c r="AL94" s="142" t="s">
        <v>80</v>
      </c>
      <c r="AM94" s="143" t="str">
        <f t="shared" ref="AM94" ca="1" si="922">INDIRECT("入力シート!BK"&amp;INT(ROW()/3+11))</f>
        <v/>
      </c>
      <c r="AN94" s="258">
        <f t="shared" ref="AN94" ca="1" si="923">INDIRECT("入力シート!BP"&amp;INT(ROW()/3+11))</f>
        <v>0</v>
      </c>
    </row>
    <row r="95" spans="1:40" x14ac:dyDescent="0.2">
      <c r="A95" s="290"/>
      <c r="B95" s="293"/>
      <c r="C95" s="300"/>
      <c r="D95" s="284"/>
      <c r="E95" s="272"/>
      <c r="F95" s="275"/>
      <c r="G95" s="272"/>
      <c r="H95" s="277" t="s">
        <v>79</v>
      </c>
      <c r="I95" s="272"/>
      <c r="J95" s="279" t="s">
        <v>53</v>
      </c>
      <c r="K95" s="279"/>
      <c r="L95" s="279"/>
      <c r="M95" s="304"/>
      <c r="N95" s="272"/>
      <c r="O95" s="308"/>
      <c r="P95" s="272"/>
      <c r="Q95" s="277" t="s">
        <v>79</v>
      </c>
      <c r="R95" s="272"/>
      <c r="S95" s="277" t="s">
        <v>79</v>
      </c>
      <c r="T95" s="310"/>
      <c r="U95" s="310"/>
      <c r="V95" s="304"/>
      <c r="W95" s="272"/>
      <c r="X95" s="308"/>
      <c r="Y95" s="272"/>
      <c r="Z95" s="277" t="s">
        <v>79</v>
      </c>
      <c r="AA95" s="272"/>
      <c r="AB95" s="277" t="s">
        <v>79</v>
      </c>
      <c r="AC95" s="310"/>
      <c r="AD95" s="310"/>
      <c r="AE95" s="304"/>
      <c r="AF95" s="272"/>
      <c r="AG95" s="308"/>
      <c r="AH95" s="272"/>
      <c r="AI95" s="277" t="s">
        <v>79</v>
      </c>
      <c r="AJ95" s="272"/>
      <c r="AK95" s="277" t="s">
        <v>79</v>
      </c>
      <c r="AL95" s="310"/>
      <c r="AM95" s="311"/>
      <c r="AN95" s="259"/>
    </row>
    <row r="96" spans="1:40" x14ac:dyDescent="0.2">
      <c r="A96" s="291"/>
      <c r="B96" s="294"/>
      <c r="C96" s="301"/>
      <c r="D96" s="285"/>
      <c r="E96" s="273"/>
      <c r="F96" s="276"/>
      <c r="G96" s="273"/>
      <c r="H96" s="144">
        <f t="shared" ref="H96" ca="1" si="924">INDIRECT("入力シート!K"&amp;INT(ROW()/3+10))</f>
        <v>0</v>
      </c>
      <c r="I96" s="134" t="s">
        <v>78</v>
      </c>
      <c r="J96" s="138" t="str">
        <f t="shared" ref="J96" ca="1" si="925">INDIRECT("入力シート!Q"&amp;INT(ROW()/3+10))</f>
        <v/>
      </c>
      <c r="K96" s="136" t="s">
        <v>67</v>
      </c>
      <c r="L96" s="138" t="str">
        <f t="shared" ref="L96" ca="1" si="926">INDIRECT("入力シート!S"&amp;INT(ROW()/3+10))</f>
        <v/>
      </c>
      <c r="M96" s="305"/>
      <c r="N96" s="273"/>
      <c r="O96" s="309"/>
      <c r="P96" s="273"/>
      <c r="Q96" s="144">
        <f t="shared" ref="Q96" ca="1" si="927">INDIRECT("入力シート!AA"&amp;INT(ROW()/3+10))</f>
        <v>0</v>
      </c>
      <c r="R96" s="134" t="s">
        <v>78</v>
      </c>
      <c r="S96" s="145" t="str">
        <f t="shared" ref="S96" ca="1" si="928">INDIRECT("入力シート!AG"&amp;INT(ROW()/3+10))</f>
        <v/>
      </c>
      <c r="T96" s="146" t="s">
        <v>80</v>
      </c>
      <c r="U96" s="145" t="str">
        <f t="shared" ref="U96" ca="1" si="929">INDIRECT("入力シート!AI"&amp;INT(ROW()/3+10))</f>
        <v/>
      </c>
      <c r="V96" s="305"/>
      <c r="W96" s="273"/>
      <c r="X96" s="309"/>
      <c r="Y96" s="273"/>
      <c r="Z96" s="144">
        <f t="shared" ref="Z96" ca="1" si="930">INDIRECT("入力シート!AQ"&amp;INT(ROW()/3+10))</f>
        <v>0</v>
      </c>
      <c r="AA96" s="134" t="s">
        <v>78</v>
      </c>
      <c r="AB96" s="145" t="str">
        <f t="shared" ref="AB96" ca="1" si="931">INDIRECT("入力シート!AW"&amp;INT(ROW()/3+10))</f>
        <v/>
      </c>
      <c r="AC96" s="146" t="s">
        <v>80</v>
      </c>
      <c r="AD96" s="145" t="str">
        <f t="shared" ref="AD96" ca="1" si="932">INDIRECT("入力シート!AY"&amp;INT(ROW()/3+10))</f>
        <v/>
      </c>
      <c r="AE96" s="305"/>
      <c r="AF96" s="273"/>
      <c r="AG96" s="309"/>
      <c r="AH96" s="273"/>
      <c r="AI96" s="144">
        <f t="shared" ref="AI96" ca="1" si="933">INDIRECT("入力シート!BG"&amp;INT(ROW()/3+10))</f>
        <v>0</v>
      </c>
      <c r="AJ96" s="134" t="s">
        <v>78</v>
      </c>
      <c r="AK96" s="145" t="str">
        <f t="shared" ref="AK96" ca="1" si="934">INDIRECT("入力シート!BM"&amp;INT(ROW()/3+10))</f>
        <v/>
      </c>
      <c r="AL96" s="146" t="s">
        <v>80</v>
      </c>
      <c r="AM96" s="147" t="str">
        <f t="shared" ref="AM96" ca="1" si="935">INDIRECT("入力シート!BO"&amp;INT(ROW()/3+10))</f>
        <v/>
      </c>
      <c r="AN96" s="260"/>
    </row>
    <row r="97" spans="1:40" x14ac:dyDescent="0.2">
      <c r="A97" s="290">
        <v>30</v>
      </c>
      <c r="B97" s="298">
        <f t="shared" ref="B97" ca="1" si="936">INDIRECT("入力シート!B"&amp;INT(ROW()/3+11))</f>
        <v>0</v>
      </c>
      <c r="C97" s="299" t="str">
        <f t="shared" ref="C97" ca="1" si="937">INDIRECT("入力シート!C"&amp;INT(ROW()/3+11))</f>
        <v/>
      </c>
      <c r="D97" s="302">
        <f t="shared" ref="D97" ca="1" si="938">INDIRECT("入力シート!D"&amp;INT(ROW()/3+11))</f>
        <v>0</v>
      </c>
      <c r="E97" s="296" t="s">
        <v>50</v>
      </c>
      <c r="F97" s="297">
        <f t="shared" ref="F97" ca="1" si="939">INDIRECT("入力シート!F"&amp;INT(ROW()/3+11))</f>
        <v>0</v>
      </c>
      <c r="G97" s="296" t="s">
        <v>50</v>
      </c>
      <c r="H97" s="126">
        <f t="shared" ref="H97" ca="1" si="940">INDIRECT("入力シート!H"&amp;INT(ROW()/3+11))</f>
        <v>0</v>
      </c>
      <c r="I97" s="127" t="s">
        <v>78</v>
      </c>
      <c r="J97" s="149" t="str">
        <f t="shared" ref="J97" ca="1" si="941">INDIRECT("入力シート!M"&amp;INT(ROW()/3+11))</f>
        <v/>
      </c>
      <c r="K97" s="129" t="s">
        <v>67</v>
      </c>
      <c r="L97" s="131" t="str">
        <f t="shared" ref="L97" ca="1" si="942">INDIRECT("入力シート!O"&amp;INT(ROW()/3+11))</f>
        <v/>
      </c>
      <c r="M97" s="303">
        <f t="shared" ref="M97" ca="1" si="943">INDIRECT("入力シート!T"&amp;INT(ROW()/3+11))</f>
        <v>0</v>
      </c>
      <c r="N97" s="296" t="s">
        <v>50</v>
      </c>
      <c r="O97" s="307">
        <f t="shared" ref="O97" ca="1" si="944">INDIRECT("入力シート!V"&amp;INT(ROW()/3+11))</f>
        <v>0</v>
      </c>
      <c r="P97" s="296" t="s">
        <v>50</v>
      </c>
      <c r="Q97" s="140">
        <f t="shared" ref="Q97" ca="1" si="945">INDIRECT("入力シート!X"&amp;INT(ROW()/3+11))</f>
        <v>0</v>
      </c>
      <c r="R97" s="127" t="s">
        <v>78</v>
      </c>
      <c r="S97" s="141" t="str">
        <f t="shared" ref="S97" ca="1" si="946">INDIRECT("入力シート!AC"&amp;INT(ROW()/3+11))</f>
        <v/>
      </c>
      <c r="T97" s="142" t="s">
        <v>80</v>
      </c>
      <c r="U97" s="141" t="str">
        <f t="shared" ref="U97" ca="1" si="947">INDIRECT("入力シート!AE"&amp;INT(ROW()/3+11))</f>
        <v/>
      </c>
      <c r="V97" s="303">
        <f t="shared" ref="V97" ca="1" si="948">INDIRECT("入力シート!AJ"&amp;INT(ROW()/3+11))</f>
        <v>0</v>
      </c>
      <c r="W97" s="296" t="s">
        <v>81</v>
      </c>
      <c r="X97" s="307">
        <f t="shared" ref="X97" ca="1" si="949">INDIRECT("入力シート!AL"&amp;INT(ROW()/3+11))</f>
        <v>0</v>
      </c>
      <c r="Y97" s="296" t="s">
        <v>81</v>
      </c>
      <c r="Z97" s="140">
        <f t="shared" ref="Z97" ca="1" si="950">INDIRECT("入力シート!AN"&amp;INT(ROW()/3+11))</f>
        <v>0</v>
      </c>
      <c r="AA97" s="127" t="s">
        <v>78</v>
      </c>
      <c r="AB97" s="141" t="str">
        <f t="shared" ref="AB97" ca="1" si="951">INDIRECT("入力シート!AS"&amp;INT(ROW()/3+11))</f>
        <v/>
      </c>
      <c r="AC97" s="142" t="s">
        <v>80</v>
      </c>
      <c r="AD97" s="141" t="str">
        <f t="shared" ref="AD97" ca="1" si="952">INDIRECT("入力シート!AU"&amp;INT(ROW()/3+11))</f>
        <v/>
      </c>
      <c r="AE97" s="303">
        <f t="shared" ref="AE97" ca="1" si="953">INDIRECT("入力シート!AZ"&amp;INT(ROW()/3+11))</f>
        <v>0</v>
      </c>
      <c r="AF97" s="296" t="s">
        <v>81</v>
      </c>
      <c r="AG97" s="307">
        <f t="shared" ref="AG97" ca="1" si="954">INDIRECT("入力シート!BB"&amp;INT(ROW()/3+11))</f>
        <v>0</v>
      </c>
      <c r="AH97" s="296" t="s">
        <v>81</v>
      </c>
      <c r="AI97" s="140">
        <f t="shared" ref="AI97" ca="1" si="955">INDIRECT("入力シート!BD"&amp;INT(ROW()/3+11))</f>
        <v>0</v>
      </c>
      <c r="AJ97" s="127" t="s">
        <v>78</v>
      </c>
      <c r="AK97" s="141" t="str">
        <f t="shared" ref="AK97" ca="1" si="956">INDIRECT("入力シート!BI"&amp;INT(ROW()/3+11))</f>
        <v/>
      </c>
      <c r="AL97" s="142" t="s">
        <v>80</v>
      </c>
      <c r="AM97" s="143" t="str">
        <f t="shared" ref="AM97" ca="1" si="957">INDIRECT("入力シート!BK"&amp;INT(ROW()/3+11))</f>
        <v/>
      </c>
      <c r="AN97" s="258">
        <f t="shared" ref="AN97" ca="1" si="958">INDIRECT("入力シート!BP"&amp;INT(ROW()/3+11))</f>
        <v>0</v>
      </c>
    </row>
    <row r="98" spans="1:40" x14ac:dyDescent="0.2">
      <c r="A98" s="290"/>
      <c r="B98" s="293"/>
      <c r="C98" s="300"/>
      <c r="D98" s="284"/>
      <c r="E98" s="272"/>
      <c r="F98" s="275"/>
      <c r="G98" s="272"/>
      <c r="H98" s="277" t="s">
        <v>79</v>
      </c>
      <c r="I98" s="272"/>
      <c r="J98" s="279" t="s">
        <v>53</v>
      </c>
      <c r="K98" s="279"/>
      <c r="L98" s="279"/>
      <c r="M98" s="304"/>
      <c r="N98" s="272"/>
      <c r="O98" s="308"/>
      <c r="P98" s="272"/>
      <c r="Q98" s="277" t="s">
        <v>79</v>
      </c>
      <c r="R98" s="272"/>
      <c r="S98" s="277" t="s">
        <v>79</v>
      </c>
      <c r="T98" s="310"/>
      <c r="U98" s="310"/>
      <c r="V98" s="304"/>
      <c r="W98" s="272"/>
      <c r="X98" s="308"/>
      <c r="Y98" s="272"/>
      <c r="Z98" s="277" t="s">
        <v>79</v>
      </c>
      <c r="AA98" s="272"/>
      <c r="AB98" s="277" t="s">
        <v>79</v>
      </c>
      <c r="AC98" s="310"/>
      <c r="AD98" s="310"/>
      <c r="AE98" s="304"/>
      <c r="AF98" s="272"/>
      <c r="AG98" s="308"/>
      <c r="AH98" s="272"/>
      <c r="AI98" s="277" t="s">
        <v>79</v>
      </c>
      <c r="AJ98" s="272"/>
      <c r="AK98" s="277" t="s">
        <v>79</v>
      </c>
      <c r="AL98" s="310"/>
      <c r="AM98" s="311"/>
      <c r="AN98" s="259"/>
    </row>
    <row r="99" spans="1:40" x14ac:dyDescent="0.2">
      <c r="A99" s="291"/>
      <c r="B99" s="294"/>
      <c r="C99" s="301"/>
      <c r="D99" s="285"/>
      <c r="E99" s="273"/>
      <c r="F99" s="276"/>
      <c r="G99" s="273"/>
      <c r="H99" s="144">
        <f t="shared" ref="H99" ca="1" si="959">INDIRECT("入力シート!K"&amp;INT(ROW()/3+10))</f>
        <v>0</v>
      </c>
      <c r="I99" s="134" t="s">
        <v>78</v>
      </c>
      <c r="J99" s="138" t="str">
        <f t="shared" ref="J99" ca="1" si="960">INDIRECT("入力シート!Q"&amp;INT(ROW()/3+10))</f>
        <v/>
      </c>
      <c r="K99" s="136" t="s">
        <v>67</v>
      </c>
      <c r="L99" s="138" t="str">
        <f t="shared" ref="L99" ca="1" si="961">INDIRECT("入力シート!S"&amp;INT(ROW()/3+10))</f>
        <v/>
      </c>
      <c r="M99" s="305"/>
      <c r="N99" s="273"/>
      <c r="O99" s="309"/>
      <c r="P99" s="273"/>
      <c r="Q99" s="144">
        <f t="shared" ref="Q99" ca="1" si="962">INDIRECT("入力シート!AA"&amp;INT(ROW()/3+10))</f>
        <v>0</v>
      </c>
      <c r="R99" s="134" t="s">
        <v>78</v>
      </c>
      <c r="S99" s="145" t="str">
        <f t="shared" ref="S99" ca="1" si="963">INDIRECT("入力シート!AG"&amp;INT(ROW()/3+10))</f>
        <v/>
      </c>
      <c r="T99" s="146" t="s">
        <v>80</v>
      </c>
      <c r="U99" s="145" t="str">
        <f t="shared" ref="U99" ca="1" si="964">INDIRECT("入力シート!AI"&amp;INT(ROW()/3+10))</f>
        <v/>
      </c>
      <c r="V99" s="305"/>
      <c r="W99" s="273"/>
      <c r="X99" s="309"/>
      <c r="Y99" s="273"/>
      <c r="Z99" s="144">
        <f t="shared" ref="Z99" ca="1" si="965">INDIRECT("入力シート!AQ"&amp;INT(ROW()/3+10))</f>
        <v>0</v>
      </c>
      <c r="AA99" s="134" t="s">
        <v>78</v>
      </c>
      <c r="AB99" s="145" t="str">
        <f t="shared" ref="AB99" ca="1" si="966">INDIRECT("入力シート!AW"&amp;INT(ROW()/3+10))</f>
        <v/>
      </c>
      <c r="AC99" s="146" t="s">
        <v>80</v>
      </c>
      <c r="AD99" s="145" t="str">
        <f t="shared" ref="AD99" ca="1" si="967">INDIRECT("入力シート!AY"&amp;INT(ROW()/3+10))</f>
        <v/>
      </c>
      <c r="AE99" s="305"/>
      <c r="AF99" s="273"/>
      <c r="AG99" s="309"/>
      <c r="AH99" s="273"/>
      <c r="AI99" s="144">
        <f t="shared" ref="AI99" ca="1" si="968">INDIRECT("入力シート!BG"&amp;INT(ROW()/3+10))</f>
        <v>0</v>
      </c>
      <c r="AJ99" s="134" t="s">
        <v>78</v>
      </c>
      <c r="AK99" s="145" t="str">
        <f t="shared" ref="AK99" ca="1" si="969">INDIRECT("入力シート!BM"&amp;INT(ROW()/3+10))</f>
        <v/>
      </c>
      <c r="AL99" s="146" t="s">
        <v>80</v>
      </c>
      <c r="AM99" s="147" t="str">
        <f t="shared" ref="AM99" ca="1" si="970">INDIRECT("入力シート!BO"&amp;INT(ROW()/3+10))</f>
        <v/>
      </c>
      <c r="AN99" s="260"/>
    </row>
    <row r="100" spans="1:40" x14ac:dyDescent="0.2">
      <c r="A100" s="290">
        <v>31</v>
      </c>
      <c r="B100" s="298">
        <f t="shared" ref="B100" ca="1" si="971">INDIRECT("入力シート!B"&amp;INT(ROW()/3+11))</f>
        <v>0</v>
      </c>
      <c r="C100" s="299" t="str">
        <f t="shared" ref="C100" ca="1" si="972">INDIRECT("入力シート!C"&amp;INT(ROW()/3+11))</f>
        <v/>
      </c>
      <c r="D100" s="302">
        <f t="shared" ref="D100" ca="1" si="973">INDIRECT("入力シート!D"&amp;INT(ROW()/3+11))</f>
        <v>0</v>
      </c>
      <c r="E100" s="296" t="s">
        <v>50</v>
      </c>
      <c r="F100" s="297">
        <f t="shared" ref="F100" ca="1" si="974">INDIRECT("入力シート!F"&amp;INT(ROW()/3+11))</f>
        <v>0</v>
      </c>
      <c r="G100" s="296" t="s">
        <v>50</v>
      </c>
      <c r="H100" s="126">
        <f t="shared" ref="H100" ca="1" si="975">INDIRECT("入力シート!H"&amp;INT(ROW()/3+11))</f>
        <v>0</v>
      </c>
      <c r="I100" s="127" t="s">
        <v>78</v>
      </c>
      <c r="J100" s="149" t="str">
        <f t="shared" ref="J100" ca="1" si="976">INDIRECT("入力シート!M"&amp;INT(ROW()/3+11))</f>
        <v/>
      </c>
      <c r="K100" s="129" t="s">
        <v>67</v>
      </c>
      <c r="L100" s="131" t="str">
        <f t="shared" ref="L100" ca="1" si="977">INDIRECT("入力シート!O"&amp;INT(ROW()/3+11))</f>
        <v/>
      </c>
      <c r="M100" s="303">
        <f t="shared" ref="M100" ca="1" si="978">INDIRECT("入力シート!T"&amp;INT(ROW()/3+11))</f>
        <v>0</v>
      </c>
      <c r="N100" s="296" t="s">
        <v>50</v>
      </c>
      <c r="O100" s="307">
        <f t="shared" ref="O100" ca="1" si="979">INDIRECT("入力シート!V"&amp;INT(ROW()/3+11))</f>
        <v>0</v>
      </c>
      <c r="P100" s="296" t="s">
        <v>50</v>
      </c>
      <c r="Q100" s="140">
        <f t="shared" ref="Q100" ca="1" si="980">INDIRECT("入力シート!X"&amp;INT(ROW()/3+11))</f>
        <v>0</v>
      </c>
      <c r="R100" s="127" t="s">
        <v>78</v>
      </c>
      <c r="S100" s="141" t="str">
        <f t="shared" ref="S100" ca="1" si="981">INDIRECT("入力シート!AC"&amp;INT(ROW()/3+11))</f>
        <v/>
      </c>
      <c r="T100" s="142" t="s">
        <v>80</v>
      </c>
      <c r="U100" s="141" t="str">
        <f t="shared" ref="U100" ca="1" si="982">INDIRECT("入力シート!AE"&amp;INT(ROW()/3+11))</f>
        <v/>
      </c>
      <c r="V100" s="303">
        <f t="shared" ref="V100" ca="1" si="983">INDIRECT("入力シート!AJ"&amp;INT(ROW()/3+11))</f>
        <v>0</v>
      </c>
      <c r="W100" s="296" t="s">
        <v>81</v>
      </c>
      <c r="X100" s="307">
        <f t="shared" ref="X100" ca="1" si="984">INDIRECT("入力シート!AL"&amp;INT(ROW()/3+11))</f>
        <v>0</v>
      </c>
      <c r="Y100" s="296" t="s">
        <v>81</v>
      </c>
      <c r="Z100" s="140">
        <f t="shared" ref="Z100" ca="1" si="985">INDIRECT("入力シート!AN"&amp;INT(ROW()/3+11))</f>
        <v>0</v>
      </c>
      <c r="AA100" s="127" t="s">
        <v>78</v>
      </c>
      <c r="AB100" s="141" t="str">
        <f t="shared" ref="AB100" ca="1" si="986">INDIRECT("入力シート!AS"&amp;INT(ROW()/3+11))</f>
        <v/>
      </c>
      <c r="AC100" s="142" t="s">
        <v>80</v>
      </c>
      <c r="AD100" s="141" t="str">
        <f t="shared" ref="AD100" ca="1" si="987">INDIRECT("入力シート!AU"&amp;INT(ROW()/3+11))</f>
        <v/>
      </c>
      <c r="AE100" s="303">
        <f t="shared" ref="AE100" ca="1" si="988">INDIRECT("入力シート!AZ"&amp;INT(ROW()/3+11))</f>
        <v>0</v>
      </c>
      <c r="AF100" s="296" t="s">
        <v>81</v>
      </c>
      <c r="AG100" s="307">
        <f t="shared" ref="AG100" ca="1" si="989">INDIRECT("入力シート!BB"&amp;INT(ROW()/3+11))</f>
        <v>0</v>
      </c>
      <c r="AH100" s="296" t="s">
        <v>81</v>
      </c>
      <c r="AI100" s="140">
        <f t="shared" ref="AI100" ca="1" si="990">INDIRECT("入力シート!BD"&amp;INT(ROW()/3+11))</f>
        <v>0</v>
      </c>
      <c r="AJ100" s="127" t="s">
        <v>78</v>
      </c>
      <c r="AK100" s="141" t="str">
        <f t="shared" ref="AK100" ca="1" si="991">INDIRECT("入力シート!BI"&amp;INT(ROW()/3+11))</f>
        <v/>
      </c>
      <c r="AL100" s="142" t="s">
        <v>80</v>
      </c>
      <c r="AM100" s="143" t="str">
        <f t="shared" ref="AM100" ca="1" si="992">INDIRECT("入力シート!BK"&amp;INT(ROW()/3+11))</f>
        <v/>
      </c>
      <c r="AN100" s="258">
        <f t="shared" ref="AN100" ca="1" si="993">INDIRECT("入力シート!BP"&amp;INT(ROW()/3+11))</f>
        <v>0</v>
      </c>
    </row>
    <row r="101" spans="1:40" x14ac:dyDescent="0.2">
      <c r="A101" s="290"/>
      <c r="B101" s="293"/>
      <c r="C101" s="300"/>
      <c r="D101" s="284"/>
      <c r="E101" s="272"/>
      <c r="F101" s="275"/>
      <c r="G101" s="272"/>
      <c r="H101" s="277" t="s">
        <v>79</v>
      </c>
      <c r="I101" s="272"/>
      <c r="J101" s="279" t="s">
        <v>53</v>
      </c>
      <c r="K101" s="279"/>
      <c r="L101" s="279"/>
      <c r="M101" s="304"/>
      <c r="N101" s="272"/>
      <c r="O101" s="308"/>
      <c r="P101" s="272"/>
      <c r="Q101" s="277" t="s">
        <v>79</v>
      </c>
      <c r="R101" s="272"/>
      <c r="S101" s="277" t="s">
        <v>79</v>
      </c>
      <c r="T101" s="310"/>
      <c r="U101" s="310"/>
      <c r="V101" s="304"/>
      <c r="W101" s="272"/>
      <c r="X101" s="308"/>
      <c r="Y101" s="272"/>
      <c r="Z101" s="277" t="s">
        <v>79</v>
      </c>
      <c r="AA101" s="272"/>
      <c r="AB101" s="277" t="s">
        <v>79</v>
      </c>
      <c r="AC101" s="310"/>
      <c r="AD101" s="310"/>
      <c r="AE101" s="304"/>
      <c r="AF101" s="272"/>
      <c r="AG101" s="308"/>
      <c r="AH101" s="272"/>
      <c r="AI101" s="277" t="s">
        <v>79</v>
      </c>
      <c r="AJ101" s="272"/>
      <c r="AK101" s="277" t="s">
        <v>79</v>
      </c>
      <c r="AL101" s="310"/>
      <c r="AM101" s="311"/>
      <c r="AN101" s="259"/>
    </row>
    <row r="102" spans="1:40" x14ac:dyDescent="0.2">
      <c r="A102" s="291"/>
      <c r="B102" s="294"/>
      <c r="C102" s="301"/>
      <c r="D102" s="285"/>
      <c r="E102" s="273"/>
      <c r="F102" s="276"/>
      <c r="G102" s="273"/>
      <c r="H102" s="144">
        <f t="shared" ref="H102" ca="1" si="994">INDIRECT("入力シート!K"&amp;INT(ROW()/3+10))</f>
        <v>0</v>
      </c>
      <c r="I102" s="134" t="s">
        <v>78</v>
      </c>
      <c r="J102" s="138" t="str">
        <f t="shared" ref="J102" ca="1" si="995">INDIRECT("入力シート!Q"&amp;INT(ROW()/3+10))</f>
        <v/>
      </c>
      <c r="K102" s="136" t="s">
        <v>67</v>
      </c>
      <c r="L102" s="138" t="str">
        <f t="shared" ref="L102" ca="1" si="996">INDIRECT("入力シート!S"&amp;INT(ROW()/3+10))</f>
        <v/>
      </c>
      <c r="M102" s="305"/>
      <c r="N102" s="273"/>
      <c r="O102" s="309"/>
      <c r="P102" s="273"/>
      <c r="Q102" s="144">
        <f t="shared" ref="Q102" ca="1" si="997">INDIRECT("入力シート!AA"&amp;INT(ROW()/3+10))</f>
        <v>0</v>
      </c>
      <c r="R102" s="134" t="s">
        <v>78</v>
      </c>
      <c r="S102" s="145" t="str">
        <f t="shared" ref="S102" ca="1" si="998">INDIRECT("入力シート!AG"&amp;INT(ROW()/3+10))</f>
        <v/>
      </c>
      <c r="T102" s="146" t="s">
        <v>80</v>
      </c>
      <c r="U102" s="145" t="str">
        <f t="shared" ref="U102" ca="1" si="999">INDIRECT("入力シート!AI"&amp;INT(ROW()/3+10))</f>
        <v/>
      </c>
      <c r="V102" s="305"/>
      <c r="W102" s="273"/>
      <c r="X102" s="309"/>
      <c r="Y102" s="273"/>
      <c r="Z102" s="144">
        <f t="shared" ref="Z102" ca="1" si="1000">INDIRECT("入力シート!AQ"&amp;INT(ROW()/3+10))</f>
        <v>0</v>
      </c>
      <c r="AA102" s="134" t="s">
        <v>78</v>
      </c>
      <c r="AB102" s="145" t="str">
        <f t="shared" ref="AB102" ca="1" si="1001">INDIRECT("入力シート!AW"&amp;INT(ROW()/3+10))</f>
        <v/>
      </c>
      <c r="AC102" s="146" t="s">
        <v>80</v>
      </c>
      <c r="AD102" s="145" t="str">
        <f t="shared" ref="AD102" ca="1" si="1002">INDIRECT("入力シート!AY"&amp;INT(ROW()/3+10))</f>
        <v/>
      </c>
      <c r="AE102" s="305"/>
      <c r="AF102" s="273"/>
      <c r="AG102" s="309"/>
      <c r="AH102" s="273"/>
      <c r="AI102" s="144">
        <f t="shared" ref="AI102" ca="1" si="1003">INDIRECT("入力シート!BG"&amp;INT(ROW()/3+10))</f>
        <v>0</v>
      </c>
      <c r="AJ102" s="134" t="s">
        <v>78</v>
      </c>
      <c r="AK102" s="145" t="str">
        <f t="shared" ref="AK102" ca="1" si="1004">INDIRECT("入力シート!BM"&amp;INT(ROW()/3+10))</f>
        <v/>
      </c>
      <c r="AL102" s="146" t="s">
        <v>80</v>
      </c>
      <c r="AM102" s="147" t="str">
        <f t="shared" ref="AM102" ca="1" si="1005">INDIRECT("入力シート!BO"&amp;INT(ROW()/3+10))</f>
        <v/>
      </c>
      <c r="AN102" s="260"/>
    </row>
    <row r="103" spans="1:40" x14ac:dyDescent="0.2">
      <c r="A103" s="290">
        <v>32</v>
      </c>
      <c r="B103" s="298">
        <f t="shared" ref="B103" ca="1" si="1006">INDIRECT("入力シート!B"&amp;INT(ROW()/3+11))</f>
        <v>0</v>
      </c>
      <c r="C103" s="299" t="str">
        <f t="shared" ref="C103" ca="1" si="1007">INDIRECT("入力シート!C"&amp;INT(ROW()/3+11))</f>
        <v/>
      </c>
      <c r="D103" s="302">
        <f t="shared" ref="D103" ca="1" si="1008">INDIRECT("入力シート!D"&amp;INT(ROW()/3+11))</f>
        <v>0</v>
      </c>
      <c r="E103" s="296" t="s">
        <v>50</v>
      </c>
      <c r="F103" s="297">
        <f t="shared" ref="F103" ca="1" si="1009">INDIRECT("入力シート!F"&amp;INT(ROW()/3+11))</f>
        <v>0</v>
      </c>
      <c r="G103" s="296" t="s">
        <v>50</v>
      </c>
      <c r="H103" s="126">
        <f t="shared" ref="H103" ca="1" si="1010">INDIRECT("入力シート!H"&amp;INT(ROW()/3+11))</f>
        <v>0</v>
      </c>
      <c r="I103" s="127" t="s">
        <v>78</v>
      </c>
      <c r="J103" s="149" t="str">
        <f t="shared" ref="J103" ca="1" si="1011">INDIRECT("入力シート!M"&amp;INT(ROW()/3+11))</f>
        <v/>
      </c>
      <c r="K103" s="129" t="s">
        <v>67</v>
      </c>
      <c r="L103" s="131" t="str">
        <f t="shared" ref="L103" ca="1" si="1012">INDIRECT("入力シート!O"&amp;INT(ROW()/3+11))</f>
        <v/>
      </c>
      <c r="M103" s="303">
        <f t="shared" ref="M103" ca="1" si="1013">INDIRECT("入力シート!T"&amp;INT(ROW()/3+11))</f>
        <v>0</v>
      </c>
      <c r="N103" s="296" t="s">
        <v>50</v>
      </c>
      <c r="O103" s="307">
        <f t="shared" ref="O103" ca="1" si="1014">INDIRECT("入力シート!V"&amp;INT(ROW()/3+11))</f>
        <v>0</v>
      </c>
      <c r="P103" s="296" t="s">
        <v>50</v>
      </c>
      <c r="Q103" s="140">
        <f t="shared" ref="Q103" ca="1" si="1015">INDIRECT("入力シート!X"&amp;INT(ROW()/3+11))</f>
        <v>0</v>
      </c>
      <c r="R103" s="127" t="s">
        <v>78</v>
      </c>
      <c r="S103" s="141" t="str">
        <f t="shared" ref="S103" ca="1" si="1016">INDIRECT("入力シート!AC"&amp;INT(ROW()/3+11))</f>
        <v/>
      </c>
      <c r="T103" s="142" t="s">
        <v>80</v>
      </c>
      <c r="U103" s="141" t="str">
        <f t="shared" ref="U103" ca="1" si="1017">INDIRECT("入力シート!AE"&amp;INT(ROW()/3+11))</f>
        <v/>
      </c>
      <c r="V103" s="303">
        <f t="shared" ref="V103" ca="1" si="1018">INDIRECT("入力シート!AJ"&amp;INT(ROW()/3+11))</f>
        <v>0</v>
      </c>
      <c r="W103" s="296" t="s">
        <v>81</v>
      </c>
      <c r="X103" s="307">
        <f t="shared" ref="X103" ca="1" si="1019">INDIRECT("入力シート!AL"&amp;INT(ROW()/3+11))</f>
        <v>0</v>
      </c>
      <c r="Y103" s="296" t="s">
        <v>81</v>
      </c>
      <c r="Z103" s="140">
        <f t="shared" ref="Z103" ca="1" si="1020">INDIRECT("入力シート!AN"&amp;INT(ROW()/3+11))</f>
        <v>0</v>
      </c>
      <c r="AA103" s="127" t="s">
        <v>78</v>
      </c>
      <c r="AB103" s="141" t="str">
        <f t="shared" ref="AB103" ca="1" si="1021">INDIRECT("入力シート!AS"&amp;INT(ROW()/3+11))</f>
        <v/>
      </c>
      <c r="AC103" s="142" t="s">
        <v>80</v>
      </c>
      <c r="AD103" s="141" t="str">
        <f t="shared" ref="AD103" ca="1" si="1022">INDIRECT("入力シート!AU"&amp;INT(ROW()/3+11))</f>
        <v/>
      </c>
      <c r="AE103" s="303">
        <f t="shared" ref="AE103" ca="1" si="1023">INDIRECT("入力シート!AZ"&amp;INT(ROW()/3+11))</f>
        <v>0</v>
      </c>
      <c r="AF103" s="296" t="s">
        <v>81</v>
      </c>
      <c r="AG103" s="307">
        <f t="shared" ref="AG103" ca="1" si="1024">INDIRECT("入力シート!BB"&amp;INT(ROW()/3+11))</f>
        <v>0</v>
      </c>
      <c r="AH103" s="296" t="s">
        <v>81</v>
      </c>
      <c r="AI103" s="140">
        <f t="shared" ref="AI103" ca="1" si="1025">INDIRECT("入力シート!BD"&amp;INT(ROW()/3+11))</f>
        <v>0</v>
      </c>
      <c r="AJ103" s="127" t="s">
        <v>78</v>
      </c>
      <c r="AK103" s="141" t="str">
        <f t="shared" ref="AK103" ca="1" si="1026">INDIRECT("入力シート!BI"&amp;INT(ROW()/3+11))</f>
        <v/>
      </c>
      <c r="AL103" s="142" t="s">
        <v>80</v>
      </c>
      <c r="AM103" s="143" t="str">
        <f t="shared" ref="AM103" ca="1" si="1027">INDIRECT("入力シート!BK"&amp;INT(ROW()/3+11))</f>
        <v/>
      </c>
      <c r="AN103" s="258">
        <f t="shared" ref="AN103" ca="1" si="1028">INDIRECT("入力シート!BP"&amp;INT(ROW()/3+11))</f>
        <v>0</v>
      </c>
    </row>
    <row r="104" spans="1:40" x14ac:dyDescent="0.2">
      <c r="A104" s="290"/>
      <c r="B104" s="293"/>
      <c r="C104" s="300"/>
      <c r="D104" s="284"/>
      <c r="E104" s="272"/>
      <c r="F104" s="275"/>
      <c r="G104" s="272"/>
      <c r="H104" s="277" t="s">
        <v>79</v>
      </c>
      <c r="I104" s="272"/>
      <c r="J104" s="279" t="s">
        <v>53</v>
      </c>
      <c r="K104" s="279"/>
      <c r="L104" s="279"/>
      <c r="M104" s="304"/>
      <c r="N104" s="272"/>
      <c r="O104" s="308"/>
      <c r="P104" s="272"/>
      <c r="Q104" s="277" t="s">
        <v>79</v>
      </c>
      <c r="R104" s="272"/>
      <c r="S104" s="277" t="s">
        <v>79</v>
      </c>
      <c r="T104" s="310"/>
      <c r="U104" s="310"/>
      <c r="V104" s="304"/>
      <c r="W104" s="272"/>
      <c r="X104" s="308"/>
      <c r="Y104" s="272"/>
      <c r="Z104" s="277" t="s">
        <v>79</v>
      </c>
      <c r="AA104" s="272"/>
      <c r="AB104" s="277" t="s">
        <v>79</v>
      </c>
      <c r="AC104" s="310"/>
      <c r="AD104" s="310"/>
      <c r="AE104" s="304"/>
      <c r="AF104" s="272"/>
      <c r="AG104" s="308"/>
      <c r="AH104" s="272"/>
      <c r="AI104" s="277" t="s">
        <v>79</v>
      </c>
      <c r="AJ104" s="272"/>
      <c r="AK104" s="277" t="s">
        <v>79</v>
      </c>
      <c r="AL104" s="310"/>
      <c r="AM104" s="311"/>
      <c r="AN104" s="259"/>
    </row>
    <row r="105" spans="1:40" x14ac:dyDescent="0.2">
      <c r="A105" s="291"/>
      <c r="B105" s="294"/>
      <c r="C105" s="301"/>
      <c r="D105" s="285"/>
      <c r="E105" s="273"/>
      <c r="F105" s="276"/>
      <c r="G105" s="273"/>
      <c r="H105" s="144">
        <f t="shared" ref="H105" ca="1" si="1029">INDIRECT("入力シート!K"&amp;INT(ROW()/3+10))</f>
        <v>0</v>
      </c>
      <c r="I105" s="134" t="s">
        <v>78</v>
      </c>
      <c r="J105" s="138" t="str">
        <f t="shared" ref="J105" ca="1" si="1030">INDIRECT("入力シート!Q"&amp;INT(ROW()/3+10))</f>
        <v/>
      </c>
      <c r="K105" s="136" t="s">
        <v>67</v>
      </c>
      <c r="L105" s="138" t="str">
        <f t="shared" ref="L105" ca="1" si="1031">INDIRECT("入力シート!S"&amp;INT(ROW()/3+10))</f>
        <v/>
      </c>
      <c r="M105" s="305"/>
      <c r="N105" s="273"/>
      <c r="O105" s="309"/>
      <c r="P105" s="273"/>
      <c r="Q105" s="144">
        <f t="shared" ref="Q105" ca="1" si="1032">INDIRECT("入力シート!AA"&amp;INT(ROW()/3+10))</f>
        <v>0</v>
      </c>
      <c r="R105" s="134" t="s">
        <v>78</v>
      </c>
      <c r="S105" s="145" t="str">
        <f t="shared" ref="S105" ca="1" si="1033">INDIRECT("入力シート!AG"&amp;INT(ROW()/3+10))</f>
        <v/>
      </c>
      <c r="T105" s="146" t="s">
        <v>80</v>
      </c>
      <c r="U105" s="145" t="str">
        <f t="shared" ref="U105" ca="1" si="1034">INDIRECT("入力シート!AI"&amp;INT(ROW()/3+10))</f>
        <v/>
      </c>
      <c r="V105" s="305"/>
      <c r="W105" s="273"/>
      <c r="X105" s="309"/>
      <c r="Y105" s="273"/>
      <c r="Z105" s="144">
        <f t="shared" ref="Z105" ca="1" si="1035">INDIRECT("入力シート!AQ"&amp;INT(ROW()/3+10))</f>
        <v>0</v>
      </c>
      <c r="AA105" s="134" t="s">
        <v>78</v>
      </c>
      <c r="AB105" s="145" t="str">
        <f t="shared" ref="AB105" ca="1" si="1036">INDIRECT("入力シート!AW"&amp;INT(ROW()/3+10))</f>
        <v/>
      </c>
      <c r="AC105" s="146" t="s">
        <v>80</v>
      </c>
      <c r="AD105" s="145" t="str">
        <f t="shared" ref="AD105" ca="1" si="1037">INDIRECT("入力シート!AY"&amp;INT(ROW()/3+10))</f>
        <v/>
      </c>
      <c r="AE105" s="305"/>
      <c r="AF105" s="273"/>
      <c r="AG105" s="309"/>
      <c r="AH105" s="273"/>
      <c r="AI105" s="144">
        <f t="shared" ref="AI105" ca="1" si="1038">INDIRECT("入力シート!BG"&amp;INT(ROW()/3+10))</f>
        <v>0</v>
      </c>
      <c r="AJ105" s="134" t="s">
        <v>78</v>
      </c>
      <c r="AK105" s="145" t="str">
        <f t="shared" ref="AK105" ca="1" si="1039">INDIRECT("入力シート!BM"&amp;INT(ROW()/3+10))</f>
        <v/>
      </c>
      <c r="AL105" s="146" t="s">
        <v>80</v>
      </c>
      <c r="AM105" s="147" t="str">
        <f t="shared" ref="AM105" ca="1" si="1040">INDIRECT("入力シート!BO"&amp;INT(ROW()/3+10))</f>
        <v/>
      </c>
      <c r="AN105" s="260"/>
    </row>
    <row r="106" spans="1:40" x14ac:dyDescent="0.2">
      <c r="A106" s="290">
        <v>33</v>
      </c>
      <c r="B106" s="298">
        <f t="shared" ref="B106" ca="1" si="1041">INDIRECT("入力シート!B"&amp;INT(ROW()/3+11))</f>
        <v>0</v>
      </c>
      <c r="C106" s="299" t="str">
        <f t="shared" ref="C106" ca="1" si="1042">INDIRECT("入力シート!C"&amp;INT(ROW()/3+11))</f>
        <v/>
      </c>
      <c r="D106" s="302">
        <f t="shared" ref="D106" ca="1" si="1043">INDIRECT("入力シート!D"&amp;INT(ROW()/3+11))</f>
        <v>0</v>
      </c>
      <c r="E106" s="296" t="s">
        <v>50</v>
      </c>
      <c r="F106" s="297">
        <f t="shared" ref="F106" ca="1" si="1044">INDIRECT("入力シート!F"&amp;INT(ROW()/3+11))</f>
        <v>0</v>
      </c>
      <c r="G106" s="296" t="s">
        <v>50</v>
      </c>
      <c r="H106" s="126">
        <f t="shared" ref="H106" ca="1" si="1045">INDIRECT("入力シート!H"&amp;INT(ROW()/3+11))</f>
        <v>0</v>
      </c>
      <c r="I106" s="127" t="s">
        <v>78</v>
      </c>
      <c r="J106" s="149" t="str">
        <f t="shared" ref="J106" ca="1" si="1046">INDIRECT("入力シート!M"&amp;INT(ROW()/3+11))</f>
        <v/>
      </c>
      <c r="K106" s="129" t="s">
        <v>67</v>
      </c>
      <c r="L106" s="131" t="str">
        <f t="shared" ref="L106" ca="1" si="1047">INDIRECT("入力シート!O"&amp;INT(ROW()/3+11))</f>
        <v/>
      </c>
      <c r="M106" s="303">
        <f t="shared" ref="M106" ca="1" si="1048">INDIRECT("入力シート!T"&amp;INT(ROW()/3+11))</f>
        <v>0</v>
      </c>
      <c r="N106" s="296" t="s">
        <v>50</v>
      </c>
      <c r="O106" s="307">
        <f t="shared" ref="O106" ca="1" si="1049">INDIRECT("入力シート!V"&amp;INT(ROW()/3+11))</f>
        <v>0</v>
      </c>
      <c r="P106" s="296" t="s">
        <v>50</v>
      </c>
      <c r="Q106" s="140">
        <f t="shared" ref="Q106" ca="1" si="1050">INDIRECT("入力シート!X"&amp;INT(ROW()/3+11))</f>
        <v>0</v>
      </c>
      <c r="R106" s="127" t="s">
        <v>78</v>
      </c>
      <c r="S106" s="141" t="str">
        <f t="shared" ref="S106" ca="1" si="1051">INDIRECT("入力シート!AC"&amp;INT(ROW()/3+11))</f>
        <v/>
      </c>
      <c r="T106" s="142" t="s">
        <v>80</v>
      </c>
      <c r="U106" s="141" t="str">
        <f t="shared" ref="U106" ca="1" si="1052">INDIRECT("入力シート!AE"&amp;INT(ROW()/3+11))</f>
        <v/>
      </c>
      <c r="V106" s="303">
        <f t="shared" ref="V106" ca="1" si="1053">INDIRECT("入力シート!AJ"&amp;INT(ROW()/3+11))</f>
        <v>0</v>
      </c>
      <c r="W106" s="296" t="s">
        <v>81</v>
      </c>
      <c r="X106" s="307">
        <f t="shared" ref="X106" ca="1" si="1054">INDIRECT("入力シート!AL"&amp;INT(ROW()/3+11))</f>
        <v>0</v>
      </c>
      <c r="Y106" s="296" t="s">
        <v>81</v>
      </c>
      <c r="Z106" s="140">
        <f t="shared" ref="Z106" ca="1" si="1055">INDIRECT("入力シート!AN"&amp;INT(ROW()/3+11))</f>
        <v>0</v>
      </c>
      <c r="AA106" s="127" t="s">
        <v>78</v>
      </c>
      <c r="AB106" s="141" t="str">
        <f t="shared" ref="AB106" ca="1" si="1056">INDIRECT("入力シート!AS"&amp;INT(ROW()/3+11))</f>
        <v/>
      </c>
      <c r="AC106" s="142" t="s">
        <v>80</v>
      </c>
      <c r="AD106" s="141" t="str">
        <f t="shared" ref="AD106" ca="1" si="1057">INDIRECT("入力シート!AU"&amp;INT(ROW()/3+11))</f>
        <v/>
      </c>
      <c r="AE106" s="303">
        <f t="shared" ref="AE106" ca="1" si="1058">INDIRECT("入力シート!AZ"&amp;INT(ROW()/3+11))</f>
        <v>0</v>
      </c>
      <c r="AF106" s="296" t="s">
        <v>81</v>
      </c>
      <c r="AG106" s="307">
        <f t="shared" ref="AG106" ca="1" si="1059">INDIRECT("入力シート!BB"&amp;INT(ROW()/3+11))</f>
        <v>0</v>
      </c>
      <c r="AH106" s="296" t="s">
        <v>81</v>
      </c>
      <c r="AI106" s="140">
        <f t="shared" ref="AI106" ca="1" si="1060">INDIRECT("入力シート!BD"&amp;INT(ROW()/3+11))</f>
        <v>0</v>
      </c>
      <c r="AJ106" s="127" t="s">
        <v>78</v>
      </c>
      <c r="AK106" s="141" t="str">
        <f t="shared" ref="AK106" ca="1" si="1061">INDIRECT("入力シート!BI"&amp;INT(ROW()/3+11))</f>
        <v/>
      </c>
      <c r="AL106" s="142" t="s">
        <v>80</v>
      </c>
      <c r="AM106" s="143" t="str">
        <f t="shared" ref="AM106" ca="1" si="1062">INDIRECT("入力シート!BK"&amp;INT(ROW()/3+11))</f>
        <v/>
      </c>
      <c r="AN106" s="258">
        <f t="shared" ref="AN106" ca="1" si="1063">INDIRECT("入力シート!BP"&amp;INT(ROW()/3+11))</f>
        <v>0</v>
      </c>
    </row>
    <row r="107" spans="1:40" x14ac:dyDescent="0.2">
      <c r="A107" s="290"/>
      <c r="B107" s="293"/>
      <c r="C107" s="300"/>
      <c r="D107" s="284"/>
      <c r="E107" s="272"/>
      <c r="F107" s="275"/>
      <c r="G107" s="272"/>
      <c r="H107" s="277" t="s">
        <v>79</v>
      </c>
      <c r="I107" s="272"/>
      <c r="J107" s="279" t="s">
        <v>53</v>
      </c>
      <c r="K107" s="279"/>
      <c r="L107" s="279"/>
      <c r="M107" s="304"/>
      <c r="N107" s="272"/>
      <c r="O107" s="308"/>
      <c r="P107" s="272"/>
      <c r="Q107" s="277" t="s">
        <v>79</v>
      </c>
      <c r="R107" s="272"/>
      <c r="S107" s="277" t="s">
        <v>79</v>
      </c>
      <c r="T107" s="310"/>
      <c r="U107" s="310"/>
      <c r="V107" s="304"/>
      <c r="W107" s="272"/>
      <c r="X107" s="308"/>
      <c r="Y107" s="272"/>
      <c r="Z107" s="277" t="s">
        <v>79</v>
      </c>
      <c r="AA107" s="272"/>
      <c r="AB107" s="277" t="s">
        <v>79</v>
      </c>
      <c r="AC107" s="310"/>
      <c r="AD107" s="310"/>
      <c r="AE107" s="304"/>
      <c r="AF107" s="272"/>
      <c r="AG107" s="308"/>
      <c r="AH107" s="272"/>
      <c r="AI107" s="277" t="s">
        <v>79</v>
      </c>
      <c r="AJ107" s="272"/>
      <c r="AK107" s="277" t="s">
        <v>79</v>
      </c>
      <c r="AL107" s="310"/>
      <c r="AM107" s="311"/>
      <c r="AN107" s="259"/>
    </row>
    <row r="108" spans="1:40" x14ac:dyDescent="0.2">
      <c r="A108" s="291"/>
      <c r="B108" s="294"/>
      <c r="C108" s="301"/>
      <c r="D108" s="285"/>
      <c r="E108" s="273"/>
      <c r="F108" s="276"/>
      <c r="G108" s="273"/>
      <c r="H108" s="144">
        <f t="shared" ref="H108" ca="1" si="1064">INDIRECT("入力シート!K"&amp;INT(ROW()/3+10))</f>
        <v>0</v>
      </c>
      <c r="I108" s="134" t="s">
        <v>78</v>
      </c>
      <c r="J108" s="138" t="str">
        <f t="shared" ref="J108" ca="1" si="1065">INDIRECT("入力シート!Q"&amp;INT(ROW()/3+10))</f>
        <v/>
      </c>
      <c r="K108" s="136" t="s">
        <v>67</v>
      </c>
      <c r="L108" s="138" t="str">
        <f t="shared" ref="L108" ca="1" si="1066">INDIRECT("入力シート!S"&amp;INT(ROW()/3+10))</f>
        <v/>
      </c>
      <c r="M108" s="305"/>
      <c r="N108" s="273"/>
      <c r="O108" s="309"/>
      <c r="P108" s="273"/>
      <c r="Q108" s="144">
        <f t="shared" ref="Q108" ca="1" si="1067">INDIRECT("入力シート!AA"&amp;INT(ROW()/3+10))</f>
        <v>0</v>
      </c>
      <c r="R108" s="134" t="s">
        <v>78</v>
      </c>
      <c r="S108" s="145" t="str">
        <f t="shared" ref="S108" ca="1" si="1068">INDIRECT("入力シート!AG"&amp;INT(ROW()/3+10))</f>
        <v/>
      </c>
      <c r="T108" s="146" t="s">
        <v>80</v>
      </c>
      <c r="U108" s="145" t="str">
        <f t="shared" ref="U108" ca="1" si="1069">INDIRECT("入力シート!AI"&amp;INT(ROW()/3+10))</f>
        <v/>
      </c>
      <c r="V108" s="305"/>
      <c r="W108" s="273"/>
      <c r="X108" s="309"/>
      <c r="Y108" s="273"/>
      <c r="Z108" s="144">
        <f t="shared" ref="Z108" ca="1" si="1070">INDIRECT("入力シート!AQ"&amp;INT(ROW()/3+10))</f>
        <v>0</v>
      </c>
      <c r="AA108" s="134" t="s">
        <v>78</v>
      </c>
      <c r="AB108" s="145" t="str">
        <f t="shared" ref="AB108" ca="1" si="1071">INDIRECT("入力シート!AW"&amp;INT(ROW()/3+10))</f>
        <v/>
      </c>
      <c r="AC108" s="146" t="s">
        <v>80</v>
      </c>
      <c r="AD108" s="145" t="str">
        <f t="shared" ref="AD108" ca="1" si="1072">INDIRECT("入力シート!AY"&amp;INT(ROW()/3+10))</f>
        <v/>
      </c>
      <c r="AE108" s="305"/>
      <c r="AF108" s="273"/>
      <c r="AG108" s="309"/>
      <c r="AH108" s="273"/>
      <c r="AI108" s="144">
        <f t="shared" ref="AI108" ca="1" si="1073">INDIRECT("入力シート!BG"&amp;INT(ROW()/3+10))</f>
        <v>0</v>
      </c>
      <c r="AJ108" s="134" t="s">
        <v>78</v>
      </c>
      <c r="AK108" s="145" t="str">
        <f t="shared" ref="AK108" ca="1" si="1074">INDIRECT("入力シート!BM"&amp;INT(ROW()/3+10))</f>
        <v/>
      </c>
      <c r="AL108" s="146" t="s">
        <v>80</v>
      </c>
      <c r="AM108" s="147" t="str">
        <f t="shared" ref="AM108" ca="1" si="1075">INDIRECT("入力シート!BO"&amp;INT(ROW()/3+10))</f>
        <v/>
      </c>
      <c r="AN108" s="260"/>
    </row>
    <row r="109" spans="1:40" x14ac:dyDescent="0.2">
      <c r="A109" s="290">
        <v>34</v>
      </c>
      <c r="B109" s="298">
        <f t="shared" ref="B109" ca="1" si="1076">INDIRECT("入力シート!B"&amp;INT(ROW()/3+11))</f>
        <v>0</v>
      </c>
      <c r="C109" s="299" t="str">
        <f t="shared" ref="C109" ca="1" si="1077">INDIRECT("入力シート!C"&amp;INT(ROW()/3+11))</f>
        <v/>
      </c>
      <c r="D109" s="302">
        <f t="shared" ref="D109" ca="1" si="1078">INDIRECT("入力シート!D"&amp;INT(ROW()/3+11))</f>
        <v>0</v>
      </c>
      <c r="E109" s="296" t="s">
        <v>50</v>
      </c>
      <c r="F109" s="297">
        <f t="shared" ref="F109" ca="1" si="1079">INDIRECT("入力シート!F"&amp;INT(ROW()/3+11))</f>
        <v>0</v>
      </c>
      <c r="G109" s="296" t="s">
        <v>50</v>
      </c>
      <c r="H109" s="126">
        <f t="shared" ref="H109" ca="1" si="1080">INDIRECT("入力シート!H"&amp;INT(ROW()/3+11))</f>
        <v>0</v>
      </c>
      <c r="I109" s="127" t="s">
        <v>78</v>
      </c>
      <c r="J109" s="149" t="str">
        <f t="shared" ref="J109" ca="1" si="1081">INDIRECT("入力シート!M"&amp;INT(ROW()/3+11))</f>
        <v/>
      </c>
      <c r="K109" s="129" t="s">
        <v>67</v>
      </c>
      <c r="L109" s="131" t="str">
        <f t="shared" ref="L109" ca="1" si="1082">INDIRECT("入力シート!O"&amp;INT(ROW()/3+11))</f>
        <v/>
      </c>
      <c r="M109" s="303">
        <f t="shared" ref="M109" ca="1" si="1083">INDIRECT("入力シート!T"&amp;INT(ROW()/3+11))</f>
        <v>0</v>
      </c>
      <c r="N109" s="296" t="s">
        <v>50</v>
      </c>
      <c r="O109" s="307">
        <f t="shared" ref="O109" ca="1" si="1084">INDIRECT("入力シート!V"&amp;INT(ROW()/3+11))</f>
        <v>0</v>
      </c>
      <c r="P109" s="296" t="s">
        <v>50</v>
      </c>
      <c r="Q109" s="140">
        <f t="shared" ref="Q109" ca="1" si="1085">INDIRECT("入力シート!X"&amp;INT(ROW()/3+11))</f>
        <v>0</v>
      </c>
      <c r="R109" s="127" t="s">
        <v>78</v>
      </c>
      <c r="S109" s="141" t="str">
        <f t="shared" ref="S109" ca="1" si="1086">INDIRECT("入力シート!AC"&amp;INT(ROW()/3+11))</f>
        <v/>
      </c>
      <c r="T109" s="142" t="s">
        <v>80</v>
      </c>
      <c r="U109" s="141" t="str">
        <f t="shared" ref="U109" ca="1" si="1087">INDIRECT("入力シート!AE"&amp;INT(ROW()/3+11))</f>
        <v/>
      </c>
      <c r="V109" s="303">
        <f t="shared" ref="V109" ca="1" si="1088">INDIRECT("入力シート!AJ"&amp;INT(ROW()/3+11))</f>
        <v>0</v>
      </c>
      <c r="W109" s="296" t="s">
        <v>81</v>
      </c>
      <c r="X109" s="307">
        <f t="shared" ref="X109" ca="1" si="1089">INDIRECT("入力シート!AL"&amp;INT(ROW()/3+11))</f>
        <v>0</v>
      </c>
      <c r="Y109" s="296" t="s">
        <v>81</v>
      </c>
      <c r="Z109" s="140">
        <f t="shared" ref="Z109" ca="1" si="1090">INDIRECT("入力シート!AN"&amp;INT(ROW()/3+11))</f>
        <v>0</v>
      </c>
      <c r="AA109" s="127" t="s">
        <v>78</v>
      </c>
      <c r="AB109" s="141" t="str">
        <f t="shared" ref="AB109" ca="1" si="1091">INDIRECT("入力シート!AS"&amp;INT(ROW()/3+11))</f>
        <v/>
      </c>
      <c r="AC109" s="142" t="s">
        <v>80</v>
      </c>
      <c r="AD109" s="141" t="str">
        <f t="shared" ref="AD109" ca="1" si="1092">INDIRECT("入力シート!AU"&amp;INT(ROW()/3+11))</f>
        <v/>
      </c>
      <c r="AE109" s="303">
        <f t="shared" ref="AE109" ca="1" si="1093">INDIRECT("入力シート!AZ"&amp;INT(ROW()/3+11))</f>
        <v>0</v>
      </c>
      <c r="AF109" s="296" t="s">
        <v>81</v>
      </c>
      <c r="AG109" s="307">
        <f t="shared" ref="AG109" ca="1" si="1094">INDIRECT("入力シート!BB"&amp;INT(ROW()/3+11))</f>
        <v>0</v>
      </c>
      <c r="AH109" s="296" t="s">
        <v>81</v>
      </c>
      <c r="AI109" s="140">
        <f t="shared" ref="AI109" ca="1" si="1095">INDIRECT("入力シート!BD"&amp;INT(ROW()/3+11))</f>
        <v>0</v>
      </c>
      <c r="AJ109" s="127" t="s">
        <v>78</v>
      </c>
      <c r="AK109" s="141" t="str">
        <f t="shared" ref="AK109" ca="1" si="1096">INDIRECT("入力シート!BI"&amp;INT(ROW()/3+11))</f>
        <v/>
      </c>
      <c r="AL109" s="142" t="s">
        <v>80</v>
      </c>
      <c r="AM109" s="143" t="str">
        <f t="shared" ref="AM109" ca="1" si="1097">INDIRECT("入力シート!BK"&amp;INT(ROW()/3+11))</f>
        <v/>
      </c>
      <c r="AN109" s="258">
        <f t="shared" ref="AN109" ca="1" si="1098">INDIRECT("入力シート!BP"&amp;INT(ROW()/3+11))</f>
        <v>0</v>
      </c>
    </row>
    <row r="110" spans="1:40" x14ac:dyDescent="0.2">
      <c r="A110" s="290"/>
      <c r="B110" s="293"/>
      <c r="C110" s="300"/>
      <c r="D110" s="284"/>
      <c r="E110" s="272"/>
      <c r="F110" s="275"/>
      <c r="G110" s="272"/>
      <c r="H110" s="277" t="s">
        <v>79</v>
      </c>
      <c r="I110" s="272"/>
      <c r="J110" s="279" t="s">
        <v>53</v>
      </c>
      <c r="K110" s="279"/>
      <c r="L110" s="279"/>
      <c r="M110" s="304"/>
      <c r="N110" s="272"/>
      <c r="O110" s="308"/>
      <c r="P110" s="272"/>
      <c r="Q110" s="277" t="s">
        <v>79</v>
      </c>
      <c r="R110" s="272"/>
      <c r="S110" s="277" t="s">
        <v>79</v>
      </c>
      <c r="T110" s="310"/>
      <c r="U110" s="310"/>
      <c r="V110" s="304"/>
      <c r="W110" s="272"/>
      <c r="X110" s="308"/>
      <c r="Y110" s="272"/>
      <c r="Z110" s="277" t="s">
        <v>79</v>
      </c>
      <c r="AA110" s="272"/>
      <c r="AB110" s="277" t="s">
        <v>79</v>
      </c>
      <c r="AC110" s="310"/>
      <c r="AD110" s="310"/>
      <c r="AE110" s="304"/>
      <c r="AF110" s="272"/>
      <c r="AG110" s="308"/>
      <c r="AH110" s="272"/>
      <c r="AI110" s="277" t="s">
        <v>79</v>
      </c>
      <c r="AJ110" s="272"/>
      <c r="AK110" s="277" t="s">
        <v>79</v>
      </c>
      <c r="AL110" s="310"/>
      <c r="AM110" s="311"/>
      <c r="AN110" s="259"/>
    </row>
    <row r="111" spans="1:40" x14ac:dyDescent="0.2">
      <c r="A111" s="291"/>
      <c r="B111" s="294"/>
      <c r="C111" s="301"/>
      <c r="D111" s="285"/>
      <c r="E111" s="273"/>
      <c r="F111" s="276"/>
      <c r="G111" s="273"/>
      <c r="H111" s="144">
        <f t="shared" ref="H111" ca="1" si="1099">INDIRECT("入力シート!K"&amp;INT(ROW()/3+10))</f>
        <v>0</v>
      </c>
      <c r="I111" s="134" t="s">
        <v>78</v>
      </c>
      <c r="J111" s="138" t="str">
        <f t="shared" ref="J111" ca="1" si="1100">INDIRECT("入力シート!Q"&amp;INT(ROW()/3+10))</f>
        <v/>
      </c>
      <c r="K111" s="136" t="s">
        <v>67</v>
      </c>
      <c r="L111" s="138" t="str">
        <f t="shared" ref="L111" ca="1" si="1101">INDIRECT("入力シート!S"&amp;INT(ROW()/3+10))</f>
        <v/>
      </c>
      <c r="M111" s="305"/>
      <c r="N111" s="273"/>
      <c r="O111" s="309"/>
      <c r="P111" s="273"/>
      <c r="Q111" s="144">
        <f t="shared" ref="Q111" ca="1" si="1102">INDIRECT("入力シート!AA"&amp;INT(ROW()/3+10))</f>
        <v>0</v>
      </c>
      <c r="R111" s="134" t="s">
        <v>78</v>
      </c>
      <c r="S111" s="145" t="str">
        <f t="shared" ref="S111" ca="1" si="1103">INDIRECT("入力シート!AG"&amp;INT(ROW()/3+10))</f>
        <v/>
      </c>
      <c r="T111" s="146" t="s">
        <v>80</v>
      </c>
      <c r="U111" s="145" t="str">
        <f t="shared" ref="U111" ca="1" si="1104">INDIRECT("入力シート!AI"&amp;INT(ROW()/3+10))</f>
        <v/>
      </c>
      <c r="V111" s="305"/>
      <c r="W111" s="273"/>
      <c r="X111" s="309"/>
      <c r="Y111" s="273"/>
      <c r="Z111" s="144">
        <f t="shared" ref="Z111" ca="1" si="1105">INDIRECT("入力シート!AQ"&amp;INT(ROW()/3+10))</f>
        <v>0</v>
      </c>
      <c r="AA111" s="134" t="s">
        <v>78</v>
      </c>
      <c r="AB111" s="145" t="str">
        <f t="shared" ref="AB111" ca="1" si="1106">INDIRECT("入力シート!AW"&amp;INT(ROW()/3+10))</f>
        <v/>
      </c>
      <c r="AC111" s="146" t="s">
        <v>80</v>
      </c>
      <c r="AD111" s="145" t="str">
        <f t="shared" ref="AD111" ca="1" si="1107">INDIRECT("入力シート!AY"&amp;INT(ROW()/3+10))</f>
        <v/>
      </c>
      <c r="AE111" s="305"/>
      <c r="AF111" s="273"/>
      <c r="AG111" s="309"/>
      <c r="AH111" s="273"/>
      <c r="AI111" s="144">
        <f t="shared" ref="AI111" ca="1" si="1108">INDIRECT("入力シート!BG"&amp;INT(ROW()/3+10))</f>
        <v>0</v>
      </c>
      <c r="AJ111" s="134" t="s">
        <v>78</v>
      </c>
      <c r="AK111" s="145" t="str">
        <f t="shared" ref="AK111" ca="1" si="1109">INDIRECT("入力シート!BM"&amp;INT(ROW()/3+10))</f>
        <v/>
      </c>
      <c r="AL111" s="146" t="s">
        <v>80</v>
      </c>
      <c r="AM111" s="147" t="str">
        <f t="shared" ref="AM111" ca="1" si="1110">INDIRECT("入力シート!BO"&amp;INT(ROW()/3+10))</f>
        <v/>
      </c>
      <c r="AN111" s="260"/>
    </row>
    <row r="112" spans="1:40" x14ac:dyDescent="0.2">
      <c r="A112" s="290">
        <v>35</v>
      </c>
      <c r="B112" s="298">
        <f t="shared" ref="B112" ca="1" si="1111">INDIRECT("入力シート!B"&amp;INT(ROW()/3+11))</f>
        <v>0</v>
      </c>
      <c r="C112" s="299" t="str">
        <f t="shared" ref="C112" ca="1" si="1112">INDIRECT("入力シート!C"&amp;INT(ROW()/3+11))</f>
        <v/>
      </c>
      <c r="D112" s="302">
        <f t="shared" ref="D112" ca="1" si="1113">INDIRECT("入力シート!D"&amp;INT(ROW()/3+11))</f>
        <v>0</v>
      </c>
      <c r="E112" s="296" t="s">
        <v>50</v>
      </c>
      <c r="F112" s="297">
        <f t="shared" ref="F112" ca="1" si="1114">INDIRECT("入力シート!F"&amp;INT(ROW()/3+11))</f>
        <v>0</v>
      </c>
      <c r="G112" s="296" t="s">
        <v>50</v>
      </c>
      <c r="H112" s="126">
        <f t="shared" ref="H112" ca="1" si="1115">INDIRECT("入力シート!H"&amp;INT(ROW()/3+11))</f>
        <v>0</v>
      </c>
      <c r="I112" s="127" t="s">
        <v>78</v>
      </c>
      <c r="J112" s="149" t="str">
        <f t="shared" ref="J112" ca="1" si="1116">INDIRECT("入力シート!M"&amp;INT(ROW()/3+11))</f>
        <v/>
      </c>
      <c r="K112" s="129" t="s">
        <v>67</v>
      </c>
      <c r="L112" s="131" t="str">
        <f t="shared" ref="L112" ca="1" si="1117">INDIRECT("入力シート!O"&amp;INT(ROW()/3+11))</f>
        <v/>
      </c>
      <c r="M112" s="303">
        <f t="shared" ref="M112" ca="1" si="1118">INDIRECT("入力シート!T"&amp;INT(ROW()/3+11))</f>
        <v>0</v>
      </c>
      <c r="N112" s="296" t="s">
        <v>50</v>
      </c>
      <c r="O112" s="307">
        <f t="shared" ref="O112" ca="1" si="1119">INDIRECT("入力シート!V"&amp;INT(ROW()/3+11))</f>
        <v>0</v>
      </c>
      <c r="P112" s="296" t="s">
        <v>50</v>
      </c>
      <c r="Q112" s="140">
        <f t="shared" ref="Q112" ca="1" si="1120">INDIRECT("入力シート!X"&amp;INT(ROW()/3+11))</f>
        <v>0</v>
      </c>
      <c r="R112" s="127" t="s">
        <v>78</v>
      </c>
      <c r="S112" s="141" t="str">
        <f t="shared" ref="S112" ca="1" si="1121">INDIRECT("入力シート!AC"&amp;INT(ROW()/3+11))</f>
        <v/>
      </c>
      <c r="T112" s="142" t="s">
        <v>80</v>
      </c>
      <c r="U112" s="141" t="str">
        <f t="shared" ref="U112" ca="1" si="1122">INDIRECT("入力シート!AE"&amp;INT(ROW()/3+11))</f>
        <v/>
      </c>
      <c r="V112" s="303">
        <f t="shared" ref="V112" ca="1" si="1123">INDIRECT("入力シート!AJ"&amp;INT(ROW()/3+11))</f>
        <v>0</v>
      </c>
      <c r="W112" s="296" t="s">
        <v>81</v>
      </c>
      <c r="X112" s="307">
        <f t="shared" ref="X112" ca="1" si="1124">INDIRECT("入力シート!AL"&amp;INT(ROW()/3+11))</f>
        <v>0</v>
      </c>
      <c r="Y112" s="296" t="s">
        <v>81</v>
      </c>
      <c r="Z112" s="140">
        <f t="shared" ref="Z112" ca="1" si="1125">INDIRECT("入力シート!AN"&amp;INT(ROW()/3+11))</f>
        <v>0</v>
      </c>
      <c r="AA112" s="127" t="s">
        <v>78</v>
      </c>
      <c r="AB112" s="141" t="str">
        <f t="shared" ref="AB112" ca="1" si="1126">INDIRECT("入力シート!AS"&amp;INT(ROW()/3+11))</f>
        <v/>
      </c>
      <c r="AC112" s="142" t="s">
        <v>80</v>
      </c>
      <c r="AD112" s="141" t="str">
        <f t="shared" ref="AD112" ca="1" si="1127">INDIRECT("入力シート!AU"&amp;INT(ROW()/3+11))</f>
        <v/>
      </c>
      <c r="AE112" s="303">
        <f t="shared" ref="AE112" ca="1" si="1128">INDIRECT("入力シート!AZ"&amp;INT(ROW()/3+11))</f>
        <v>0</v>
      </c>
      <c r="AF112" s="296" t="s">
        <v>81</v>
      </c>
      <c r="AG112" s="307">
        <f t="shared" ref="AG112" ca="1" si="1129">INDIRECT("入力シート!BB"&amp;INT(ROW()/3+11))</f>
        <v>0</v>
      </c>
      <c r="AH112" s="296" t="s">
        <v>81</v>
      </c>
      <c r="AI112" s="140">
        <f t="shared" ref="AI112" ca="1" si="1130">INDIRECT("入力シート!BD"&amp;INT(ROW()/3+11))</f>
        <v>0</v>
      </c>
      <c r="AJ112" s="127" t="s">
        <v>78</v>
      </c>
      <c r="AK112" s="141" t="str">
        <f t="shared" ref="AK112" ca="1" si="1131">INDIRECT("入力シート!BI"&amp;INT(ROW()/3+11))</f>
        <v/>
      </c>
      <c r="AL112" s="142" t="s">
        <v>80</v>
      </c>
      <c r="AM112" s="143" t="str">
        <f t="shared" ref="AM112" ca="1" si="1132">INDIRECT("入力シート!BK"&amp;INT(ROW()/3+11))</f>
        <v/>
      </c>
      <c r="AN112" s="258">
        <f t="shared" ref="AN112" ca="1" si="1133">INDIRECT("入力シート!BP"&amp;INT(ROW()/3+11))</f>
        <v>0</v>
      </c>
    </row>
    <row r="113" spans="1:40" x14ac:dyDescent="0.2">
      <c r="A113" s="290"/>
      <c r="B113" s="293"/>
      <c r="C113" s="300"/>
      <c r="D113" s="284"/>
      <c r="E113" s="272"/>
      <c r="F113" s="275"/>
      <c r="G113" s="272"/>
      <c r="H113" s="277" t="s">
        <v>79</v>
      </c>
      <c r="I113" s="272"/>
      <c r="J113" s="279" t="s">
        <v>53</v>
      </c>
      <c r="K113" s="279"/>
      <c r="L113" s="279"/>
      <c r="M113" s="304"/>
      <c r="N113" s="272"/>
      <c r="O113" s="308"/>
      <c r="P113" s="272"/>
      <c r="Q113" s="277" t="s">
        <v>79</v>
      </c>
      <c r="R113" s="272"/>
      <c r="S113" s="277" t="s">
        <v>79</v>
      </c>
      <c r="T113" s="310"/>
      <c r="U113" s="310"/>
      <c r="V113" s="304"/>
      <c r="W113" s="272"/>
      <c r="X113" s="308"/>
      <c r="Y113" s="272"/>
      <c r="Z113" s="277" t="s">
        <v>79</v>
      </c>
      <c r="AA113" s="272"/>
      <c r="AB113" s="277" t="s">
        <v>79</v>
      </c>
      <c r="AC113" s="310"/>
      <c r="AD113" s="310"/>
      <c r="AE113" s="304"/>
      <c r="AF113" s="272"/>
      <c r="AG113" s="308"/>
      <c r="AH113" s="272"/>
      <c r="AI113" s="277" t="s">
        <v>79</v>
      </c>
      <c r="AJ113" s="272"/>
      <c r="AK113" s="277" t="s">
        <v>79</v>
      </c>
      <c r="AL113" s="310"/>
      <c r="AM113" s="311"/>
      <c r="AN113" s="259"/>
    </row>
    <row r="114" spans="1:40" x14ac:dyDescent="0.2">
      <c r="A114" s="291"/>
      <c r="B114" s="294"/>
      <c r="C114" s="301"/>
      <c r="D114" s="285"/>
      <c r="E114" s="273"/>
      <c r="F114" s="276"/>
      <c r="G114" s="273"/>
      <c r="H114" s="144">
        <f t="shared" ref="H114" ca="1" si="1134">INDIRECT("入力シート!K"&amp;INT(ROW()/3+10))</f>
        <v>0</v>
      </c>
      <c r="I114" s="134" t="s">
        <v>78</v>
      </c>
      <c r="J114" s="138" t="str">
        <f t="shared" ref="J114" ca="1" si="1135">INDIRECT("入力シート!Q"&amp;INT(ROW()/3+10))</f>
        <v/>
      </c>
      <c r="K114" s="136" t="s">
        <v>67</v>
      </c>
      <c r="L114" s="138" t="str">
        <f t="shared" ref="L114" ca="1" si="1136">INDIRECT("入力シート!S"&amp;INT(ROW()/3+10))</f>
        <v/>
      </c>
      <c r="M114" s="305"/>
      <c r="N114" s="273"/>
      <c r="O114" s="309"/>
      <c r="P114" s="273"/>
      <c r="Q114" s="144">
        <f t="shared" ref="Q114" ca="1" si="1137">INDIRECT("入力シート!AA"&amp;INT(ROW()/3+10))</f>
        <v>0</v>
      </c>
      <c r="R114" s="134" t="s">
        <v>78</v>
      </c>
      <c r="S114" s="145" t="str">
        <f t="shared" ref="S114" ca="1" si="1138">INDIRECT("入力シート!AG"&amp;INT(ROW()/3+10))</f>
        <v/>
      </c>
      <c r="T114" s="146" t="s">
        <v>80</v>
      </c>
      <c r="U114" s="145" t="str">
        <f t="shared" ref="U114" ca="1" si="1139">INDIRECT("入力シート!AI"&amp;INT(ROW()/3+10))</f>
        <v/>
      </c>
      <c r="V114" s="305"/>
      <c r="W114" s="273"/>
      <c r="X114" s="309"/>
      <c r="Y114" s="273"/>
      <c r="Z114" s="144">
        <f t="shared" ref="Z114" ca="1" si="1140">INDIRECT("入力シート!AQ"&amp;INT(ROW()/3+10))</f>
        <v>0</v>
      </c>
      <c r="AA114" s="134" t="s">
        <v>78</v>
      </c>
      <c r="AB114" s="145" t="str">
        <f t="shared" ref="AB114" ca="1" si="1141">INDIRECT("入力シート!AW"&amp;INT(ROW()/3+10))</f>
        <v/>
      </c>
      <c r="AC114" s="146" t="s">
        <v>80</v>
      </c>
      <c r="AD114" s="145" t="str">
        <f t="shared" ref="AD114" ca="1" si="1142">INDIRECT("入力シート!AY"&amp;INT(ROW()/3+10))</f>
        <v/>
      </c>
      <c r="AE114" s="305"/>
      <c r="AF114" s="273"/>
      <c r="AG114" s="309"/>
      <c r="AH114" s="273"/>
      <c r="AI114" s="144">
        <f t="shared" ref="AI114" ca="1" si="1143">INDIRECT("入力シート!BG"&amp;INT(ROW()/3+10))</f>
        <v>0</v>
      </c>
      <c r="AJ114" s="134" t="s">
        <v>78</v>
      </c>
      <c r="AK114" s="145" t="str">
        <f t="shared" ref="AK114" ca="1" si="1144">INDIRECT("入力シート!BM"&amp;INT(ROW()/3+10))</f>
        <v/>
      </c>
      <c r="AL114" s="146" t="s">
        <v>80</v>
      </c>
      <c r="AM114" s="147" t="str">
        <f t="shared" ref="AM114" ca="1" si="1145">INDIRECT("入力シート!BO"&amp;INT(ROW()/3+10))</f>
        <v/>
      </c>
      <c r="AN114" s="260"/>
    </row>
    <row r="115" spans="1:40" x14ac:dyDescent="0.2">
      <c r="A115" s="290">
        <v>36</v>
      </c>
      <c r="B115" s="298">
        <f t="shared" ref="B115" ca="1" si="1146">INDIRECT("入力シート!B"&amp;INT(ROW()/3+11))</f>
        <v>0</v>
      </c>
      <c r="C115" s="299" t="str">
        <f t="shared" ref="C115" ca="1" si="1147">INDIRECT("入力シート!C"&amp;INT(ROW()/3+11))</f>
        <v/>
      </c>
      <c r="D115" s="302">
        <f t="shared" ref="D115" ca="1" si="1148">INDIRECT("入力シート!D"&amp;INT(ROW()/3+11))</f>
        <v>0</v>
      </c>
      <c r="E115" s="296" t="s">
        <v>50</v>
      </c>
      <c r="F115" s="297">
        <f t="shared" ref="F115" ca="1" si="1149">INDIRECT("入力シート!F"&amp;INT(ROW()/3+11))</f>
        <v>0</v>
      </c>
      <c r="G115" s="296" t="s">
        <v>50</v>
      </c>
      <c r="H115" s="126">
        <f t="shared" ref="H115" ca="1" si="1150">INDIRECT("入力シート!H"&amp;INT(ROW()/3+11))</f>
        <v>0</v>
      </c>
      <c r="I115" s="127" t="s">
        <v>78</v>
      </c>
      <c r="J115" s="149" t="str">
        <f t="shared" ref="J115" ca="1" si="1151">INDIRECT("入力シート!M"&amp;INT(ROW()/3+11))</f>
        <v/>
      </c>
      <c r="K115" s="129" t="s">
        <v>67</v>
      </c>
      <c r="L115" s="131" t="str">
        <f t="shared" ref="L115" ca="1" si="1152">INDIRECT("入力シート!O"&amp;INT(ROW()/3+11))</f>
        <v/>
      </c>
      <c r="M115" s="303">
        <f t="shared" ref="M115" ca="1" si="1153">INDIRECT("入力シート!T"&amp;INT(ROW()/3+11))</f>
        <v>0</v>
      </c>
      <c r="N115" s="296" t="s">
        <v>50</v>
      </c>
      <c r="O115" s="307">
        <f t="shared" ref="O115" ca="1" si="1154">INDIRECT("入力シート!V"&amp;INT(ROW()/3+11))</f>
        <v>0</v>
      </c>
      <c r="P115" s="296" t="s">
        <v>50</v>
      </c>
      <c r="Q115" s="140">
        <f t="shared" ref="Q115" ca="1" si="1155">INDIRECT("入力シート!X"&amp;INT(ROW()/3+11))</f>
        <v>0</v>
      </c>
      <c r="R115" s="127" t="s">
        <v>78</v>
      </c>
      <c r="S115" s="141" t="str">
        <f t="shared" ref="S115" ca="1" si="1156">INDIRECT("入力シート!AC"&amp;INT(ROW()/3+11))</f>
        <v/>
      </c>
      <c r="T115" s="142" t="s">
        <v>80</v>
      </c>
      <c r="U115" s="141" t="str">
        <f t="shared" ref="U115" ca="1" si="1157">INDIRECT("入力シート!AE"&amp;INT(ROW()/3+11))</f>
        <v/>
      </c>
      <c r="V115" s="303">
        <f t="shared" ref="V115" ca="1" si="1158">INDIRECT("入力シート!AJ"&amp;INT(ROW()/3+11))</f>
        <v>0</v>
      </c>
      <c r="W115" s="296" t="s">
        <v>81</v>
      </c>
      <c r="X115" s="307">
        <f t="shared" ref="X115" ca="1" si="1159">INDIRECT("入力シート!AL"&amp;INT(ROW()/3+11))</f>
        <v>0</v>
      </c>
      <c r="Y115" s="296" t="s">
        <v>81</v>
      </c>
      <c r="Z115" s="140">
        <f t="shared" ref="Z115" ca="1" si="1160">INDIRECT("入力シート!AN"&amp;INT(ROW()/3+11))</f>
        <v>0</v>
      </c>
      <c r="AA115" s="127" t="s">
        <v>78</v>
      </c>
      <c r="AB115" s="141" t="str">
        <f t="shared" ref="AB115" ca="1" si="1161">INDIRECT("入力シート!AS"&amp;INT(ROW()/3+11))</f>
        <v/>
      </c>
      <c r="AC115" s="142" t="s">
        <v>80</v>
      </c>
      <c r="AD115" s="141" t="str">
        <f t="shared" ref="AD115" ca="1" si="1162">INDIRECT("入力シート!AU"&amp;INT(ROW()/3+11))</f>
        <v/>
      </c>
      <c r="AE115" s="303">
        <f t="shared" ref="AE115" ca="1" si="1163">INDIRECT("入力シート!AZ"&amp;INT(ROW()/3+11))</f>
        <v>0</v>
      </c>
      <c r="AF115" s="296" t="s">
        <v>81</v>
      </c>
      <c r="AG115" s="307">
        <f t="shared" ref="AG115" ca="1" si="1164">INDIRECT("入力シート!BB"&amp;INT(ROW()/3+11))</f>
        <v>0</v>
      </c>
      <c r="AH115" s="296" t="s">
        <v>81</v>
      </c>
      <c r="AI115" s="140">
        <f t="shared" ref="AI115" ca="1" si="1165">INDIRECT("入力シート!BD"&amp;INT(ROW()/3+11))</f>
        <v>0</v>
      </c>
      <c r="AJ115" s="127" t="s">
        <v>78</v>
      </c>
      <c r="AK115" s="141" t="str">
        <f t="shared" ref="AK115" ca="1" si="1166">INDIRECT("入力シート!BI"&amp;INT(ROW()/3+11))</f>
        <v/>
      </c>
      <c r="AL115" s="142" t="s">
        <v>80</v>
      </c>
      <c r="AM115" s="143" t="str">
        <f t="shared" ref="AM115" ca="1" si="1167">INDIRECT("入力シート!BK"&amp;INT(ROW()/3+11))</f>
        <v/>
      </c>
      <c r="AN115" s="258">
        <f t="shared" ref="AN115" ca="1" si="1168">INDIRECT("入力シート!BP"&amp;INT(ROW()/3+11))</f>
        <v>0</v>
      </c>
    </row>
    <row r="116" spans="1:40" x14ac:dyDescent="0.2">
      <c r="A116" s="290"/>
      <c r="B116" s="293"/>
      <c r="C116" s="300"/>
      <c r="D116" s="284"/>
      <c r="E116" s="272"/>
      <c r="F116" s="275"/>
      <c r="G116" s="272"/>
      <c r="H116" s="277" t="s">
        <v>79</v>
      </c>
      <c r="I116" s="272"/>
      <c r="J116" s="279" t="s">
        <v>53</v>
      </c>
      <c r="K116" s="279"/>
      <c r="L116" s="279"/>
      <c r="M116" s="304"/>
      <c r="N116" s="272"/>
      <c r="O116" s="308"/>
      <c r="P116" s="272"/>
      <c r="Q116" s="277" t="s">
        <v>79</v>
      </c>
      <c r="R116" s="272"/>
      <c r="S116" s="277" t="s">
        <v>79</v>
      </c>
      <c r="T116" s="310"/>
      <c r="U116" s="310"/>
      <c r="V116" s="304"/>
      <c r="W116" s="272"/>
      <c r="X116" s="308"/>
      <c r="Y116" s="272"/>
      <c r="Z116" s="277" t="s">
        <v>79</v>
      </c>
      <c r="AA116" s="272"/>
      <c r="AB116" s="277" t="s">
        <v>79</v>
      </c>
      <c r="AC116" s="310"/>
      <c r="AD116" s="310"/>
      <c r="AE116" s="304"/>
      <c r="AF116" s="272"/>
      <c r="AG116" s="308"/>
      <c r="AH116" s="272"/>
      <c r="AI116" s="277" t="s">
        <v>79</v>
      </c>
      <c r="AJ116" s="272"/>
      <c r="AK116" s="277" t="s">
        <v>79</v>
      </c>
      <c r="AL116" s="310"/>
      <c r="AM116" s="311"/>
      <c r="AN116" s="259"/>
    </row>
    <row r="117" spans="1:40" x14ac:dyDescent="0.2">
      <c r="A117" s="291"/>
      <c r="B117" s="294"/>
      <c r="C117" s="301"/>
      <c r="D117" s="285"/>
      <c r="E117" s="273"/>
      <c r="F117" s="276"/>
      <c r="G117" s="273"/>
      <c r="H117" s="144">
        <f t="shared" ref="H117" ca="1" si="1169">INDIRECT("入力シート!K"&amp;INT(ROW()/3+10))</f>
        <v>0</v>
      </c>
      <c r="I117" s="134" t="s">
        <v>78</v>
      </c>
      <c r="J117" s="138" t="str">
        <f t="shared" ref="J117" ca="1" si="1170">INDIRECT("入力シート!Q"&amp;INT(ROW()/3+10))</f>
        <v/>
      </c>
      <c r="K117" s="136" t="s">
        <v>67</v>
      </c>
      <c r="L117" s="138" t="str">
        <f t="shared" ref="L117" ca="1" si="1171">INDIRECT("入力シート!S"&amp;INT(ROW()/3+10))</f>
        <v/>
      </c>
      <c r="M117" s="305"/>
      <c r="N117" s="273"/>
      <c r="O117" s="309"/>
      <c r="P117" s="273"/>
      <c r="Q117" s="144">
        <f t="shared" ref="Q117" ca="1" si="1172">INDIRECT("入力シート!AA"&amp;INT(ROW()/3+10))</f>
        <v>0</v>
      </c>
      <c r="R117" s="134" t="s">
        <v>78</v>
      </c>
      <c r="S117" s="145" t="str">
        <f t="shared" ref="S117" ca="1" si="1173">INDIRECT("入力シート!AG"&amp;INT(ROW()/3+10))</f>
        <v/>
      </c>
      <c r="T117" s="146" t="s">
        <v>80</v>
      </c>
      <c r="U117" s="145" t="str">
        <f t="shared" ref="U117" ca="1" si="1174">INDIRECT("入力シート!AI"&amp;INT(ROW()/3+10))</f>
        <v/>
      </c>
      <c r="V117" s="305"/>
      <c r="W117" s="273"/>
      <c r="X117" s="309"/>
      <c r="Y117" s="273"/>
      <c r="Z117" s="144">
        <f t="shared" ref="Z117" ca="1" si="1175">INDIRECT("入力シート!AQ"&amp;INT(ROW()/3+10))</f>
        <v>0</v>
      </c>
      <c r="AA117" s="134" t="s">
        <v>78</v>
      </c>
      <c r="AB117" s="145" t="str">
        <f t="shared" ref="AB117" ca="1" si="1176">INDIRECT("入力シート!AW"&amp;INT(ROW()/3+10))</f>
        <v/>
      </c>
      <c r="AC117" s="146" t="s">
        <v>80</v>
      </c>
      <c r="AD117" s="145" t="str">
        <f t="shared" ref="AD117" ca="1" si="1177">INDIRECT("入力シート!AY"&amp;INT(ROW()/3+10))</f>
        <v/>
      </c>
      <c r="AE117" s="305"/>
      <c r="AF117" s="273"/>
      <c r="AG117" s="309"/>
      <c r="AH117" s="273"/>
      <c r="AI117" s="144">
        <f t="shared" ref="AI117" ca="1" si="1178">INDIRECT("入力シート!BG"&amp;INT(ROW()/3+10))</f>
        <v>0</v>
      </c>
      <c r="AJ117" s="134" t="s">
        <v>78</v>
      </c>
      <c r="AK117" s="145" t="str">
        <f t="shared" ref="AK117" ca="1" si="1179">INDIRECT("入力シート!BM"&amp;INT(ROW()/3+10))</f>
        <v/>
      </c>
      <c r="AL117" s="146" t="s">
        <v>80</v>
      </c>
      <c r="AM117" s="147" t="str">
        <f t="shared" ref="AM117" ca="1" si="1180">INDIRECT("入力シート!BO"&amp;INT(ROW()/3+10))</f>
        <v/>
      </c>
      <c r="AN117" s="260"/>
    </row>
    <row r="118" spans="1:40" x14ac:dyDescent="0.2">
      <c r="A118" s="290">
        <v>37</v>
      </c>
      <c r="B118" s="298">
        <f t="shared" ref="B118" ca="1" si="1181">INDIRECT("入力シート!B"&amp;INT(ROW()/3+11))</f>
        <v>0</v>
      </c>
      <c r="C118" s="299" t="str">
        <f t="shared" ref="C118" ca="1" si="1182">INDIRECT("入力シート!C"&amp;INT(ROW()/3+11))</f>
        <v/>
      </c>
      <c r="D118" s="302">
        <f t="shared" ref="D118" ca="1" si="1183">INDIRECT("入力シート!D"&amp;INT(ROW()/3+11))</f>
        <v>0</v>
      </c>
      <c r="E118" s="296" t="s">
        <v>50</v>
      </c>
      <c r="F118" s="297">
        <f t="shared" ref="F118" ca="1" si="1184">INDIRECT("入力シート!F"&amp;INT(ROW()/3+11))</f>
        <v>0</v>
      </c>
      <c r="G118" s="296" t="s">
        <v>50</v>
      </c>
      <c r="H118" s="126">
        <f t="shared" ref="H118" ca="1" si="1185">INDIRECT("入力シート!H"&amp;INT(ROW()/3+11))</f>
        <v>0</v>
      </c>
      <c r="I118" s="127" t="s">
        <v>78</v>
      </c>
      <c r="J118" s="149" t="str">
        <f t="shared" ref="J118" ca="1" si="1186">INDIRECT("入力シート!M"&amp;INT(ROW()/3+11))</f>
        <v/>
      </c>
      <c r="K118" s="129" t="s">
        <v>67</v>
      </c>
      <c r="L118" s="131" t="str">
        <f t="shared" ref="L118" ca="1" si="1187">INDIRECT("入力シート!O"&amp;INT(ROW()/3+11))</f>
        <v/>
      </c>
      <c r="M118" s="303">
        <f t="shared" ref="M118" ca="1" si="1188">INDIRECT("入力シート!T"&amp;INT(ROW()/3+11))</f>
        <v>0</v>
      </c>
      <c r="N118" s="296" t="s">
        <v>50</v>
      </c>
      <c r="O118" s="307">
        <f t="shared" ref="O118" ca="1" si="1189">INDIRECT("入力シート!V"&amp;INT(ROW()/3+11))</f>
        <v>0</v>
      </c>
      <c r="P118" s="296" t="s">
        <v>50</v>
      </c>
      <c r="Q118" s="140">
        <f t="shared" ref="Q118" ca="1" si="1190">INDIRECT("入力シート!X"&amp;INT(ROW()/3+11))</f>
        <v>0</v>
      </c>
      <c r="R118" s="127" t="s">
        <v>78</v>
      </c>
      <c r="S118" s="141" t="str">
        <f t="shared" ref="S118" ca="1" si="1191">INDIRECT("入力シート!AC"&amp;INT(ROW()/3+11))</f>
        <v/>
      </c>
      <c r="T118" s="142" t="s">
        <v>80</v>
      </c>
      <c r="U118" s="141" t="str">
        <f t="shared" ref="U118" ca="1" si="1192">INDIRECT("入力シート!AE"&amp;INT(ROW()/3+11))</f>
        <v/>
      </c>
      <c r="V118" s="303">
        <f t="shared" ref="V118" ca="1" si="1193">INDIRECT("入力シート!AJ"&amp;INT(ROW()/3+11))</f>
        <v>0</v>
      </c>
      <c r="W118" s="296" t="s">
        <v>81</v>
      </c>
      <c r="X118" s="307">
        <f t="shared" ref="X118" ca="1" si="1194">INDIRECT("入力シート!AL"&amp;INT(ROW()/3+11))</f>
        <v>0</v>
      </c>
      <c r="Y118" s="296" t="s">
        <v>81</v>
      </c>
      <c r="Z118" s="140">
        <f t="shared" ref="Z118" ca="1" si="1195">INDIRECT("入力シート!AN"&amp;INT(ROW()/3+11))</f>
        <v>0</v>
      </c>
      <c r="AA118" s="127" t="s">
        <v>78</v>
      </c>
      <c r="AB118" s="141" t="str">
        <f t="shared" ref="AB118" ca="1" si="1196">INDIRECT("入力シート!AS"&amp;INT(ROW()/3+11))</f>
        <v/>
      </c>
      <c r="AC118" s="142" t="s">
        <v>80</v>
      </c>
      <c r="AD118" s="141" t="str">
        <f t="shared" ref="AD118" ca="1" si="1197">INDIRECT("入力シート!AU"&amp;INT(ROW()/3+11))</f>
        <v/>
      </c>
      <c r="AE118" s="303">
        <f t="shared" ref="AE118" ca="1" si="1198">INDIRECT("入力シート!AZ"&amp;INT(ROW()/3+11))</f>
        <v>0</v>
      </c>
      <c r="AF118" s="296" t="s">
        <v>81</v>
      </c>
      <c r="AG118" s="307">
        <f t="shared" ref="AG118" ca="1" si="1199">INDIRECT("入力シート!BB"&amp;INT(ROW()/3+11))</f>
        <v>0</v>
      </c>
      <c r="AH118" s="296" t="s">
        <v>81</v>
      </c>
      <c r="AI118" s="140">
        <f t="shared" ref="AI118" ca="1" si="1200">INDIRECT("入力シート!BD"&amp;INT(ROW()/3+11))</f>
        <v>0</v>
      </c>
      <c r="AJ118" s="127" t="s">
        <v>78</v>
      </c>
      <c r="AK118" s="141" t="str">
        <f t="shared" ref="AK118" ca="1" si="1201">INDIRECT("入力シート!BI"&amp;INT(ROW()/3+11))</f>
        <v/>
      </c>
      <c r="AL118" s="142" t="s">
        <v>80</v>
      </c>
      <c r="AM118" s="143" t="str">
        <f t="shared" ref="AM118" ca="1" si="1202">INDIRECT("入力シート!BK"&amp;INT(ROW()/3+11))</f>
        <v/>
      </c>
      <c r="AN118" s="258">
        <f t="shared" ref="AN118" ca="1" si="1203">INDIRECT("入力シート!BP"&amp;INT(ROW()/3+11))</f>
        <v>0</v>
      </c>
    </row>
    <row r="119" spans="1:40" x14ac:dyDescent="0.2">
      <c r="A119" s="290"/>
      <c r="B119" s="293"/>
      <c r="C119" s="300"/>
      <c r="D119" s="284"/>
      <c r="E119" s="272"/>
      <c r="F119" s="275"/>
      <c r="G119" s="272"/>
      <c r="H119" s="277" t="s">
        <v>79</v>
      </c>
      <c r="I119" s="272"/>
      <c r="J119" s="279" t="s">
        <v>53</v>
      </c>
      <c r="K119" s="279"/>
      <c r="L119" s="279"/>
      <c r="M119" s="304"/>
      <c r="N119" s="272"/>
      <c r="O119" s="308"/>
      <c r="P119" s="272"/>
      <c r="Q119" s="277" t="s">
        <v>79</v>
      </c>
      <c r="R119" s="272"/>
      <c r="S119" s="277" t="s">
        <v>79</v>
      </c>
      <c r="T119" s="310"/>
      <c r="U119" s="310"/>
      <c r="V119" s="304"/>
      <c r="W119" s="272"/>
      <c r="X119" s="308"/>
      <c r="Y119" s="272"/>
      <c r="Z119" s="277" t="s">
        <v>79</v>
      </c>
      <c r="AA119" s="272"/>
      <c r="AB119" s="277" t="s">
        <v>79</v>
      </c>
      <c r="AC119" s="310"/>
      <c r="AD119" s="310"/>
      <c r="AE119" s="304"/>
      <c r="AF119" s="272"/>
      <c r="AG119" s="308"/>
      <c r="AH119" s="272"/>
      <c r="AI119" s="277" t="s">
        <v>79</v>
      </c>
      <c r="AJ119" s="272"/>
      <c r="AK119" s="277" t="s">
        <v>79</v>
      </c>
      <c r="AL119" s="310"/>
      <c r="AM119" s="311"/>
      <c r="AN119" s="259"/>
    </row>
    <row r="120" spans="1:40" x14ac:dyDescent="0.2">
      <c r="A120" s="291"/>
      <c r="B120" s="294"/>
      <c r="C120" s="301"/>
      <c r="D120" s="285"/>
      <c r="E120" s="273"/>
      <c r="F120" s="276"/>
      <c r="G120" s="273"/>
      <c r="H120" s="144">
        <f t="shared" ref="H120" ca="1" si="1204">INDIRECT("入力シート!K"&amp;INT(ROW()/3+10))</f>
        <v>0</v>
      </c>
      <c r="I120" s="134" t="s">
        <v>78</v>
      </c>
      <c r="J120" s="138" t="str">
        <f t="shared" ref="J120" ca="1" si="1205">INDIRECT("入力シート!Q"&amp;INT(ROW()/3+10))</f>
        <v/>
      </c>
      <c r="K120" s="136" t="s">
        <v>67</v>
      </c>
      <c r="L120" s="138" t="str">
        <f t="shared" ref="L120" ca="1" si="1206">INDIRECT("入力シート!S"&amp;INT(ROW()/3+10))</f>
        <v/>
      </c>
      <c r="M120" s="305"/>
      <c r="N120" s="273"/>
      <c r="O120" s="309"/>
      <c r="P120" s="273"/>
      <c r="Q120" s="144">
        <f t="shared" ref="Q120" ca="1" si="1207">INDIRECT("入力シート!AA"&amp;INT(ROW()/3+10))</f>
        <v>0</v>
      </c>
      <c r="R120" s="134" t="s">
        <v>78</v>
      </c>
      <c r="S120" s="145" t="str">
        <f t="shared" ref="S120" ca="1" si="1208">INDIRECT("入力シート!AG"&amp;INT(ROW()/3+10))</f>
        <v/>
      </c>
      <c r="T120" s="146" t="s">
        <v>80</v>
      </c>
      <c r="U120" s="145" t="str">
        <f t="shared" ref="U120" ca="1" si="1209">INDIRECT("入力シート!AI"&amp;INT(ROW()/3+10))</f>
        <v/>
      </c>
      <c r="V120" s="305"/>
      <c r="W120" s="273"/>
      <c r="X120" s="309"/>
      <c r="Y120" s="273"/>
      <c r="Z120" s="144">
        <f t="shared" ref="Z120" ca="1" si="1210">INDIRECT("入力シート!AQ"&amp;INT(ROW()/3+10))</f>
        <v>0</v>
      </c>
      <c r="AA120" s="134" t="s">
        <v>78</v>
      </c>
      <c r="AB120" s="145" t="str">
        <f t="shared" ref="AB120" ca="1" si="1211">INDIRECT("入力シート!AW"&amp;INT(ROW()/3+10))</f>
        <v/>
      </c>
      <c r="AC120" s="146" t="s">
        <v>80</v>
      </c>
      <c r="AD120" s="145" t="str">
        <f t="shared" ref="AD120" ca="1" si="1212">INDIRECT("入力シート!AY"&amp;INT(ROW()/3+10))</f>
        <v/>
      </c>
      <c r="AE120" s="305"/>
      <c r="AF120" s="273"/>
      <c r="AG120" s="309"/>
      <c r="AH120" s="273"/>
      <c r="AI120" s="144">
        <f t="shared" ref="AI120" ca="1" si="1213">INDIRECT("入力シート!BG"&amp;INT(ROW()/3+10))</f>
        <v>0</v>
      </c>
      <c r="AJ120" s="134" t="s">
        <v>78</v>
      </c>
      <c r="AK120" s="145" t="str">
        <f t="shared" ref="AK120" ca="1" si="1214">INDIRECT("入力シート!BM"&amp;INT(ROW()/3+10))</f>
        <v/>
      </c>
      <c r="AL120" s="146" t="s">
        <v>80</v>
      </c>
      <c r="AM120" s="147" t="str">
        <f t="shared" ref="AM120" ca="1" si="1215">INDIRECT("入力シート!BO"&amp;INT(ROW()/3+10))</f>
        <v/>
      </c>
      <c r="AN120" s="260"/>
    </row>
    <row r="121" spans="1:40" x14ac:dyDescent="0.2">
      <c r="A121" s="290">
        <v>38</v>
      </c>
      <c r="B121" s="298">
        <f t="shared" ref="B121" ca="1" si="1216">INDIRECT("入力シート!B"&amp;INT(ROW()/3+11))</f>
        <v>0</v>
      </c>
      <c r="C121" s="299" t="str">
        <f t="shared" ref="C121" ca="1" si="1217">INDIRECT("入力シート!C"&amp;INT(ROW()/3+11))</f>
        <v/>
      </c>
      <c r="D121" s="302">
        <f t="shared" ref="D121" ca="1" si="1218">INDIRECT("入力シート!D"&amp;INT(ROW()/3+11))</f>
        <v>0</v>
      </c>
      <c r="E121" s="296" t="s">
        <v>50</v>
      </c>
      <c r="F121" s="297">
        <f t="shared" ref="F121" ca="1" si="1219">INDIRECT("入力シート!F"&amp;INT(ROW()/3+11))</f>
        <v>0</v>
      </c>
      <c r="G121" s="296" t="s">
        <v>50</v>
      </c>
      <c r="H121" s="126">
        <f t="shared" ref="H121" ca="1" si="1220">INDIRECT("入力シート!H"&amp;INT(ROW()/3+11))</f>
        <v>0</v>
      </c>
      <c r="I121" s="127" t="s">
        <v>78</v>
      </c>
      <c r="J121" s="149" t="str">
        <f t="shared" ref="J121" ca="1" si="1221">INDIRECT("入力シート!M"&amp;INT(ROW()/3+11))</f>
        <v/>
      </c>
      <c r="K121" s="129" t="s">
        <v>67</v>
      </c>
      <c r="L121" s="131" t="str">
        <f t="shared" ref="L121" ca="1" si="1222">INDIRECT("入力シート!O"&amp;INT(ROW()/3+11))</f>
        <v/>
      </c>
      <c r="M121" s="303">
        <f t="shared" ref="M121" ca="1" si="1223">INDIRECT("入力シート!T"&amp;INT(ROW()/3+11))</f>
        <v>0</v>
      </c>
      <c r="N121" s="296" t="s">
        <v>50</v>
      </c>
      <c r="O121" s="307">
        <f t="shared" ref="O121" ca="1" si="1224">INDIRECT("入力シート!V"&amp;INT(ROW()/3+11))</f>
        <v>0</v>
      </c>
      <c r="P121" s="296" t="s">
        <v>50</v>
      </c>
      <c r="Q121" s="140">
        <f t="shared" ref="Q121" ca="1" si="1225">INDIRECT("入力シート!X"&amp;INT(ROW()/3+11))</f>
        <v>0</v>
      </c>
      <c r="R121" s="127" t="s">
        <v>78</v>
      </c>
      <c r="S121" s="141" t="str">
        <f t="shared" ref="S121" ca="1" si="1226">INDIRECT("入力シート!AC"&amp;INT(ROW()/3+11))</f>
        <v/>
      </c>
      <c r="T121" s="142" t="s">
        <v>80</v>
      </c>
      <c r="U121" s="141" t="str">
        <f t="shared" ref="U121" ca="1" si="1227">INDIRECT("入力シート!AE"&amp;INT(ROW()/3+11))</f>
        <v/>
      </c>
      <c r="V121" s="303">
        <f t="shared" ref="V121" ca="1" si="1228">INDIRECT("入力シート!AJ"&amp;INT(ROW()/3+11))</f>
        <v>0</v>
      </c>
      <c r="W121" s="296" t="s">
        <v>81</v>
      </c>
      <c r="X121" s="307">
        <f t="shared" ref="X121" ca="1" si="1229">INDIRECT("入力シート!AL"&amp;INT(ROW()/3+11))</f>
        <v>0</v>
      </c>
      <c r="Y121" s="296" t="s">
        <v>81</v>
      </c>
      <c r="Z121" s="140">
        <f t="shared" ref="Z121" ca="1" si="1230">INDIRECT("入力シート!AN"&amp;INT(ROW()/3+11))</f>
        <v>0</v>
      </c>
      <c r="AA121" s="127" t="s">
        <v>78</v>
      </c>
      <c r="AB121" s="141" t="str">
        <f t="shared" ref="AB121" ca="1" si="1231">INDIRECT("入力シート!AS"&amp;INT(ROW()/3+11))</f>
        <v/>
      </c>
      <c r="AC121" s="142" t="s">
        <v>80</v>
      </c>
      <c r="AD121" s="141" t="str">
        <f t="shared" ref="AD121" ca="1" si="1232">INDIRECT("入力シート!AU"&amp;INT(ROW()/3+11))</f>
        <v/>
      </c>
      <c r="AE121" s="303">
        <f t="shared" ref="AE121" ca="1" si="1233">INDIRECT("入力シート!AZ"&amp;INT(ROW()/3+11))</f>
        <v>0</v>
      </c>
      <c r="AF121" s="296" t="s">
        <v>81</v>
      </c>
      <c r="AG121" s="307">
        <f t="shared" ref="AG121" ca="1" si="1234">INDIRECT("入力シート!BB"&amp;INT(ROW()/3+11))</f>
        <v>0</v>
      </c>
      <c r="AH121" s="296" t="s">
        <v>81</v>
      </c>
      <c r="AI121" s="140">
        <f t="shared" ref="AI121" ca="1" si="1235">INDIRECT("入力シート!BD"&amp;INT(ROW()/3+11))</f>
        <v>0</v>
      </c>
      <c r="AJ121" s="127" t="s">
        <v>78</v>
      </c>
      <c r="AK121" s="141" t="str">
        <f t="shared" ref="AK121" ca="1" si="1236">INDIRECT("入力シート!BI"&amp;INT(ROW()/3+11))</f>
        <v/>
      </c>
      <c r="AL121" s="142" t="s">
        <v>80</v>
      </c>
      <c r="AM121" s="143" t="str">
        <f t="shared" ref="AM121" ca="1" si="1237">INDIRECT("入力シート!BK"&amp;INT(ROW()/3+11))</f>
        <v/>
      </c>
      <c r="AN121" s="258">
        <f t="shared" ref="AN121" ca="1" si="1238">INDIRECT("入力シート!BP"&amp;INT(ROW()/3+11))</f>
        <v>0</v>
      </c>
    </row>
    <row r="122" spans="1:40" x14ac:dyDescent="0.2">
      <c r="A122" s="290"/>
      <c r="B122" s="293"/>
      <c r="C122" s="300"/>
      <c r="D122" s="284"/>
      <c r="E122" s="272"/>
      <c r="F122" s="275"/>
      <c r="G122" s="272"/>
      <c r="H122" s="277" t="s">
        <v>79</v>
      </c>
      <c r="I122" s="272"/>
      <c r="J122" s="279" t="s">
        <v>53</v>
      </c>
      <c r="K122" s="279"/>
      <c r="L122" s="279"/>
      <c r="M122" s="304"/>
      <c r="N122" s="272"/>
      <c r="O122" s="308"/>
      <c r="P122" s="272"/>
      <c r="Q122" s="277" t="s">
        <v>79</v>
      </c>
      <c r="R122" s="272"/>
      <c r="S122" s="277" t="s">
        <v>79</v>
      </c>
      <c r="T122" s="310"/>
      <c r="U122" s="310"/>
      <c r="V122" s="304"/>
      <c r="W122" s="272"/>
      <c r="X122" s="308"/>
      <c r="Y122" s="272"/>
      <c r="Z122" s="277" t="s">
        <v>79</v>
      </c>
      <c r="AA122" s="272"/>
      <c r="AB122" s="277" t="s">
        <v>79</v>
      </c>
      <c r="AC122" s="310"/>
      <c r="AD122" s="310"/>
      <c r="AE122" s="304"/>
      <c r="AF122" s="272"/>
      <c r="AG122" s="308"/>
      <c r="AH122" s="272"/>
      <c r="AI122" s="277" t="s">
        <v>79</v>
      </c>
      <c r="AJ122" s="272"/>
      <c r="AK122" s="277" t="s">
        <v>79</v>
      </c>
      <c r="AL122" s="310"/>
      <c r="AM122" s="311"/>
      <c r="AN122" s="259"/>
    </row>
    <row r="123" spans="1:40" x14ac:dyDescent="0.2">
      <c r="A123" s="291"/>
      <c r="B123" s="294"/>
      <c r="C123" s="301"/>
      <c r="D123" s="285"/>
      <c r="E123" s="273"/>
      <c r="F123" s="276"/>
      <c r="G123" s="273"/>
      <c r="H123" s="144">
        <f t="shared" ref="H123" ca="1" si="1239">INDIRECT("入力シート!K"&amp;INT(ROW()/3+10))</f>
        <v>0</v>
      </c>
      <c r="I123" s="134" t="s">
        <v>78</v>
      </c>
      <c r="J123" s="138" t="str">
        <f t="shared" ref="J123" ca="1" si="1240">INDIRECT("入力シート!Q"&amp;INT(ROW()/3+10))</f>
        <v/>
      </c>
      <c r="K123" s="136" t="s">
        <v>67</v>
      </c>
      <c r="L123" s="138" t="str">
        <f t="shared" ref="L123" ca="1" si="1241">INDIRECT("入力シート!S"&amp;INT(ROW()/3+10))</f>
        <v/>
      </c>
      <c r="M123" s="305"/>
      <c r="N123" s="273"/>
      <c r="O123" s="309"/>
      <c r="P123" s="273"/>
      <c r="Q123" s="144">
        <f t="shared" ref="Q123" ca="1" si="1242">INDIRECT("入力シート!AA"&amp;INT(ROW()/3+10))</f>
        <v>0</v>
      </c>
      <c r="R123" s="134" t="s">
        <v>78</v>
      </c>
      <c r="S123" s="145" t="str">
        <f t="shared" ref="S123" ca="1" si="1243">INDIRECT("入力シート!AG"&amp;INT(ROW()/3+10))</f>
        <v/>
      </c>
      <c r="T123" s="146" t="s">
        <v>80</v>
      </c>
      <c r="U123" s="145" t="str">
        <f t="shared" ref="U123" ca="1" si="1244">INDIRECT("入力シート!AI"&amp;INT(ROW()/3+10))</f>
        <v/>
      </c>
      <c r="V123" s="305"/>
      <c r="W123" s="273"/>
      <c r="X123" s="309"/>
      <c r="Y123" s="273"/>
      <c r="Z123" s="144">
        <f t="shared" ref="Z123" ca="1" si="1245">INDIRECT("入力シート!AQ"&amp;INT(ROW()/3+10))</f>
        <v>0</v>
      </c>
      <c r="AA123" s="134" t="s">
        <v>78</v>
      </c>
      <c r="AB123" s="145" t="str">
        <f t="shared" ref="AB123" ca="1" si="1246">INDIRECT("入力シート!AW"&amp;INT(ROW()/3+10))</f>
        <v/>
      </c>
      <c r="AC123" s="146" t="s">
        <v>80</v>
      </c>
      <c r="AD123" s="145" t="str">
        <f t="shared" ref="AD123" ca="1" si="1247">INDIRECT("入力シート!AY"&amp;INT(ROW()/3+10))</f>
        <v/>
      </c>
      <c r="AE123" s="305"/>
      <c r="AF123" s="273"/>
      <c r="AG123" s="309"/>
      <c r="AH123" s="273"/>
      <c r="AI123" s="144">
        <f t="shared" ref="AI123" ca="1" si="1248">INDIRECT("入力シート!BG"&amp;INT(ROW()/3+10))</f>
        <v>0</v>
      </c>
      <c r="AJ123" s="134" t="s">
        <v>78</v>
      </c>
      <c r="AK123" s="145" t="str">
        <f t="shared" ref="AK123" ca="1" si="1249">INDIRECT("入力シート!BM"&amp;INT(ROW()/3+10))</f>
        <v/>
      </c>
      <c r="AL123" s="146" t="s">
        <v>80</v>
      </c>
      <c r="AM123" s="147" t="str">
        <f t="shared" ref="AM123" ca="1" si="1250">INDIRECT("入力シート!BO"&amp;INT(ROW()/3+10))</f>
        <v/>
      </c>
      <c r="AN123" s="260"/>
    </row>
    <row r="124" spans="1:40" x14ac:dyDescent="0.2">
      <c r="A124" s="290">
        <v>39</v>
      </c>
      <c r="B124" s="298">
        <f t="shared" ref="B124" ca="1" si="1251">INDIRECT("入力シート!B"&amp;INT(ROW()/3+11))</f>
        <v>0</v>
      </c>
      <c r="C124" s="299" t="str">
        <f t="shared" ref="C124" ca="1" si="1252">INDIRECT("入力シート!C"&amp;INT(ROW()/3+11))</f>
        <v/>
      </c>
      <c r="D124" s="302">
        <f t="shared" ref="D124" ca="1" si="1253">INDIRECT("入力シート!D"&amp;INT(ROW()/3+11))</f>
        <v>0</v>
      </c>
      <c r="E124" s="296" t="s">
        <v>50</v>
      </c>
      <c r="F124" s="297">
        <f t="shared" ref="F124" ca="1" si="1254">INDIRECT("入力シート!F"&amp;INT(ROW()/3+11))</f>
        <v>0</v>
      </c>
      <c r="G124" s="296" t="s">
        <v>50</v>
      </c>
      <c r="H124" s="126">
        <f t="shared" ref="H124" ca="1" si="1255">INDIRECT("入力シート!H"&amp;INT(ROW()/3+11))</f>
        <v>0</v>
      </c>
      <c r="I124" s="127" t="s">
        <v>78</v>
      </c>
      <c r="J124" s="149" t="str">
        <f t="shared" ref="J124" ca="1" si="1256">INDIRECT("入力シート!M"&amp;INT(ROW()/3+11))</f>
        <v/>
      </c>
      <c r="K124" s="129" t="s">
        <v>67</v>
      </c>
      <c r="L124" s="131" t="str">
        <f t="shared" ref="L124" ca="1" si="1257">INDIRECT("入力シート!O"&amp;INT(ROW()/3+11))</f>
        <v/>
      </c>
      <c r="M124" s="303">
        <f t="shared" ref="M124" ca="1" si="1258">INDIRECT("入力シート!T"&amp;INT(ROW()/3+11))</f>
        <v>0</v>
      </c>
      <c r="N124" s="296" t="s">
        <v>50</v>
      </c>
      <c r="O124" s="307">
        <f t="shared" ref="O124" ca="1" si="1259">INDIRECT("入力シート!V"&amp;INT(ROW()/3+11))</f>
        <v>0</v>
      </c>
      <c r="P124" s="296" t="s">
        <v>50</v>
      </c>
      <c r="Q124" s="140">
        <f t="shared" ref="Q124" ca="1" si="1260">INDIRECT("入力シート!X"&amp;INT(ROW()/3+11))</f>
        <v>0</v>
      </c>
      <c r="R124" s="127" t="s">
        <v>78</v>
      </c>
      <c r="S124" s="141" t="str">
        <f t="shared" ref="S124" ca="1" si="1261">INDIRECT("入力シート!AC"&amp;INT(ROW()/3+11))</f>
        <v/>
      </c>
      <c r="T124" s="142" t="s">
        <v>80</v>
      </c>
      <c r="U124" s="141" t="str">
        <f t="shared" ref="U124" ca="1" si="1262">INDIRECT("入力シート!AE"&amp;INT(ROW()/3+11))</f>
        <v/>
      </c>
      <c r="V124" s="303">
        <f t="shared" ref="V124" ca="1" si="1263">INDIRECT("入力シート!AJ"&amp;INT(ROW()/3+11))</f>
        <v>0</v>
      </c>
      <c r="W124" s="296" t="s">
        <v>81</v>
      </c>
      <c r="X124" s="307">
        <f t="shared" ref="X124" ca="1" si="1264">INDIRECT("入力シート!AL"&amp;INT(ROW()/3+11))</f>
        <v>0</v>
      </c>
      <c r="Y124" s="296" t="s">
        <v>81</v>
      </c>
      <c r="Z124" s="140">
        <f t="shared" ref="Z124" ca="1" si="1265">INDIRECT("入力シート!AN"&amp;INT(ROW()/3+11))</f>
        <v>0</v>
      </c>
      <c r="AA124" s="127" t="s">
        <v>78</v>
      </c>
      <c r="AB124" s="141" t="str">
        <f t="shared" ref="AB124" ca="1" si="1266">INDIRECT("入力シート!AS"&amp;INT(ROW()/3+11))</f>
        <v/>
      </c>
      <c r="AC124" s="142" t="s">
        <v>80</v>
      </c>
      <c r="AD124" s="141" t="str">
        <f t="shared" ref="AD124" ca="1" si="1267">INDIRECT("入力シート!AU"&amp;INT(ROW()/3+11))</f>
        <v/>
      </c>
      <c r="AE124" s="303">
        <f t="shared" ref="AE124" ca="1" si="1268">INDIRECT("入力シート!AZ"&amp;INT(ROW()/3+11))</f>
        <v>0</v>
      </c>
      <c r="AF124" s="296" t="s">
        <v>81</v>
      </c>
      <c r="AG124" s="307">
        <f t="shared" ref="AG124" ca="1" si="1269">INDIRECT("入力シート!BB"&amp;INT(ROW()/3+11))</f>
        <v>0</v>
      </c>
      <c r="AH124" s="296" t="s">
        <v>81</v>
      </c>
      <c r="AI124" s="140">
        <f t="shared" ref="AI124" ca="1" si="1270">INDIRECT("入力シート!BD"&amp;INT(ROW()/3+11))</f>
        <v>0</v>
      </c>
      <c r="AJ124" s="127" t="s">
        <v>78</v>
      </c>
      <c r="AK124" s="141" t="str">
        <f t="shared" ref="AK124" ca="1" si="1271">INDIRECT("入力シート!BI"&amp;INT(ROW()/3+11))</f>
        <v/>
      </c>
      <c r="AL124" s="142" t="s">
        <v>80</v>
      </c>
      <c r="AM124" s="143" t="str">
        <f t="shared" ref="AM124" ca="1" si="1272">INDIRECT("入力シート!BK"&amp;INT(ROW()/3+11))</f>
        <v/>
      </c>
      <c r="AN124" s="258">
        <f t="shared" ref="AN124" ca="1" si="1273">INDIRECT("入力シート!BP"&amp;INT(ROW()/3+11))</f>
        <v>0</v>
      </c>
    </row>
    <row r="125" spans="1:40" x14ac:dyDescent="0.2">
      <c r="A125" s="290"/>
      <c r="B125" s="293"/>
      <c r="C125" s="300"/>
      <c r="D125" s="284"/>
      <c r="E125" s="272"/>
      <c r="F125" s="275"/>
      <c r="G125" s="272"/>
      <c r="H125" s="277" t="s">
        <v>79</v>
      </c>
      <c r="I125" s="272"/>
      <c r="J125" s="279" t="s">
        <v>53</v>
      </c>
      <c r="K125" s="279"/>
      <c r="L125" s="279"/>
      <c r="M125" s="304"/>
      <c r="N125" s="272"/>
      <c r="O125" s="308"/>
      <c r="P125" s="272"/>
      <c r="Q125" s="277" t="s">
        <v>79</v>
      </c>
      <c r="R125" s="272"/>
      <c r="S125" s="277" t="s">
        <v>79</v>
      </c>
      <c r="T125" s="310"/>
      <c r="U125" s="310"/>
      <c r="V125" s="304"/>
      <c r="W125" s="272"/>
      <c r="X125" s="308"/>
      <c r="Y125" s="272"/>
      <c r="Z125" s="277" t="s">
        <v>79</v>
      </c>
      <c r="AA125" s="272"/>
      <c r="AB125" s="277" t="s">
        <v>79</v>
      </c>
      <c r="AC125" s="310"/>
      <c r="AD125" s="310"/>
      <c r="AE125" s="304"/>
      <c r="AF125" s="272"/>
      <c r="AG125" s="308"/>
      <c r="AH125" s="272"/>
      <c r="AI125" s="277" t="s">
        <v>79</v>
      </c>
      <c r="AJ125" s="272"/>
      <c r="AK125" s="277" t="s">
        <v>79</v>
      </c>
      <c r="AL125" s="310"/>
      <c r="AM125" s="311"/>
      <c r="AN125" s="259"/>
    </row>
    <row r="126" spans="1:40" x14ac:dyDescent="0.2">
      <c r="A126" s="291"/>
      <c r="B126" s="294"/>
      <c r="C126" s="301"/>
      <c r="D126" s="285"/>
      <c r="E126" s="273"/>
      <c r="F126" s="276"/>
      <c r="G126" s="273"/>
      <c r="H126" s="144">
        <f t="shared" ref="H126" ca="1" si="1274">INDIRECT("入力シート!K"&amp;INT(ROW()/3+10))</f>
        <v>0</v>
      </c>
      <c r="I126" s="134" t="s">
        <v>78</v>
      </c>
      <c r="J126" s="138" t="str">
        <f t="shared" ref="J126" ca="1" si="1275">INDIRECT("入力シート!Q"&amp;INT(ROW()/3+10))</f>
        <v/>
      </c>
      <c r="K126" s="136" t="s">
        <v>67</v>
      </c>
      <c r="L126" s="138" t="str">
        <f t="shared" ref="L126" ca="1" si="1276">INDIRECT("入力シート!S"&amp;INT(ROW()/3+10))</f>
        <v/>
      </c>
      <c r="M126" s="305"/>
      <c r="N126" s="273"/>
      <c r="O126" s="309"/>
      <c r="P126" s="273"/>
      <c r="Q126" s="144">
        <f t="shared" ref="Q126" ca="1" si="1277">INDIRECT("入力シート!AA"&amp;INT(ROW()/3+10))</f>
        <v>0</v>
      </c>
      <c r="R126" s="134" t="s">
        <v>78</v>
      </c>
      <c r="S126" s="145" t="str">
        <f t="shared" ref="S126" ca="1" si="1278">INDIRECT("入力シート!AG"&amp;INT(ROW()/3+10))</f>
        <v/>
      </c>
      <c r="T126" s="146" t="s">
        <v>80</v>
      </c>
      <c r="U126" s="145" t="str">
        <f t="shared" ref="U126" ca="1" si="1279">INDIRECT("入力シート!AI"&amp;INT(ROW()/3+10))</f>
        <v/>
      </c>
      <c r="V126" s="305"/>
      <c r="W126" s="273"/>
      <c r="X126" s="309"/>
      <c r="Y126" s="273"/>
      <c r="Z126" s="144">
        <f t="shared" ref="Z126" ca="1" si="1280">INDIRECT("入力シート!AQ"&amp;INT(ROW()/3+10))</f>
        <v>0</v>
      </c>
      <c r="AA126" s="134" t="s">
        <v>78</v>
      </c>
      <c r="AB126" s="145" t="str">
        <f t="shared" ref="AB126" ca="1" si="1281">INDIRECT("入力シート!AW"&amp;INT(ROW()/3+10))</f>
        <v/>
      </c>
      <c r="AC126" s="146" t="s">
        <v>80</v>
      </c>
      <c r="AD126" s="145" t="str">
        <f t="shared" ref="AD126" ca="1" si="1282">INDIRECT("入力シート!AY"&amp;INT(ROW()/3+10))</f>
        <v/>
      </c>
      <c r="AE126" s="305"/>
      <c r="AF126" s="273"/>
      <c r="AG126" s="309"/>
      <c r="AH126" s="273"/>
      <c r="AI126" s="144">
        <f t="shared" ref="AI126" ca="1" si="1283">INDIRECT("入力シート!BG"&amp;INT(ROW()/3+10))</f>
        <v>0</v>
      </c>
      <c r="AJ126" s="134" t="s">
        <v>78</v>
      </c>
      <c r="AK126" s="145" t="str">
        <f t="shared" ref="AK126" ca="1" si="1284">INDIRECT("入力シート!BM"&amp;INT(ROW()/3+10))</f>
        <v/>
      </c>
      <c r="AL126" s="146" t="s">
        <v>80</v>
      </c>
      <c r="AM126" s="147" t="str">
        <f t="shared" ref="AM126" ca="1" si="1285">INDIRECT("入力シート!BO"&amp;INT(ROW()/3+10))</f>
        <v/>
      </c>
      <c r="AN126" s="260"/>
    </row>
    <row r="127" spans="1:40" x14ac:dyDescent="0.2">
      <c r="A127" s="290">
        <v>40</v>
      </c>
      <c r="B127" s="298">
        <f t="shared" ref="B127" ca="1" si="1286">INDIRECT("入力シート!B"&amp;INT(ROW()/3+11))</f>
        <v>0</v>
      </c>
      <c r="C127" s="299" t="str">
        <f t="shared" ref="C127" ca="1" si="1287">INDIRECT("入力シート!C"&amp;INT(ROW()/3+11))</f>
        <v/>
      </c>
      <c r="D127" s="302">
        <f t="shared" ref="D127" ca="1" si="1288">INDIRECT("入力シート!D"&amp;INT(ROW()/3+11))</f>
        <v>0</v>
      </c>
      <c r="E127" s="296" t="s">
        <v>50</v>
      </c>
      <c r="F127" s="297">
        <f t="shared" ref="F127" ca="1" si="1289">INDIRECT("入力シート!F"&amp;INT(ROW()/3+11))</f>
        <v>0</v>
      </c>
      <c r="G127" s="296" t="s">
        <v>50</v>
      </c>
      <c r="H127" s="126">
        <f t="shared" ref="H127" ca="1" si="1290">INDIRECT("入力シート!H"&amp;INT(ROW()/3+11))</f>
        <v>0</v>
      </c>
      <c r="I127" s="127" t="s">
        <v>78</v>
      </c>
      <c r="J127" s="149" t="str">
        <f t="shared" ref="J127" ca="1" si="1291">INDIRECT("入力シート!M"&amp;INT(ROW()/3+11))</f>
        <v/>
      </c>
      <c r="K127" s="129" t="s">
        <v>67</v>
      </c>
      <c r="L127" s="131" t="str">
        <f t="shared" ref="L127" ca="1" si="1292">INDIRECT("入力シート!O"&amp;INT(ROW()/3+11))</f>
        <v/>
      </c>
      <c r="M127" s="303">
        <f t="shared" ref="M127" ca="1" si="1293">INDIRECT("入力シート!T"&amp;INT(ROW()/3+11))</f>
        <v>0</v>
      </c>
      <c r="N127" s="296" t="s">
        <v>50</v>
      </c>
      <c r="O127" s="307">
        <f t="shared" ref="O127" ca="1" si="1294">INDIRECT("入力シート!V"&amp;INT(ROW()/3+11))</f>
        <v>0</v>
      </c>
      <c r="P127" s="296" t="s">
        <v>50</v>
      </c>
      <c r="Q127" s="140">
        <f t="shared" ref="Q127" ca="1" si="1295">INDIRECT("入力シート!X"&amp;INT(ROW()/3+11))</f>
        <v>0</v>
      </c>
      <c r="R127" s="127" t="s">
        <v>78</v>
      </c>
      <c r="S127" s="141" t="str">
        <f t="shared" ref="S127" ca="1" si="1296">INDIRECT("入力シート!AC"&amp;INT(ROW()/3+11))</f>
        <v/>
      </c>
      <c r="T127" s="142" t="s">
        <v>80</v>
      </c>
      <c r="U127" s="141" t="str">
        <f t="shared" ref="U127" ca="1" si="1297">INDIRECT("入力シート!AE"&amp;INT(ROW()/3+11))</f>
        <v/>
      </c>
      <c r="V127" s="303">
        <f t="shared" ref="V127" ca="1" si="1298">INDIRECT("入力シート!AJ"&amp;INT(ROW()/3+11))</f>
        <v>0</v>
      </c>
      <c r="W127" s="296" t="s">
        <v>81</v>
      </c>
      <c r="X127" s="307">
        <f t="shared" ref="X127" ca="1" si="1299">INDIRECT("入力シート!AL"&amp;INT(ROW()/3+11))</f>
        <v>0</v>
      </c>
      <c r="Y127" s="296" t="s">
        <v>81</v>
      </c>
      <c r="Z127" s="140">
        <f t="shared" ref="Z127" ca="1" si="1300">INDIRECT("入力シート!AN"&amp;INT(ROW()/3+11))</f>
        <v>0</v>
      </c>
      <c r="AA127" s="127" t="s">
        <v>78</v>
      </c>
      <c r="AB127" s="141" t="str">
        <f t="shared" ref="AB127" ca="1" si="1301">INDIRECT("入力シート!AS"&amp;INT(ROW()/3+11))</f>
        <v/>
      </c>
      <c r="AC127" s="142" t="s">
        <v>80</v>
      </c>
      <c r="AD127" s="141" t="str">
        <f t="shared" ref="AD127" ca="1" si="1302">INDIRECT("入力シート!AU"&amp;INT(ROW()/3+11))</f>
        <v/>
      </c>
      <c r="AE127" s="303">
        <f t="shared" ref="AE127" ca="1" si="1303">INDIRECT("入力シート!AZ"&amp;INT(ROW()/3+11))</f>
        <v>0</v>
      </c>
      <c r="AF127" s="296" t="s">
        <v>81</v>
      </c>
      <c r="AG127" s="307">
        <f t="shared" ref="AG127" ca="1" si="1304">INDIRECT("入力シート!BB"&amp;INT(ROW()/3+11))</f>
        <v>0</v>
      </c>
      <c r="AH127" s="296" t="s">
        <v>81</v>
      </c>
      <c r="AI127" s="140">
        <f t="shared" ref="AI127" ca="1" si="1305">INDIRECT("入力シート!BD"&amp;INT(ROW()/3+11))</f>
        <v>0</v>
      </c>
      <c r="AJ127" s="127" t="s">
        <v>78</v>
      </c>
      <c r="AK127" s="141" t="str">
        <f t="shared" ref="AK127" ca="1" si="1306">INDIRECT("入力シート!BI"&amp;INT(ROW()/3+11))</f>
        <v/>
      </c>
      <c r="AL127" s="142" t="s">
        <v>80</v>
      </c>
      <c r="AM127" s="143" t="str">
        <f t="shared" ref="AM127" ca="1" si="1307">INDIRECT("入力シート!BK"&amp;INT(ROW()/3+11))</f>
        <v/>
      </c>
      <c r="AN127" s="258">
        <f t="shared" ref="AN127" ca="1" si="1308">INDIRECT("入力シート!BP"&amp;INT(ROW()/3+11))</f>
        <v>0</v>
      </c>
    </row>
    <row r="128" spans="1:40" x14ac:dyDescent="0.2">
      <c r="A128" s="290"/>
      <c r="B128" s="293"/>
      <c r="C128" s="300"/>
      <c r="D128" s="284"/>
      <c r="E128" s="272"/>
      <c r="F128" s="275"/>
      <c r="G128" s="272"/>
      <c r="H128" s="277" t="s">
        <v>79</v>
      </c>
      <c r="I128" s="272"/>
      <c r="J128" s="279" t="s">
        <v>53</v>
      </c>
      <c r="K128" s="279"/>
      <c r="L128" s="279"/>
      <c r="M128" s="304"/>
      <c r="N128" s="272"/>
      <c r="O128" s="308"/>
      <c r="P128" s="272"/>
      <c r="Q128" s="277" t="s">
        <v>79</v>
      </c>
      <c r="R128" s="272"/>
      <c r="S128" s="277" t="s">
        <v>79</v>
      </c>
      <c r="T128" s="310"/>
      <c r="U128" s="310"/>
      <c r="V128" s="304"/>
      <c r="W128" s="272"/>
      <c r="X128" s="308"/>
      <c r="Y128" s="272"/>
      <c r="Z128" s="277" t="s">
        <v>79</v>
      </c>
      <c r="AA128" s="272"/>
      <c r="AB128" s="277" t="s">
        <v>79</v>
      </c>
      <c r="AC128" s="310"/>
      <c r="AD128" s="310"/>
      <c r="AE128" s="304"/>
      <c r="AF128" s="272"/>
      <c r="AG128" s="308"/>
      <c r="AH128" s="272"/>
      <c r="AI128" s="277" t="s">
        <v>79</v>
      </c>
      <c r="AJ128" s="272"/>
      <c r="AK128" s="277" t="s">
        <v>79</v>
      </c>
      <c r="AL128" s="310"/>
      <c r="AM128" s="311"/>
      <c r="AN128" s="259"/>
    </row>
    <row r="129" spans="1:40" x14ac:dyDescent="0.2">
      <c r="A129" s="291"/>
      <c r="B129" s="294"/>
      <c r="C129" s="301"/>
      <c r="D129" s="285"/>
      <c r="E129" s="273"/>
      <c r="F129" s="276"/>
      <c r="G129" s="273"/>
      <c r="H129" s="144">
        <f t="shared" ref="H129" ca="1" si="1309">INDIRECT("入力シート!K"&amp;INT(ROW()/3+10))</f>
        <v>0</v>
      </c>
      <c r="I129" s="134" t="s">
        <v>78</v>
      </c>
      <c r="J129" s="138" t="str">
        <f t="shared" ref="J129" ca="1" si="1310">INDIRECT("入力シート!Q"&amp;INT(ROW()/3+10))</f>
        <v/>
      </c>
      <c r="K129" s="136" t="s">
        <v>67</v>
      </c>
      <c r="L129" s="138" t="str">
        <f t="shared" ref="L129" ca="1" si="1311">INDIRECT("入力シート!S"&amp;INT(ROW()/3+10))</f>
        <v/>
      </c>
      <c r="M129" s="305"/>
      <c r="N129" s="273"/>
      <c r="O129" s="309"/>
      <c r="P129" s="273"/>
      <c r="Q129" s="144">
        <f t="shared" ref="Q129" ca="1" si="1312">INDIRECT("入力シート!AA"&amp;INT(ROW()/3+10))</f>
        <v>0</v>
      </c>
      <c r="R129" s="134" t="s">
        <v>78</v>
      </c>
      <c r="S129" s="145" t="str">
        <f t="shared" ref="S129" ca="1" si="1313">INDIRECT("入力シート!AG"&amp;INT(ROW()/3+10))</f>
        <v/>
      </c>
      <c r="T129" s="146" t="s">
        <v>80</v>
      </c>
      <c r="U129" s="145" t="str">
        <f t="shared" ref="U129" ca="1" si="1314">INDIRECT("入力シート!AI"&amp;INT(ROW()/3+10))</f>
        <v/>
      </c>
      <c r="V129" s="305"/>
      <c r="W129" s="273"/>
      <c r="X129" s="309"/>
      <c r="Y129" s="273"/>
      <c r="Z129" s="144">
        <f t="shared" ref="Z129" ca="1" si="1315">INDIRECT("入力シート!AQ"&amp;INT(ROW()/3+10))</f>
        <v>0</v>
      </c>
      <c r="AA129" s="134" t="s">
        <v>78</v>
      </c>
      <c r="AB129" s="145" t="str">
        <f t="shared" ref="AB129" ca="1" si="1316">INDIRECT("入力シート!AW"&amp;INT(ROW()/3+10))</f>
        <v/>
      </c>
      <c r="AC129" s="146" t="s">
        <v>80</v>
      </c>
      <c r="AD129" s="145" t="str">
        <f t="shared" ref="AD129" ca="1" si="1317">INDIRECT("入力シート!AY"&amp;INT(ROW()/3+10))</f>
        <v/>
      </c>
      <c r="AE129" s="305"/>
      <c r="AF129" s="273"/>
      <c r="AG129" s="309"/>
      <c r="AH129" s="273"/>
      <c r="AI129" s="144">
        <f t="shared" ref="AI129" ca="1" si="1318">INDIRECT("入力シート!BG"&amp;INT(ROW()/3+10))</f>
        <v>0</v>
      </c>
      <c r="AJ129" s="134" t="s">
        <v>78</v>
      </c>
      <c r="AK129" s="145" t="str">
        <f t="shared" ref="AK129" ca="1" si="1319">INDIRECT("入力シート!BM"&amp;INT(ROW()/3+10))</f>
        <v/>
      </c>
      <c r="AL129" s="146" t="s">
        <v>80</v>
      </c>
      <c r="AM129" s="147" t="str">
        <f t="shared" ref="AM129" ca="1" si="1320">INDIRECT("入力シート!BO"&amp;INT(ROW()/3+10))</f>
        <v/>
      </c>
      <c r="AN129" s="260"/>
    </row>
    <row r="130" spans="1:40" x14ac:dyDescent="0.2">
      <c r="A130" s="290">
        <v>41</v>
      </c>
      <c r="B130" s="298">
        <f t="shared" ref="B130" ca="1" si="1321">INDIRECT("入力シート!B"&amp;INT(ROW()/3+11))</f>
        <v>0</v>
      </c>
      <c r="C130" s="299" t="str">
        <f t="shared" ref="C130" ca="1" si="1322">INDIRECT("入力シート!C"&amp;INT(ROW()/3+11))</f>
        <v/>
      </c>
      <c r="D130" s="302">
        <f t="shared" ref="D130" ca="1" si="1323">INDIRECT("入力シート!D"&amp;INT(ROW()/3+11))</f>
        <v>0</v>
      </c>
      <c r="E130" s="296" t="s">
        <v>50</v>
      </c>
      <c r="F130" s="297">
        <f t="shared" ref="F130" ca="1" si="1324">INDIRECT("入力シート!F"&amp;INT(ROW()/3+11))</f>
        <v>0</v>
      </c>
      <c r="G130" s="296" t="s">
        <v>50</v>
      </c>
      <c r="H130" s="126">
        <f t="shared" ref="H130" ca="1" si="1325">INDIRECT("入力シート!H"&amp;INT(ROW()/3+11))</f>
        <v>0</v>
      </c>
      <c r="I130" s="127" t="s">
        <v>78</v>
      </c>
      <c r="J130" s="149" t="str">
        <f t="shared" ref="J130" ca="1" si="1326">INDIRECT("入力シート!M"&amp;INT(ROW()/3+11))</f>
        <v/>
      </c>
      <c r="K130" s="129" t="s">
        <v>67</v>
      </c>
      <c r="L130" s="131" t="str">
        <f t="shared" ref="L130" ca="1" si="1327">INDIRECT("入力シート!O"&amp;INT(ROW()/3+11))</f>
        <v/>
      </c>
      <c r="M130" s="303">
        <f t="shared" ref="M130" ca="1" si="1328">INDIRECT("入力シート!T"&amp;INT(ROW()/3+11))</f>
        <v>0</v>
      </c>
      <c r="N130" s="296" t="s">
        <v>50</v>
      </c>
      <c r="O130" s="307">
        <f t="shared" ref="O130" ca="1" si="1329">INDIRECT("入力シート!V"&amp;INT(ROW()/3+11))</f>
        <v>0</v>
      </c>
      <c r="P130" s="296" t="s">
        <v>50</v>
      </c>
      <c r="Q130" s="140">
        <f t="shared" ref="Q130" ca="1" si="1330">INDIRECT("入力シート!X"&amp;INT(ROW()/3+11))</f>
        <v>0</v>
      </c>
      <c r="R130" s="127" t="s">
        <v>78</v>
      </c>
      <c r="S130" s="141" t="str">
        <f t="shared" ref="S130" ca="1" si="1331">INDIRECT("入力シート!AC"&amp;INT(ROW()/3+11))</f>
        <v/>
      </c>
      <c r="T130" s="142" t="s">
        <v>80</v>
      </c>
      <c r="U130" s="141" t="str">
        <f t="shared" ref="U130" ca="1" si="1332">INDIRECT("入力シート!AE"&amp;INT(ROW()/3+11))</f>
        <v/>
      </c>
      <c r="V130" s="303">
        <f t="shared" ref="V130" ca="1" si="1333">INDIRECT("入力シート!AJ"&amp;INT(ROW()/3+11))</f>
        <v>0</v>
      </c>
      <c r="W130" s="296" t="s">
        <v>81</v>
      </c>
      <c r="X130" s="307">
        <f t="shared" ref="X130" ca="1" si="1334">INDIRECT("入力シート!AL"&amp;INT(ROW()/3+11))</f>
        <v>0</v>
      </c>
      <c r="Y130" s="296" t="s">
        <v>81</v>
      </c>
      <c r="Z130" s="140">
        <f t="shared" ref="Z130" ca="1" si="1335">INDIRECT("入力シート!AN"&amp;INT(ROW()/3+11))</f>
        <v>0</v>
      </c>
      <c r="AA130" s="127" t="s">
        <v>78</v>
      </c>
      <c r="AB130" s="141" t="str">
        <f t="shared" ref="AB130" ca="1" si="1336">INDIRECT("入力シート!AS"&amp;INT(ROW()/3+11))</f>
        <v/>
      </c>
      <c r="AC130" s="142" t="s">
        <v>80</v>
      </c>
      <c r="AD130" s="141" t="str">
        <f t="shared" ref="AD130" ca="1" si="1337">INDIRECT("入力シート!AU"&amp;INT(ROW()/3+11))</f>
        <v/>
      </c>
      <c r="AE130" s="303">
        <f t="shared" ref="AE130" ca="1" si="1338">INDIRECT("入力シート!AZ"&amp;INT(ROW()/3+11))</f>
        <v>0</v>
      </c>
      <c r="AF130" s="296" t="s">
        <v>81</v>
      </c>
      <c r="AG130" s="307">
        <f t="shared" ref="AG130" ca="1" si="1339">INDIRECT("入力シート!BB"&amp;INT(ROW()/3+11))</f>
        <v>0</v>
      </c>
      <c r="AH130" s="296" t="s">
        <v>81</v>
      </c>
      <c r="AI130" s="140">
        <f t="shared" ref="AI130" ca="1" si="1340">INDIRECT("入力シート!BD"&amp;INT(ROW()/3+11))</f>
        <v>0</v>
      </c>
      <c r="AJ130" s="127" t="s">
        <v>78</v>
      </c>
      <c r="AK130" s="141" t="str">
        <f t="shared" ref="AK130" ca="1" si="1341">INDIRECT("入力シート!BI"&amp;INT(ROW()/3+11))</f>
        <v/>
      </c>
      <c r="AL130" s="142" t="s">
        <v>80</v>
      </c>
      <c r="AM130" s="143" t="str">
        <f t="shared" ref="AM130" ca="1" si="1342">INDIRECT("入力シート!BK"&amp;INT(ROW()/3+11))</f>
        <v/>
      </c>
      <c r="AN130" s="258">
        <f t="shared" ref="AN130" ca="1" si="1343">INDIRECT("入力シート!BP"&amp;INT(ROW()/3+11))</f>
        <v>0</v>
      </c>
    </row>
    <row r="131" spans="1:40" x14ac:dyDescent="0.2">
      <c r="A131" s="290"/>
      <c r="B131" s="293"/>
      <c r="C131" s="300"/>
      <c r="D131" s="284"/>
      <c r="E131" s="272"/>
      <c r="F131" s="275"/>
      <c r="G131" s="272"/>
      <c r="H131" s="277" t="s">
        <v>79</v>
      </c>
      <c r="I131" s="272"/>
      <c r="J131" s="279" t="s">
        <v>53</v>
      </c>
      <c r="K131" s="279"/>
      <c r="L131" s="279"/>
      <c r="M131" s="304"/>
      <c r="N131" s="272"/>
      <c r="O131" s="308"/>
      <c r="P131" s="272"/>
      <c r="Q131" s="277" t="s">
        <v>79</v>
      </c>
      <c r="R131" s="272"/>
      <c r="S131" s="277" t="s">
        <v>79</v>
      </c>
      <c r="T131" s="310"/>
      <c r="U131" s="310"/>
      <c r="V131" s="304"/>
      <c r="W131" s="272"/>
      <c r="X131" s="308"/>
      <c r="Y131" s="272"/>
      <c r="Z131" s="277" t="s">
        <v>79</v>
      </c>
      <c r="AA131" s="272"/>
      <c r="AB131" s="277" t="s">
        <v>79</v>
      </c>
      <c r="AC131" s="310"/>
      <c r="AD131" s="310"/>
      <c r="AE131" s="304"/>
      <c r="AF131" s="272"/>
      <c r="AG131" s="308"/>
      <c r="AH131" s="272"/>
      <c r="AI131" s="277" t="s">
        <v>79</v>
      </c>
      <c r="AJ131" s="272"/>
      <c r="AK131" s="277" t="s">
        <v>79</v>
      </c>
      <c r="AL131" s="310"/>
      <c r="AM131" s="311"/>
      <c r="AN131" s="259"/>
    </row>
    <row r="132" spans="1:40" x14ac:dyDescent="0.2">
      <c r="A132" s="291"/>
      <c r="B132" s="294"/>
      <c r="C132" s="301"/>
      <c r="D132" s="285"/>
      <c r="E132" s="273"/>
      <c r="F132" s="276"/>
      <c r="G132" s="273"/>
      <c r="H132" s="144">
        <f t="shared" ref="H132" ca="1" si="1344">INDIRECT("入力シート!K"&amp;INT(ROW()/3+10))</f>
        <v>0</v>
      </c>
      <c r="I132" s="134" t="s">
        <v>78</v>
      </c>
      <c r="J132" s="138" t="str">
        <f t="shared" ref="J132" ca="1" si="1345">INDIRECT("入力シート!Q"&amp;INT(ROW()/3+10))</f>
        <v/>
      </c>
      <c r="K132" s="136" t="s">
        <v>67</v>
      </c>
      <c r="L132" s="138" t="str">
        <f t="shared" ref="L132" ca="1" si="1346">INDIRECT("入力シート!S"&amp;INT(ROW()/3+10))</f>
        <v/>
      </c>
      <c r="M132" s="305"/>
      <c r="N132" s="273"/>
      <c r="O132" s="309"/>
      <c r="P132" s="273"/>
      <c r="Q132" s="144">
        <f t="shared" ref="Q132" ca="1" si="1347">INDIRECT("入力シート!AA"&amp;INT(ROW()/3+10))</f>
        <v>0</v>
      </c>
      <c r="R132" s="134" t="s">
        <v>78</v>
      </c>
      <c r="S132" s="145" t="str">
        <f t="shared" ref="S132" ca="1" si="1348">INDIRECT("入力シート!AG"&amp;INT(ROW()/3+10))</f>
        <v/>
      </c>
      <c r="T132" s="146" t="s">
        <v>80</v>
      </c>
      <c r="U132" s="145" t="str">
        <f t="shared" ref="U132" ca="1" si="1349">INDIRECT("入力シート!AI"&amp;INT(ROW()/3+10))</f>
        <v/>
      </c>
      <c r="V132" s="305"/>
      <c r="W132" s="273"/>
      <c r="X132" s="309"/>
      <c r="Y132" s="273"/>
      <c r="Z132" s="144">
        <f t="shared" ref="Z132" ca="1" si="1350">INDIRECT("入力シート!AQ"&amp;INT(ROW()/3+10))</f>
        <v>0</v>
      </c>
      <c r="AA132" s="134" t="s">
        <v>78</v>
      </c>
      <c r="AB132" s="145" t="str">
        <f t="shared" ref="AB132" ca="1" si="1351">INDIRECT("入力シート!AW"&amp;INT(ROW()/3+10))</f>
        <v/>
      </c>
      <c r="AC132" s="146" t="s">
        <v>80</v>
      </c>
      <c r="AD132" s="145" t="str">
        <f t="shared" ref="AD132" ca="1" si="1352">INDIRECT("入力シート!AY"&amp;INT(ROW()/3+10))</f>
        <v/>
      </c>
      <c r="AE132" s="305"/>
      <c r="AF132" s="273"/>
      <c r="AG132" s="309"/>
      <c r="AH132" s="273"/>
      <c r="AI132" s="144">
        <f t="shared" ref="AI132" ca="1" si="1353">INDIRECT("入力シート!BG"&amp;INT(ROW()/3+10))</f>
        <v>0</v>
      </c>
      <c r="AJ132" s="134" t="s">
        <v>78</v>
      </c>
      <c r="AK132" s="145" t="str">
        <f t="shared" ref="AK132" ca="1" si="1354">INDIRECT("入力シート!BM"&amp;INT(ROW()/3+10))</f>
        <v/>
      </c>
      <c r="AL132" s="146" t="s">
        <v>80</v>
      </c>
      <c r="AM132" s="147" t="str">
        <f t="shared" ref="AM132" ca="1" si="1355">INDIRECT("入力シート!BO"&amp;INT(ROW()/3+10))</f>
        <v/>
      </c>
      <c r="AN132" s="260"/>
    </row>
    <row r="133" spans="1:40" x14ac:dyDescent="0.2">
      <c r="A133" s="290">
        <v>42</v>
      </c>
      <c r="B133" s="298">
        <f t="shared" ref="B133" ca="1" si="1356">INDIRECT("入力シート!B"&amp;INT(ROW()/3+11))</f>
        <v>0</v>
      </c>
      <c r="C133" s="299" t="str">
        <f t="shared" ref="C133" ca="1" si="1357">INDIRECT("入力シート!C"&amp;INT(ROW()/3+11))</f>
        <v/>
      </c>
      <c r="D133" s="302">
        <f t="shared" ref="D133" ca="1" si="1358">INDIRECT("入力シート!D"&amp;INT(ROW()/3+11))</f>
        <v>0</v>
      </c>
      <c r="E133" s="296" t="s">
        <v>50</v>
      </c>
      <c r="F133" s="297">
        <f t="shared" ref="F133" ca="1" si="1359">INDIRECT("入力シート!F"&amp;INT(ROW()/3+11))</f>
        <v>0</v>
      </c>
      <c r="G133" s="296" t="s">
        <v>50</v>
      </c>
      <c r="H133" s="126">
        <f t="shared" ref="H133" ca="1" si="1360">INDIRECT("入力シート!H"&amp;INT(ROW()/3+11))</f>
        <v>0</v>
      </c>
      <c r="I133" s="127" t="s">
        <v>78</v>
      </c>
      <c r="J133" s="149" t="str">
        <f t="shared" ref="J133" ca="1" si="1361">INDIRECT("入力シート!M"&amp;INT(ROW()/3+11))</f>
        <v/>
      </c>
      <c r="K133" s="129" t="s">
        <v>67</v>
      </c>
      <c r="L133" s="131" t="str">
        <f t="shared" ref="L133" ca="1" si="1362">INDIRECT("入力シート!O"&amp;INT(ROW()/3+11))</f>
        <v/>
      </c>
      <c r="M133" s="303">
        <f t="shared" ref="M133" ca="1" si="1363">INDIRECT("入力シート!T"&amp;INT(ROW()/3+11))</f>
        <v>0</v>
      </c>
      <c r="N133" s="296" t="s">
        <v>50</v>
      </c>
      <c r="O133" s="307">
        <f t="shared" ref="O133" ca="1" si="1364">INDIRECT("入力シート!V"&amp;INT(ROW()/3+11))</f>
        <v>0</v>
      </c>
      <c r="P133" s="296" t="s">
        <v>50</v>
      </c>
      <c r="Q133" s="140">
        <f t="shared" ref="Q133" ca="1" si="1365">INDIRECT("入力シート!X"&amp;INT(ROW()/3+11))</f>
        <v>0</v>
      </c>
      <c r="R133" s="127" t="s">
        <v>78</v>
      </c>
      <c r="S133" s="141" t="str">
        <f t="shared" ref="S133" ca="1" si="1366">INDIRECT("入力シート!AC"&amp;INT(ROW()/3+11))</f>
        <v/>
      </c>
      <c r="T133" s="142" t="s">
        <v>80</v>
      </c>
      <c r="U133" s="141" t="str">
        <f t="shared" ref="U133" ca="1" si="1367">INDIRECT("入力シート!AE"&amp;INT(ROW()/3+11))</f>
        <v/>
      </c>
      <c r="V133" s="303">
        <f t="shared" ref="V133" ca="1" si="1368">INDIRECT("入力シート!AJ"&amp;INT(ROW()/3+11))</f>
        <v>0</v>
      </c>
      <c r="W133" s="296" t="s">
        <v>81</v>
      </c>
      <c r="X133" s="307">
        <f t="shared" ref="X133" ca="1" si="1369">INDIRECT("入力シート!AL"&amp;INT(ROW()/3+11))</f>
        <v>0</v>
      </c>
      <c r="Y133" s="296" t="s">
        <v>81</v>
      </c>
      <c r="Z133" s="140">
        <f t="shared" ref="Z133" ca="1" si="1370">INDIRECT("入力シート!AN"&amp;INT(ROW()/3+11))</f>
        <v>0</v>
      </c>
      <c r="AA133" s="127" t="s">
        <v>78</v>
      </c>
      <c r="AB133" s="141" t="str">
        <f t="shared" ref="AB133" ca="1" si="1371">INDIRECT("入力シート!AS"&amp;INT(ROW()/3+11))</f>
        <v/>
      </c>
      <c r="AC133" s="142" t="s">
        <v>80</v>
      </c>
      <c r="AD133" s="141" t="str">
        <f t="shared" ref="AD133" ca="1" si="1372">INDIRECT("入力シート!AU"&amp;INT(ROW()/3+11))</f>
        <v/>
      </c>
      <c r="AE133" s="303">
        <f t="shared" ref="AE133" ca="1" si="1373">INDIRECT("入力シート!AZ"&amp;INT(ROW()/3+11))</f>
        <v>0</v>
      </c>
      <c r="AF133" s="296" t="s">
        <v>81</v>
      </c>
      <c r="AG133" s="307">
        <f t="shared" ref="AG133" ca="1" si="1374">INDIRECT("入力シート!BB"&amp;INT(ROW()/3+11))</f>
        <v>0</v>
      </c>
      <c r="AH133" s="296" t="s">
        <v>81</v>
      </c>
      <c r="AI133" s="140">
        <f t="shared" ref="AI133" ca="1" si="1375">INDIRECT("入力シート!BD"&amp;INT(ROW()/3+11))</f>
        <v>0</v>
      </c>
      <c r="AJ133" s="127" t="s">
        <v>78</v>
      </c>
      <c r="AK133" s="141" t="str">
        <f t="shared" ref="AK133" ca="1" si="1376">INDIRECT("入力シート!BI"&amp;INT(ROW()/3+11))</f>
        <v/>
      </c>
      <c r="AL133" s="142" t="s">
        <v>80</v>
      </c>
      <c r="AM133" s="143" t="str">
        <f t="shared" ref="AM133" ca="1" si="1377">INDIRECT("入力シート!BK"&amp;INT(ROW()/3+11))</f>
        <v/>
      </c>
      <c r="AN133" s="258">
        <f t="shared" ref="AN133" ca="1" si="1378">INDIRECT("入力シート!BP"&amp;INT(ROW()/3+11))</f>
        <v>0</v>
      </c>
    </row>
    <row r="134" spans="1:40" x14ac:dyDescent="0.2">
      <c r="A134" s="290"/>
      <c r="B134" s="293"/>
      <c r="C134" s="300"/>
      <c r="D134" s="284"/>
      <c r="E134" s="272"/>
      <c r="F134" s="275"/>
      <c r="G134" s="272"/>
      <c r="H134" s="277" t="s">
        <v>79</v>
      </c>
      <c r="I134" s="272"/>
      <c r="J134" s="279" t="s">
        <v>53</v>
      </c>
      <c r="K134" s="279"/>
      <c r="L134" s="279"/>
      <c r="M134" s="304"/>
      <c r="N134" s="272"/>
      <c r="O134" s="308"/>
      <c r="P134" s="272"/>
      <c r="Q134" s="277" t="s">
        <v>79</v>
      </c>
      <c r="R134" s="272"/>
      <c r="S134" s="277" t="s">
        <v>79</v>
      </c>
      <c r="T134" s="310"/>
      <c r="U134" s="310"/>
      <c r="V134" s="304"/>
      <c r="W134" s="272"/>
      <c r="X134" s="308"/>
      <c r="Y134" s="272"/>
      <c r="Z134" s="277" t="s">
        <v>79</v>
      </c>
      <c r="AA134" s="272"/>
      <c r="AB134" s="277" t="s">
        <v>79</v>
      </c>
      <c r="AC134" s="310"/>
      <c r="AD134" s="310"/>
      <c r="AE134" s="304"/>
      <c r="AF134" s="272"/>
      <c r="AG134" s="308"/>
      <c r="AH134" s="272"/>
      <c r="AI134" s="277" t="s">
        <v>79</v>
      </c>
      <c r="AJ134" s="272"/>
      <c r="AK134" s="277" t="s">
        <v>79</v>
      </c>
      <c r="AL134" s="310"/>
      <c r="AM134" s="311"/>
      <c r="AN134" s="259"/>
    </row>
    <row r="135" spans="1:40" x14ac:dyDescent="0.2">
      <c r="A135" s="291"/>
      <c r="B135" s="294"/>
      <c r="C135" s="301"/>
      <c r="D135" s="285"/>
      <c r="E135" s="273"/>
      <c r="F135" s="276"/>
      <c r="G135" s="273"/>
      <c r="H135" s="144">
        <f t="shared" ref="H135" ca="1" si="1379">INDIRECT("入力シート!K"&amp;INT(ROW()/3+10))</f>
        <v>0</v>
      </c>
      <c r="I135" s="134" t="s">
        <v>78</v>
      </c>
      <c r="J135" s="138" t="str">
        <f t="shared" ref="J135" ca="1" si="1380">INDIRECT("入力シート!Q"&amp;INT(ROW()/3+10))</f>
        <v/>
      </c>
      <c r="K135" s="136" t="s">
        <v>67</v>
      </c>
      <c r="L135" s="138" t="str">
        <f t="shared" ref="L135" ca="1" si="1381">INDIRECT("入力シート!S"&amp;INT(ROW()/3+10))</f>
        <v/>
      </c>
      <c r="M135" s="305"/>
      <c r="N135" s="273"/>
      <c r="O135" s="309"/>
      <c r="P135" s="273"/>
      <c r="Q135" s="144">
        <f t="shared" ref="Q135" ca="1" si="1382">INDIRECT("入力シート!AA"&amp;INT(ROW()/3+10))</f>
        <v>0</v>
      </c>
      <c r="R135" s="134" t="s">
        <v>78</v>
      </c>
      <c r="S135" s="145" t="str">
        <f t="shared" ref="S135" ca="1" si="1383">INDIRECT("入力シート!AG"&amp;INT(ROW()/3+10))</f>
        <v/>
      </c>
      <c r="T135" s="146" t="s">
        <v>80</v>
      </c>
      <c r="U135" s="145" t="str">
        <f t="shared" ref="U135" ca="1" si="1384">INDIRECT("入力シート!AI"&amp;INT(ROW()/3+10))</f>
        <v/>
      </c>
      <c r="V135" s="305"/>
      <c r="W135" s="273"/>
      <c r="X135" s="309"/>
      <c r="Y135" s="273"/>
      <c r="Z135" s="144">
        <f t="shared" ref="Z135" ca="1" si="1385">INDIRECT("入力シート!AQ"&amp;INT(ROW()/3+10))</f>
        <v>0</v>
      </c>
      <c r="AA135" s="134" t="s">
        <v>78</v>
      </c>
      <c r="AB135" s="145" t="str">
        <f t="shared" ref="AB135" ca="1" si="1386">INDIRECT("入力シート!AW"&amp;INT(ROW()/3+10))</f>
        <v/>
      </c>
      <c r="AC135" s="146" t="s">
        <v>80</v>
      </c>
      <c r="AD135" s="145" t="str">
        <f t="shared" ref="AD135" ca="1" si="1387">INDIRECT("入力シート!AY"&amp;INT(ROW()/3+10))</f>
        <v/>
      </c>
      <c r="AE135" s="305"/>
      <c r="AF135" s="273"/>
      <c r="AG135" s="309"/>
      <c r="AH135" s="273"/>
      <c r="AI135" s="144">
        <f t="shared" ref="AI135" ca="1" si="1388">INDIRECT("入力シート!BG"&amp;INT(ROW()/3+10))</f>
        <v>0</v>
      </c>
      <c r="AJ135" s="134" t="s">
        <v>78</v>
      </c>
      <c r="AK135" s="145" t="str">
        <f t="shared" ref="AK135" ca="1" si="1389">INDIRECT("入力シート!BM"&amp;INT(ROW()/3+10))</f>
        <v/>
      </c>
      <c r="AL135" s="146" t="s">
        <v>80</v>
      </c>
      <c r="AM135" s="147" t="str">
        <f t="shared" ref="AM135" ca="1" si="1390">INDIRECT("入力シート!BO"&amp;INT(ROW()/3+10))</f>
        <v/>
      </c>
      <c r="AN135" s="260"/>
    </row>
    <row r="136" spans="1:40" x14ac:dyDescent="0.2">
      <c r="A136" s="290">
        <v>43</v>
      </c>
      <c r="B136" s="298">
        <f t="shared" ref="B136" ca="1" si="1391">INDIRECT("入力シート!B"&amp;INT(ROW()/3+11))</f>
        <v>0</v>
      </c>
      <c r="C136" s="299" t="str">
        <f t="shared" ref="C136" ca="1" si="1392">INDIRECT("入力シート!C"&amp;INT(ROW()/3+11))</f>
        <v/>
      </c>
      <c r="D136" s="302">
        <f t="shared" ref="D136" ca="1" si="1393">INDIRECT("入力シート!D"&amp;INT(ROW()/3+11))</f>
        <v>0</v>
      </c>
      <c r="E136" s="296" t="s">
        <v>50</v>
      </c>
      <c r="F136" s="297">
        <f t="shared" ref="F136" ca="1" si="1394">INDIRECT("入力シート!F"&amp;INT(ROW()/3+11))</f>
        <v>0</v>
      </c>
      <c r="G136" s="296" t="s">
        <v>50</v>
      </c>
      <c r="H136" s="126">
        <f t="shared" ref="H136" ca="1" si="1395">INDIRECT("入力シート!H"&amp;INT(ROW()/3+11))</f>
        <v>0</v>
      </c>
      <c r="I136" s="127" t="s">
        <v>78</v>
      </c>
      <c r="J136" s="149" t="str">
        <f t="shared" ref="J136" ca="1" si="1396">INDIRECT("入力シート!M"&amp;INT(ROW()/3+11))</f>
        <v/>
      </c>
      <c r="K136" s="129" t="s">
        <v>67</v>
      </c>
      <c r="L136" s="131" t="str">
        <f t="shared" ref="L136" ca="1" si="1397">INDIRECT("入力シート!O"&amp;INT(ROW()/3+11))</f>
        <v/>
      </c>
      <c r="M136" s="303">
        <f t="shared" ref="M136" ca="1" si="1398">INDIRECT("入力シート!T"&amp;INT(ROW()/3+11))</f>
        <v>0</v>
      </c>
      <c r="N136" s="296" t="s">
        <v>50</v>
      </c>
      <c r="O136" s="307">
        <f t="shared" ref="O136" ca="1" si="1399">INDIRECT("入力シート!V"&amp;INT(ROW()/3+11))</f>
        <v>0</v>
      </c>
      <c r="P136" s="296" t="s">
        <v>50</v>
      </c>
      <c r="Q136" s="140">
        <f t="shared" ref="Q136" ca="1" si="1400">INDIRECT("入力シート!X"&amp;INT(ROW()/3+11))</f>
        <v>0</v>
      </c>
      <c r="R136" s="127" t="s">
        <v>78</v>
      </c>
      <c r="S136" s="141" t="str">
        <f t="shared" ref="S136" ca="1" si="1401">INDIRECT("入力シート!AC"&amp;INT(ROW()/3+11))</f>
        <v/>
      </c>
      <c r="T136" s="142" t="s">
        <v>80</v>
      </c>
      <c r="U136" s="141" t="str">
        <f t="shared" ref="U136" ca="1" si="1402">INDIRECT("入力シート!AE"&amp;INT(ROW()/3+11))</f>
        <v/>
      </c>
      <c r="V136" s="303">
        <f t="shared" ref="V136" ca="1" si="1403">INDIRECT("入力シート!AJ"&amp;INT(ROW()/3+11))</f>
        <v>0</v>
      </c>
      <c r="W136" s="296" t="s">
        <v>81</v>
      </c>
      <c r="X136" s="307">
        <f t="shared" ref="X136" ca="1" si="1404">INDIRECT("入力シート!AL"&amp;INT(ROW()/3+11))</f>
        <v>0</v>
      </c>
      <c r="Y136" s="296" t="s">
        <v>81</v>
      </c>
      <c r="Z136" s="140">
        <f t="shared" ref="Z136" ca="1" si="1405">INDIRECT("入力シート!AN"&amp;INT(ROW()/3+11))</f>
        <v>0</v>
      </c>
      <c r="AA136" s="127" t="s">
        <v>78</v>
      </c>
      <c r="AB136" s="141" t="str">
        <f t="shared" ref="AB136" ca="1" si="1406">INDIRECT("入力シート!AS"&amp;INT(ROW()/3+11))</f>
        <v/>
      </c>
      <c r="AC136" s="142" t="s">
        <v>80</v>
      </c>
      <c r="AD136" s="141" t="str">
        <f t="shared" ref="AD136" ca="1" si="1407">INDIRECT("入力シート!AU"&amp;INT(ROW()/3+11))</f>
        <v/>
      </c>
      <c r="AE136" s="303">
        <f t="shared" ref="AE136" ca="1" si="1408">INDIRECT("入力シート!AZ"&amp;INT(ROW()/3+11))</f>
        <v>0</v>
      </c>
      <c r="AF136" s="296" t="s">
        <v>81</v>
      </c>
      <c r="AG136" s="307">
        <f t="shared" ref="AG136" ca="1" si="1409">INDIRECT("入力シート!BB"&amp;INT(ROW()/3+11))</f>
        <v>0</v>
      </c>
      <c r="AH136" s="296" t="s">
        <v>81</v>
      </c>
      <c r="AI136" s="140">
        <f t="shared" ref="AI136" ca="1" si="1410">INDIRECT("入力シート!BD"&amp;INT(ROW()/3+11))</f>
        <v>0</v>
      </c>
      <c r="AJ136" s="127" t="s">
        <v>78</v>
      </c>
      <c r="AK136" s="141" t="str">
        <f t="shared" ref="AK136" ca="1" si="1411">INDIRECT("入力シート!BI"&amp;INT(ROW()/3+11))</f>
        <v/>
      </c>
      <c r="AL136" s="142" t="s">
        <v>80</v>
      </c>
      <c r="AM136" s="143" t="str">
        <f t="shared" ref="AM136" ca="1" si="1412">INDIRECT("入力シート!BK"&amp;INT(ROW()/3+11))</f>
        <v/>
      </c>
      <c r="AN136" s="258">
        <f t="shared" ref="AN136" ca="1" si="1413">INDIRECT("入力シート!BP"&amp;INT(ROW()/3+11))</f>
        <v>0</v>
      </c>
    </row>
    <row r="137" spans="1:40" x14ac:dyDescent="0.2">
      <c r="A137" s="290"/>
      <c r="B137" s="293"/>
      <c r="C137" s="300"/>
      <c r="D137" s="284"/>
      <c r="E137" s="272"/>
      <c r="F137" s="275"/>
      <c r="G137" s="272"/>
      <c r="H137" s="277" t="s">
        <v>79</v>
      </c>
      <c r="I137" s="272"/>
      <c r="J137" s="279" t="s">
        <v>53</v>
      </c>
      <c r="K137" s="279"/>
      <c r="L137" s="279"/>
      <c r="M137" s="304"/>
      <c r="N137" s="272"/>
      <c r="O137" s="308"/>
      <c r="P137" s="272"/>
      <c r="Q137" s="277" t="s">
        <v>79</v>
      </c>
      <c r="R137" s="272"/>
      <c r="S137" s="277" t="s">
        <v>79</v>
      </c>
      <c r="T137" s="310"/>
      <c r="U137" s="310"/>
      <c r="V137" s="304"/>
      <c r="W137" s="272"/>
      <c r="X137" s="308"/>
      <c r="Y137" s="272"/>
      <c r="Z137" s="277" t="s">
        <v>79</v>
      </c>
      <c r="AA137" s="272"/>
      <c r="AB137" s="277" t="s">
        <v>79</v>
      </c>
      <c r="AC137" s="310"/>
      <c r="AD137" s="310"/>
      <c r="AE137" s="304"/>
      <c r="AF137" s="272"/>
      <c r="AG137" s="308"/>
      <c r="AH137" s="272"/>
      <c r="AI137" s="277" t="s">
        <v>79</v>
      </c>
      <c r="AJ137" s="272"/>
      <c r="AK137" s="277" t="s">
        <v>79</v>
      </c>
      <c r="AL137" s="310"/>
      <c r="AM137" s="311"/>
      <c r="AN137" s="259"/>
    </row>
    <row r="138" spans="1:40" x14ac:dyDescent="0.2">
      <c r="A138" s="291"/>
      <c r="B138" s="294"/>
      <c r="C138" s="301"/>
      <c r="D138" s="285"/>
      <c r="E138" s="273"/>
      <c r="F138" s="276"/>
      <c r="G138" s="273"/>
      <c r="H138" s="144">
        <f t="shared" ref="H138" ca="1" si="1414">INDIRECT("入力シート!K"&amp;INT(ROW()/3+10))</f>
        <v>0</v>
      </c>
      <c r="I138" s="134" t="s">
        <v>78</v>
      </c>
      <c r="J138" s="138" t="str">
        <f t="shared" ref="J138" ca="1" si="1415">INDIRECT("入力シート!Q"&amp;INT(ROW()/3+10))</f>
        <v/>
      </c>
      <c r="K138" s="136" t="s">
        <v>67</v>
      </c>
      <c r="L138" s="138" t="str">
        <f t="shared" ref="L138" ca="1" si="1416">INDIRECT("入力シート!S"&amp;INT(ROW()/3+10))</f>
        <v/>
      </c>
      <c r="M138" s="305"/>
      <c r="N138" s="273"/>
      <c r="O138" s="309"/>
      <c r="P138" s="273"/>
      <c r="Q138" s="144">
        <f t="shared" ref="Q138" ca="1" si="1417">INDIRECT("入力シート!AA"&amp;INT(ROW()/3+10))</f>
        <v>0</v>
      </c>
      <c r="R138" s="134" t="s">
        <v>78</v>
      </c>
      <c r="S138" s="145" t="str">
        <f t="shared" ref="S138" ca="1" si="1418">INDIRECT("入力シート!AG"&amp;INT(ROW()/3+10))</f>
        <v/>
      </c>
      <c r="T138" s="146" t="s">
        <v>80</v>
      </c>
      <c r="U138" s="145" t="str">
        <f t="shared" ref="U138" ca="1" si="1419">INDIRECT("入力シート!AI"&amp;INT(ROW()/3+10))</f>
        <v/>
      </c>
      <c r="V138" s="305"/>
      <c r="W138" s="273"/>
      <c r="X138" s="309"/>
      <c r="Y138" s="273"/>
      <c r="Z138" s="144">
        <f t="shared" ref="Z138" ca="1" si="1420">INDIRECT("入力シート!AQ"&amp;INT(ROW()/3+10))</f>
        <v>0</v>
      </c>
      <c r="AA138" s="134" t="s">
        <v>78</v>
      </c>
      <c r="AB138" s="145" t="str">
        <f t="shared" ref="AB138" ca="1" si="1421">INDIRECT("入力シート!AW"&amp;INT(ROW()/3+10))</f>
        <v/>
      </c>
      <c r="AC138" s="146" t="s">
        <v>80</v>
      </c>
      <c r="AD138" s="145" t="str">
        <f t="shared" ref="AD138" ca="1" si="1422">INDIRECT("入力シート!AY"&amp;INT(ROW()/3+10))</f>
        <v/>
      </c>
      <c r="AE138" s="305"/>
      <c r="AF138" s="273"/>
      <c r="AG138" s="309"/>
      <c r="AH138" s="273"/>
      <c r="AI138" s="144">
        <f t="shared" ref="AI138" ca="1" si="1423">INDIRECT("入力シート!BG"&amp;INT(ROW()/3+10))</f>
        <v>0</v>
      </c>
      <c r="AJ138" s="134" t="s">
        <v>78</v>
      </c>
      <c r="AK138" s="145" t="str">
        <f t="shared" ref="AK138" ca="1" si="1424">INDIRECT("入力シート!BM"&amp;INT(ROW()/3+10))</f>
        <v/>
      </c>
      <c r="AL138" s="146" t="s">
        <v>80</v>
      </c>
      <c r="AM138" s="147" t="str">
        <f t="shared" ref="AM138" ca="1" si="1425">INDIRECT("入力シート!BO"&amp;INT(ROW()/3+10))</f>
        <v/>
      </c>
      <c r="AN138" s="260"/>
    </row>
    <row r="139" spans="1:40" x14ac:dyDescent="0.2">
      <c r="A139" s="290">
        <v>44</v>
      </c>
      <c r="B139" s="298">
        <f t="shared" ref="B139" ca="1" si="1426">INDIRECT("入力シート!B"&amp;INT(ROW()/3+11))</f>
        <v>0</v>
      </c>
      <c r="C139" s="299" t="str">
        <f t="shared" ref="C139" ca="1" si="1427">INDIRECT("入力シート!C"&amp;INT(ROW()/3+11))</f>
        <v/>
      </c>
      <c r="D139" s="302">
        <f t="shared" ref="D139" ca="1" si="1428">INDIRECT("入力シート!D"&amp;INT(ROW()/3+11))</f>
        <v>0</v>
      </c>
      <c r="E139" s="296" t="s">
        <v>50</v>
      </c>
      <c r="F139" s="297">
        <f t="shared" ref="F139" ca="1" si="1429">INDIRECT("入力シート!F"&amp;INT(ROW()/3+11))</f>
        <v>0</v>
      </c>
      <c r="G139" s="296" t="s">
        <v>50</v>
      </c>
      <c r="H139" s="126">
        <f t="shared" ref="H139" ca="1" si="1430">INDIRECT("入力シート!H"&amp;INT(ROW()/3+11))</f>
        <v>0</v>
      </c>
      <c r="I139" s="127" t="s">
        <v>78</v>
      </c>
      <c r="J139" s="149" t="str">
        <f t="shared" ref="J139" ca="1" si="1431">INDIRECT("入力シート!M"&amp;INT(ROW()/3+11))</f>
        <v/>
      </c>
      <c r="K139" s="129" t="s">
        <v>67</v>
      </c>
      <c r="L139" s="131" t="str">
        <f t="shared" ref="L139" ca="1" si="1432">INDIRECT("入力シート!O"&amp;INT(ROW()/3+11))</f>
        <v/>
      </c>
      <c r="M139" s="303">
        <f t="shared" ref="M139" ca="1" si="1433">INDIRECT("入力シート!T"&amp;INT(ROW()/3+11))</f>
        <v>0</v>
      </c>
      <c r="N139" s="296" t="s">
        <v>50</v>
      </c>
      <c r="O139" s="307">
        <f t="shared" ref="O139" ca="1" si="1434">INDIRECT("入力シート!V"&amp;INT(ROW()/3+11))</f>
        <v>0</v>
      </c>
      <c r="P139" s="296" t="s">
        <v>50</v>
      </c>
      <c r="Q139" s="140">
        <f t="shared" ref="Q139" ca="1" si="1435">INDIRECT("入力シート!X"&amp;INT(ROW()/3+11))</f>
        <v>0</v>
      </c>
      <c r="R139" s="127" t="s">
        <v>78</v>
      </c>
      <c r="S139" s="141" t="str">
        <f t="shared" ref="S139" ca="1" si="1436">INDIRECT("入力シート!AC"&amp;INT(ROW()/3+11))</f>
        <v/>
      </c>
      <c r="T139" s="142" t="s">
        <v>80</v>
      </c>
      <c r="U139" s="141" t="str">
        <f t="shared" ref="U139" ca="1" si="1437">INDIRECT("入力シート!AE"&amp;INT(ROW()/3+11))</f>
        <v/>
      </c>
      <c r="V139" s="303">
        <f t="shared" ref="V139" ca="1" si="1438">INDIRECT("入力シート!AJ"&amp;INT(ROW()/3+11))</f>
        <v>0</v>
      </c>
      <c r="W139" s="296" t="s">
        <v>81</v>
      </c>
      <c r="X139" s="307">
        <f t="shared" ref="X139" ca="1" si="1439">INDIRECT("入力シート!AL"&amp;INT(ROW()/3+11))</f>
        <v>0</v>
      </c>
      <c r="Y139" s="296" t="s">
        <v>81</v>
      </c>
      <c r="Z139" s="140">
        <f t="shared" ref="Z139" ca="1" si="1440">INDIRECT("入力シート!AN"&amp;INT(ROW()/3+11))</f>
        <v>0</v>
      </c>
      <c r="AA139" s="127" t="s">
        <v>78</v>
      </c>
      <c r="AB139" s="141" t="str">
        <f t="shared" ref="AB139" ca="1" si="1441">INDIRECT("入力シート!AS"&amp;INT(ROW()/3+11))</f>
        <v/>
      </c>
      <c r="AC139" s="142" t="s">
        <v>80</v>
      </c>
      <c r="AD139" s="141" t="str">
        <f t="shared" ref="AD139" ca="1" si="1442">INDIRECT("入力シート!AU"&amp;INT(ROW()/3+11))</f>
        <v/>
      </c>
      <c r="AE139" s="303">
        <f t="shared" ref="AE139" ca="1" si="1443">INDIRECT("入力シート!AZ"&amp;INT(ROW()/3+11))</f>
        <v>0</v>
      </c>
      <c r="AF139" s="296" t="s">
        <v>81</v>
      </c>
      <c r="AG139" s="307">
        <f t="shared" ref="AG139" ca="1" si="1444">INDIRECT("入力シート!BB"&amp;INT(ROW()/3+11))</f>
        <v>0</v>
      </c>
      <c r="AH139" s="296" t="s">
        <v>81</v>
      </c>
      <c r="AI139" s="140">
        <f t="shared" ref="AI139" ca="1" si="1445">INDIRECT("入力シート!BD"&amp;INT(ROW()/3+11))</f>
        <v>0</v>
      </c>
      <c r="AJ139" s="127" t="s">
        <v>78</v>
      </c>
      <c r="AK139" s="141" t="str">
        <f t="shared" ref="AK139" ca="1" si="1446">INDIRECT("入力シート!BI"&amp;INT(ROW()/3+11))</f>
        <v/>
      </c>
      <c r="AL139" s="142" t="s">
        <v>80</v>
      </c>
      <c r="AM139" s="143" t="str">
        <f t="shared" ref="AM139" ca="1" si="1447">INDIRECT("入力シート!BK"&amp;INT(ROW()/3+11))</f>
        <v/>
      </c>
      <c r="AN139" s="258">
        <f t="shared" ref="AN139" ca="1" si="1448">INDIRECT("入力シート!BP"&amp;INT(ROW()/3+11))</f>
        <v>0</v>
      </c>
    </row>
    <row r="140" spans="1:40" x14ac:dyDescent="0.2">
      <c r="A140" s="290"/>
      <c r="B140" s="293"/>
      <c r="C140" s="300"/>
      <c r="D140" s="284"/>
      <c r="E140" s="272"/>
      <c r="F140" s="275"/>
      <c r="G140" s="272"/>
      <c r="H140" s="277" t="s">
        <v>79</v>
      </c>
      <c r="I140" s="272"/>
      <c r="J140" s="279" t="s">
        <v>53</v>
      </c>
      <c r="K140" s="279"/>
      <c r="L140" s="279"/>
      <c r="M140" s="304"/>
      <c r="N140" s="272"/>
      <c r="O140" s="308"/>
      <c r="P140" s="272"/>
      <c r="Q140" s="277" t="s">
        <v>79</v>
      </c>
      <c r="R140" s="272"/>
      <c r="S140" s="277" t="s">
        <v>79</v>
      </c>
      <c r="T140" s="310"/>
      <c r="U140" s="310"/>
      <c r="V140" s="304"/>
      <c r="W140" s="272"/>
      <c r="X140" s="308"/>
      <c r="Y140" s="272"/>
      <c r="Z140" s="277" t="s">
        <v>79</v>
      </c>
      <c r="AA140" s="272"/>
      <c r="AB140" s="277" t="s">
        <v>79</v>
      </c>
      <c r="AC140" s="310"/>
      <c r="AD140" s="310"/>
      <c r="AE140" s="304"/>
      <c r="AF140" s="272"/>
      <c r="AG140" s="308"/>
      <c r="AH140" s="272"/>
      <c r="AI140" s="277" t="s">
        <v>79</v>
      </c>
      <c r="AJ140" s="272"/>
      <c r="AK140" s="277" t="s">
        <v>79</v>
      </c>
      <c r="AL140" s="310"/>
      <c r="AM140" s="311"/>
      <c r="AN140" s="259"/>
    </row>
    <row r="141" spans="1:40" x14ac:dyDescent="0.2">
      <c r="A141" s="291"/>
      <c r="B141" s="294"/>
      <c r="C141" s="301"/>
      <c r="D141" s="285"/>
      <c r="E141" s="273"/>
      <c r="F141" s="276"/>
      <c r="G141" s="273"/>
      <c r="H141" s="144">
        <f t="shared" ref="H141" ca="1" si="1449">INDIRECT("入力シート!K"&amp;INT(ROW()/3+10))</f>
        <v>0</v>
      </c>
      <c r="I141" s="134" t="s">
        <v>78</v>
      </c>
      <c r="J141" s="138" t="str">
        <f t="shared" ref="J141" ca="1" si="1450">INDIRECT("入力シート!Q"&amp;INT(ROW()/3+10))</f>
        <v/>
      </c>
      <c r="K141" s="136" t="s">
        <v>67</v>
      </c>
      <c r="L141" s="138" t="str">
        <f t="shared" ref="L141" ca="1" si="1451">INDIRECT("入力シート!S"&amp;INT(ROW()/3+10))</f>
        <v/>
      </c>
      <c r="M141" s="305"/>
      <c r="N141" s="273"/>
      <c r="O141" s="309"/>
      <c r="P141" s="273"/>
      <c r="Q141" s="144">
        <f t="shared" ref="Q141" ca="1" si="1452">INDIRECT("入力シート!AA"&amp;INT(ROW()/3+10))</f>
        <v>0</v>
      </c>
      <c r="R141" s="134" t="s">
        <v>78</v>
      </c>
      <c r="S141" s="145" t="str">
        <f t="shared" ref="S141" ca="1" si="1453">INDIRECT("入力シート!AG"&amp;INT(ROW()/3+10))</f>
        <v/>
      </c>
      <c r="T141" s="146" t="s">
        <v>80</v>
      </c>
      <c r="U141" s="145" t="str">
        <f t="shared" ref="U141" ca="1" si="1454">INDIRECT("入力シート!AI"&amp;INT(ROW()/3+10))</f>
        <v/>
      </c>
      <c r="V141" s="305"/>
      <c r="W141" s="273"/>
      <c r="X141" s="309"/>
      <c r="Y141" s="273"/>
      <c r="Z141" s="144">
        <f t="shared" ref="Z141" ca="1" si="1455">INDIRECT("入力シート!AQ"&amp;INT(ROW()/3+10))</f>
        <v>0</v>
      </c>
      <c r="AA141" s="134" t="s">
        <v>78</v>
      </c>
      <c r="AB141" s="145" t="str">
        <f t="shared" ref="AB141" ca="1" si="1456">INDIRECT("入力シート!AW"&amp;INT(ROW()/3+10))</f>
        <v/>
      </c>
      <c r="AC141" s="146" t="s">
        <v>80</v>
      </c>
      <c r="AD141" s="145" t="str">
        <f t="shared" ref="AD141" ca="1" si="1457">INDIRECT("入力シート!AY"&amp;INT(ROW()/3+10))</f>
        <v/>
      </c>
      <c r="AE141" s="305"/>
      <c r="AF141" s="273"/>
      <c r="AG141" s="309"/>
      <c r="AH141" s="273"/>
      <c r="AI141" s="144">
        <f t="shared" ref="AI141" ca="1" si="1458">INDIRECT("入力シート!BG"&amp;INT(ROW()/3+10))</f>
        <v>0</v>
      </c>
      <c r="AJ141" s="134" t="s">
        <v>78</v>
      </c>
      <c r="AK141" s="145" t="str">
        <f t="shared" ref="AK141" ca="1" si="1459">INDIRECT("入力シート!BM"&amp;INT(ROW()/3+10))</f>
        <v/>
      </c>
      <c r="AL141" s="146" t="s">
        <v>80</v>
      </c>
      <c r="AM141" s="147" t="str">
        <f t="shared" ref="AM141" ca="1" si="1460">INDIRECT("入力シート!BO"&amp;INT(ROW()/3+10))</f>
        <v/>
      </c>
      <c r="AN141" s="260"/>
    </row>
    <row r="142" spans="1:40" x14ac:dyDescent="0.2">
      <c r="A142" s="290">
        <v>45</v>
      </c>
      <c r="B142" s="298">
        <f t="shared" ref="B142" ca="1" si="1461">INDIRECT("入力シート!B"&amp;INT(ROW()/3+11))</f>
        <v>0</v>
      </c>
      <c r="C142" s="299" t="str">
        <f t="shared" ref="C142" ca="1" si="1462">INDIRECT("入力シート!C"&amp;INT(ROW()/3+11))</f>
        <v/>
      </c>
      <c r="D142" s="302">
        <f t="shared" ref="D142" ca="1" si="1463">INDIRECT("入力シート!D"&amp;INT(ROW()/3+11))</f>
        <v>0</v>
      </c>
      <c r="E142" s="296" t="s">
        <v>50</v>
      </c>
      <c r="F142" s="297">
        <f t="shared" ref="F142" ca="1" si="1464">INDIRECT("入力シート!F"&amp;INT(ROW()/3+11))</f>
        <v>0</v>
      </c>
      <c r="G142" s="296" t="s">
        <v>50</v>
      </c>
      <c r="H142" s="126">
        <f t="shared" ref="H142" ca="1" si="1465">INDIRECT("入力シート!H"&amp;INT(ROW()/3+11))</f>
        <v>0</v>
      </c>
      <c r="I142" s="127" t="s">
        <v>78</v>
      </c>
      <c r="J142" s="149" t="str">
        <f t="shared" ref="J142" ca="1" si="1466">INDIRECT("入力シート!M"&amp;INT(ROW()/3+11))</f>
        <v/>
      </c>
      <c r="K142" s="129" t="s">
        <v>67</v>
      </c>
      <c r="L142" s="131" t="str">
        <f t="shared" ref="L142" ca="1" si="1467">INDIRECT("入力シート!O"&amp;INT(ROW()/3+11))</f>
        <v/>
      </c>
      <c r="M142" s="303">
        <f t="shared" ref="M142" ca="1" si="1468">INDIRECT("入力シート!T"&amp;INT(ROW()/3+11))</f>
        <v>0</v>
      </c>
      <c r="N142" s="296" t="s">
        <v>50</v>
      </c>
      <c r="O142" s="307">
        <f t="shared" ref="O142" ca="1" si="1469">INDIRECT("入力シート!V"&amp;INT(ROW()/3+11))</f>
        <v>0</v>
      </c>
      <c r="P142" s="296" t="s">
        <v>50</v>
      </c>
      <c r="Q142" s="140">
        <f t="shared" ref="Q142" ca="1" si="1470">INDIRECT("入力シート!X"&amp;INT(ROW()/3+11))</f>
        <v>0</v>
      </c>
      <c r="R142" s="127" t="s">
        <v>78</v>
      </c>
      <c r="S142" s="141" t="str">
        <f t="shared" ref="S142" ca="1" si="1471">INDIRECT("入力シート!AC"&amp;INT(ROW()/3+11))</f>
        <v/>
      </c>
      <c r="T142" s="142" t="s">
        <v>80</v>
      </c>
      <c r="U142" s="141" t="str">
        <f t="shared" ref="U142" ca="1" si="1472">INDIRECT("入力シート!AE"&amp;INT(ROW()/3+11))</f>
        <v/>
      </c>
      <c r="V142" s="303">
        <f t="shared" ref="V142" ca="1" si="1473">INDIRECT("入力シート!AJ"&amp;INT(ROW()/3+11))</f>
        <v>0</v>
      </c>
      <c r="W142" s="296" t="s">
        <v>81</v>
      </c>
      <c r="X142" s="307">
        <f t="shared" ref="X142" ca="1" si="1474">INDIRECT("入力シート!AL"&amp;INT(ROW()/3+11))</f>
        <v>0</v>
      </c>
      <c r="Y142" s="296" t="s">
        <v>81</v>
      </c>
      <c r="Z142" s="140">
        <f t="shared" ref="Z142" ca="1" si="1475">INDIRECT("入力シート!AN"&amp;INT(ROW()/3+11))</f>
        <v>0</v>
      </c>
      <c r="AA142" s="127" t="s">
        <v>78</v>
      </c>
      <c r="AB142" s="141" t="str">
        <f t="shared" ref="AB142" ca="1" si="1476">INDIRECT("入力シート!AS"&amp;INT(ROW()/3+11))</f>
        <v/>
      </c>
      <c r="AC142" s="142" t="s">
        <v>80</v>
      </c>
      <c r="AD142" s="141" t="str">
        <f t="shared" ref="AD142" ca="1" si="1477">INDIRECT("入力シート!AU"&amp;INT(ROW()/3+11))</f>
        <v/>
      </c>
      <c r="AE142" s="303">
        <f t="shared" ref="AE142" ca="1" si="1478">INDIRECT("入力シート!AZ"&amp;INT(ROW()/3+11))</f>
        <v>0</v>
      </c>
      <c r="AF142" s="296" t="s">
        <v>81</v>
      </c>
      <c r="AG142" s="307">
        <f t="shared" ref="AG142" ca="1" si="1479">INDIRECT("入力シート!BB"&amp;INT(ROW()/3+11))</f>
        <v>0</v>
      </c>
      <c r="AH142" s="296" t="s">
        <v>81</v>
      </c>
      <c r="AI142" s="140">
        <f t="shared" ref="AI142" ca="1" si="1480">INDIRECT("入力シート!BD"&amp;INT(ROW()/3+11))</f>
        <v>0</v>
      </c>
      <c r="AJ142" s="127" t="s">
        <v>78</v>
      </c>
      <c r="AK142" s="141" t="str">
        <f t="shared" ref="AK142" ca="1" si="1481">INDIRECT("入力シート!BI"&amp;INT(ROW()/3+11))</f>
        <v/>
      </c>
      <c r="AL142" s="142" t="s">
        <v>80</v>
      </c>
      <c r="AM142" s="143" t="str">
        <f t="shared" ref="AM142" ca="1" si="1482">INDIRECT("入力シート!BK"&amp;INT(ROW()/3+11))</f>
        <v/>
      </c>
      <c r="AN142" s="258">
        <f t="shared" ref="AN142" ca="1" si="1483">INDIRECT("入力シート!BP"&amp;INT(ROW()/3+11))</f>
        <v>0</v>
      </c>
    </row>
    <row r="143" spans="1:40" x14ac:dyDescent="0.2">
      <c r="A143" s="290"/>
      <c r="B143" s="293"/>
      <c r="C143" s="300"/>
      <c r="D143" s="284"/>
      <c r="E143" s="272"/>
      <c r="F143" s="275"/>
      <c r="G143" s="272"/>
      <c r="H143" s="277" t="s">
        <v>79</v>
      </c>
      <c r="I143" s="272"/>
      <c r="J143" s="279" t="s">
        <v>53</v>
      </c>
      <c r="K143" s="279"/>
      <c r="L143" s="279"/>
      <c r="M143" s="304"/>
      <c r="N143" s="272"/>
      <c r="O143" s="308"/>
      <c r="P143" s="272"/>
      <c r="Q143" s="277" t="s">
        <v>79</v>
      </c>
      <c r="R143" s="272"/>
      <c r="S143" s="277" t="s">
        <v>79</v>
      </c>
      <c r="T143" s="310"/>
      <c r="U143" s="310"/>
      <c r="V143" s="304"/>
      <c r="W143" s="272"/>
      <c r="X143" s="308"/>
      <c r="Y143" s="272"/>
      <c r="Z143" s="277" t="s">
        <v>79</v>
      </c>
      <c r="AA143" s="272"/>
      <c r="AB143" s="277" t="s">
        <v>79</v>
      </c>
      <c r="AC143" s="310"/>
      <c r="AD143" s="310"/>
      <c r="AE143" s="304"/>
      <c r="AF143" s="272"/>
      <c r="AG143" s="308"/>
      <c r="AH143" s="272"/>
      <c r="AI143" s="277" t="s">
        <v>79</v>
      </c>
      <c r="AJ143" s="272"/>
      <c r="AK143" s="277" t="s">
        <v>79</v>
      </c>
      <c r="AL143" s="310"/>
      <c r="AM143" s="311"/>
      <c r="AN143" s="259"/>
    </row>
    <row r="144" spans="1:40" x14ac:dyDescent="0.2">
      <c r="A144" s="291"/>
      <c r="B144" s="294"/>
      <c r="C144" s="301"/>
      <c r="D144" s="285"/>
      <c r="E144" s="273"/>
      <c r="F144" s="276"/>
      <c r="G144" s="273"/>
      <c r="H144" s="144">
        <f t="shared" ref="H144" ca="1" si="1484">INDIRECT("入力シート!K"&amp;INT(ROW()/3+10))</f>
        <v>0</v>
      </c>
      <c r="I144" s="134" t="s">
        <v>78</v>
      </c>
      <c r="J144" s="138" t="str">
        <f t="shared" ref="J144" ca="1" si="1485">INDIRECT("入力シート!Q"&amp;INT(ROW()/3+10))</f>
        <v/>
      </c>
      <c r="K144" s="136" t="s">
        <v>67</v>
      </c>
      <c r="L144" s="138" t="str">
        <f t="shared" ref="L144" ca="1" si="1486">INDIRECT("入力シート!S"&amp;INT(ROW()/3+10))</f>
        <v/>
      </c>
      <c r="M144" s="305"/>
      <c r="N144" s="273"/>
      <c r="O144" s="309"/>
      <c r="P144" s="273"/>
      <c r="Q144" s="144">
        <f t="shared" ref="Q144" ca="1" si="1487">INDIRECT("入力シート!AA"&amp;INT(ROW()/3+10))</f>
        <v>0</v>
      </c>
      <c r="R144" s="134" t="s">
        <v>78</v>
      </c>
      <c r="S144" s="145" t="str">
        <f t="shared" ref="S144" ca="1" si="1488">INDIRECT("入力シート!AG"&amp;INT(ROW()/3+10))</f>
        <v/>
      </c>
      <c r="T144" s="146" t="s">
        <v>80</v>
      </c>
      <c r="U144" s="145" t="str">
        <f t="shared" ref="U144" ca="1" si="1489">INDIRECT("入力シート!AI"&amp;INT(ROW()/3+10))</f>
        <v/>
      </c>
      <c r="V144" s="305"/>
      <c r="W144" s="273"/>
      <c r="X144" s="309"/>
      <c r="Y144" s="273"/>
      <c r="Z144" s="144">
        <f t="shared" ref="Z144" ca="1" si="1490">INDIRECT("入力シート!AQ"&amp;INT(ROW()/3+10))</f>
        <v>0</v>
      </c>
      <c r="AA144" s="134" t="s">
        <v>78</v>
      </c>
      <c r="AB144" s="145" t="str">
        <f t="shared" ref="AB144" ca="1" si="1491">INDIRECT("入力シート!AW"&amp;INT(ROW()/3+10))</f>
        <v/>
      </c>
      <c r="AC144" s="146" t="s">
        <v>80</v>
      </c>
      <c r="AD144" s="145" t="str">
        <f t="shared" ref="AD144" ca="1" si="1492">INDIRECT("入力シート!AY"&amp;INT(ROW()/3+10))</f>
        <v/>
      </c>
      <c r="AE144" s="305"/>
      <c r="AF144" s="273"/>
      <c r="AG144" s="309"/>
      <c r="AH144" s="273"/>
      <c r="AI144" s="144">
        <f t="shared" ref="AI144" ca="1" si="1493">INDIRECT("入力シート!BG"&amp;INT(ROW()/3+10))</f>
        <v>0</v>
      </c>
      <c r="AJ144" s="134" t="s">
        <v>78</v>
      </c>
      <c r="AK144" s="145" t="str">
        <f t="shared" ref="AK144" ca="1" si="1494">INDIRECT("入力シート!BM"&amp;INT(ROW()/3+10))</f>
        <v/>
      </c>
      <c r="AL144" s="146" t="s">
        <v>80</v>
      </c>
      <c r="AM144" s="147" t="str">
        <f t="shared" ref="AM144" ca="1" si="1495">INDIRECT("入力シート!BO"&amp;INT(ROW()/3+10))</f>
        <v/>
      </c>
      <c r="AN144" s="260"/>
    </row>
    <row r="145" spans="1:40" x14ac:dyDescent="0.2">
      <c r="A145" s="290">
        <v>46</v>
      </c>
      <c r="B145" s="298">
        <f t="shared" ref="B145" ca="1" si="1496">INDIRECT("入力シート!B"&amp;INT(ROW()/3+11))</f>
        <v>0</v>
      </c>
      <c r="C145" s="299" t="str">
        <f t="shared" ref="C145" ca="1" si="1497">INDIRECT("入力シート!C"&amp;INT(ROW()/3+11))</f>
        <v/>
      </c>
      <c r="D145" s="302">
        <f t="shared" ref="D145" ca="1" si="1498">INDIRECT("入力シート!D"&amp;INT(ROW()/3+11))</f>
        <v>0</v>
      </c>
      <c r="E145" s="296" t="s">
        <v>50</v>
      </c>
      <c r="F145" s="297">
        <f t="shared" ref="F145" ca="1" si="1499">INDIRECT("入力シート!F"&amp;INT(ROW()/3+11))</f>
        <v>0</v>
      </c>
      <c r="G145" s="296" t="s">
        <v>50</v>
      </c>
      <c r="H145" s="126">
        <f t="shared" ref="H145" ca="1" si="1500">INDIRECT("入力シート!H"&amp;INT(ROW()/3+11))</f>
        <v>0</v>
      </c>
      <c r="I145" s="127" t="s">
        <v>78</v>
      </c>
      <c r="J145" s="149" t="str">
        <f t="shared" ref="J145" ca="1" si="1501">INDIRECT("入力シート!M"&amp;INT(ROW()/3+11))</f>
        <v/>
      </c>
      <c r="K145" s="129" t="s">
        <v>67</v>
      </c>
      <c r="L145" s="131" t="str">
        <f t="shared" ref="L145" ca="1" si="1502">INDIRECT("入力シート!O"&amp;INT(ROW()/3+11))</f>
        <v/>
      </c>
      <c r="M145" s="303">
        <f t="shared" ref="M145" ca="1" si="1503">INDIRECT("入力シート!T"&amp;INT(ROW()/3+11))</f>
        <v>0</v>
      </c>
      <c r="N145" s="296" t="s">
        <v>50</v>
      </c>
      <c r="O145" s="307">
        <f t="shared" ref="O145" ca="1" si="1504">INDIRECT("入力シート!V"&amp;INT(ROW()/3+11))</f>
        <v>0</v>
      </c>
      <c r="P145" s="296" t="s">
        <v>50</v>
      </c>
      <c r="Q145" s="140">
        <f t="shared" ref="Q145" ca="1" si="1505">INDIRECT("入力シート!X"&amp;INT(ROW()/3+11))</f>
        <v>0</v>
      </c>
      <c r="R145" s="127" t="s">
        <v>78</v>
      </c>
      <c r="S145" s="141" t="str">
        <f t="shared" ref="S145" ca="1" si="1506">INDIRECT("入力シート!AC"&amp;INT(ROW()/3+11))</f>
        <v/>
      </c>
      <c r="T145" s="142" t="s">
        <v>80</v>
      </c>
      <c r="U145" s="141" t="str">
        <f t="shared" ref="U145" ca="1" si="1507">INDIRECT("入力シート!AE"&amp;INT(ROW()/3+11))</f>
        <v/>
      </c>
      <c r="V145" s="303">
        <f t="shared" ref="V145" ca="1" si="1508">INDIRECT("入力シート!AJ"&amp;INT(ROW()/3+11))</f>
        <v>0</v>
      </c>
      <c r="W145" s="296" t="s">
        <v>81</v>
      </c>
      <c r="X145" s="307">
        <f t="shared" ref="X145" ca="1" si="1509">INDIRECT("入力シート!AL"&amp;INT(ROW()/3+11))</f>
        <v>0</v>
      </c>
      <c r="Y145" s="296" t="s">
        <v>81</v>
      </c>
      <c r="Z145" s="140">
        <f t="shared" ref="Z145" ca="1" si="1510">INDIRECT("入力シート!AN"&amp;INT(ROW()/3+11))</f>
        <v>0</v>
      </c>
      <c r="AA145" s="127" t="s">
        <v>78</v>
      </c>
      <c r="AB145" s="141" t="str">
        <f t="shared" ref="AB145" ca="1" si="1511">INDIRECT("入力シート!AS"&amp;INT(ROW()/3+11))</f>
        <v/>
      </c>
      <c r="AC145" s="142" t="s">
        <v>80</v>
      </c>
      <c r="AD145" s="141" t="str">
        <f t="shared" ref="AD145" ca="1" si="1512">INDIRECT("入力シート!AU"&amp;INT(ROW()/3+11))</f>
        <v/>
      </c>
      <c r="AE145" s="303">
        <f t="shared" ref="AE145" ca="1" si="1513">INDIRECT("入力シート!AZ"&amp;INT(ROW()/3+11))</f>
        <v>0</v>
      </c>
      <c r="AF145" s="296" t="s">
        <v>81</v>
      </c>
      <c r="AG145" s="307">
        <f t="shared" ref="AG145" ca="1" si="1514">INDIRECT("入力シート!BB"&amp;INT(ROW()/3+11))</f>
        <v>0</v>
      </c>
      <c r="AH145" s="296" t="s">
        <v>81</v>
      </c>
      <c r="AI145" s="140">
        <f t="shared" ref="AI145" ca="1" si="1515">INDIRECT("入力シート!BD"&amp;INT(ROW()/3+11))</f>
        <v>0</v>
      </c>
      <c r="AJ145" s="127" t="s">
        <v>78</v>
      </c>
      <c r="AK145" s="141" t="str">
        <f t="shared" ref="AK145" ca="1" si="1516">INDIRECT("入力シート!BI"&amp;INT(ROW()/3+11))</f>
        <v/>
      </c>
      <c r="AL145" s="142" t="s">
        <v>80</v>
      </c>
      <c r="AM145" s="143" t="str">
        <f t="shared" ref="AM145" ca="1" si="1517">INDIRECT("入力シート!BK"&amp;INT(ROW()/3+11))</f>
        <v/>
      </c>
      <c r="AN145" s="258">
        <f t="shared" ref="AN145" ca="1" si="1518">INDIRECT("入力シート!BP"&amp;INT(ROW()/3+11))</f>
        <v>0</v>
      </c>
    </row>
    <row r="146" spans="1:40" x14ac:dyDescent="0.2">
      <c r="A146" s="290"/>
      <c r="B146" s="293"/>
      <c r="C146" s="300"/>
      <c r="D146" s="284"/>
      <c r="E146" s="272"/>
      <c r="F146" s="275"/>
      <c r="G146" s="272"/>
      <c r="H146" s="277" t="s">
        <v>79</v>
      </c>
      <c r="I146" s="272"/>
      <c r="J146" s="279" t="s">
        <v>53</v>
      </c>
      <c r="K146" s="279"/>
      <c r="L146" s="279"/>
      <c r="M146" s="304"/>
      <c r="N146" s="272"/>
      <c r="O146" s="308"/>
      <c r="P146" s="272"/>
      <c r="Q146" s="277" t="s">
        <v>79</v>
      </c>
      <c r="R146" s="272"/>
      <c r="S146" s="277" t="s">
        <v>79</v>
      </c>
      <c r="T146" s="310"/>
      <c r="U146" s="310"/>
      <c r="V146" s="304"/>
      <c r="W146" s="272"/>
      <c r="X146" s="308"/>
      <c r="Y146" s="272"/>
      <c r="Z146" s="277" t="s">
        <v>79</v>
      </c>
      <c r="AA146" s="272"/>
      <c r="AB146" s="277" t="s">
        <v>79</v>
      </c>
      <c r="AC146" s="310"/>
      <c r="AD146" s="310"/>
      <c r="AE146" s="304"/>
      <c r="AF146" s="272"/>
      <c r="AG146" s="308"/>
      <c r="AH146" s="272"/>
      <c r="AI146" s="277" t="s">
        <v>79</v>
      </c>
      <c r="AJ146" s="272"/>
      <c r="AK146" s="277" t="s">
        <v>79</v>
      </c>
      <c r="AL146" s="310"/>
      <c r="AM146" s="311"/>
      <c r="AN146" s="259"/>
    </row>
    <row r="147" spans="1:40" x14ac:dyDescent="0.2">
      <c r="A147" s="291"/>
      <c r="B147" s="294"/>
      <c r="C147" s="301"/>
      <c r="D147" s="285"/>
      <c r="E147" s="273"/>
      <c r="F147" s="276"/>
      <c r="G147" s="273"/>
      <c r="H147" s="144">
        <f t="shared" ref="H147" ca="1" si="1519">INDIRECT("入力シート!K"&amp;INT(ROW()/3+10))</f>
        <v>0</v>
      </c>
      <c r="I147" s="134" t="s">
        <v>78</v>
      </c>
      <c r="J147" s="138" t="str">
        <f t="shared" ref="J147" ca="1" si="1520">INDIRECT("入力シート!Q"&amp;INT(ROW()/3+10))</f>
        <v/>
      </c>
      <c r="K147" s="136" t="s">
        <v>67</v>
      </c>
      <c r="L147" s="138" t="str">
        <f t="shared" ref="L147" ca="1" si="1521">INDIRECT("入力シート!S"&amp;INT(ROW()/3+10))</f>
        <v/>
      </c>
      <c r="M147" s="305"/>
      <c r="N147" s="273"/>
      <c r="O147" s="309"/>
      <c r="P147" s="273"/>
      <c r="Q147" s="144">
        <f t="shared" ref="Q147" ca="1" si="1522">INDIRECT("入力シート!AA"&amp;INT(ROW()/3+10))</f>
        <v>0</v>
      </c>
      <c r="R147" s="134" t="s">
        <v>78</v>
      </c>
      <c r="S147" s="145" t="str">
        <f t="shared" ref="S147" ca="1" si="1523">INDIRECT("入力シート!AG"&amp;INT(ROW()/3+10))</f>
        <v/>
      </c>
      <c r="T147" s="146" t="s">
        <v>80</v>
      </c>
      <c r="U147" s="145" t="str">
        <f t="shared" ref="U147" ca="1" si="1524">INDIRECT("入力シート!AI"&amp;INT(ROW()/3+10))</f>
        <v/>
      </c>
      <c r="V147" s="305"/>
      <c r="W147" s="273"/>
      <c r="X147" s="309"/>
      <c r="Y147" s="273"/>
      <c r="Z147" s="144">
        <f t="shared" ref="Z147" ca="1" si="1525">INDIRECT("入力シート!AQ"&amp;INT(ROW()/3+10))</f>
        <v>0</v>
      </c>
      <c r="AA147" s="134" t="s">
        <v>78</v>
      </c>
      <c r="AB147" s="145" t="str">
        <f t="shared" ref="AB147" ca="1" si="1526">INDIRECT("入力シート!AW"&amp;INT(ROW()/3+10))</f>
        <v/>
      </c>
      <c r="AC147" s="146" t="s">
        <v>80</v>
      </c>
      <c r="AD147" s="145" t="str">
        <f t="shared" ref="AD147" ca="1" si="1527">INDIRECT("入力シート!AY"&amp;INT(ROW()/3+10))</f>
        <v/>
      </c>
      <c r="AE147" s="305"/>
      <c r="AF147" s="273"/>
      <c r="AG147" s="309"/>
      <c r="AH147" s="273"/>
      <c r="AI147" s="144">
        <f t="shared" ref="AI147" ca="1" si="1528">INDIRECT("入力シート!BG"&amp;INT(ROW()/3+10))</f>
        <v>0</v>
      </c>
      <c r="AJ147" s="134" t="s">
        <v>78</v>
      </c>
      <c r="AK147" s="145" t="str">
        <f t="shared" ref="AK147" ca="1" si="1529">INDIRECT("入力シート!BM"&amp;INT(ROW()/3+10))</f>
        <v/>
      </c>
      <c r="AL147" s="146" t="s">
        <v>80</v>
      </c>
      <c r="AM147" s="147" t="str">
        <f t="shared" ref="AM147" ca="1" si="1530">INDIRECT("入力シート!BO"&amp;INT(ROW()/3+10))</f>
        <v/>
      </c>
      <c r="AN147" s="260"/>
    </row>
    <row r="148" spans="1:40" x14ac:dyDescent="0.2">
      <c r="A148" s="290">
        <v>47</v>
      </c>
      <c r="B148" s="298">
        <f t="shared" ref="B148" ca="1" si="1531">INDIRECT("入力シート!B"&amp;INT(ROW()/3+11))</f>
        <v>0</v>
      </c>
      <c r="C148" s="299" t="str">
        <f t="shared" ref="C148" ca="1" si="1532">INDIRECT("入力シート!C"&amp;INT(ROW()/3+11))</f>
        <v/>
      </c>
      <c r="D148" s="302">
        <f t="shared" ref="D148" ca="1" si="1533">INDIRECT("入力シート!D"&amp;INT(ROW()/3+11))</f>
        <v>0</v>
      </c>
      <c r="E148" s="296" t="s">
        <v>50</v>
      </c>
      <c r="F148" s="297">
        <f t="shared" ref="F148" ca="1" si="1534">INDIRECT("入力シート!F"&amp;INT(ROW()/3+11))</f>
        <v>0</v>
      </c>
      <c r="G148" s="296" t="s">
        <v>50</v>
      </c>
      <c r="H148" s="126">
        <f t="shared" ref="H148" ca="1" si="1535">INDIRECT("入力シート!H"&amp;INT(ROW()/3+11))</f>
        <v>0</v>
      </c>
      <c r="I148" s="127" t="s">
        <v>78</v>
      </c>
      <c r="J148" s="149" t="str">
        <f t="shared" ref="J148" ca="1" si="1536">INDIRECT("入力シート!M"&amp;INT(ROW()/3+11))</f>
        <v/>
      </c>
      <c r="K148" s="129" t="s">
        <v>67</v>
      </c>
      <c r="L148" s="131" t="str">
        <f t="shared" ref="L148" ca="1" si="1537">INDIRECT("入力シート!O"&amp;INT(ROW()/3+11))</f>
        <v/>
      </c>
      <c r="M148" s="303">
        <f t="shared" ref="M148" ca="1" si="1538">INDIRECT("入力シート!T"&amp;INT(ROW()/3+11))</f>
        <v>0</v>
      </c>
      <c r="N148" s="296" t="s">
        <v>50</v>
      </c>
      <c r="O148" s="307">
        <f t="shared" ref="O148" ca="1" si="1539">INDIRECT("入力シート!V"&amp;INT(ROW()/3+11))</f>
        <v>0</v>
      </c>
      <c r="P148" s="296" t="s">
        <v>50</v>
      </c>
      <c r="Q148" s="140">
        <f t="shared" ref="Q148" ca="1" si="1540">INDIRECT("入力シート!X"&amp;INT(ROW()/3+11))</f>
        <v>0</v>
      </c>
      <c r="R148" s="127" t="s">
        <v>78</v>
      </c>
      <c r="S148" s="141" t="str">
        <f t="shared" ref="S148" ca="1" si="1541">INDIRECT("入力シート!AC"&amp;INT(ROW()/3+11))</f>
        <v/>
      </c>
      <c r="T148" s="142" t="s">
        <v>80</v>
      </c>
      <c r="U148" s="141" t="str">
        <f t="shared" ref="U148" ca="1" si="1542">INDIRECT("入力シート!AE"&amp;INT(ROW()/3+11))</f>
        <v/>
      </c>
      <c r="V148" s="303">
        <f t="shared" ref="V148" ca="1" si="1543">INDIRECT("入力シート!AJ"&amp;INT(ROW()/3+11))</f>
        <v>0</v>
      </c>
      <c r="W148" s="296" t="s">
        <v>81</v>
      </c>
      <c r="X148" s="307">
        <f t="shared" ref="X148" ca="1" si="1544">INDIRECT("入力シート!AL"&amp;INT(ROW()/3+11))</f>
        <v>0</v>
      </c>
      <c r="Y148" s="296" t="s">
        <v>81</v>
      </c>
      <c r="Z148" s="140">
        <f t="shared" ref="Z148" ca="1" si="1545">INDIRECT("入力シート!AN"&amp;INT(ROW()/3+11))</f>
        <v>0</v>
      </c>
      <c r="AA148" s="127" t="s">
        <v>78</v>
      </c>
      <c r="AB148" s="141" t="str">
        <f t="shared" ref="AB148" ca="1" si="1546">INDIRECT("入力シート!AS"&amp;INT(ROW()/3+11))</f>
        <v/>
      </c>
      <c r="AC148" s="142" t="s">
        <v>80</v>
      </c>
      <c r="AD148" s="141" t="str">
        <f t="shared" ref="AD148" ca="1" si="1547">INDIRECT("入力シート!AU"&amp;INT(ROW()/3+11))</f>
        <v/>
      </c>
      <c r="AE148" s="303">
        <f t="shared" ref="AE148" ca="1" si="1548">INDIRECT("入力シート!AZ"&amp;INT(ROW()/3+11))</f>
        <v>0</v>
      </c>
      <c r="AF148" s="296" t="s">
        <v>81</v>
      </c>
      <c r="AG148" s="307">
        <f t="shared" ref="AG148" ca="1" si="1549">INDIRECT("入力シート!BB"&amp;INT(ROW()/3+11))</f>
        <v>0</v>
      </c>
      <c r="AH148" s="296" t="s">
        <v>81</v>
      </c>
      <c r="AI148" s="140">
        <f t="shared" ref="AI148" ca="1" si="1550">INDIRECT("入力シート!BD"&amp;INT(ROW()/3+11))</f>
        <v>0</v>
      </c>
      <c r="AJ148" s="127" t="s">
        <v>78</v>
      </c>
      <c r="AK148" s="141" t="str">
        <f t="shared" ref="AK148" ca="1" si="1551">INDIRECT("入力シート!BI"&amp;INT(ROW()/3+11))</f>
        <v/>
      </c>
      <c r="AL148" s="142" t="s">
        <v>80</v>
      </c>
      <c r="AM148" s="143" t="str">
        <f t="shared" ref="AM148" ca="1" si="1552">INDIRECT("入力シート!BK"&amp;INT(ROW()/3+11))</f>
        <v/>
      </c>
      <c r="AN148" s="258">
        <f t="shared" ref="AN148" ca="1" si="1553">INDIRECT("入力シート!BP"&amp;INT(ROW()/3+11))</f>
        <v>0</v>
      </c>
    </row>
    <row r="149" spans="1:40" x14ac:dyDescent="0.2">
      <c r="A149" s="290"/>
      <c r="B149" s="293"/>
      <c r="C149" s="300"/>
      <c r="D149" s="284"/>
      <c r="E149" s="272"/>
      <c r="F149" s="275"/>
      <c r="G149" s="272"/>
      <c r="H149" s="277" t="s">
        <v>79</v>
      </c>
      <c r="I149" s="272"/>
      <c r="J149" s="279" t="s">
        <v>53</v>
      </c>
      <c r="K149" s="279"/>
      <c r="L149" s="279"/>
      <c r="M149" s="304"/>
      <c r="N149" s="272"/>
      <c r="O149" s="308"/>
      <c r="P149" s="272"/>
      <c r="Q149" s="277" t="s">
        <v>79</v>
      </c>
      <c r="R149" s="272"/>
      <c r="S149" s="277" t="s">
        <v>79</v>
      </c>
      <c r="T149" s="310"/>
      <c r="U149" s="310"/>
      <c r="V149" s="304"/>
      <c r="W149" s="272"/>
      <c r="X149" s="308"/>
      <c r="Y149" s="272"/>
      <c r="Z149" s="277" t="s">
        <v>79</v>
      </c>
      <c r="AA149" s="272"/>
      <c r="AB149" s="277" t="s">
        <v>79</v>
      </c>
      <c r="AC149" s="310"/>
      <c r="AD149" s="310"/>
      <c r="AE149" s="304"/>
      <c r="AF149" s="272"/>
      <c r="AG149" s="308"/>
      <c r="AH149" s="272"/>
      <c r="AI149" s="277" t="s">
        <v>79</v>
      </c>
      <c r="AJ149" s="272"/>
      <c r="AK149" s="277" t="s">
        <v>79</v>
      </c>
      <c r="AL149" s="310"/>
      <c r="AM149" s="311"/>
      <c r="AN149" s="259"/>
    </row>
    <row r="150" spans="1:40" x14ac:dyDescent="0.2">
      <c r="A150" s="291"/>
      <c r="B150" s="294"/>
      <c r="C150" s="301"/>
      <c r="D150" s="285"/>
      <c r="E150" s="273"/>
      <c r="F150" s="276"/>
      <c r="G150" s="273"/>
      <c r="H150" s="144">
        <f t="shared" ref="H150" ca="1" si="1554">INDIRECT("入力シート!K"&amp;INT(ROW()/3+10))</f>
        <v>0</v>
      </c>
      <c r="I150" s="134" t="s">
        <v>78</v>
      </c>
      <c r="J150" s="138" t="str">
        <f t="shared" ref="J150" ca="1" si="1555">INDIRECT("入力シート!Q"&amp;INT(ROW()/3+10))</f>
        <v/>
      </c>
      <c r="K150" s="136" t="s">
        <v>67</v>
      </c>
      <c r="L150" s="138" t="str">
        <f t="shared" ref="L150" ca="1" si="1556">INDIRECT("入力シート!S"&amp;INT(ROW()/3+10))</f>
        <v/>
      </c>
      <c r="M150" s="305"/>
      <c r="N150" s="273"/>
      <c r="O150" s="309"/>
      <c r="P150" s="273"/>
      <c r="Q150" s="144">
        <f t="shared" ref="Q150" ca="1" si="1557">INDIRECT("入力シート!AA"&amp;INT(ROW()/3+10))</f>
        <v>0</v>
      </c>
      <c r="R150" s="134" t="s">
        <v>78</v>
      </c>
      <c r="S150" s="145" t="str">
        <f t="shared" ref="S150" ca="1" si="1558">INDIRECT("入力シート!AG"&amp;INT(ROW()/3+10))</f>
        <v/>
      </c>
      <c r="T150" s="146" t="s">
        <v>80</v>
      </c>
      <c r="U150" s="145" t="str">
        <f t="shared" ref="U150" ca="1" si="1559">INDIRECT("入力シート!AI"&amp;INT(ROW()/3+10))</f>
        <v/>
      </c>
      <c r="V150" s="305"/>
      <c r="W150" s="273"/>
      <c r="X150" s="309"/>
      <c r="Y150" s="273"/>
      <c r="Z150" s="144">
        <f t="shared" ref="Z150" ca="1" si="1560">INDIRECT("入力シート!AQ"&amp;INT(ROW()/3+10))</f>
        <v>0</v>
      </c>
      <c r="AA150" s="134" t="s">
        <v>78</v>
      </c>
      <c r="AB150" s="145" t="str">
        <f t="shared" ref="AB150" ca="1" si="1561">INDIRECT("入力シート!AW"&amp;INT(ROW()/3+10))</f>
        <v/>
      </c>
      <c r="AC150" s="146" t="s">
        <v>80</v>
      </c>
      <c r="AD150" s="145" t="str">
        <f t="shared" ref="AD150" ca="1" si="1562">INDIRECT("入力シート!AY"&amp;INT(ROW()/3+10))</f>
        <v/>
      </c>
      <c r="AE150" s="305"/>
      <c r="AF150" s="273"/>
      <c r="AG150" s="309"/>
      <c r="AH150" s="273"/>
      <c r="AI150" s="144">
        <f t="shared" ref="AI150" ca="1" si="1563">INDIRECT("入力シート!BG"&amp;INT(ROW()/3+10))</f>
        <v>0</v>
      </c>
      <c r="AJ150" s="134" t="s">
        <v>78</v>
      </c>
      <c r="AK150" s="145" t="str">
        <f t="shared" ref="AK150" ca="1" si="1564">INDIRECT("入力シート!BM"&amp;INT(ROW()/3+10))</f>
        <v/>
      </c>
      <c r="AL150" s="146" t="s">
        <v>80</v>
      </c>
      <c r="AM150" s="147" t="str">
        <f t="shared" ref="AM150" ca="1" si="1565">INDIRECT("入力シート!BO"&amp;INT(ROW()/3+10))</f>
        <v/>
      </c>
      <c r="AN150" s="260"/>
    </row>
    <row r="151" spans="1:40" x14ac:dyDescent="0.2">
      <c r="A151" s="290">
        <v>48</v>
      </c>
      <c r="B151" s="298">
        <f t="shared" ref="B151" ca="1" si="1566">INDIRECT("入力シート!B"&amp;INT(ROW()/3+11))</f>
        <v>0</v>
      </c>
      <c r="C151" s="299" t="str">
        <f t="shared" ref="C151" ca="1" si="1567">INDIRECT("入力シート!C"&amp;INT(ROW()/3+11))</f>
        <v/>
      </c>
      <c r="D151" s="302">
        <f t="shared" ref="D151" ca="1" si="1568">INDIRECT("入力シート!D"&amp;INT(ROW()/3+11))</f>
        <v>0</v>
      </c>
      <c r="E151" s="296" t="s">
        <v>50</v>
      </c>
      <c r="F151" s="297">
        <f t="shared" ref="F151" ca="1" si="1569">INDIRECT("入力シート!F"&amp;INT(ROW()/3+11))</f>
        <v>0</v>
      </c>
      <c r="G151" s="296" t="s">
        <v>50</v>
      </c>
      <c r="H151" s="126">
        <f t="shared" ref="H151" ca="1" si="1570">INDIRECT("入力シート!H"&amp;INT(ROW()/3+11))</f>
        <v>0</v>
      </c>
      <c r="I151" s="127" t="s">
        <v>78</v>
      </c>
      <c r="J151" s="149" t="str">
        <f t="shared" ref="J151" ca="1" si="1571">INDIRECT("入力シート!M"&amp;INT(ROW()/3+11))</f>
        <v/>
      </c>
      <c r="K151" s="129" t="s">
        <v>67</v>
      </c>
      <c r="L151" s="131" t="str">
        <f t="shared" ref="L151" ca="1" si="1572">INDIRECT("入力シート!O"&amp;INT(ROW()/3+11))</f>
        <v/>
      </c>
      <c r="M151" s="303">
        <f t="shared" ref="M151" ca="1" si="1573">INDIRECT("入力シート!T"&amp;INT(ROW()/3+11))</f>
        <v>0</v>
      </c>
      <c r="N151" s="296" t="s">
        <v>50</v>
      </c>
      <c r="O151" s="307">
        <f t="shared" ref="O151" ca="1" si="1574">INDIRECT("入力シート!V"&amp;INT(ROW()/3+11))</f>
        <v>0</v>
      </c>
      <c r="P151" s="296" t="s">
        <v>50</v>
      </c>
      <c r="Q151" s="140">
        <f t="shared" ref="Q151" ca="1" si="1575">INDIRECT("入力シート!X"&amp;INT(ROW()/3+11))</f>
        <v>0</v>
      </c>
      <c r="R151" s="127" t="s">
        <v>78</v>
      </c>
      <c r="S151" s="141" t="str">
        <f t="shared" ref="S151" ca="1" si="1576">INDIRECT("入力シート!AC"&amp;INT(ROW()/3+11))</f>
        <v/>
      </c>
      <c r="T151" s="142" t="s">
        <v>80</v>
      </c>
      <c r="U151" s="141" t="str">
        <f t="shared" ref="U151" ca="1" si="1577">INDIRECT("入力シート!AE"&amp;INT(ROW()/3+11))</f>
        <v/>
      </c>
      <c r="V151" s="303">
        <f t="shared" ref="V151" ca="1" si="1578">INDIRECT("入力シート!AJ"&amp;INT(ROW()/3+11))</f>
        <v>0</v>
      </c>
      <c r="W151" s="296" t="s">
        <v>81</v>
      </c>
      <c r="X151" s="307">
        <f t="shared" ref="X151" ca="1" si="1579">INDIRECT("入力シート!AL"&amp;INT(ROW()/3+11))</f>
        <v>0</v>
      </c>
      <c r="Y151" s="296" t="s">
        <v>81</v>
      </c>
      <c r="Z151" s="140">
        <f t="shared" ref="Z151" ca="1" si="1580">INDIRECT("入力シート!AN"&amp;INT(ROW()/3+11))</f>
        <v>0</v>
      </c>
      <c r="AA151" s="127" t="s">
        <v>78</v>
      </c>
      <c r="AB151" s="141" t="str">
        <f t="shared" ref="AB151" ca="1" si="1581">INDIRECT("入力シート!AS"&amp;INT(ROW()/3+11))</f>
        <v/>
      </c>
      <c r="AC151" s="142" t="s">
        <v>80</v>
      </c>
      <c r="AD151" s="141" t="str">
        <f t="shared" ref="AD151" ca="1" si="1582">INDIRECT("入力シート!AU"&amp;INT(ROW()/3+11))</f>
        <v/>
      </c>
      <c r="AE151" s="303">
        <f t="shared" ref="AE151" ca="1" si="1583">INDIRECT("入力シート!AZ"&amp;INT(ROW()/3+11))</f>
        <v>0</v>
      </c>
      <c r="AF151" s="296" t="s">
        <v>81</v>
      </c>
      <c r="AG151" s="307">
        <f t="shared" ref="AG151" ca="1" si="1584">INDIRECT("入力シート!BB"&amp;INT(ROW()/3+11))</f>
        <v>0</v>
      </c>
      <c r="AH151" s="296" t="s">
        <v>81</v>
      </c>
      <c r="AI151" s="140">
        <f t="shared" ref="AI151" ca="1" si="1585">INDIRECT("入力シート!BD"&amp;INT(ROW()/3+11))</f>
        <v>0</v>
      </c>
      <c r="AJ151" s="127" t="s">
        <v>78</v>
      </c>
      <c r="AK151" s="141" t="str">
        <f t="shared" ref="AK151" ca="1" si="1586">INDIRECT("入力シート!BI"&amp;INT(ROW()/3+11))</f>
        <v/>
      </c>
      <c r="AL151" s="142" t="s">
        <v>80</v>
      </c>
      <c r="AM151" s="143" t="str">
        <f t="shared" ref="AM151" ca="1" si="1587">INDIRECT("入力シート!BK"&amp;INT(ROW()/3+11))</f>
        <v/>
      </c>
      <c r="AN151" s="258">
        <f t="shared" ref="AN151" ca="1" si="1588">INDIRECT("入力シート!BP"&amp;INT(ROW()/3+11))</f>
        <v>0</v>
      </c>
    </row>
    <row r="152" spans="1:40" x14ac:dyDescent="0.2">
      <c r="A152" s="290"/>
      <c r="B152" s="293"/>
      <c r="C152" s="300"/>
      <c r="D152" s="284"/>
      <c r="E152" s="272"/>
      <c r="F152" s="275"/>
      <c r="G152" s="272"/>
      <c r="H152" s="277" t="s">
        <v>79</v>
      </c>
      <c r="I152" s="272"/>
      <c r="J152" s="279" t="s">
        <v>53</v>
      </c>
      <c r="K152" s="279"/>
      <c r="L152" s="279"/>
      <c r="M152" s="304"/>
      <c r="N152" s="272"/>
      <c r="O152" s="308"/>
      <c r="P152" s="272"/>
      <c r="Q152" s="277" t="s">
        <v>79</v>
      </c>
      <c r="R152" s="272"/>
      <c r="S152" s="277" t="s">
        <v>79</v>
      </c>
      <c r="T152" s="310"/>
      <c r="U152" s="310"/>
      <c r="V152" s="304"/>
      <c r="W152" s="272"/>
      <c r="X152" s="308"/>
      <c r="Y152" s="272"/>
      <c r="Z152" s="277" t="s">
        <v>79</v>
      </c>
      <c r="AA152" s="272"/>
      <c r="AB152" s="277" t="s">
        <v>79</v>
      </c>
      <c r="AC152" s="310"/>
      <c r="AD152" s="310"/>
      <c r="AE152" s="304"/>
      <c r="AF152" s="272"/>
      <c r="AG152" s="308"/>
      <c r="AH152" s="272"/>
      <c r="AI152" s="277" t="s">
        <v>79</v>
      </c>
      <c r="AJ152" s="272"/>
      <c r="AK152" s="277" t="s">
        <v>79</v>
      </c>
      <c r="AL152" s="310"/>
      <c r="AM152" s="311"/>
      <c r="AN152" s="259"/>
    </row>
    <row r="153" spans="1:40" x14ac:dyDescent="0.2">
      <c r="A153" s="291"/>
      <c r="B153" s="294"/>
      <c r="C153" s="301"/>
      <c r="D153" s="285"/>
      <c r="E153" s="273"/>
      <c r="F153" s="276"/>
      <c r="G153" s="273"/>
      <c r="H153" s="144">
        <f t="shared" ref="H153" ca="1" si="1589">INDIRECT("入力シート!K"&amp;INT(ROW()/3+10))</f>
        <v>0</v>
      </c>
      <c r="I153" s="134" t="s">
        <v>78</v>
      </c>
      <c r="J153" s="138" t="str">
        <f t="shared" ref="J153" ca="1" si="1590">INDIRECT("入力シート!Q"&amp;INT(ROW()/3+10))</f>
        <v/>
      </c>
      <c r="K153" s="136" t="s">
        <v>67</v>
      </c>
      <c r="L153" s="138" t="str">
        <f t="shared" ref="L153" ca="1" si="1591">INDIRECT("入力シート!S"&amp;INT(ROW()/3+10))</f>
        <v/>
      </c>
      <c r="M153" s="305"/>
      <c r="N153" s="273"/>
      <c r="O153" s="309"/>
      <c r="P153" s="273"/>
      <c r="Q153" s="144">
        <f t="shared" ref="Q153" ca="1" si="1592">INDIRECT("入力シート!AA"&amp;INT(ROW()/3+10))</f>
        <v>0</v>
      </c>
      <c r="R153" s="134" t="s">
        <v>78</v>
      </c>
      <c r="S153" s="145" t="str">
        <f t="shared" ref="S153" ca="1" si="1593">INDIRECT("入力シート!AG"&amp;INT(ROW()/3+10))</f>
        <v/>
      </c>
      <c r="T153" s="146" t="s">
        <v>80</v>
      </c>
      <c r="U153" s="145" t="str">
        <f t="shared" ref="U153" ca="1" si="1594">INDIRECT("入力シート!AI"&amp;INT(ROW()/3+10))</f>
        <v/>
      </c>
      <c r="V153" s="305"/>
      <c r="W153" s="273"/>
      <c r="X153" s="309"/>
      <c r="Y153" s="273"/>
      <c r="Z153" s="144">
        <f t="shared" ref="Z153" ca="1" si="1595">INDIRECT("入力シート!AQ"&amp;INT(ROW()/3+10))</f>
        <v>0</v>
      </c>
      <c r="AA153" s="134" t="s">
        <v>78</v>
      </c>
      <c r="AB153" s="145" t="str">
        <f t="shared" ref="AB153" ca="1" si="1596">INDIRECT("入力シート!AW"&amp;INT(ROW()/3+10))</f>
        <v/>
      </c>
      <c r="AC153" s="146" t="s">
        <v>80</v>
      </c>
      <c r="AD153" s="145" t="str">
        <f t="shared" ref="AD153" ca="1" si="1597">INDIRECT("入力シート!AY"&amp;INT(ROW()/3+10))</f>
        <v/>
      </c>
      <c r="AE153" s="305"/>
      <c r="AF153" s="273"/>
      <c r="AG153" s="309"/>
      <c r="AH153" s="273"/>
      <c r="AI153" s="144">
        <f t="shared" ref="AI153" ca="1" si="1598">INDIRECT("入力シート!BG"&amp;INT(ROW()/3+10))</f>
        <v>0</v>
      </c>
      <c r="AJ153" s="134" t="s">
        <v>78</v>
      </c>
      <c r="AK153" s="145" t="str">
        <f t="shared" ref="AK153" ca="1" si="1599">INDIRECT("入力シート!BM"&amp;INT(ROW()/3+10))</f>
        <v/>
      </c>
      <c r="AL153" s="146" t="s">
        <v>80</v>
      </c>
      <c r="AM153" s="147" t="str">
        <f t="shared" ref="AM153" ca="1" si="1600">INDIRECT("入力シート!BO"&amp;INT(ROW()/3+10))</f>
        <v/>
      </c>
      <c r="AN153" s="260"/>
    </row>
    <row r="154" spans="1:40" x14ac:dyDescent="0.2">
      <c r="A154" s="290">
        <v>49</v>
      </c>
      <c r="B154" s="298">
        <f t="shared" ref="B154" ca="1" si="1601">INDIRECT("入力シート!B"&amp;INT(ROW()/3+11))</f>
        <v>0</v>
      </c>
      <c r="C154" s="299" t="str">
        <f t="shared" ref="C154" ca="1" si="1602">INDIRECT("入力シート!C"&amp;INT(ROW()/3+11))</f>
        <v/>
      </c>
      <c r="D154" s="302">
        <f t="shared" ref="D154" ca="1" si="1603">INDIRECT("入力シート!D"&amp;INT(ROW()/3+11))</f>
        <v>0</v>
      </c>
      <c r="E154" s="296" t="s">
        <v>50</v>
      </c>
      <c r="F154" s="297">
        <f t="shared" ref="F154" ca="1" si="1604">INDIRECT("入力シート!F"&amp;INT(ROW()/3+11))</f>
        <v>0</v>
      </c>
      <c r="G154" s="296" t="s">
        <v>50</v>
      </c>
      <c r="H154" s="126">
        <f t="shared" ref="H154" ca="1" si="1605">INDIRECT("入力シート!H"&amp;INT(ROW()/3+11))</f>
        <v>0</v>
      </c>
      <c r="I154" s="127" t="s">
        <v>78</v>
      </c>
      <c r="J154" s="149" t="str">
        <f t="shared" ref="J154" ca="1" si="1606">INDIRECT("入力シート!M"&amp;INT(ROW()/3+11))</f>
        <v/>
      </c>
      <c r="K154" s="129" t="s">
        <v>67</v>
      </c>
      <c r="L154" s="131" t="str">
        <f t="shared" ref="L154" ca="1" si="1607">INDIRECT("入力シート!O"&amp;INT(ROW()/3+11))</f>
        <v/>
      </c>
      <c r="M154" s="303">
        <f t="shared" ref="M154" ca="1" si="1608">INDIRECT("入力シート!T"&amp;INT(ROW()/3+11))</f>
        <v>0</v>
      </c>
      <c r="N154" s="296" t="s">
        <v>50</v>
      </c>
      <c r="O154" s="307">
        <f t="shared" ref="O154" ca="1" si="1609">INDIRECT("入力シート!V"&amp;INT(ROW()/3+11))</f>
        <v>0</v>
      </c>
      <c r="P154" s="296" t="s">
        <v>50</v>
      </c>
      <c r="Q154" s="140">
        <f t="shared" ref="Q154" ca="1" si="1610">INDIRECT("入力シート!X"&amp;INT(ROW()/3+11))</f>
        <v>0</v>
      </c>
      <c r="R154" s="127" t="s">
        <v>78</v>
      </c>
      <c r="S154" s="141" t="str">
        <f t="shared" ref="S154" ca="1" si="1611">INDIRECT("入力シート!AC"&amp;INT(ROW()/3+11))</f>
        <v/>
      </c>
      <c r="T154" s="142" t="s">
        <v>80</v>
      </c>
      <c r="U154" s="141" t="str">
        <f t="shared" ref="U154" ca="1" si="1612">INDIRECT("入力シート!AE"&amp;INT(ROW()/3+11))</f>
        <v/>
      </c>
      <c r="V154" s="303">
        <f t="shared" ref="V154" ca="1" si="1613">INDIRECT("入力シート!AJ"&amp;INT(ROW()/3+11))</f>
        <v>0</v>
      </c>
      <c r="W154" s="296" t="s">
        <v>81</v>
      </c>
      <c r="X154" s="307">
        <f t="shared" ref="X154" ca="1" si="1614">INDIRECT("入力シート!AL"&amp;INT(ROW()/3+11))</f>
        <v>0</v>
      </c>
      <c r="Y154" s="296" t="s">
        <v>81</v>
      </c>
      <c r="Z154" s="140">
        <f t="shared" ref="Z154" ca="1" si="1615">INDIRECT("入力シート!AN"&amp;INT(ROW()/3+11))</f>
        <v>0</v>
      </c>
      <c r="AA154" s="127" t="s">
        <v>78</v>
      </c>
      <c r="AB154" s="141" t="str">
        <f t="shared" ref="AB154" ca="1" si="1616">INDIRECT("入力シート!AS"&amp;INT(ROW()/3+11))</f>
        <v/>
      </c>
      <c r="AC154" s="142" t="s">
        <v>80</v>
      </c>
      <c r="AD154" s="141" t="str">
        <f t="shared" ref="AD154" ca="1" si="1617">INDIRECT("入力シート!AU"&amp;INT(ROW()/3+11))</f>
        <v/>
      </c>
      <c r="AE154" s="303">
        <f t="shared" ref="AE154" ca="1" si="1618">INDIRECT("入力シート!AZ"&amp;INT(ROW()/3+11))</f>
        <v>0</v>
      </c>
      <c r="AF154" s="296" t="s">
        <v>81</v>
      </c>
      <c r="AG154" s="307">
        <f t="shared" ref="AG154" ca="1" si="1619">INDIRECT("入力シート!BB"&amp;INT(ROW()/3+11))</f>
        <v>0</v>
      </c>
      <c r="AH154" s="296" t="s">
        <v>81</v>
      </c>
      <c r="AI154" s="140">
        <f t="shared" ref="AI154" ca="1" si="1620">INDIRECT("入力シート!BD"&amp;INT(ROW()/3+11))</f>
        <v>0</v>
      </c>
      <c r="AJ154" s="127" t="s">
        <v>78</v>
      </c>
      <c r="AK154" s="141" t="str">
        <f t="shared" ref="AK154" ca="1" si="1621">INDIRECT("入力シート!BI"&amp;INT(ROW()/3+11))</f>
        <v/>
      </c>
      <c r="AL154" s="142" t="s">
        <v>80</v>
      </c>
      <c r="AM154" s="143" t="str">
        <f t="shared" ref="AM154" ca="1" si="1622">INDIRECT("入力シート!BK"&amp;INT(ROW()/3+11))</f>
        <v/>
      </c>
      <c r="AN154" s="258">
        <f t="shared" ref="AN154" ca="1" si="1623">INDIRECT("入力シート!BP"&amp;INT(ROW()/3+11))</f>
        <v>0</v>
      </c>
    </row>
    <row r="155" spans="1:40" x14ac:dyDescent="0.2">
      <c r="A155" s="290"/>
      <c r="B155" s="293"/>
      <c r="C155" s="300"/>
      <c r="D155" s="284"/>
      <c r="E155" s="272"/>
      <c r="F155" s="275"/>
      <c r="G155" s="272"/>
      <c r="H155" s="277" t="s">
        <v>79</v>
      </c>
      <c r="I155" s="272"/>
      <c r="J155" s="279" t="s">
        <v>53</v>
      </c>
      <c r="K155" s="279"/>
      <c r="L155" s="279"/>
      <c r="M155" s="304"/>
      <c r="N155" s="272"/>
      <c r="O155" s="308"/>
      <c r="P155" s="272"/>
      <c r="Q155" s="277" t="s">
        <v>79</v>
      </c>
      <c r="R155" s="272"/>
      <c r="S155" s="277" t="s">
        <v>79</v>
      </c>
      <c r="T155" s="310"/>
      <c r="U155" s="310"/>
      <c r="V155" s="304"/>
      <c r="W155" s="272"/>
      <c r="X155" s="308"/>
      <c r="Y155" s="272"/>
      <c r="Z155" s="277" t="s">
        <v>79</v>
      </c>
      <c r="AA155" s="272"/>
      <c r="AB155" s="277" t="s">
        <v>79</v>
      </c>
      <c r="AC155" s="310"/>
      <c r="AD155" s="310"/>
      <c r="AE155" s="304"/>
      <c r="AF155" s="272"/>
      <c r="AG155" s="308"/>
      <c r="AH155" s="272"/>
      <c r="AI155" s="277" t="s">
        <v>79</v>
      </c>
      <c r="AJ155" s="272"/>
      <c r="AK155" s="277" t="s">
        <v>79</v>
      </c>
      <c r="AL155" s="310"/>
      <c r="AM155" s="311"/>
      <c r="AN155" s="259"/>
    </row>
    <row r="156" spans="1:40" x14ac:dyDescent="0.2">
      <c r="A156" s="291"/>
      <c r="B156" s="294"/>
      <c r="C156" s="301"/>
      <c r="D156" s="285"/>
      <c r="E156" s="273"/>
      <c r="F156" s="276"/>
      <c r="G156" s="273"/>
      <c r="H156" s="144">
        <f t="shared" ref="H156" ca="1" si="1624">INDIRECT("入力シート!K"&amp;INT(ROW()/3+10))</f>
        <v>0</v>
      </c>
      <c r="I156" s="134" t="s">
        <v>78</v>
      </c>
      <c r="J156" s="138" t="str">
        <f t="shared" ref="J156" ca="1" si="1625">INDIRECT("入力シート!Q"&amp;INT(ROW()/3+10))</f>
        <v/>
      </c>
      <c r="K156" s="136" t="s">
        <v>67</v>
      </c>
      <c r="L156" s="138" t="str">
        <f t="shared" ref="L156" ca="1" si="1626">INDIRECT("入力シート!S"&amp;INT(ROW()/3+10))</f>
        <v/>
      </c>
      <c r="M156" s="305"/>
      <c r="N156" s="273"/>
      <c r="O156" s="309"/>
      <c r="P156" s="273"/>
      <c r="Q156" s="144">
        <f t="shared" ref="Q156" ca="1" si="1627">INDIRECT("入力シート!AA"&amp;INT(ROW()/3+10))</f>
        <v>0</v>
      </c>
      <c r="R156" s="134" t="s">
        <v>78</v>
      </c>
      <c r="S156" s="145" t="str">
        <f t="shared" ref="S156" ca="1" si="1628">INDIRECT("入力シート!AG"&amp;INT(ROW()/3+10))</f>
        <v/>
      </c>
      <c r="T156" s="146" t="s">
        <v>80</v>
      </c>
      <c r="U156" s="145" t="str">
        <f t="shared" ref="U156" ca="1" si="1629">INDIRECT("入力シート!AI"&amp;INT(ROW()/3+10))</f>
        <v/>
      </c>
      <c r="V156" s="305"/>
      <c r="W156" s="273"/>
      <c r="X156" s="309"/>
      <c r="Y156" s="273"/>
      <c r="Z156" s="144">
        <f t="shared" ref="Z156" ca="1" si="1630">INDIRECT("入力シート!AQ"&amp;INT(ROW()/3+10))</f>
        <v>0</v>
      </c>
      <c r="AA156" s="134" t="s">
        <v>78</v>
      </c>
      <c r="AB156" s="145" t="str">
        <f t="shared" ref="AB156" ca="1" si="1631">INDIRECT("入力シート!AW"&amp;INT(ROW()/3+10))</f>
        <v/>
      </c>
      <c r="AC156" s="146" t="s">
        <v>80</v>
      </c>
      <c r="AD156" s="145" t="str">
        <f t="shared" ref="AD156" ca="1" si="1632">INDIRECT("入力シート!AY"&amp;INT(ROW()/3+10))</f>
        <v/>
      </c>
      <c r="AE156" s="305"/>
      <c r="AF156" s="273"/>
      <c r="AG156" s="309"/>
      <c r="AH156" s="273"/>
      <c r="AI156" s="144">
        <f t="shared" ref="AI156" ca="1" si="1633">INDIRECT("入力シート!BG"&amp;INT(ROW()/3+10))</f>
        <v>0</v>
      </c>
      <c r="AJ156" s="134" t="s">
        <v>78</v>
      </c>
      <c r="AK156" s="145" t="str">
        <f t="shared" ref="AK156" ca="1" si="1634">INDIRECT("入力シート!BM"&amp;INT(ROW()/3+10))</f>
        <v/>
      </c>
      <c r="AL156" s="146" t="s">
        <v>80</v>
      </c>
      <c r="AM156" s="147" t="str">
        <f t="shared" ref="AM156" ca="1" si="1635">INDIRECT("入力シート!BO"&amp;INT(ROW()/3+10))</f>
        <v/>
      </c>
      <c r="AN156" s="260"/>
    </row>
    <row r="157" spans="1:40" x14ac:dyDescent="0.2">
      <c r="A157" s="290">
        <v>50</v>
      </c>
      <c r="B157" s="298">
        <f t="shared" ref="B157" ca="1" si="1636">INDIRECT("入力シート!B"&amp;INT(ROW()/3+11))</f>
        <v>0</v>
      </c>
      <c r="C157" s="299" t="str">
        <f t="shared" ref="C157" ca="1" si="1637">INDIRECT("入力シート!C"&amp;INT(ROW()/3+11))</f>
        <v/>
      </c>
      <c r="D157" s="302">
        <f t="shared" ref="D157" ca="1" si="1638">INDIRECT("入力シート!D"&amp;INT(ROW()/3+11))</f>
        <v>0</v>
      </c>
      <c r="E157" s="296" t="s">
        <v>50</v>
      </c>
      <c r="F157" s="297">
        <f t="shared" ref="F157" ca="1" si="1639">INDIRECT("入力シート!F"&amp;INT(ROW()/3+11))</f>
        <v>0</v>
      </c>
      <c r="G157" s="296" t="s">
        <v>50</v>
      </c>
      <c r="H157" s="126">
        <f t="shared" ref="H157" ca="1" si="1640">INDIRECT("入力シート!H"&amp;INT(ROW()/3+11))</f>
        <v>0</v>
      </c>
      <c r="I157" s="127" t="s">
        <v>78</v>
      </c>
      <c r="J157" s="149" t="str">
        <f t="shared" ref="J157" ca="1" si="1641">INDIRECT("入力シート!M"&amp;INT(ROW()/3+11))</f>
        <v/>
      </c>
      <c r="K157" s="129" t="s">
        <v>67</v>
      </c>
      <c r="L157" s="131" t="str">
        <f t="shared" ref="L157" ca="1" si="1642">INDIRECT("入力シート!O"&amp;INT(ROW()/3+11))</f>
        <v/>
      </c>
      <c r="M157" s="303">
        <f t="shared" ref="M157" ca="1" si="1643">INDIRECT("入力シート!T"&amp;INT(ROW()/3+11))</f>
        <v>0</v>
      </c>
      <c r="N157" s="296" t="s">
        <v>50</v>
      </c>
      <c r="O157" s="307">
        <f t="shared" ref="O157" ca="1" si="1644">INDIRECT("入力シート!V"&amp;INT(ROW()/3+11))</f>
        <v>0</v>
      </c>
      <c r="P157" s="296" t="s">
        <v>50</v>
      </c>
      <c r="Q157" s="140">
        <f t="shared" ref="Q157" ca="1" si="1645">INDIRECT("入力シート!X"&amp;INT(ROW()/3+11))</f>
        <v>0</v>
      </c>
      <c r="R157" s="127" t="s">
        <v>78</v>
      </c>
      <c r="S157" s="141" t="str">
        <f t="shared" ref="S157" ca="1" si="1646">INDIRECT("入力シート!AC"&amp;INT(ROW()/3+11))</f>
        <v/>
      </c>
      <c r="T157" s="142" t="s">
        <v>80</v>
      </c>
      <c r="U157" s="141" t="str">
        <f t="shared" ref="U157" ca="1" si="1647">INDIRECT("入力シート!AE"&amp;INT(ROW()/3+11))</f>
        <v/>
      </c>
      <c r="V157" s="303">
        <f t="shared" ref="V157" ca="1" si="1648">INDIRECT("入力シート!AJ"&amp;INT(ROW()/3+11))</f>
        <v>0</v>
      </c>
      <c r="W157" s="296" t="s">
        <v>81</v>
      </c>
      <c r="X157" s="307">
        <f t="shared" ref="X157" ca="1" si="1649">INDIRECT("入力シート!AL"&amp;INT(ROW()/3+11))</f>
        <v>0</v>
      </c>
      <c r="Y157" s="296" t="s">
        <v>81</v>
      </c>
      <c r="Z157" s="140">
        <f t="shared" ref="Z157" ca="1" si="1650">INDIRECT("入力シート!AN"&amp;INT(ROW()/3+11))</f>
        <v>0</v>
      </c>
      <c r="AA157" s="127" t="s">
        <v>78</v>
      </c>
      <c r="AB157" s="141" t="str">
        <f t="shared" ref="AB157" ca="1" si="1651">INDIRECT("入力シート!AS"&amp;INT(ROW()/3+11))</f>
        <v/>
      </c>
      <c r="AC157" s="142" t="s">
        <v>80</v>
      </c>
      <c r="AD157" s="141" t="str">
        <f t="shared" ref="AD157" ca="1" si="1652">INDIRECT("入力シート!AU"&amp;INT(ROW()/3+11))</f>
        <v/>
      </c>
      <c r="AE157" s="303">
        <f t="shared" ref="AE157" ca="1" si="1653">INDIRECT("入力シート!AZ"&amp;INT(ROW()/3+11))</f>
        <v>0</v>
      </c>
      <c r="AF157" s="296" t="s">
        <v>81</v>
      </c>
      <c r="AG157" s="307">
        <f t="shared" ref="AG157" ca="1" si="1654">INDIRECT("入力シート!BB"&amp;INT(ROW()/3+11))</f>
        <v>0</v>
      </c>
      <c r="AH157" s="296" t="s">
        <v>81</v>
      </c>
      <c r="AI157" s="140">
        <f t="shared" ref="AI157" ca="1" si="1655">INDIRECT("入力シート!BD"&amp;INT(ROW()/3+11))</f>
        <v>0</v>
      </c>
      <c r="AJ157" s="127" t="s">
        <v>78</v>
      </c>
      <c r="AK157" s="141" t="str">
        <f t="shared" ref="AK157" ca="1" si="1656">INDIRECT("入力シート!BI"&amp;INT(ROW()/3+11))</f>
        <v/>
      </c>
      <c r="AL157" s="142" t="s">
        <v>80</v>
      </c>
      <c r="AM157" s="143" t="str">
        <f t="shared" ref="AM157" ca="1" si="1657">INDIRECT("入力シート!BK"&amp;INT(ROW()/3+11))</f>
        <v/>
      </c>
      <c r="AN157" s="258">
        <f t="shared" ref="AN157" ca="1" si="1658">INDIRECT("入力シート!BP"&amp;INT(ROW()/3+11))</f>
        <v>0</v>
      </c>
    </row>
    <row r="158" spans="1:40" x14ac:dyDescent="0.2">
      <c r="A158" s="290"/>
      <c r="B158" s="293"/>
      <c r="C158" s="300"/>
      <c r="D158" s="284"/>
      <c r="E158" s="272"/>
      <c r="F158" s="275"/>
      <c r="G158" s="272"/>
      <c r="H158" s="277" t="s">
        <v>79</v>
      </c>
      <c r="I158" s="272"/>
      <c r="J158" s="279" t="s">
        <v>53</v>
      </c>
      <c r="K158" s="279"/>
      <c r="L158" s="279"/>
      <c r="M158" s="304"/>
      <c r="N158" s="272"/>
      <c r="O158" s="308"/>
      <c r="P158" s="272"/>
      <c r="Q158" s="277" t="s">
        <v>79</v>
      </c>
      <c r="R158" s="272"/>
      <c r="S158" s="277" t="s">
        <v>79</v>
      </c>
      <c r="T158" s="310"/>
      <c r="U158" s="310"/>
      <c r="V158" s="304"/>
      <c r="W158" s="272"/>
      <c r="X158" s="308"/>
      <c r="Y158" s="272"/>
      <c r="Z158" s="277" t="s">
        <v>79</v>
      </c>
      <c r="AA158" s="272"/>
      <c r="AB158" s="277" t="s">
        <v>79</v>
      </c>
      <c r="AC158" s="310"/>
      <c r="AD158" s="310"/>
      <c r="AE158" s="304"/>
      <c r="AF158" s="272"/>
      <c r="AG158" s="308"/>
      <c r="AH158" s="272"/>
      <c r="AI158" s="277" t="s">
        <v>79</v>
      </c>
      <c r="AJ158" s="272"/>
      <c r="AK158" s="277" t="s">
        <v>79</v>
      </c>
      <c r="AL158" s="310"/>
      <c r="AM158" s="311"/>
      <c r="AN158" s="259"/>
    </row>
    <row r="159" spans="1:40" x14ac:dyDescent="0.2">
      <c r="A159" s="291"/>
      <c r="B159" s="294"/>
      <c r="C159" s="301"/>
      <c r="D159" s="285"/>
      <c r="E159" s="273"/>
      <c r="F159" s="276"/>
      <c r="G159" s="273"/>
      <c r="H159" s="144">
        <f t="shared" ref="H159" ca="1" si="1659">INDIRECT("入力シート!K"&amp;INT(ROW()/3+10))</f>
        <v>0</v>
      </c>
      <c r="I159" s="134" t="s">
        <v>78</v>
      </c>
      <c r="J159" s="138" t="str">
        <f t="shared" ref="J159" ca="1" si="1660">INDIRECT("入力シート!Q"&amp;INT(ROW()/3+10))</f>
        <v/>
      </c>
      <c r="K159" s="136" t="s">
        <v>67</v>
      </c>
      <c r="L159" s="138" t="str">
        <f t="shared" ref="L159" ca="1" si="1661">INDIRECT("入力シート!S"&amp;INT(ROW()/3+10))</f>
        <v/>
      </c>
      <c r="M159" s="305"/>
      <c r="N159" s="273"/>
      <c r="O159" s="309"/>
      <c r="P159" s="273"/>
      <c r="Q159" s="144">
        <f t="shared" ref="Q159" ca="1" si="1662">INDIRECT("入力シート!AA"&amp;INT(ROW()/3+10))</f>
        <v>0</v>
      </c>
      <c r="R159" s="134" t="s">
        <v>78</v>
      </c>
      <c r="S159" s="145" t="str">
        <f t="shared" ref="S159" ca="1" si="1663">INDIRECT("入力シート!AG"&amp;INT(ROW()/3+10))</f>
        <v/>
      </c>
      <c r="T159" s="146" t="s">
        <v>80</v>
      </c>
      <c r="U159" s="145" t="str">
        <f t="shared" ref="U159" ca="1" si="1664">INDIRECT("入力シート!AI"&amp;INT(ROW()/3+10))</f>
        <v/>
      </c>
      <c r="V159" s="305"/>
      <c r="W159" s="273"/>
      <c r="X159" s="309"/>
      <c r="Y159" s="273"/>
      <c r="Z159" s="144">
        <f t="shared" ref="Z159" ca="1" si="1665">INDIRECT("入力シート!AQ"&amp;INT(ROW()/3+10))</f>
        <v>0</v>
      </c>
      <c r="AA159" s="134" t="s">
        <v>78</v>
      </c>
      <c r="AB159" s="145" t="str">
        <f t="shared" ref="AB159" ca="1" si="1666">INDIRECT("入力シート!AW"&amp;INT(ROW()/3+10))</f>
        <v/>
      </c>
      <c r="AC159" s="146" t="s">
        <v>80</v>
      </c>
      <c r="AD159" s="145" t="str">
        <f t="shared" ref="AD159" ca="1" si="1667">INDIRECT("入力シート!AY"&amp;INT(ROW()/3+10))</f>
        <v/>
      </c>
      <c r="AE159" s="305"/>
      <c r="AF159" s="273"/>
      <c r="AG159" s="309"/>
      <c r="AH159" s="273"/>
      <c r="AI159" s="144">
        <f t="shared" ref="AI159" ca="1" si="1668">INDIRECT("入力シート!BG"&amp;INT(ROW()/3+10))</f>
        <v>0</v>
      </c>
      <c r="AJ159" s="134" t="s">
        <v>78</v>
      </c>
      <c r="AK159" s="145" t="str">
        <f t="shared" ref="AK159" ca="1" si="1669">INDIRECT("入力シート!BM"&amp;INT(ROW()/3+10))</f>
        <v/>
      </c>
      <c r="AL159" s="146" t="s">
        <v>80</v>
      </c>
      <c r="AM159" s="147" t="str">
        <f t="shared" ref="AM159" ca="1" si="1670">INDIRECT("入力シート!BO"&amp;INT(ROW()/3+10))</f>
        <v/>
      </c>
      <c r="AN159" s="260"/>
    </row>
    <row r="160" spans="1:40" x14ac:dyDescent="0.2">
      <c r="A160" s="290">
        <v>51</v>
      </c>
      <c r="B160" s="298">
        <f t="shared" ref="B160" ca="1" si="1671">INDIRECT("入力シート!B"&amp;INT(ROW()/3+11))</f>
        <v>0</v>
      </c>
      <c r="C160" s="299" t="str">
        <f t="shared" ref="C160" ca="1" si="1672">INDIRECT("入力シート!C"&amp;INT(ROW()/3+11))</f>
        <v/>
      </c>
      <c r="D160" s="302">
        <f t="shared" ref="D160" ca="1" si="1673">INDIRECT("入力シート!D"&amp;INT(ROW()/3+11))</f>
        <v>0</v>
      </c>
      <c r="E160" s="296" t="s">
        <v>50</v>
      </c>
      <c r="F160" s="297">
        <f t="shared" ref="F160" ca="1" si="1674">INDIRECT("入力シート!F"&amp;INT(ROW()/3+11))</f>
        <v>0</v>
      </c>
      <c r="G160" s="296" t="s">
        <v>50</v>
      </c>
      <c r="H160" s="126">
        <f t="shared" ref="H160" ca="1" si="1675">INDIRECT("入力シート!H"&amp;INT(ROW()/3+11))</f>
        <v>0</v>
      </c>
      <c r="I160" s="127" t="s">
        <v>78</v>
      </c>
      <c r="J160" s="149" t="str">
        <f t="shared" ref="J160" ca="1" si="1676">INDIRECT("入力シート!M"&amp;INT(ROW()/3+11))</f>
        <v/>
      </c>
      <c r="K160" s="129" t="s">
        <v>67</v>
      </c>
      <c r="L160" s="131" t="str">
        <f t="shared" ref="L160" ca="1" si="1677">INDIRECT("入力シート!O"&amp;INT(ROW()/3+11))</f>
        <v/>
      </c>
      <c r="M160" s="303">
        <f t="shared" ref="M160" ca="1" si="1678">INDIRECT("入力シート!T"&amp;INT(ROW()/3+11))</f>
        <v>0</v>
      </c>
      <c r="N160" s="296" t="s">
        <v>50</v>
      </c>
      <c r="O160" s="307">
        <f t="shared" ref="O160" ca="1" si="1679">INDIRECT("入力シート!V"&amp;INT(ROW()/3+11))</f>
        <v>0</v>
      </c>
      <c r="P160" s="296" t="s">
        <v>50</v>
      </c>
      <c r="Q160" s="140">
        <f t="shared" ref="Q160" ca="1" si="1680">INDIRECT("入力シート!X"&amp;INT(ROW()/3+11))</f>
        <v>0</v>
      </c>
      <c r="R160" s="127" t="s">
        <v>78</v>
      </c>
      <c r="S160" s="141" t="str">
        <f t="shared" ref="S160" ca="1" si="1681">INDIRECT("入力シート!AC"&amp;INT(ROW()/3+11))</f>
        <v/>
      </c>
      <c r="T160" s="142" t="s">
        <v>80</v>
      </c>
      <c r="U160" s="141" t="str">
        <f t="shared" ref="U160" ca="1" si="1682">INDIRECT("入力シート!AE"&amp;INT(ROW()/3+11))</f>
        <v/>
      </c>
      <c r="V160" s="303">
        <f t="shared" ref="V160" ca="1" si="1683">INDIRECT("入力シート!AJ"&amp;INT(ROW()/3+11))</f>
        <v>0</v>
      </c>
      <c r="W160" s="296" t="s">
        <v>81</v>
      </c>
      <c r="X160" s="307">
        <f t="shared" ref="X160" ca="1" si="1684">INDIRECT("入力シート!AL"&amp;INT(ROW()/3+11))</f>
        <v>0</v>
      </c>
      <c r="Y160" s="296" t="s">
        <v>81</v>
      </c>
      <c r="Z160" s="140">
        <f t="shared" ref="Z160" ca="1" si="1685">INDIRECT("入力シート!AN"&amp;INT(ROW()/3+11))</f>
        <v>0</v>
      </c>
      <c r="AA160" s="127" t="s">
        <v>78</v>
      </c>
      <c r="AB160" s="141" t="str">
        <f t="shared" ref="AB160" ca="1" si="1686">INDIRECT("入力シート!AS"&amp;INT(ROW()/3+11))</f>
        <v/>
      </c>
      <c r="AC160" s="142" t="s">
        <v>80</v>
      </c>
      <c r="AD160" s="141" t="str">
        <f t="shared" ref="AD160" ca="1" si="1687">INDIRECT("入力シート!AU"&amp;INT(ROW()/3+11))</f>
        <v/>
      </c>
      <c r="AE160" s="303">
        <f t="shared" ref="AE160" ca="1" si="1688">INDIRECT("入力シート!AZ"&amp;INT(ROW()/3+11))</f>
        <v>0</v>
      </c>
      <c r="AF160" s="296" t="s">
        <v>81</v>
      </c>
      <c r="AG160" s="307">
        <f t="shared" ref="AG160" ca="1" si="1689">INDIRECT("入力シート!BB"&amp;INT(ROW()/3+11))</f>
        <v>0</v>
      </c>
      <c r="AH160" s="296" t="s">
        <v>81</v>
      </c>
      <c r="AI160" s="140">
        <f t="shared" ref="AI160" ca="1" si="1690">INDIRECT("入力シート!BD"&amp;INT(ROW()/3+11))</f>
        <v>0</v>
      </c>
      <c r="AJ160" s="127" t="s">
        <v>78</v>
      </c>
      <c r="AK160" s="141" t="str">
        <f t="shared" ref="AK160" ca="1" si="1691">INDIRECT("入力シート!BI"&amp;INT(ROW()/3+11))</f>
        <v/>
      </c>
      <c r="AL160" s="142" t="s">
        <v>80</v>
      </c>
      <c r="AM160" s="143" t="str">
        <f t="shared" ref="AM160" ca="1" si="1692">INDIRECT("入力シート!BK"&amp;INT(ROW()/3+11))</f>
        <v/>
      </c>
      <c r="AN160" s="258">
        <f t="shared" ref="AN160" ca="1" si="1693">INDIRECT("入力シート!BP"&amp;INT(ROW()/3+11))</f>
        <v>0</v>
      </c>
    </row>
    <row r="161" spans="1:40" x14ac:dyDescent="0.2">
      <c r="A161" s="290"/>
      <c r="B161" s="293"/>
      <c r="C161" s="300"/>
      <c r="D161" s="284"/>
      <c r="E161" s="272"/>
      <c r="F161" s="275"/>
      <c r="G161" s="272"/>
      <c r="H161" s="277" t="s">
        <v>79</v>
      </c>
      <c r="I161" s="272"/>
      <c r="J161" s="279" t="s">
        <v>53</v>
      </c>
      <c r="K161" s="279"/>
      <c r="L161" s="279"/>
      <c r="M161" s="304"/>
      <c r="N161" s="272"/>
      <c r="O161" s="308"/>
      <c r="P161" s="272"/>
      <c r="Q161" s="277" t="s">
        <v>79</v>
      </c>
      <c r="R161" s="272"/>
      <c r="S161" s="277" t="s">
        <v>79</v>
      </c>
      <c r="T161" s="310"/>
      <c r="U161" s="310"/>
      <c r="V161" s="304"/>
      <c r="W161" s="272"/>
      <c r="X161" s="308"/>
      <c r="Y161" s="272"/>
      <c r="Z161" s="277" t="s">
        <v>79</v>
      </c>
      <c r="AA161" s="272"/>
      <c r="AB161" s="277" t="s">
        <v>79</v>
      </c>
      <c r="AC161" s="310"/>
      <c r="AD161" s="310"/>
      <c r="AE161" s="304"/>
      <c r="AF161" s="272"/>
      <c r="AG161" s="308"/>
      <c r="AH161" s="272"/>
      <c r="AI161" s="277" t="s">
        <v>79</v>
      </c>
      <c r="AJ161" s="272"/>
      <c r="AK161" s="277" t="s">
        <v>79</v>
      </c>
      <c r="AL161" s="310"/>
      <c r="AM161" s="311"/>
      <c r="AN161" s="259"/>
    </row>
    <row r="162" spans="1:40" x14ac:dyDescent="0.2">
      <c r="A162" s="291"/>
      <c r="B162" s="294"/>
      <c r="C162" s="301"/>
      <c r="D162" s="285"/>
      <c r="E162" s="273"/>
      <c r="F162" s="276"/>
      <c r="G162" s="273"/>
      <c r="H162" s="144">
        <f t="shared" ref="H162" ca="1" si="1694">INDIRECT("入力シート!K"&amp;INT(ROW()/3+10))</f>
        <v>0</v>
      </c>
      <c r="I162" s="134" t="s">
        <v>78</v>
      </c>
      <c r="J162" s="138" t="str">
        <f t="shared" ref="J162" ca="1" si="1695">INDIRECT("入力シート!Q"&amp;INT(ROW()/3+10))</f>
        <v/>
      </c>
      <c r="K162" s="136" t="s">
        <v>67</v>
      </c>
      <c r="L162" s="138" t="str">
        <f t="shared" ref="L162" ca="1" si="1696">INDIRECT("入力シート!S"&amp;INT(ROW()/3+10))</f>
        <v/>
      </c>
      <c r="M162" s="305"/>
      <c r="N162" s="273"/>
      <c r="O162" s="309"/>
      <c r="P162" s="273"/>
      <c r="Q162" s="144">
        <f t="shared" ref="Q162" ca="1" si="1697">INDIRECT("入力シート!AA"&amp;INT(ROW()/3+10))</f>
        <v>0</v>
      </c>
      <c r="R162" s="134" t="s">
        <v>78</v>
      </c>
      <c r="S162" s="145" t="str">
        <f t="shared" ref="S162" ca="1" si="1698">INDIRECT("入力シート!AG"&amp;INT(ROW()/3+10))</f>
        <v/>
      </c>
      <c r="T162" s="146" t="s">
        <v>80</v>
      </c>
      <c r="U162" s="145" t="str">
        <f t="shared" ref="U162" ca="1" si="1699">INDIRECT("入力シート!AI"&amp;INT(ROW()/3+10))</f>
        <v/>
      </c>
      <c r="V162" s="305"/>
      <c r="W162" s="273"/>
      <c r="X162" s="309"/>
      <c r="Y162" s="273"/>
      <c r="Z162" s="144">
        <f t="shared" ref="Z162" ca="1" si="1700">INDIRECT("入力シート!AQ"&amp;INT(ROW()/3+10))</f>
        <v>0</v>
      </c>
      <c r="AA162" s="134" t="s">
        <v>78</v>
      </c>
      <c r="AB162" s="145" t="str">
        <f t="shared" ref="AB162" ca="1" si="1701">INDIRECT("入力シート!AW"&amp;INT(ROW()/3+10))</f>
        <v/>
      </c>
      <c r="AC162" s="146" t="s">
        <v>80</v>
      </c>
      <c r="AD162" s="145" t="str">
        <f t="shared" ref="AD162" ca="1" si="1702">INDIRECT("入力シート!AY"&amp;INT(ROW()/3+10))</f>
        <v/>
      </c>
      <c r="AE162" s="305"/>
      <c r="AF162" s="273"/>
      <c r="AG162" s="309"/>
      <c r="AH162" s="273"/>
      <c r="AI162" s="144">
        <f t="shared" ref="AI162" ca="1" si="1703">INDIRECT("入力シート!BG"&amp;INT(ROW()/3+10))</f>
        <v>0</v>
      </c>
      <c r="AJ162" s="134" t="s">
        <v>78</v>
      </c>
      <c r="AK162" s="145" t="str">
        <f t="shared" ref="AK162" ca="1" si="1704">INDIRECT("入力シート!BM"&amp;INT(ROW()/3+10))</f>
        <v/>
      </c>
      <c r="AL162" s="146" t="s">
        <v>80</v>
      </c>
      <c r="AM162" s="147" t="str">
        <f t="shared" ref="AM162" ca="1" si="1705">INDIRECT("入力シート!BO"&amp;INT(ROW()/3+10))</f>
        <v/>
      </c>
      <c r="AN162" s="260"/>
    </row>
    <row r="163" spans="1:40" x14ac:dyDescent="0.2">
      <c r="A163" s="290">
        <v>52</v>
      </c>
      <c r="B163" s="298">
        <f t="shared" ref="B163" ca="1" si="1706">INDIRECT("入力シート!B"&amp;INT(ROW()/3+11))</f>
        <v>0</v>
      </c>
      <c r="C163" s="299" t="str">
        <f t="shared" ref="C163" ca="1" si="1707">INDIRECT("入力シート!C"&amp;INT(ROW()/3+11))</f>
        <v/>
      </c>
      <c r="D163" s="302">
        <f t="shared" ref="D163" ca="1" si="1708">INDIRECT("入力シート!D"&amp;INT(ROW()/3+11))</f>
        <v>0</v>
      </c>
      <c r="E163" s="296" t="s">
        <v>50</v>
      </c>
      <c r="F163" s="297">
        <f t="shared" ref="F163" ca="1" si="1709">INDIRECT("入力シート!F"&amp;INT(ROW()/3+11))</f>
        <v>0</v>
      </c>
      <c r="G163" s="296" t="s">
        <v>50</v>
      </c>
      <c r="H163" s="126">
        <f t="shared" ref="H163" ca="1" si="1710">INDIRECT("入力シート!H"&amp;INT(ROW()/3+11))</f>
        <v>0</v>
      </c>
      <c r="I163" s="127" t="s">
        <v>78</v>
      </c>
      <c r="J163" s="149" t="str">
        <f t="shared" ref="J163" ca="1" si="1711">INDIRECT("入力シート!M"&amp;INT(ROW()/3+11))</f>
        <v/>
      </c>
      <c r="K163" s="129" t="s">
        <v>67</v>
      </c>
      <c r="L163" s="131" t="str">
        <f t="shared" ref="L163" ca="1" si="1712">INDIRECT("入力シート!O"&amp;INT(ROW()/3+11))</f>
        <v/>
      </c>
      <c r="M163" s="303">
        <f t="shared" ref="M163" ca="1" si="1713">INDIRECT("入力シート!T"&amp;INT(ROW()/3+11))</f>
        <v>0</v>
      </c>
      <c r="N163" s="296" t="s">
        <v>50</v>
      </c>
      <c r="O163" s="307">
        <f t="shared" ref="O163" ca="1" si="1714">INDIRECT("入力シート!V"&amp;INT(ROW()/3+11))</f>
        <v>0</v>
      </c>
      <c r="P163" s="296" t="s">
        <v>50</v>
      </c>
      <c r="Q163" s="140">
        <f t="shared" ref="Q163" ca="1" si="1715">INDIRECT("入力シート!X"&amp;INT(ROW()/3+11))</f>
        <v>0</v>
      </c>
      <c r="R163" s="127" t="s">
        <v>78</v>
      </c>
      <c r="S163" s="141" t="str">
        <f t="shared" ref="S163" ca="1" si="1716">INDIRECT("入力シート!AC"&amp;INT(ROW()/3+11))</f>
        <v/>
      </c>
      <c r="T163" s="142" t="s">
        <v>80</v>
      </c>
      <c r="U163" s="141" t="str">
        <f t="shared" ref="U163" ca="1" si="1717">INDIRECT("入力シート!AE"&amp;INT(ROW()/3+11))</f>
        <v/>
      </c>
      <c r="V163" s="303">
        <f t="shared" ref="V163" ca="1" si="1718">INDIRECT("入力シート!AJ"&amp;INT(ROW()/3+11))</f>
        <v>0</v>
      </c>
      <c r="W163" s="296" t="s">
        <v>81</v>
      </c>
      <c r="X163" s="307">
        <f t="shared" ref="X163" ca="1" si="1719">INDIRECT("入力シート!AL"&amp;INT(ROW()/3+11))</f>
        <v>0</v>
      </c>
      <c r="Y163" s="296" t="s">
        <v>81</v>
      </c>
      <c r="Z163" s="140">
        <f t="shared" ref="Z163" ca="1" si="1720">INDIRECT("入力シート!AN"&amp;INT(ROW()/3+11))</f>
        <v>0</v>
      </c>
      <c r="AA163" s="127" t="s">
        <v>78</v>
      </c>
      <c r="AB163" s="141" t="str">
        <f t="shared" ref="AB163" ca="1" si="1721">INDIRECT("入力シート!AS"&amp;INT(ROW()/3+11))</f>
        <v/>
      </c>
      <c r="AC163" s="142" t="s">
        <v>80</v>
      </c>
      <c r="AD163" s="141" t="str">
        <f t="shared" ref="AD163" ca="1" si="1722">INDIRECT("入力シート!AU"&amp;INT(ROW()/3+11))</f>
        <v/>
      </c>
      <c r="AE163" s="303">
        <f t="shared" ref="AE163" ca="1" si="1723">INDIRECT("入力シート!AZ"&amp;INT(ROW()/3+11))</f>
        <v>0</v>
      </c>
      <c r="AF163" s="296" t="s">
        <v>81</v>
      </c>
      <c r="AG163" s="307">
        <f t="shared" ref="AG163" ca="1" si="1724">INDIRECT("入力シート!BB"&amp;INT(ROW()/3+11))</f>
        <v>0</v>
      </c>
      <c r="AH163" s="296" t="s">
        <v>81</v>
      </c>
      <c r="AI163" s="140">
        <f t="shared" ref="AI163" ca="1" si="1725">INDIRECT("入力シート!BD"&amp;INT(ROW()/3+11))</f>
        <v>0</v>
      </c>
      <c r="AJ163" s="127" t="s">
        <v>78</v>
      </c>
      <c r="AK163" s="141" t="str">
        <f t="shared" ref="AK163" ca="1" si="1726">INDIRECT("入力シート!BI"&amp;INT(ROW()/3+11))</f>
        <v/>
      </c>
      <c r="AL163" s="142" t="s">
        <v>80</v>
      </c>
      <c r="AM163" s="143" t="str">
        <f t="shared" ref="AM163" ca="1" si="1727">INDIRECT("入力シート!BK"&amp;INT(ROW()/3+11))</f>
        <v/>
      </c>
      <c r="AN163" s="258">
        <f t="shared" ref="AN163" ca="1" si="1728">INDIRECT("入力シート!BP"&amp;INT(ROW()/3+11))</f>
        <v>0</v>
      </c>
    </row>
    <row r="164" spans="1:40" x14ac:dyDescent="0.2">
      <c r="A164" s="290"/>
      <c r="B164" s="293"/>
      <c r="C164" s="300"/>
      <c r="D164" s="284"/>
      <c r="E164" s="272"/>
      <c r="F164" s="275"/>
      <c r="G164" s="272"/>
      <c r="H164" s="277" t="s">
        <v>79</v>
      </c>
      <c r="I164" s="272"/>
      <c r="J164" s="279" t="s">
        <v>53</v>
      </c>
      <c r="K164" s="279"/>
      <c r="L164" s="279"/>
      <c r="M164" s="304"/>
      <c r="N164" s="272"/>
      <c r="O164" s="308"/>
      <c r="P164" s="272"/>
      <c r="Q164" s="277" t="s">
        <v>79</v>
      </c>
      <c r="R164" s="272"/>
      <c r="S164" s="277" t="s">
        <v>79</v>
      </c>
      <c r="T164" s="310"/>
      <c r="U164" s="310"/>
      <c r="V164" s="304"/>
      <c r="W164" s="272"/>
      <c r="X164" s="308"/>
      <c r="Y164" s="272"/>
      <c r="Z164" s="277" t="s">
        <v>79</v>
      </c>
      <c r="AA164" s="272"/>
      <c r="AB164" s="277" t="s">
        <v>79</v>
      </c>
      <c r="AC164" s="310"/>
      <c r="AD164" s="310"/>
      <c r="AE164" s="304"/>
      <c r="AF164" s="272"/>
      <c r="AG164" s="308"/>
      <c r="AH164" s="272"/>
      <c r="AI164" s="277" t="s">
        <v>79</v>
      </c>
      <c r="AJ164" s="272"/>
      <c r="AK164" s="277" t="s">
        <v>79</v>
      </c>
      <c r="AL164" s="310"/>
      <c r="AM164" s="311"/>
      <c r="AN164" s="259"/>
    </row>
    <row r="165" spans="1:40" x14ac:dyDescent="0.2">
      <c r="A165" s="291"/>
      <c r="B165" s="294"/>
      <c r="C165" s="301"/>
      <c r="D165" s="285"/>
      <c r="E165" s="273"/>
      <c r="F165" s="276"/>
      <c r="G165" s="273"/>
      <c r="H165" s="144">
        <f t="shared" ref="H165" ca="1" si="1729">INDIRECT("入力シート!K"&amp;INT(ROW()/3+10))</f>
        <v>0</v>
      </c>
      <c r="I165" s="134" t="s">
        <v>78</v>
      </c>
      <c r="J165" s="138" t="str">
        <f t="shared" ref="J165" ca="1" si="1730">INDIRECT("入力シート!Q"&amp;INT(ROW()/3+10))</f>
        <v/>
      </c>
      <c r="K165" s="136" t="s">
        <v>67</v>
      </c>
      <c r="L165" s="138" t="str">
        <f t="shared" ref="L165" ca="1" si="1731">INDIRECT("入力シート!S"&amp;INT(ROW()/3+10))</f>
        <v/>
      </c>
      <c r="M165" s="305"/>
      <c r="N165" s="273"/>
      <c r="O165" s="309"/>
      <c r="P165" s="273"/>
      <c r="Q165" s="144">
        <f t="shared" ref="Q165" ca="1" si="1732">INDIRECT("入力シート!AA"&amp;INT(ROW()/3+10))</f>
        <v>0</v>
      </c>
      <c r="R165" s="134" t="s">
        <v>78</v>
      </c>
      <c r="S165" s="145" t="str">
        <f t="shared" ref="S165" ca="1" si="1733">INDIRECT("入力シート!AG"&amp;INT(ROW()/3+10))</f>
        <v/>
      </c>
      <c r="T165" s="146" t="s">
        <v>80</v>
      </c>
      <c r="U165" s="145" t="str">
        <f t="shared" ref="U165" ca="1" si="1734">INDIRECT("入力シート!AI"&amp;INT(ROW()/3+10))</f>
        <v/>
      </c>
      <c r="V165" s="305"/>
      <c r="W165" s="273"/>
      <c r="X165" s="309"/>
      <c r="Y165" s="273"/>
      <c r="Z165" s="144">
        <f t="shared" ref="Z165" ca="1" si="1735">INDIRECT("入力シート!AQ"&amp;INT(ROW()/3+10))</f>
        <v>0</v>
      </c>
      <c r="AA165" s="134" t="s">
        <v>78</v>
      </c>
      <c r="AB165" s="145" t="str">
        <f t="shared" ref="AB165" ca="1" si="1736">INDIRECT("入力シート!AW"&amp;INT(ROW()/3+10))</f>
        <v/>
      </c>
      <c r="AC165" s="146" t="s">
        <v>80</v>
      </c>
      <c r="AD165" s="145" t="str">
        <f t="shared" ref="AD165" ca="1" si="1737">INDIRECT("入力シート!AY"&amp;INT(ROW()/3+10))</f>
        <v/>
      </c>
      <c r="AE165" s="305"/>
      <c r="AF165" s="273"/>
      <c r="AG165" s="309"/>
      <c r="AH165" s="273"/>
      <c r="AI165" s="144">
        <f t="shared" ref="AI165" ca="1" si="1738">INDIRECT("入力シート!BG"&amp;INT(ROW()/3+10))</f>
        <v>0</v>
      </c>
      <c r="AJ165" s="134" t="s">
        <v>78</v>
      </c>
      <c r="AK165" s="145" t="str">
        <f t="shared" ref="AK165" ca="1" si="1739">INDIRECT("入力シート!BM"&amp;INT(ROW()/3+10))</f>
        <v/>
      </c>
      <c r="AL165" s="146" t="s">
        <v>80</v>
      </c>
      <c r="AM165" s="147" t="str">
        <f t="shared" ref="AM165" ca="1" si="1740">INDIRECT("入力シート!BO"&amp;INT(ROW()/3+10))</f>
        <v/>
      </c>
      <c r="AN165" s="260"/>
    </row>
    <row r="166" spans="1:40" x14ac:dyDescent="0.2">
      <c r="A166" s="290">
        <v>53</v>
      </c>
      <c r="B166" s="298">
        <f t="shared" ref="B166" ca="1" si="1741">INDIRECT("入力シート!B"&amp;INT(ROW()/3+11))</f>
        <v>0</v>
      </c>
      <c r="C166" s="299" t="str">
        <f t="shared" ref="C166" ca="1" si="1742">INDIRECT("入力シート!C"&amp;INT(ROW()/3+11))</f>
        <v/>
      </c>
      <c r="D166" s="302">
        <f t="shared" ref="D166" ca="1" si="1743">INDIRECT("入力シート!D"&amp;INT(ROW()/3+11))</f>
        <v>0</v>
      </c>
      <c r="E166" s="296" t="s">
        <v>50</v>
      </c>
      <c r="F166" s="297">
        <f t="shared" ref="F166" ca="1" si="1744">INDIRECT("入力シート!F"&amp;INT(ROW()/3+11))</f>
        <v>0</v>
      </c>
      <c r="G166" s="296" t="s">
        <v>50</v>
      </c>
      <c r="H166" s="126">
        <f t="shared" ref="H166" ca="1" si="1745">INDIRECT("入力シート!H"&amp;INT(ROW()/3+11))</f>
        <v>0</v>
      </c>
      <c r="I166" s="127" t="s">
        <v>78</v>
      </c>
      <c r="J166" s="149" t="str">
        <f t="shared" ref="J166" ca="1" si="1746">INDIRECT("入力シート!M"&amp;INT(ROW()/3+11))</f>
        <v/>
      </c>
      <c r="K166" s="129" t="s">
        <v>67</v>
      </c>
      <c r="L166" s="131" t="str">
        <f t="shared" ref="L166" ca="1" si="1747">INDIRECT("入力シート!O"&amp;INT(ROW()/3+11))</f>
        <v/>
      </c>
      <c r="M166" s="303">
        <f t="shared" ref="M166" ca="1" si="1748">INDIRECT("入力シート!T"&amp;INT(ROW()/3+11))</f>
        <v>0</v>
      </c>
      <c r="N166" s="296" t="s">
        <v>50</v>
      </c>
      <c r="O166" s="307">
        <f t="shared" ref="O166" ca="1" si="1749">INDIRECT("入力シート!V"&amp;INT(ROW()/3+11))</f>
        <v>0</v>
      </c>
      <c r="P166" s="296" t="s">
        <v>50</v>
      </c>
      <c r="Q166" s="140">
        <f t="shared" ref="Q166" ca="1" si="1750">INDIRECT("入力シート!X"&amp;INT(ROW()/3+11))</f>
        <v>0</v>
      </c>
      <c r="R166" s="127" t="s">
        <v>78</v>
      </c>
      <c r="S166" s="141" t="str">
        <f t="shared" ref="S166" ca="1" si="1751">INDIRECT("入力シート!AC"&amp;INT(ROW()/3+11))</f>
        <v/>
      </c>
      <c r="T166" s="142" t="s">
        <v>80</v>
      </c>
      <c r="U166" s="141" t="str">
        <f t="shared" ref="U166" ca="1" si="1752">INDIRECT("入力シート!AE"&amp;INT(ROW()/3+11))</f>
        <v/>
      </c>
      <c r="V166" s="303">
        <f t="shared" ref="V166" ca="1" si="1753">INDIRECT("入力シート!AJ"&amp;INT(ROW()/3+11))</f>
        <v>0</v>
      </c>
      <c r="W166" s="296" t="s">
        <v>81</v>
      </c>
      <c r="X166" s="307">
        <f t="shared" ref="X166" ca="1" si="1754">INDIRECT("入力シート!AL"&amp;INT(ROW()/3+11))</f>
        <v>0</v>
      </c>
      <c r="Y166" s="296" t="s">
        <v>81</v>
      </c>
      <c r="Z166" s="140">
        <f t="shared" ref="Z166" ca="1" si="1755">INDIRECT("入力シート!AN"&amp;INT(ROW()/3+11))</f>
        <v>0</v>
      </c>
      <c r="AA166" s="127" t="s">
        <v>78</v>
      </c>
      <c r="AB166" s="141" t="str">
        <f t="shared" ref="AB166" ca="1" si="1756">INDIRECT("入力シート!AS"&amp;INT(ROW()/3+11))</f>
        <v/>
      </c>
      <c r="AC166" s="142" t="s">
        <v>80</v>
      </c>
      <c r="AD166" s="141" t="str">
        <f t="shared" ref="AD166" ca="1" si="1757">INDIRECT("入力シート!AU"&amp;INT(ROW()/3+11))</f>
        <v/>
      </c>
      <c r="AE166" s="303">
        <f t="shared" ref="AE166" ca="1" si="1758">INDIRECT("入力シート!AZ"&amp;INT(ROW()/3+11))</f>
        <v>0</v>
      </c>
      <c r="AF166" s="296" t="s">
        <v>81</v>
      </c>
      <c r="AG166" s="307">
        <f t="shared" ref="AG166" ca="1" si="1759">INDIRECT("入力シート!BB"&amp;INT(ROW()/3+11))</f>
        <v>0</v>
      </c>
      <c r="AH166" s="296" t="s">
        <v>81</v>
      </c>
      <c r="AI166" s="140">
        <f t="shared" ref="AI166" ca="1" si="1760">INDIRECT("入力シート!BD"&amp;INT(ROW()/3+11))</f>
        <v>0</v>
      </c>
      <c r="AJ166" s="127" t="s">
        <v>78</v>
      </c>
      <c r="AK166" s="141" t="str">
        <f t="shared" ref="AK166" ca="1" si="1761">INDIRECT("入力シート!BI"&amp;INT(ROW()/3+11))</f>
        <v/>
      </c>
      <c r="AL166" s="142" t="s">
        <v>80</v>
      </c>
      <c r="AM166" s="143" t="str">
        <f t="shared" ref="AM166" ca="1" si="1762">INDIRECT("入力シート!BK"&amp;INT(ROW()/3+11))</f>
        <v/>
      </c>
      <c r="AN166" s="258">
        <f t="shared" ref="AN166" ca="1" si="1763">INDIRECT("入力シート!BP"&amp;INT(ROW()/3+11))</f>
        <v>0</v>
      </c>
    </row>
    <row r="167" spans="1:40" x14ac:dyDescent="0.2">
      <c r="A167" s="290"/>
      <c r="B167" s="293"/>
      <c r="C167" s="300"/>
      <c r="D167" s="284"/>
      <c r="E167" s="272"/>
      <c r="F167" s="275"/>
      <c r="G167" s="272"/>
      <c r="H167" s="277" t="s">
        <v>79</v>
      </c>
      <c r="I167" s="272"/>
      <c r="J167" s="279" t="s">
        <v>53</v>
      </c>
      <c r="K167" s="279"/>
      <c r="L167" s="279"/>
      <c r="M167" s="304"/>
      <c r="N167" s="272"/>
      <c r="O167" s="308"/>
      <c r="P167" s="272"/>
      <c r="Q167" s="277" t="s">
        <v>79</v>
      </c>
      <c r="R167" s="272"/>
      <c r="S167" s="277" t="s">
        <v>79</v>
      </c>
      <c r="T167" s="310"/>
      <c r="U167" s="310"/>
      <c r="V167" s="304"/>
      <c r="W167" s="272"/>
      <c r="X167" s="308"/>
      <c r="Y167" s="272"/>
      <c r="Z167" s="277" t="s">
        <v>79</v>
      </c>
      <c r="AA167" s="272"/>
      <c r="AB167" s="277" t="s">
        <v>79</v>
      </c>
      <c r="AC167" s="310"/>
      <c r="AD167" s="310"/>
      <c r="AE167" s="304"/>
      <c r="AF167" s="272"/>
      <c r="AG167" s="308"/>
      <c r="AH167" s="272"/>
      <c r="AI167" s="277" t="s">
        <v>79</v>
      </c>
      <c r="AJ167" s="272"/>
      <c r="AK167" s="277" t="s">
        <v>79</v>
      </c>
      <c r="AL167" s="310"/>
      <c r="AM167" s="311"/>
      <c r="AN167" s="259"/>
    </row>
    <row r="168" spans="1:40" x14ac:dyDescent="0.2">
      <c r="A168" s="291"/>
      <c r="B168" s="294"/>
      <c r="C168" s="301"/>
      <c r="D168" s="285"/>
      <c r="E168" s="273"/>
      <c r="F168" s="276"/>
      <c r="G168" s="273"/>
      <c r="H168" s="144">
        <f t="shared" ref="H168" ca="1" si="1764">INDIRECT("入力シート!K"&amp;INT(ROW()/3+10))</f>
        <v>0</v>
      </c>
      <c r="I168" s="134" t="s">
        <v>78</v>
      </c>
      <c r="J168" s="138" t="str">
        <f t="shared" ref="J168" ca="1" si="1765">INDIRECT("入力シート!Q"&amp;INT(ROW()/3+10))</f>
        <v/>
      </c>
      <c r="K168" s="136" t="s">
        <v>67</v>
      </c>
      <c r="L168" s="138" t="str">
        <f t="shared" ref="L168" ca="1" si="1766">INDIRECT("入力シート!S"&amp;INT(ROW()/3+10))</f>
        <v/>
      </c>
      <c r="M168" s="305"/>
      <c r="N168" s="273"/>
      <c r="O168" s="309"/>
      <c r="P168" s="273"/>
      <c r="Q168" s="144">
        <f t="shared" ref="Q168" ca="1" si="1767">INDIRECT("入力シート!AA"&amp;INT(ROW()/3+10))</f>
        <v>0</v>
      </c>
      <c r="R168" s="134" t="s">
        <v>78</v>
      </c>
      <c r="S168" s="145" t="str">
        <f t="shared" ref="S168" ca="1" si="1768">INDIRECT("入力シート!AG"&amp;INT(ROW()/3+10))</f>
        <v/>
      </c>
      <c r="T168" s="146" t="s">
        <v>80</v>
      </c>
      <c r="U168" s="145" t="str">
        <f t="shared" ref="U168" ca="1" si="1769">INDIRECT("入力シート!AI"&amp;INT(ROW()/3+10))</f>
        <v/>
      </c>
      <c r="V168" s="305"/>
      <c r="W168" s="273"/>
      <c r="X168" s="309"/>
      <c r="Y168" s="273"/>
      <c r="Z168" s="144">
        <f t="shared" ref="Z168" ca="1" si="1770">INDIRECT("入力シート!AQ"&amp;INT(ROW()/3+10))</f>
        <v>0</v>
      </c>
      <c r="AA168" s="134" t="s">
        <v>78</v>
      </c>
      <c r="AB168" s="145" t="str">
        <f t="shared" ref="AB168" ca="1" si="1771">INDIRECT("入力シート!AW"&amp;INT(ROW()/3+10))</f>
        <v/>
      </c>
      <c r="AC168" s="146" t="s">
        <v>80</v>
      </c>
      <c r="AD168" s="145" t="str">
        <f t="shared" ref="AD168" ca="1" si="1772">INDIRECT("入力シート!AY"&amp;INT(ROW()/3+10))</f>
        <v/>
      </c>
      <c r="AE168" s="305"/>
      <c r="AF168" s="273"/>
      <c r="AG168" s="309"/>
      <c r="AH168" s="273"/>
      <c r="AI168" s="144">
        <f t="shared" ref="AI168" ca="1" si="1773">INDIRECT("入力シート!BG"&amp;INT(ROW()/3+10))</f>
        <v>0</v>
      </c>
      <c r="AJ168" s="134" t="s">
        <v>78</v>
      </c>
      <c r="AK168" s="145" t="str">
        <f t="shared" ref="AK168" ca="1" si="1774">INDIRECT("入力シート!BM"&amp;INT(ROW()/3+10))</f>
        <v/>
      </c>
      <c r="AL168" s="146" t="s">
        <v>80</v>
      </c>
      <c r="AM168" s="147" t="str">
        <f t="shared" ref="AM168" ca="1" si="1775">INDIRECT("入力シート!BO"&amp;INT(ROW()/3+10))</f>
        <v/>
      </c>
      <c r="AN168" s="260"/>
    </row>
    <row r="169" spans="1:40" x14ac:dyDescent="0.2">
      <c r="A169" s="290">
        <v>54</v>
      </c>
      <c r="B169" s="298">
        <f t="shared" ref="B169" ca="1" si="1776">INDIRECT("入力シート!B"&amp;INT(ROW()/3+11))</f>
        <v>0</v>
      </c>
      <c r="C169" s="299" t="str">
        <f t="shared" ref="C169" ca="1" si="1777">INDIRECT("入力シート!C"&amp;INT(ROW()/3+11))</f>
        <v/>
      </c>
      <c r="D169" s="302">
        <f t="shared" ref="D169" ca="1" si="1778">INDIRECT("入力シート!D"&amp;INT(ROW()/3+11))</f>
        <v>0</v>
      </c>
      <c r="E169" s="296" t="s">
        <v>50</v>
      </c>
      <c r="F169" s="297">
        <f t="shared" ref="F169" ca="1" si="1779">INDIRECT("入力シート!F"&amp;INT(ROW()/3+11))</f>
        <v>0</v>
      </c>
      <c r="G169" s="296" t="s">
        <v>50</v>
      </c>
      <c r="H169" s="126">
        <f t="shared" ref="H169" ca="1" si="1780">INDIRECT("入力シート!H"&amp;INT(ROW()/3+11))</f>
        <v>0</v>
      </c>
      <c r="I169" s="127" t="s">
        <v>78</v>
      </c>
      <c r="J169" s="149" t="str">
        <f t="shared" ref="J169" ca="1" si="1781">INDIRECT("入力シート!M"&amp;INT(ROW()/3+11))</f>
        <v/>
      </c>
      <c r="K169" s="129" t="s">
        <v>67</v>
      </c>
      <c r="L169" s="131" t="str">
        <f t="shared" ref="L169" ca="1" si="1782">INDIRECT("入力シート!O"&amp;INT(ROW()/3+11))</f>
        <v/>
      </c>
      <c r="M169" s="303">
        <f t="shared" ref="M169" ca="1" si="1783">INDIRECT("入力シート!T"&amp;INT(ROW()/3+11))</f>
        <v>0</v>
      </c>
      <c r="N169" s="296" t="s">
        <v>50</v>
      </c>
      <c r="O169" s="307">
        <f t="shared" ref="O169" ca="1" si="1784">INDIRECT("入力シート!V"&amp;INT(ROW()/3+11))</f>
        <v>0</v>
      </c>
      <c r="P169" s="296" t="s">
        <v>50</v>
      </c>
      <c r="Q169" s="140">
        <f t="shared" ref="Q169" ca="1" si="1785">INDIRECT("入力シート!X"&amp;INT(ROW()/3+11))</f>
        <v>0</v>
      </c>
      <c r="R169" s="127" t="s">
        <v>78</v>
      </c>
      <c r="S169" s="141" t="str">
        <f t="shared" ref="S169" ca="1" si="1786">INDIRECT("入力シート!AC"&amp;INT(ROW()/3+11))</f>
        <v/>
      </c>
      <c r="T169" s="142" t="s">
        <v>80</v>
      </c>
      <c r="U169" s="141" t="str">
        <f t="shared" ref="U169" ca="1" si="1787">INDIRECT("入力シート!AE"&amp;INT(ROW()/3+11))</f>
        <v/>
      </c>
      <c r="V169" s="303">
        <f t="shared" ref="V169" ca="1" si="1788">INDIRECT("入力シート!AJ"&amp;INT(ROW()/3+11))</f>
        <v>0</v>
      </c>
      <c r="W169" s="296" t="s">
        <v>81</v>
      </c>
      <c r="X169" s="307">
        <f t="shared" ref="X169" ca="1" si="1789">INDIRECT("入力シート!AL"&amp;INT(ROW()/3+11))</f>
        <v>0</v>
      </c>
      <c r="Y169" s="296" t="s">
        <v>81</v>
      </c>
      <c r="Z169" s="140">
        <f t="shared" ref="Z169" ca="1" si="1790">INDIRECT("入力シート!AN"&amp;INT(ROW()/3+11))</f>
        <v>0</v>
      </c>
      <c r="AA169" s="127" t="s">
        <v>78</v>
      </c>
      <c r="AB169" s="141" t="str">
        <f t="shared" ref="AB169" ca="1" si="1791">INDIRECT("入力シート!AS"&amp;INT(ROW()/3+11))</f>
        <v/>
      </c>
      <c r="AC169" s="142" t="s">
        <v>80</v>
      </c>
      <c r="AD169" s="141" t="str">
        <f t="shared" ref="AD169" ca="1" si="1792">INDIRECT("入力シート!AU"&amp;INT(ROW()/3+11))</f>
        <v/>
      </c>
      <c r="AE169" s="303">
        <f t="shared" ref="AE169" ca="1" si="1793">INDIRECT("入力シート!AZ"&amp;INT(ROW()/3+11))</f>
        <v>0</v>
      </c>
      <c r="AF169" s="296" t="s">
        <v>81</v>
      </c>
      <c r="AG169" s="307">
        <f t="shared" ref="AG169" ca="1" si="1794">INDIRECT("入力シート!BB"&amp;INT(ROW()/3+11))</f>
        <v>0</v>
      </c>
      <c r="AH169" s="296" t="s">
        <v>81</v>
      </c>
      <c r="AI169" s="140">
        <f t="shared" ref="AI169" ca="1" si="1795">INDIRECT("入力シート!BD"&amp;INT(ROW()/3+11))</f>
        <v>0</v>
      </c>
      <c r="AJ169" s="127" t="s">
        <v>78</v>
      </c>
      <c r="AK169" s="141" t="str">
        <f t="shared" ref="AK169" ca="1" si="1796">INDIRECT("入力シート!BI"&amp;INT(ROW()/3+11))</f>
        <v/>
      </c>
      <c r="AL169" s="142" t="s">
        <v>80</v>
      </c>
      <c r="AM169" s="143" t="str">
        <f t="shared" ref="AM169" ca="1" si="1797">INDIRECT("入力シート!BK"&amp;INT(ROW()/3+11))</f>
        <v/>
      </c>
      <c r="AN169" s="258">
        <f t="shared" ref="AN169" ca="1" si="1798">INDIRECT("入力シート!BP"&amp;INT(ROW()/3+11))</f>
        <v>0</v>
      </c>
    </row>
    <row r="170" spans="1:40" x14ac:dyDescent="0.2">
      <c r="A170" s="290"/>
      <c r="B170" s="293"/>
      <c r="C170" s="300"/>
      <c r="D170" s="284"/>
      <c r="E170" s="272"/>
      <c r="F170" s="275"/>
      <c r="G170" s="272"/>
      <c r="H170" s="277" t="s">
        <v>79</v>
      </c>
      <c r="I170" s="272"/>
      <c r="J170" s="279" t="s">
        <v>53</v>
      </c>
      <c r="K170" s="279"/>
      <c r="L170" s="279"/>
      <c r="M170" s="304"/>
      <c r="N170" s="272"/>
      <c r="O170" s="308"/>
      <c r="P170" s="272"/>
      <c r="Q170" s="277" t="s">
        <v>79</v>
      </c>
      <c r="R170" s="272"/>
      <c r="S170" s="277" t="s">
        <v>79</v>
      </c>
      <c r="T170" s="310"/>
      <c r="U170" s="310"/>
      <c r="V170" s="304"/>
      <c r="W170" s="272"/>
      <c r="X170" s="308"/>
      <c r="Y170" s="272"/>
      <c r="Z170" s="277" t="s">
        <v>79</v>
      </c>
      <c r="AA170" s="272"/>
      <c r="AB170" s="277" t="s">
        <v>79</v>
      </c>
      <c r="AC170" s="310"/>
      <c r="AD170" s="310"/>
      <c r="AE170" s="304"/>
      <c r="AF170" s="272"/>
      <c r="AG170" s="308"/>
      <c r="AH170" s="272"/>
      <c r="AI170" s="277" t="s">
        <v>79</v>
      </c>
      <c r="AJ170" s="272"/>
      <c r="AK170" s="277" t="s">
        <v>79</v>
      </c>
      <c r="AL170" s="310"/>
      <c r="AM170" s="311"/>
      <c r="AN170" s="259"/>
    </row>
    <row r="171" spans="1:40" x14ac:dyDescent="0.2">
      <c r="A171" s="291"/>
      <c r="B171" s="294"/>
      <c r="C171" s="301"/>
      <c r="D171" s="285"/>
      <c r="E171" s="273"/>
      <c r="F171" s="276"/>
      <c r="G171" s="273"/>
      <c r="H171" s="144">
        <f t="shared" ref="H171" ca="1" si="1799">INDIRECT("入力シート!K"&amp;INT(ROW()/3+10))</f>
        <v>0</v>
      </c>
      <c r="I171" s="134" t="s">
        <v>78</v>
      </c>
      <c r="J171" s="138" t="str">
        <f t="shared" ref="J171" ca="1" si="1800">INDIRECT("入力シート!Q"&amp;INT(ROW()/3+10))</f>
        <v/>
      </c>
      <c r="K171" s="136" t="s">
        <v>67</v>
      </c>
      <c r="L171" s="138" t="str">
        <f t="shared" ref="L171" ca="1" si="1801">INDIRECT("入力シート!S"&amp;INT(ROW()/3+10))</f>
        <v/>
      </c>
      <c r="M171" s="305"/>
      <c r="N171" s="273"/>
      <c r="O171" s="309"/>
      <c r="P171" s="273"/>
      <c r="Q171" s="144">
        <f t="shared" ref="Q171" ca="1" si="1802">INDIRECT("入力シート!AA"&amp;INT(ROW()/3+10))</f>
        <v>0</v>
      </c>
      <c r="R171" s="134" t="s">
        <v>78</v>
      </c>
      <c r="S171" s="145" t="str">
        <f t="shared" ref="S171" ca="1" si="1803">INDIRECT("入力シート!AG"&amp;INT(ROW()/3+10))</f>
        <v/>
      </c>
      <c r="T171" s="146" t="s">
        <v>80</v>
      </c>
      <c r="U171" s="145" t="str">
        <f t="shared" ref="U171" ca="1" si="1804">INDIRECT("入力シート!AI"&amp;INT(ROW()/3+10))</f>
        <v/>
      </c>
      <c r="V171" s="305"/>
      <c r="W171" s="273"/>
      <c r="X171" s="309"/>
      <c r="Y171" s="273"/>
      <c r="Z171" s="144">
        <f t="shared" ref="Z171" ca="1" si="1805">INDIRECT("入力シート!AQ"&amp;INT(ROW()/3+10))</f>
        <v>0</v>
      </c>
      <c r="AA171" s="134" t="s">
        <v>78</v>
      </c>
      <c r="AB171" s="145" t="str">
        <f t="shared" ref="AB171" ca="1" si="1806">INDIRECT("入力シート!AW"&amp;INT(ROW()/3+10))</f>
        <v/>
      </c>
      <c r="AC171" s="146" t="s">
        <v>80</v>
      </c>
      <c r="AD171" s="145" t="str">
        <f t="shared" ref="AD171" ca="1" si="1807">INDIRECT("入力シート!AY"&amp;INT(ROW()/3+10))</f>
        <v/>
      </c>
      <c r="AE171" s="305"/>
      <c r="AF171" s="273"/>
      <c r="AG171" s="309"/>
      <c r="AH171" s="273"/>
      <c r="AI171" s="144">
        <f t="shared" ref="AI171" ca="1" si="1808">INDIRECT("入力シート!BG"&amp;INT(ROW()/3+10))</f>
        <v>0</v>
      </c>
      <c r="AJ171" s="134" t="s">
        <v>78</v>
      </c>
      <c r="AK171" s="145" t="str">
        <f t="shared" ref="AK171" ca="1" si="1809">INDIRECT("入力シート!BM"&amp;INT(ROW()/3+10))</f>
        <v/>
      </c>
      <c r="AL171" s="146" t="s">
        <v>80</v>
      </c>
      <c r="AM171" s="147" t="str">
        <f t="shared" ref="AM171" ca="1" si="1810">INDIRECT("入力シート!BO"&amp;INT(ROW()/3+10))</f>
        <v/>
      </c>
      <c r="AN171" s="260"/>
    </row>
    <row r="172" spans="1:40" x14ac:dyDescent="0.2">
      <c r="A172" s="290">
        <v>55</v>
      </c>
      <c r="B172" s="298">
        <f t="shared" ref="B172" ca="1" si="1811">INDIRECT("入力シート!B"&amp;INT(ROW()/3+11))</f>
        <v>0</v>
      </c>
      <c r="C172" s="299" t="str">
        <f t="shared" ref="C172" ca="1" si="1812">INDIRECT("入力シート!C"&amp;INT(ROW()/3+11))</f>
        <v/>
      </c>
      <c r="D172" s="302">
        <f t="shared" ref="D172" ca="1" si="1813">INDIRECT("入力シート!D"&amp;INT(ROW()/3+11))</f>
        <v>0</v>
      </c>
      <c r="E172" s="296" t="s">
        <v>50</v>
      </c>
      <c r="F172" s="297">
        <f t="shared" ref="F172" ca="1" si="1814">INDIRECT("入力シート!F"&amp;INT(ROW()/3+11))</f>
        <v>0</v>
      </c>
      <c r="G172" s="296" t="s">
        <v>50</v>
      </c>
      <c r="H172" s="126">
        <f t="shared" ref="H172" ca="1" si="1815">INDIRECT("入力シート!H"&amp;INT(ROW()/3+11))</f>
        <v>0</v>
      </c>
      <c r="I172" s="127" t="s">
        <v>78</v>
      </c>
      <c r="J172" s="149" t="str">
        <f t="shared" ref="J172" ca="1" si="1816">INDIRECT("入力シート!M"&amp;INT(ROW()/3+11))</f>
        <v/>
      </c>
      <c r="K172" s="129" t="s">
        <v>67</v>
      </c>
      <c r="L172" s="131" t="str">
        <f t="shared" ref="L172" ca="1" si="1817">INDIRECT("入力シート!O"&amp;INT(ROW()/3+11))</f>
        <v/>
      </c>
      <c r="M172" s="303">
        <f t="shared" ref="M172" ca="1" si="1818">INDIRECT("入力シート!T"&amp;INT(ROW()/3+11))</f>
        <v>0</v>
      </c>
      <c r="N172" s="296" t="s">
        <v>50</v>
      </c>
      <c r="O172" s="307">
        <f t="shared" ref="O172" ca="1" si="1819">INDIRECT("入力シート!V"&amp;INT(ROW()/3+11))</f>
        <v>0</v>
      </c>
      <c r="P172" s="296" t="s">
        <v>50</v>
      </c>
      <c r="Q172" s="140">
        <f t="shared" ref="Q172" ca="1" si="1820">INDIRECT("入力シート!X"&amp;INT(ROW()/3+11))</f>
        <v>0</v>
      </c>
      <c r="R172" s="127" t="s">
        <v>78</v>
      </c>
      <c r="S172" s="141" t="str">
        <f t="shared" ref="S172" ca="1" si="1821">INDIRECT("入力シート!AC"&amp;INT(ROW()/3+11))</f>
        <v/>
      </c>
      <c r="T172" s="142" t="s">
        <v>80</v>
      </c>
      <c r="U172" s="141" t="str">
        <f t="shared" ref="U172" ca="1" si="1822">INDIRECT("入力シート!AE"&amp;INT(ROW()/3+11))</f>
        <v/>
      </c>
      <c r="V172" s="303">
        <f t="shared" ref="V172" ca="1" si="1823">INDIRECT("入力シート!AJ"&amp;INT(ROW()/3+11))</f>
        <v>0</v>
      </c>
      <c r="W172" s="296" t="s">
        <v>81</v>
      </c>
      <c r="X172" s="307">
        <f t="shared" ref="X172" ca="1" si="1824">INDIRECT("入力シート!AL"&amp;INT(ROW()/3+11))</f>
        <v>0</v>
      </c>
      <c r="Y172" s="296" t="s">
        <v>81</v>
      </c>
      <c r="Z172" s="140">
        <f t="shared" ref="Z172" ca="1" si="1825">INDIRECT("入力シート!AN"&amp;INT(ROW()/3+11))</f>
        <v>0</v>
      </c>
      <c r="AA172" s="127" t="s">
        <v>78</v>
      </c>
      <c r="AB172" s="141" t="str">
        <f t="shared" ref="AB172" ca="1" si="1826">INDIRECT("入力シート!AS"&amp;INT(ROW()/3+11))</f>
        <v/>
      </c>
      <c r="AC172" s="142" t="s">
        <v>80</v>
      </c>
      <c r="AD172" s="141" t="str">
        <f t="shared" ref="AD172" ca="1" si="1827">INDIRECT("入力シート!AU"&amp;INT(ROW()/3+11))</f>
        <v/>
      </c>
      <c r="AE172" s="303">
        <f t="shared" ref="AE172" ca="1" si="1828">INDIRECT("入力シート!AZ"&amp;INT(ROW()/3+11))</f>
        <v>0</v>
      </c>
      <c r="AF172" s="296" t="s">
        <v>81</v>
      </c>
      <c r="AG172" s="307">
        <f t="shared" ref="AG172" ca="1" si="1829">INDIRECT("入力シート!BB"&amp;INT(ROW()/3+11))</f>
        <v>0</v>
      </c>
      <c r="AH172" s="296" t="s">
        <v>81</v>
      </c>
      <c r="AI172" s="140">
        <f t="shared" ref="AI172" ca="1" si="1830">INDIRECT("入力シート!BD"&amp;INT(ROW()/3+11))</f>
        <v>0</v>
      </c>
      <c r="AJ172" s="127" t="s">
        <v>78</v>
      </c>
      <c r="AK172" s="141" t="str">
        <f t="shared" ref="AK172" ca="1" si="1831">INDIRECT("入力シート!BI"&amp;INT(ROW()/3+11))</f>
        <v/>
      </c>
      <c r="AL172" s="142" t="s">
        <v>80</v>
      </c>
      <c r="AM172" s="143" t="str">
        <f t="shared" ref="AM172" ca="1" si="1832">INDIRECT("入力シート!BK"&amp;INT(ROW()/3+11))</f>
        <v/>
      </c>
      <c r="AN172" s="258">
        <f t="shared" ref="AN172" ca="1" si="1833">INDIRECT("入力シート!BP"&amp;INT(ROW()/3+11))</f>
        <v>0</v>
      </c>
    </row>
    <row r="173" spans="1:40" x14ac:dyDescent="0.2">
      <c r="A173" s="290"/>
      <c r="B173" s="293"/>
      <c r="C173" s="300"/>
      <c r="D173" s="284"/>
      <c r="E173" s="272"/>
      <c r="F173" s="275"/>
      <c r="G173" s="272"/>
      <c r="H173" s="277" t="s">
        <v>79</v>
      </c>
      <c r="I173" s="272"/>
      <c r="J173" s="279" t="s">
        <v>53</v>
      </c>
      <c r="K173" s="279"/>
      <c r="L173" s="279"/>
      <c r="M173" s="304"/>
      <c r="N173" s="272"/>
      <c r="O173" s="308"/>
      <c r="P173" s="272"/>
      <c r="Q173" s="277" t="s">
        <v>79</v>
      </c>
      <c r="R173" s="272"/>
      <c r="S173" s="277" t="s">
        <v>79</v>
      </c>
      <c r="T173" s="310"/>
      <c r="U173" s="310"/>
      <c r="V173" s="304"/>
      <c r="W173" s="272"/>
      <c r="X173" s="308"/>
      <c r="Y173" s="272"/>
      <c r="Z173" s="277" t="s">
        <v>79</v>
      </c>
      <c r="AA173" s="272"/>
      <c r="AB173" s="277" t="s">
        <v>79</v>
      </c>
      <c r="AC173" s="310"/>
      <c r="AD173" s="310"/>
      <c r="AE173" s="304"/>
      <c r="AF173" s="272"/>
      <c r="AG173" s="308"/>
      <c r="AH173" s="272"/>
      <c r="AI173" s="277" t="s">
        <v>79</v>
      </c>
      <c r="AJ173" s="272"/>
      <c r="AK173" s="277" t="s">
        <v>79</v>
      </c>
      <c r="AL173" s="310"/>
      <c r="AM173" s="311"/>
      <c r="AN173" s="259"/>
    </row>
    <row r="174" spans="1:40" x14ac:dyDescent="0.2">
      <c r="A174" s="291"/>
      <c r="B174" s="294"/>
      <c r="C174" s="301"/>
      <c r="D174" s="285"/>
      <c r="E174" s="273"/>
      <c r="F174" s="276"/>
      <c r="G174" s="273"/>
      <c r="H174" s="144">
        <f t="shared" ref="H174" ca="1" si="1834">INDIRECT("入力シート!K"&amp;INT(ROW()/3+10))</f>
        <v>0</v>
      </c>
      <c r="I174" s="134" t="s">
        <v>78</v>
      </c>
      <c r="J174" s="138" t="str">
        <f t="shared" ref="J174" ca="1" si="1835">INDIRECT("入力シート!Q"&amp;INT(ROW()/3+10))</f>
        <v/>
      </c>
      <c r="K174" s="136" t="s">
        <v>67</v>
      </c>
      <c r="L174" s="138" t="str">
        <f t="shared" ref="L174" ca="1" si="1836">INDIRECT("入力シート!S"&amp;INT(ROW()/3+10))</f>
        <v/>
      </c>
      <c r="M174" s="305"/>
      <c r="N174" s="273"/>
      <c r="O174" s="309"/>
      <c r="P174" s="273"/>
      <c r="Q174" s="144">
        <f t="shared" ref="Q174" ca="1" si="1837">INDIRECT("入力シート!AA"&amp;INT(ROW()/3+10))</f>
        <v>0</v>
      </c>
      <c r="R174" s="134" t="s">
        <v>78</v>
      </c>
      <c r="S174" s="145" t="str">
        <f t="shared" ref="S174" ca="1" si="1838">INDIRECT("入力シート!AG"&amp;INT(ROW()/3+10))</f>
        <v/>
      </c>
      <c r="T174" s="146" t="s">
        <v>80</v>
      </c>
      <c r="U174" s="145" t="str">
        <f t="shared" ref="U174" ca="1" si="1839">INDIRECT("入力シート!AI"&amp;INT(ROW()/3+10))</f>
        <v/>
      </c>
      <c r="V174" s="305"/>
      <c r="W174" s="273"/>
      <c r="X174" s="309"/>
      <c r="Y174" s="273"/>
      <c r="Z174" s="144">
        <f t="shared" ref="Z174" ca="1" si="1840">INDIRECT("入力シート!AQ"&amp;INT(ROW()/3+10))</f>
        <v>0</v>
      </c>
      <c r="AA174" s="134" t="s">
        <v>78</v>
      </c>
      <c r="AB174" s="145" t="str">
        <f t="shared" ref="AB174" ca="1" si="1841">INDIRECT("入力シート!AW"&amp;INT(ROW()/3+10))</f>
        <v/>
      </c>
      <c r="AC174" s="146" t="s">
        <v>80</v>
      </c>
      <c r="AD174" s="145" t="str">
        <f t="shared" ref="AD174" ca="1" si="1842">INDIRECT("入力シート!AY"&amp;INT(ROW()/3+10))</f>
        <v/>
      </c>
      <c r="AE174" s="305"/>
      <c r="AF174" s="273"/>
      <c r="AG174" s="309"/>
      <c r="AH174" s="273"/>
      <c r="AI174" s="144">
        <f t="shared" ref="AI174" ca="1" si="1843">INDIRECT("入力シート!BG"&amp;INT(ROW()/3+10))</f>
        <v>0</v>
      </c>
      <c r="AJ174" s="134" t="s">
        <v>78</v>
      </c>
      <c r="AK174" s="145" t="str">
        <f t="shared" ref="AK174" ca="1" si="1844">INDIRECT("入力シート!BM"&amp;INT(ROW()/3+10))</f>
        <v/>
      </c>
      <c r="AL174" s="146" t="s">
        <v>80</v>
      </c>
      <c r="AM174" s="147" t="str">
        <f t="shared" ref="AM174" ca="1" si="1845">INDIRECT("入力シート!BO"&amp;INT(ROW()/3+10))</f>
        <v/>
      </c>
      <c r="AN174" s="260"/>
    </row>
    <row r="175" spans="1:40" x14ac:dyDescent="0.2">
      <c r="A175" s="290">
        <v>56</v>
      </c>
      <c r="B175" s="298">
        <f t="shared" ref="B175" ca="1" si="1846">INDIRECT("入力シート!B"&amp;INT(ROW()/3+11))</f>
        <v>0</v>
      </c>
      <c r="C175" s="299" t="str">
        <f t="shared" ref="C175" ca="1" si="1847">INDIRECT("入力シート!C"&amp;INT(ROW()/3+11))</f>
        <v/>
      </c>
      <c r="D175" s="302">
        <f t="shared" ref="D175" ca="1" si="1848">INDIRECT("入力シート!D"&amp;INT(ROW()/3+11))</f>
        <v>0</v>
      </c>
      <c r="E175" s="296" t="s">
        <v>50</v>
      </c>
      <c r="F175" s="297">
        <f t="shared" ref="F175" ca="1" si="1849">INDIRECT("入力シート!F"&amp;INT(ROW()/3+11))</f>
        <v>0</v>
      </c>
      <c r="G175" s="296" t="s">
        <v>50</v>
      </c>
      <c r="H175" s="126">
        <f t="shared" ref="H175" ca="1" si="1850">INDIRECT("入力シート!H"&amp;INT(ROW()/3+11))</f>
        <v>0</v>
      </c>
      <c r="I175" s="127" t="s">
        <v>78</v>
      </c>
      <c r="J175" s="149" t="str">
        <f t="shared" ref="J175" ca="1" si="1851">INDIRECT("入力シート!M"&amp;INT(ROW()/3+11))</f>
        <v/>
      </c>
      <c r="K175" s="129" t="s">
        <v>67</v>
      </c>
      <c r="L175" s="131" t="str">
        <f t="shared" ref="L175" ca="1" si="1852">INDIRECT("入力シート!O"&amp;INT(ROW()/3+11))</f>
        <v/>
      </c>
      <c r="M175" s="303">
        <f t="shared" ref="M175" ca="1" si="1853">INDIRECT("入力シート!T"&amp;INT(ROW()/3+11))</f>
        <v>0</v>
      </c>
      <c r="N175" s="296" t="s">
        <v>50</v>
      </c>
      <c r="O175" s="307">
        <f t="shared" ref="O175" ca="1" si="1854">INDIRECT("入力シート!V"&amp;INT(ROW()/3+11))</f>
        <v>0</v>
      </c>
      <c r="P175" s="296" t="s">
        <v>50</v>
      </c>
      <c r="Q175" s="140">
        <f t="shared" ref="Q175" ca="1" si="1855">INDIRECT("入力シート!X"&amp;INT(ROW()/3+11))</f>
        <v>0</v>
      </c>
      <c r="R175" s="127" t="s">
        <v>78</v>
      </c>
      <c r="S175" s="141" t="str">
        <f t="shared" ref="S175" ca="1" si="1856">INDIRECT("入力シート!AC"&amp;INT(ROW()/3+11))</f>
        <v/>
      </c>
      <c r="T175" s="142" t="s">
        <v>80</v>
      </c>
      <c r="U175" s="141" t="str">
        <f t="shared" ref="U175" ca="1" si="1857">INDIRECT("入力シート!AE"&amp;INT(ROW()/3+11))</f>
        <v/>
      </c>
      <c r="V175" s="303">
        <f t="shared" ref="V175" ca="1" si="1858">INDIRECT("入力シート!AJ"&amp;INT(ROW()/3+11))</f>
        <v>0</v>
      </c>
      <c r="W175" s="296" t="s">
        <v>81</v>
      </c>
      <c r="X175" s="307">
        <f t="shared" ref="X175" ca="1" si="1859">INDIRECT("入力シート!AL"&amp;INT(ROW()/3+11))</f>
        <v>0</v>
      </c>
      <c r="Y175" s="296" t="s">
        <v>81</v>
      </c>
      <c r="Z175" s="140">
        <f t="shared" ref="Z175" ca="1" si="1860">INDIRECT("入力シート!AN"&amp;INT(ROW()/3+11))</f>
        <v>0</v>
      </c>
      <c r="AA175" s="127" t="s">
        <v>78</v>
      </c>
      <c r="AB175" s="141" t="str">
        <f t="shared" ref="AB175" ca="1" si="1861">INDIRECT("入力シート!AS"&amp;INT(ROW()/3+11))</f>
        <v/>
      </c>
      <c r="AC175" s="142" t="s">
        <v>80</v>
      </c>
      <c r="AD175" s="141" t="str">
        <f t="shared" ref="AD175" ca="1" si="1862">INDIRECT("入力シート!AU"&amp;INT(ROW()/3+11))</f>
        <v/>
      </c>
      <c r="AE175" s="303">
        <f t="shared" ref="AE175" ca="1" si="1863">INDIRECT("入力シート!AZ"&amp;INT(ROW()/3+11))</f>
        <v>0</v>
      </c>
      <c r="AF175" s="296" t="s">
        <v>81</v>
      </c>
      <c r="AG175" s="307">
        <f t="shared" ref="AG175" ca="1" si="1864">INDIRECT("入力シート!BB"&amp;INT(ROW()/3+11))</f>
        <v>0</v>
      </c>
      <c r="AH175" s="296" t="s">
        <v>81</v>
      </c>
      <c r="AI175" s="140">
        <f t="shared" ref="AI175" ca="1" si="1865">INDIRECT("入力シート!BD"&amp;INT(ROW()/3+11))</f>
        <v>0</v>
      </c>
      <c r="AJ175" s="127" t="s">
        <v>78</v>
      </c>
      <c r="AK175" s="141" t="str">
        <f t="shared" ref="AK175" ca="1" si="1866">INDIRECT("入力シート!BI"&amp;INT(ROW()/3+11))</f>
        <v/>
      </c>
      <c r="AL175" s="142" t="s">
        <v>80</v>
      </c>
      <c r="AM175" s="143" t="str">
        <f t="shared" ref="AM175" ca="1" si="1867">INDIRECT("入力シート!BK"&amp;INT(ROW()/3+11))</f>
        <v/>
      </c>
      <c r="AN175" s="258">
        <f t="shared" ref="AN175" ca="1" si="1868">INDIRECT("入力シート!BP"&amp;INT(ROW()/3+11))</f>
        <v>0</v>
      </c>
    </row>
    <row r="176" spans="1:40" x14ac:dyDescent="0.2">
      <c r="A176" s="290"/>
      <c r="B176" s="293"/>
      <c r="C176" s="300"/>
      <c r="D176" s="284"/>
      <c r="E176" s="272"/>
      <c r="F176" s="275"/>
      <c r="G176" s="272"/>
      <c r="H176" s="277" t="s">
        <v>79</v>
      </c>
      <c r="I176" s="272"/>
      <c r="J176" s="279" t="s">
        <v>53</v>
      </c>
      <c r="K176" s="279"/>
      <c r="L176" s="279"/>
      <c r="M176" s="304"/>
      <c r="N176" s="272"/>
      <c r="O176" s="308"/>
      <c r="P176" s="272"/>
      <c r="Q176" s="277" t="s">
        <v>79</v>
      </c>
      <c r="R176" s="272"/>
      <c r="S176" s="277" t="s">
        <v>79</v>
      </c>
      <c r="T176" s="310"/>
      <c r="U176" s="310"/>
      <c r="V176" s="304"/>
      <c r="W176" s="272"/>
      <c r="X176" s="308"/>
      <c r="Y176" s="272"/>
      <c r="Z176" s="277" t="s">
        <v>79</v>
      </c>
      <c r="AA176" s="272"/>
      <c r="AB176" s="277" t="s">
        <v>79</v>
      </c>
      <c r="AC176" s="310"/>
      <c r="AD176" s="310"/>
      <c r="AE176" s="304"/>
      <c r="AF176" s="272"/>
      <c r="AG176" s="308"/>
      <c r="AH176" s="272"/>
      <c r="AI176" s="277" t="s">
        <v>79</v>
      </c>
      <c r="AJ176" s="272"/>
      <c r="AK176" s="277" t="s">
        <v>79</v>
      </c>
      <c r="AL176" s="310"/>
      <c r="AM176" s="311"/>
      <c r="AN176" s="259"/>
    </row>
    <row r="177" spans="1:40" x14ac:dyDescent="0.2">
      <c r="A177" s="291"/>
      <c r="B177" s="294"/>
      <c r="C177" s="301"/>
      <c r="D177" s="285"/>
      <c r="E177" s="273"/>
      <c r="F177" s="276"/>
      <c r="G177" s="273"/>
      <c r="H177" s="144">
        <f t="shared" ref="H177" ca="1" si="1869">INDIRECT("入力シート!K"&amp;INT(ROW()/3+10))</f>
        <v>0</v>
      </c>
      <c r="I177" s="134" t="s">
        <v>78</v>
      </c>
      <c r="J177" s="138" t="str">
        <f t="shared" ref="J177" ca="1" si="1870">INDIRECT("入力シート!Q"&amp;INT(ROW()/3+10))</f>
        <v/>
      </c>
      <c r="K177" s="136" t="s">
        <v>67</v>
      </c>
      <c r="L177" s="138" t="str">
        <f t="shared" ref="L177" ca="1" si="1871">INDIRECT("入力シート!S"&amp;INT(ROW()/3+10))</f>
        <v/>
      </c>
      <c r="M177" s="305"/>
      <c r="N177" s="273"/>
      <c r="O177" s="309"/>
      <c r="P177" s="273"/>
      <c r="Q177" s="144">
        <f t="shared" ref="Q177" ca="1" si="1872">INDIRECT("入力シート!AA"&amp;INT(ROW()/3+10))</f>
        <v>0</v>
      </c>
      <c r="R177" s="134" t="s">
        <v>78</v>
      </c>
      <c r="S177" s="145" t="str">
        <f t="shared" ref="S177" ca="1" si="1873">INDIRECT("入力シート!AG"&amp;INT(ROW()/3+10))</f>
        <v/>
      </c>
      <c r="T177" s="146" t="s">
        <v>80</v>
      </c>
      <c r="U177" s="145" t="str">
        <f t="shared" ref="U177" ca="1" si="1874">INDIRECT("入力シート!AI"&amp;INT(ROW()/3+10))</f>
        <v/>
      </c>
      <c r="V177" s="305"/>
      <c r="W177" s="273"/>
      <c r="X177" s="309"/>
      <c r="Y177" s="273"/>
      <c r="Z177" s="144">
        <f t="shared" ref="Z177" ca="1" si="1875">INDIRECT("入力シート!AQ"&amp;INT(ROW()/3+10))</f>
        <v>0</v>
      </c>
      <c r="AA177" s="134" t="s">
        <v>78</v>
      </c>
      <c r="AB177" s="145" t="str">
        <f t="shared" ref="AB177" ca="1" si="1876">INDIRECT("入力シート!AW"&amp;INT(ROW()/3+10))</f>
        <v/>
      </c>
      <c r="AC177" s="146" t="s">
        <v>80</v>
      </c>
      <c r="AD177" s="145" t="str">
        <f t="shared" ref="AD177" ca="1" si="1877">INDIRECT("入力シート!AY"&amp;INT(ROW()/3+10))</f>
        <v/>
      </c>
      <c r="AE177" s="305"/>
      <c r="AF177" s="273"/>
      <c r="AG177" s="309"/>
      <c r="AH177" s="273"/>
      <c r="AI177" s="144">
        <f t="shared" ref="AI177" ca="1" si="1878">INDIRECT("入力シート!BG"&amp;INT(ROW()/3+10))</f>
        <v>0</v>
      </c>
      <c r="AJ177" s="134" t="s">
        <v>78</v>
      </c>
      <c r="AK177" s="145" t="str">
        <f t="shared" ref="AK177" ca="1" si="1879">INDIRECT("入力シート!BM"&amp;INT(ROW()/3+10))</f>
        <v/>
      </c>
      <c r="AL177" s="146" t="s">
        <v>80</v>
      </c>
      <c r="AM177" s="147" t="str">
        <f t="shared" ref="AM177" ca="1" si="1880">INDIRECT("入力シート!BO"&amp;INT(ROW()/3+10))</f>
        <v/>
      </c>
      <c r="AN177" s="260"/>
    </row>
    <row r="178" spans="1:40" x14ac:dyDescent="0.2">
      <c r="A178" s="290">
        <v>57</v>
      </c>
      <c r="B178" s="298">
        <f t="shared" ref="B178" ca="1" si="1881">INDIRECT("入力シート!B"&amp;INT(ROW()/3+11))</f>
        <v>0</v>
      </c>
      <c r="C178" s="299" t="str">
        <f t="shared" ref="C178" ca="1" si="1882">INDIRECT("入力シート!C"&amp;INT(ROW()/3+11))</f>
        <v/>
      </c>
      <c r="D178" s="302">
        <f t="shared" ref="D178" ca="1" si="1883">INDIRECT("入力シート!D"&amp;INT(ROW()/3+11))</f>
        <v>0</v>
      </c>
      <c r="E178" s="296" t="s">
        <v>50</v>
      </c>
      <c r="F178" s="297">
        <f t="shared" ref="F178" ca="1" si="1884">INDIRECT("入力シート!F"&amp;INT(ROW()/3+11))</f>
        <v>0</v>
      </c>
      <c r="G178" s="296" t="s">
        <v>50</v>
      </c>
      <c r="H178" s="126">
        <f t="shared" ref="H178" ca="1" si="1885">INDIRECT("入力シート!H"&amp;INT(ROW()/3+11))</f>
        <v>0</v>
      </c>
      <c r="I178" s="127" t="s">
        <v>78</v>
      </c>
      <c r="J178" s="149" t="str">
        <f t="shared" ref="J178" ca="1" si="1886">INDIRECT("入力シート!M"&amp;INT(ROW()/3+11))</f>
        <v/>
      </c>
      <c r="K178" s="129" t="s">
        <v>67</v>
      </c>
      <c r="L178" s="131" t="str">
        <f t="shared" ref="L178" ca="1" si="1887">INDIRECT("入力シート!O"&amp;INT(ROW()/3+11))</f>
        <v/>
      </c>
      <c r="M178" s="303">
        <f t="shared" ref="M178" ca="1" si="1888">INDIRECT("入力シート!T"&amp;INT(ROW()/3+11))</f>
        <v>0</v>
      </c>
      <c r="N178" s="296" t="s">
        <v>50</v>
      </c>
      <c r="O178" s="307">
        <f t="shared" ref="O178" ca="1" si="1889">INDIRECT("入力シート!V"&amp;INT(ROW()/3+11))</f>
        <v>0</v>
      </c>
      <c r="P178" s="296" t="s">
        <v>50</v>
      </c>
      <c r="Q178" s="140">
        <f t="shared" ref="Q178" ca="1" si="1890">INDIRECT("入力シート!X"&amp;INT(ROW()/3+11))</f>
        <v>0</v>
      </c>
      <c r="R178" s="127" t="s">
        <v>78</v>
      </c>
      <c r="S178" s="141" t="str">
        <f t="shared" ref="S178" ca="1" si="1891">INDIRECT("入力シート!AC"&amp;INT(ROW()/3+11))</f>
        <v/>
      </c>
      <c r="T178" s="142" t="s">
        <v>80</v>
      </c>
      <c r="U178" s="141" t="str">
        <f t="shared" ref="U178" ca="1" si="1892">INDIRECT("入力シート!AE"&amp;INT(ROW()/3+11))</f>
        <v/>
      </c>
      <c r="V178" s="303">
        <f t="shared" ref="V178" ca="1" si="1893">INDIRECT("入力シート!AJ"&amp;INT(ROW()/3+11))</f>
        <v>0</v>
      </c>
      <c r="W178" s="296" t="s">
        <v>81</v>
      </c>
      <c r="X178" s="307">
        <f t="shared" ref="X178" ca="1" si="1894">INDIRECT("入力シート!AL"&amp;INT(ROW()/3+11))</f>
        <v>0</v>
      </c>
      <c r="Y178" s="296" t="s">
        <v>81</v>
      </c>
      <c r="Z178" s="140">
        <f t="shared" ref="Z178" ca="1" si="1895">INDIRECT("入力シート!AN"&amp;INT(ROW()/3+11))</f>
        <v>0</v>
      </c>
      <c r="AA178" s="127" t="s">
        <v>78</v>
      </c>
      <c r="AB178" s="141" t="str">
        <f t="shared" ref="AB178" ca="1" si="1896">INDIRECT("入力シート!AS"&amp;INT(ROW()/3+11))</f>
        <v/>
      </c>
      <c r="AC178" s="142" t="s">
        <v>80</v>
      </c>
      <c r="AD178" s="141" t="str">
        <f t="shared" ref="AD178" ca="1" si="1897">INDIRECT("入力シート!AU"&amp;INT(ROW()/3+11))</f>
        <v/>
      </c>
      <c r="AE178" s="303">
        <f t="shared" ref="AE178" ca="1" si="1898">INDIRECT("入力シート!AZ"&amp;INT(ROW()/3+11))</f>
        <v>0</v>
      </c>
      <c r="AF178" s="296" t="s">
        <v>81</v>
      </c>
      <c r="AG178" s="307">
        <f t="shared" ref="AG178" ca="1" si="1899">INDIRECT("入力シート!BB"&amp;INT(ROW()/3+11))</f>
        <v>0</v>
      </c>
      <c r="AH178" s="296" t="s">
        <v>81</v>
      </c>
      <c r="AI178" s="140">
        <f t="shared" ref="AI178" ca="1" si="1900">INDIRECT("入力シート!BD"&amp;INT(ROW()/3+11))</f>
        <v>0</v>
      </c>
      <c r="AJ178" s="127" t="s">
        <v>78</v>
      </c>
      <c r="AK178" s="141" t="str">
        <f t="shared" ref="AK178" ca="1" si="1901">INDIRECT("入力シート!BI"&amp;INT(ROW()/3+11))</f>
        <v/>
      </c>
      <c r="AL178" s="142" t="s">
        <v>80</v>
      </c>
      <c r="AM178" s="143" t="str">
        <f t="shared" ref="AM178" ca="1" si="1902">INDIRECT("入力シート!BK"&amp;INT(ROW()/3+11))</f>
        <v/>
      </c>
      <c r="AN178" s="258">
        <f t="shared" ref="AN178" ca="1" si="1903">INDIRECT("入力シート!BP"&amp;INT(ROW()/3+11))</f>
        <v>0</v>
      </c>
    </row>
    <row r="179" spans="1:40" x14ac:dyDescent="0.2">
      <c r="A179" s="290"/>
      <c r="B179" s="293"/>
      <c r="C179" s="300"/>
      <c r="D179" s="284"/>
      <c r="E179" s="272"/>
      <c r="F179" s="275"/>
      <c r="G179" s="272"/>
      <c r="H179" s="277" t="s">
        <v>79</v>
      </c>
      <c r="I179" s="272"/>
      <c r="J179" s="279" t="s">
        <v>53</v>
      </c>
      <c r="K179" s="279"/>
      <c r="L179" s="279"/>
      <c r="M179" s="304"/>
      <c r="N179" s="272"/>
      <c r="O179" s="308"/>
      <c r="P179" s="272"/>
      <c r="Q179" s="277" t="s">
        <v>79</v>
      </c>
      <c r="R179" s="272"/>
      <c r="S179" s="277" t="s">
        <v>79</v>
      </c>
      <c r="T179" s="310"/>
      <c r="U179" s="310"/>
      <c r="V179" s="304"/>
      <c r="W179" s="272"/>
      <c r="X179" s="308"/>
      <c r="Y179" s="272"/>
      <c r="Z179" s="277" t="s">
        <v>79</v>
      </c>
      <c r="AA179" s="272"/>
      <c r="AB179" s="277" t="s">
        <v>79</v>
      </c>
      <c r="AC179" s="310"/>
      <c r="AD179" s="310"/>
      <c r="AE179" s="304"/>
      <c r="AF179" s="272"/>
      <c r="AG179" s="308"/>
      <c r="AH179" s="272"/>
      <c r="AI179" s="277" t="s">
        <v>79</v>
      </c>
      <c r="AJ179" s="272"/>
      <c r="AK179" s="277" t="s">
        <v>79</v>
      </c>
      <c r="AL179" s="310"/>
      <c r="AM179" s="311"/>
      <c r="AN179" s="259"/>
    </row>
    <row r="180" spans="1:40" x14ac:dyDescent="0.2">
      <c r="A180" s="291"/>
      <c r="B180" s="294"/>
      <c r="C180" s="301"/>
      <c r="D180" s="285"/>
      <c r="E180" s="273"/>
      <c r="F180" s="276"/>
      <c r="G180" s="273"/>
      <c r="H180" s="144">
        <f t="shared" ref="H180" ca="1" si="1904">INDIRECT("入力シート!K"&amp;INT(ROW()/3+10))</f>
        <v>0</v>
      </c>
      <c r="I180" s="134" t="s">
        <v>78</v>
      </c>
      <c r="J180" s="138" t="str">
        <f t="shared" ref="J180" ca="1" si="1905">INDIRECT("入力シート!Q"&amp;INT(ROW()/3+10))</f>
        <v/>
      </c>
      <c r="K180" s="136" t="s">
        <v>67</v>
      </c>
      <c r="L180" s="138" t="str">
        <f t="shared" ref="L180" ca="1" si="1906">INDIRECT("入力シート!S"&amp;INT(ROW()/3+10))</f>
        <v/>
      </c>
      <c r="M180" s="305"/>
      <c r="N180" s="273"/>
      <c r="O180" s="309"/>
      <c r="P180" s="273"/>
      <c r="Q180" s="144">
        <f t="shared" ref="Q180" ca="1" si="1907">INDIRECT("入力シート!AA"&amp;INT(ROW()/3+10))</f>
        <v>0</v>
      </c>
      <c r="R180" s="134" t="s">
        <v>78</v>
      </c>
      <c r="S180" s="145" t="str">
        <f t="shared" ref="S180" ca="1" si="1908">INDIRECT("入力シート!AG"&amp;INT(ROW()/3+10))</f>
        <v/>
      </c>
      <c r="T180" s="146" t="s">
        <v>80</v>
      </c>
      <c r="U180" s="145" t="str">
        <f t="shared" ref="U180" ca="1" si="1909">INDIRECT("入力シート!AI"&amp;INT(ROW()/3+10))</f>
        <v/>
      </c>
      <c r="V180" s="305"/>
      <c r="W180" s="273"/>
      <c r="X180" s="309"/>
      <c r="Y180" s="273"/>
      <c r="Z180" s="144">
        <f t="shared" ref="Z180" ca="1" si="1910">INDIRECT("入力シート!AQ"&amp;INT(ROW()/3+10))</f>
        <v>0</v>
      </c>
      <c r="AA180" s="134" t="s">
        <v>78</v>
      </c>
      <c r="AB180" s="145" t="str">
        <f t="shared" ref="AB180" ca="1" si="1911">INDIRECT("入力シート!AW"&amp;INT(ROW()/3+10))</f>
        <v/>
      </c>
      <c r="AC180" s="146" t="s">
        <v>80</v>
      </c>
      <c r="AD180" s="145" t="str">
        <f t="shared" ref="AD180" ca="1" si="1912">INDIRECT("入力シート!AY"&amp;INT(ROW()/3+10))</f>
        <v/>
      </c>
      <c r="AE180" s="305"/>
      <c r="AF180" s="273"/>
      <c r="AG180" s="309"/>
      <c r="AH180" s="273"/>
      <c r="AI180" s="144">
        <f t="shared" ref="AI180" ca="1" si="1913">INDIRECT("入力シート!BG"&amp;INT(ROW()/3+10))</f>
        <v>0</v>
      </c>
      <c r="AJ180" s="134" t="s">
        <v>78</v>
      </c>
      <c r="AK180" s="145" t="str">
        <f t="shared" ref="AK180" ca="1" si="1914">INDIRECT("入力シート!BM"&amp;INT(ROW()/3+10))</f>
        <v/>
      </c>
      <c r="AL180" s="146" t="s">
        <v>80</v>
      </c>
      <c r="AM180" s="147" t="str">
        <f t="shared" ref="AM180" ca="1" si="1915">INDIRECT("入力シート!BO"&amp;INT(ROW()/3+10))</f>
        <v/>
      </c>
      <c r="AN180" s="260"/>
    </row>
    <row r="181" spans="1:40" x14ac:dyDescent="0.2">
      <c r="A181" s="290">
        <v>58</v>
      </c>
      <c r="B181" s="298">
        <f t="shared" ref="B181" ca="1" si="1916">INDIRECT("入力シート!B"&amp;INT(ROW()/3+11))</f>
        <v>0</v>
      </c>
      <c r="C181" s="299" t="str">
        <f t="shared" ref="C181" ca="1" si="1917">INDIRECT("入力シート!C"&amp;INT(ROW()/3+11))</f>
        <v/>
      </c>
      <c r="D181" s="302">
        <f t="shared" ref="D181" ca="1" si="1918">INDIRECT("入力シート!D"&amp;INT(ROW()/3+11))</f>
        <v>0</v>
      </c>
      <c r="E181" s="296" t="s">
        <v>50</v>
      </c>
      <c r="F181" s="297">
        <f t="shared" ref="F181" ca="1" si="1919">INDIRECT("入力シート!F"&amp;INT(ROW()/3+11))</f>
        <v>0</v>
      </c>
      <c r="G181" s="296" t="s">
        <v>50</v>
      </c>
      <c r="H181" s="126">
        <f t="shared" ref="H181" ca="1" si="1920">INDIRECT("入力シート!H"&amp;INT(ROW()/3+11))</f>
        <v>0</v>
      </c>
      <c r="I181" s="127" t="s">
        <v>78</v>
      </c>
      <c r="J181" s="149" t="str">
        <f t="shared" ref="J181" ca="1" si="1921">INDIRECT("入力シート!M"&amp;INT(ROW()/3+11))</f>
        <v/>
      </c>
      <c r="K181" s="129" t="s">
        <v>67</v>
      </c>
      <c r="L181" s="131" t="str">
        <f t="shared" ref="L181" ca="1" si="1922">INDIRECT("入力シート!O"&amp;INT(ROW()/3+11))</f>
        <v/>
      </c>
      <c r="M181" s="303">
        <f t="shared" ref="M181" ca="1" si="1923">INDIRECT("入力シート!T"&amp;INT(ROW()/3+11))</f>
        <v>0</v>
      </c>
      <c r="N181" s="296" t="s">
        <v>50</v>
      </c>
      <c r="O181" s="307">
        <f t="shared" ref="O181" ca="1" si="1924">INDIRECT("入力シート!V"&amp;INT(ROW()/3+11))</f>
        <v>0</v>
      </c>
      <c r="P181" s="296" t="s">
        <v>50</v>
      </c>
      <c r="Q181" s="140">
        <f t="shared" ref="Q181" ca="1" si="1925">INDIRECT("入力シート!X"&amp;INT(ROW()/3+11))</f>
        <v>0</v>
      </c>
      <c r="R181" s="127" t="s">
        <v>78</v>
      </c>
      <c r="S181" s="141" t="str">
        <f t="shared" ref="S181" ca="1" si="1926">INDIRECT("入力シート!AC"&amp;INT(ROW()/3+11))</f>
        <v/>
      </c>
      <c r="T181" s="142" t="s">
        <v>80</v>
      </c>
      <c r="U181" s="141" t="str">
        <f t="shared" ref="U181" ca="1" si="1927">INDIRECT("入力シート!AE"&amp;INT(ROW()/3+11))</f>
        <v/>
      </c>
      <c r="V181" s="303">
        <f t="shared" ref="V181" ca="1" si="1928">INDIRECT("入力シート!AJ"&amp;INT(ROW()/3+11))</f>
        <v>0</v>
      </c>
      <c r="W181" s="296" t="s">
        <v>81</v>
      </c>
      <c r="X181" s="307">
        <f t="shared" ref="X181" ca="1" si="1929">INDIRECT("入力シート!AL"&amp;INT(ROW()/3+11))</f>
        <v>0</v>
      </c>
      <c r="Y181" s="296" t="s">
        <v>81</v>
      </c>
      <c r="Z181" s="140">
        <f t="shared" ref="Z181" ca="1" si="1930">INDIRECT("入力シート!AN"&amp;INT(ROW()/3+11))</f>
        <v>0</v>
      </c>
      <c r="AA181" s="127" t="s">
        <v>78</v>
      </c>
      <c r="AB181" s="141" t="str">
        <f t="shared" ref="AB181" ca="1" si="1931">INDIRECT("入力シート!AS"&amp;INT(ROW()/3+11))</f>
        <v/>
      </c>
      <c r="AC181" s="142" t="s">
        <v>80</v>
      </c>
      <c r="AD181" s="141" t="str">
        <f t="shared" ref="AD181" ca="1" si="1932">INDIRECT("入力シート!AU"&amp;INT(ROW()/3+11))</f>
        <v/>
      </c>
      <c r="AE181" s="303">
        <f t="shared" ref="AE181" ca="1" si="1933">INDIRECT("入力シート!AZ"&amp;INT(ROW()/3+11))</f>
        <v>0</v>
      </c>
      <c r="AF181" s="296" t="s">
        <v>81</v>
      </c>
      <c r="AG181" s="307">
        <f t="shared" ref="AG181" ca="1" si="1934">INDIRECT("入力シート!BB"&amp;INT(ROW()/3+11))</f>
        <v>0</v>
      </c>
      <c r="AH181" s="296" t="s">
        <v>81</v>
      </c>
      <c r="AI181" s="140">
        <f t="shared" ref="AI181" ca="1" si="1935">INDIRECT("入力シート!BD"&amp;INT(ROW()/3+11))</f>
        <v>0</v>
      </c>
      <c r="AJ181" s="127" t="s">
        <v>78</v>
      </c>
      <c r="AK181" s="141" t="str">
        <f t="shared" ref="AK181" ca="1" si="1936">INDIRECT("入力シート!BI"&amp;INT(ROW()/3+11))</f>
        <v/>
      </c>
      <c r="AL181" s="142" t="s">
        <v>80</v>
      </c>
      <c r="AM181" s="143" t="str">
        <f t="shared" ref="AM181" ca="1" si="1937">INDIRECT("入力シート!BK"&amp;INT(ROW()/3+11))</f>
        <v/>
      </c>
      <c r="AN181" s="258">
        <f t="shared" ref="AN181" ca="1" si="1938">INDIRECT("入力シート!BP"&amp;INT(ROW()/3+11))</f>
        <v>0</v>
      </c>
    </row>
    <row r="182" spans="1:40" x14ac:dyDescent="0.2">
      <c r="A182" s="290"/>
      <c r="B182" s="293"/>
      <c r="C182" s="300"/>
      <c r="D182" s="284"/>
      <c r="E182" s="272"/>
      <c r="F182" s="275"/>
      <c r="G182" s="272"/>
      <c r="H182" s="277" t="s">
        <v>79</v>
      </c>
      <c r="I182" s="272"/>
      <c r="J182" s="279" t="s">
        <v>53</v>
      </c>
      <c r="K182" s="279"/>
      <c r="L182" s="279"/>
      <c r="M182" s="304"/>
      <c r="N182" s="272"/>
      <c r="O182" s="308"/>
      <c r="P182" s="272"/>
      <c r="Q182" s="277" t="s">
        <v>79</v>
      </c>
      <c r="R182" s="272"/>
      <c r="S182" s="277" t="s">
        <v>79</v>
      </c>
      <c r="T182" s="310"/>
      <c r="U182" s="310"/>
      <c r="V182" s="304"/>
      <c r="W182" s="272"/>
      <c r="X182" s="308"/>
      <c r="Y182" s="272"/>
      <c r="Z182" s="277" t="s">
        <v>79</v>
      </c>
      <c r="AA182" s="272"/>
      <c r="AB182" s="277" t="s">
        <v>79</v>
      </c>
      <c r="AC182" s="310"/>
      <c r="AD182" s="310"/>
      <c r="AE182" s="304"/>
      <c r="AF182" s="272"/>
      <c r="AG182" s="308"/>
      <c r="AH182" s="272"/>
      <c r="AI182" s="277" t="s">
        <v>79</v>
      </c>
      <c r="AJ182" s="272"/>
      <c r="AK182" s="277" t="s">
        <v>79</v>
      </c>
      <c r="AL182" s="310"/>
      <c r="AM182" s="311"/>
      <c r="AN182" s="259"/>
    </row>
    <row r="183" spans="1:40" x14ac:dyDescent="0.2">
      <c r="A183" s="291"/>
      <c r="B183" s="294"/>
      <c r="C183" s="301"/>
      <c r="D183" s="285"/>
      <c r="E183" s="273"/>
      <c r="F183" s="276"/>
      <c r="G183" s="273"/>
      <c r="H183" s="144">
        <f t="shared" ref="H183" ca="1" si="1939">INDIRECT("入力シート!K"&amp;INT(ROW()/3+10))</f>
        <v>0</v>
      </c>
      <c r="I183" s="134" t="s">
        <v>78</v>
      </c>
      <c r="J183" s="138" t="str">
        <f t="shared" ref="J183" ca="1" si="1940">INDIRECT("入力シート!Q"&amp;INT(ROW()/3+10))</f>
        <v/>
      </c>
      <c r="K183" s="136" t="s">
        <v>67</v>
      </c>
      <c r="L183" s="138" t="str">
        <f t="shared" ref="L183" ca="1" si="1941">INDIRECT("入力シート!S"&amp;INT(ROW()/3+10))</f>
        <v/>
      </c>
      <c r="M183" s="305"/>
      <c r="N183" s="273"/>
      <c r="O183" s="309"/>
      <c r="P183" s="273"/>
      <c r="Q183" s="144">
        <f t="shared" ref="Q183" ca="1" si="1942">INDIRECT("入力シート!AA"&amp;INT(ROW()/3+10))</f>
        <v>0</v>
      </c>
      <c r="R183" s="134" t="s">
        <v>78</v>
      </c>
      <c r="S183" s="145" t="str">
        <f t="shared" ref="S183" ca="1" si="1943">INDIRECT("入力シート!AG"&amp;INT(ROW()/3+10))</f>
        <v/>
      </c>
      <c r="T183" s="146" t="s">
        <v>80</v>
      </c>
      <c r="U183" s="145" t="str">
        <f t="shared" ref="U183" ca="1" si="1944">INDIRECT("入力シート!AI"&amp;INT(ROW()/3+10))</f>
        <v/>
      </c>
      <c r="V183" s="305"/>
      <c r="W183" s="273"/>
      <c r="X183" s="309"/>
      <c r="Y183" s="273"/>
      <c r="Z183" s="144">
        <f t="shared" ref="Z183" ca="1" si="1945">INDIRECT("入力シート!AQ"&amp;INT(ROW()/3+10))</f>
        <v>0</v>
      </c>
      <c r="AA183" s="134" t="s">
        <v>78</v>
      </c>
      <c r="AB183" s="145" t="str">
        <f t="shared" ref="AB183" ca="1" si="1946">INDIRECT("入力シート!AW"&amp;INT(ROW()/3+10))</f>
        <v/>
      </c>
      <c r="AC183" s="146" t="s">
        <v>80</v>
      </c>
      <c r="AD183" s="145" t="str">
        <f t="shared" ref="AD183" ca="1" si="1947">INDIRECT("入力シート!AY"&amp;INT(ROW()/3+10))</f>
        <v/>
      </c>
      <c r="AE183" s="305"/>
      <c r="AF183" s="273"/>
      <c r="AG183" s="309"/>
      <c r="AH183" s="273"/>
      <c r="AI183" s="144">
        <f t="shared" ref="AI183" ca="1" si="1948">INDIRECT("入力シート!BG"&amp;INT(ROW()/3+10))</f>
        <v>0</v>
      </c>
      <c r="AJ183" s="134" t="s">
        <v>78</v>
      </c>
      <c r="AK183" s="145" t="str">
        <f t="shared" ref="AK183" ca="1" si="1949">INDIRECT("入力シート!BM"&amp;INT(ROW()/3+10))</f>
        <v/>
      </c>
      <c r="AL183" s="146" t="s">
        <v>80</v>
      </c>
      <c r="AM183" s="147" t="str">
        <f t="shared" ref="AM183" ca="1" si="1950">INDIRECT("入力シート!BO"&amp;INT(ROW()/3+10))</f>
        <v/>
      </c>
      <c r="AN183" s="260"/>
    </row>
    <row r="184" spans="1:40" x14ac:dyDescent="0.2">
      <c r="A184" s="290">
        <v>59</v>
      </c>
      <c r="B184" s="298">
        <f t="shared" ref="B184" ca="1" si="1951">INDIRECT("入力シート!B"&amp;INT(ROW()/3+11))</f>
        <v>0</v>
      </c>
      <c r="C184" s="299" t="str">
        <f t="shared" ref="C184" ca="1" si="1952">INDIRECT("入力シート!C"&amp;INT(ROW()/3+11))</f>
        <v/>
      </c>
      <c r="D184" s="302">
        <f t="shared" ref="D184" ca="1" si="1953">INDIRECT("入力シート!D"&amp;INT(ROW()/3+11))</f>
        <v>0</v>
      </c>
      <c r="E184" s="296" t="s">
        <v>50</v>
      </c>
      <c r="F184" s="297">
        <f t="shared" ref="F184" ca="1" si="1954">INDIRECT("入力シート!F"&amp;INT(ROW()/3+11))</f>
        <v>0</v>
      </c>
      <c r="G184" s="296" t="s">
        <v>50</v>
      </c>
      <c r="H184" s="126">
        <f t="shared" ref="H184" ca="1" si="1955">INDIRECT("入力シート!H"&amp;INT(ROW()/3+11))</f>
        <v>0</v>
      </c>
      <c r="I184" s="127" t="s">
        <v>78</v>
      </c>
      <c r="J184" s="149" t="str">
        <f t="shared" ref="J184" ca="1" si="1956">INDIRECT("入力シート!M"&amp;INT(ROW()/3+11))</f>
        <v/>
      </c>
      <c r="K184" s="129" t="s">
        <v>67</v>
      </c>
      <c r="L184" s="131" t="str">
        <f t="shared" ref="L184" ca="1" si="1957">INDIRECT("入力シート!O"&amp;INT(ROW()/3+11))</f>
        <v/>
      </c>
      <c r="M184" s="303">
        <f t="shared" ref="M184" ca="1" si="1958">INDIRECT("入力シート!T"&amp;INT(ROW()/3+11))</f>
        <v>0</v>
      </c>
      <c r="N184" s="296" t="s">
        <v>50</v>
      </c>
      <c r="O184" s="307">
        <f t="shared" ref="O184" ca="1" si="1959">INDIRECT("入力シート!V"&amp;INT(ROW()/3+11))</f>
        <v>0</v>
      </c>
      <c r="P184" s="296" t="s">
        <v>50</v>
      </c>
      <c r="Q184" s="140">
        <f t="shared" ref="Q184" ca="1" si="1960">INDIRECT("入力シート!X"&amp;INT(ROW()/3+11))</f>
        <v>0</v>
      </c>
      <c r="R184" s="127" t="s">
        <v>78</v>
      </c>
      <c r="S184" s="141" t="str">
        <f t="shared" ref="S184" ca="1" si="1961">INDIRECT("入力シート!AC"&amp;INT(ROW()/3+11))</f>
        <v/>
      </c>
      <c r="T184" s="142" t="s">
        <v>80</v>
      </c>
      <c r="U184" s="141" t="str">
        <f t="shared" ref="U184" ca="1" si="1962">INDIRECT("入力シート!AE"&amp;INT(ROW()/3+11))</f>
        <v/>
      </c>
      <c r="V184" s="303">
        <f t="shared" ref="V184" ca="1" si="1963">INDIRECT("入力シート!AJ"&amp;INT(ROW()/3+11))</f>
        <v>0</v>
      </c>
      <c r="W184" s="296" t="s">
        <v>81</v>
      </c>
      <c r="X184" s="307">
        <f t="shared" ref="X184" ca="1" si="1964">INDIRECT("入力シート!AL"&amp;INT(ROW()/3+11))</f>
        <v>0</v>
      </c>
      <c r="Y184" s="296" t="s">
        <v>81</v>
      </c>
      <c r="Z184" s="140">
        <f t="shared" ref="Z184" ca="1" si="1965">INDIRECT("入力シート!AN"&amp;INT(ROW()/3+11))</f>
        <v>0</v>
      </c>
      <c r="AA184" s="127" t="s">
        <v>78</v>
      </c>
      <c r="AB184" s="141" t="str">
        <f t="shared" ref="AB184" ca="1" si="1966">INDIRECT("入力シート!AS"&amp;INT(ROW()/3+11))</f>
        <v/>
      </c>
      <c r="AC184" s="142" t="s">
        <v>80</v>
      </c>
      <c r="AD184" s="141" t="str">
        <f t="shared" ref="AD184" ca="1" si="1967">INDIRECT("入力シート!AU"&amp;INT(ROW()/3+11))</f>
        <v/>
      </c>
      <c r="AE184" s="303">
        <f t="shared" ref="AE184" ca="1" si="1968">INDIRECT("入力シート!AZ"&amp;INT(ROW()/3+11))</f>
        <v>0</v>
      </c>
      <c r="AF184" s="296" t="s">
        <v>81</v>
      </c>
      <c r="AG184" s="307">
        <f t="shared" ref="AG184" ca="1" si="1969">INDIRECT("入力シート!BB"&amp;INT(ROW()/3+11))</f>
        <v>0</v>
      </c>
      <c r="AH184" s="296" t="s">
        <v>81</v>
      </c>
      <c r="AI184" s="140">
        <f t="shared" ref="AI184" ca="1" si="1970">INDIRECT("入力シート!BD"&amp;INT(ROW()/3+11))</f>
        <v>0</v>
      </c>
      <c r="AJ184" s="127" t="s">
        <v>78</v>
      </c>
      <c r="AK184" s="141" t="str">
        <f t="shared" ref="AK184" ca="1" si="1971">INDIRECT("入力シート!BI"&amp;INT(ROW()/3+11))</f>
        <v/>
      </c>
      <c r="AL184" s="142" t="s">
        <v>80</v>
      </c>
      <c r="AM184" s="143" t="str">
        <f t="shared" ref="AM184" ca="1" si="1972">INDIRECT("入力シート!BK"&amp;INT(ROW()/3+11))</f>
        <v/>
      </c>
      <c r="AN184" s="258">
        <f t="shared" ref="AN184" ca="1" si="1973">INDIRECT("入力シート!BP"&amp;INT(ROW()/3+11))</f>
        <v>0</v>
      </c>
    </row>
    <row r="185" spans="1:40" x14ac:dyDescent="0.2">
      <c r="A185" s="290"/>
      <c r="B185" s="293"/>
      <c r="C185" s="300"/>
      <c r="D185" s="284"/>
      <c r="E185" s="272"/>
      <c r="F185" s="275"/>
      <c r="G185" s="272"/>
      <c r="H185" s="277" t="s">
        <v>79</v>
      </c>
      <c r="I185" s="272"/>
      <c r="J185" s="279" t="s">
        <v>53</v>
      </c>
      <c r="K185" s="279"/>
      <c r="L185" s="279"/>
      <c r="M185" s="304"/>
      <c r="N185" s="272"/>
      <c r="O185" s="308"/>
      <c r="P185" s="272"/>
      <c r="Q185" s="277" t="s">
        <v>79</v>
      </c>
      <c r="R185" s="272"/>
      <c r="S185" s="277" t="s">
        <v>79</v>
      </c>
      <c r="T185" s="310"/>
      <c r="U185" s="310"/>
      <c r="V185" s="304"/>
      <c r="W185" s="272"/>
      <c r="X185" s="308"/>
      <c r="Y185" s="272"/>
      <c r="Z185" s="277" t="s">
        <v>79</v>
      </c>
      <c r="AA185" s="272"/>
      <c r="AB185" s="277" t="s">
        <v>79</v>
      </c>
      <c r="AC185" s="310"/>
      <c r="AD185" s="310"/>
      <c r="AE185" s="304"/>
      <c r="AF185" s="272"/>
      <c r="AG185" s="308"/>
      <c r="AH185" s="272"/>
      <c r="AI185" s="277" t="s">
        <v>79</v>
      </c>
      <c r="AJ185" s="272"/>
      <c r="AK185" s="277" t="s">
        <v>79</v>
      </c>
      <c r="AL185" s="310"/>
      <c r="AM185" s="311"/>
      <c r="AN185" s="259"/>
    </row>
    <row r="186" spans="1:40" x14ac:dyDescent="0.2">
      <c r="A186" s="291"/>
      <c r="B186" s="294"/>
      <c r="C186" s="301"/>
      <c r="D186" s="285"/>
      <c r="E186" s="273"/>
      <c r="F186" s="276"/>
      <c r="G186" s="273"/>
      <c r="H186" s="144">
        <f t="shared" ref="H186" ca="1" si="1974">INDIRECT("入力シート!K"&amp;INT(ROW()/3+10))</f>
        <v>0</v>
      </c>
      <c r="I186" s="134" t="s">
        <v>78</v>
      </c>
      <c r="J186" s="138" t="str">
        <f t="shared" ref="J186" ca="1" si="1975">INDIRECT("入力シート!Q"&amp;INT(ROW()/3+10))</f>
        <v/>
      </c>
      <c r="K186" s="136" t="s">
        <v>67</v>
      </c>
      <c r="L186" s="138" t="str">
        <f t="shared" ref="L186" ca="1" si="1976">INDIRECT("入力シート!S"&amp;INT(ROW()/3+10))</f>
        <v/>
      </c>
      <c r="M186" s="305"/>
      <c r="N186" s="273"/>
      <c r="O186" s="309"/>
      <c r="P186" s="273"/>
      <c r="Q186" s="144">
        <f t="shared" ref="Q186" ca="1" si="1977">INDIRECT("入力シート!AA"&amp;INT(ROW()/3+10))</f>
        <v>0</v>
      </c>
      <c r="R186" s="134" t="s">
        <v>78</v>
      </c>
      <c r="S186" s="145" t="str">
        <f t="shared" ref="S186" ca="1" si="1978">INDIRECT("入力シート!AG"&amp;INT(ROW()/3+10))</f>
        <v/>
      </c>
      <c r="T186" s="146" t="s">
        <v>80</v>
      </c>
      <c r="U186" s="145" t="str">
        <f t="shared" ref="U186" ca="1" si="1979">INDIRECT("入力シート!AI"&amp;INT(ROW()/3+10))</f>
        <v/>
      </c>
      <c r="V186" s="305"/>
      <c r="W186" s="273"/>
      <c r="X186" s="309"/>
      <c r="Y186" s="273"/>
      <c r="Z186" s="144">
        <f t="shared" ref="Z186" ca="1" si="1980">INDIRECT("入力シート!AQ"&amp;INT(ROW()/3+10))</f>
        <v>0</v>
      </c>
      <c r="AA186" s="134" t="s">
        <v>78</v>
      </c>
      <c r="AB186" s="145" t="str">
        <f t="shared" ref="AB186" ca="1" si="1981">INDIRECT("入力シート!AW"&amp;INT(ROW()/3+10))</f>
        <v/>
      </c>
      <c r="AC186" s="146" t="s">
        <v>80</v>
      </c>
      <c r="AD186" s="145" t="str">
        <f t="shared" ref="AD186" ca="1" si="1982">INDIRECT("入力シート!AY"&amp;INT(ROW()/3+10))</f>
        <v/>
      </c>
      <c r="AE186" s="305"/>
      <c r="AF186" s="273"/>
      <c r="AG186" s="309"/>
      <c r="AH186" s="273"/>
      <c r="AI186" s="144">
        <f t="shared" ref="AI186" ca="1" si="1983">INDIRECT("入力シート!BG"&amp;INT(ROW()/3+10))</f>
        <v>0</v>
      </c>
      <c r="AJ186" s="134" t="s">
        <v>78</v>
      </c>
      <c r="AK186" s="145" t="str">
        <f t="shared" ref="AK186" ca="1" si="1984">INDIRECT("入力シート!BM"&amp;INT(ROW()/3+10))</f>
        <v/>
      </c>
      <c r="AL186" s="146" t="s">
        <v>80</v>
      </c>
      <c r="AM186" s="147" t="str">
        <f t="shared" ref="AM186" ca="1" si="1985">INDIRECT("入力シート!BO"&amp;INT(ROW()/3+10))</f>
        <v/>
      </c>
      <c r="AN186" s="260"/>
    </row>
    <row r="187" spans="1:40" x14ac:dyDescent="0.2">
      <c r="A187" s="290">
        <v>60</v>
      </c>
      <c r="B187" s="298">
        <f t="shared" ref="B187" ca="1" si="1986">INDIRECT("入力シート!B"&amp;INT(ROW()/3+11))</f>
        <v>0</v>
      </c>
      <c r="C187" s="299" t="str">
        <f t="shared" ref="C187" ca="1" si="1987">INDIRECT("入力シート!C"&amp;INT(ROW()/3+11))</f>
        <v/>
      </c>
      <c r="D187" s="302">
        <f t="shared" ref="D187" ca="1" si="1988">INDIRECT("入力シート!D"&amp;INT(ROW()/3+11))</f>
        <v>0</v>
      </c>
      <c r="E187" s="296" t="s">
        <v>50</v>
      </c>
      <c r="F187" s="297">
        <f t="shared" ref="F187" ca="1" si="1989">INDIRECT("入力シート!F"&amp;INT(ROW()/3+11))</f>
        <v>0</v>
      </c>
      <c r="G187" s="296" t="s">
        <v>50</v>
      </c>
      <c r="H187" s="126">
        <f t="shared" ref="H187" ca="1" si="1990">INDIRECT("入力シート!H"&amp;INT(ROW()/3+11))</f>
        <v>0</v>
      </c>
      <c r="I187" s="127" t="s">
        <v>78</v>
      </c>
      <c r="J187" s="149" t="str">
        <f t="shared" ref="J187" ca="1" si="1991">INDIRECT("入力シート!M"&amp;INT(ROW()/3+11))</f>
        <v/>
      </c>
      <c r="K187" s="129" t="s">
        <v>67</v>
      </c>
      <c r="L187" s="131" t="str">
        <f t="shared" ref="L187" ca="1" si="1992">INDIRECT("入力シート!O"&amp;INT(ROW()/3+11))</f>
        <v/>
      </c>
      <c r="M187" s="303">
        <f t="shared" ref="M187" ca="1" si="1993">INDIRECT("入力シート!T"&amp;INT(ROW()/3+11))</f>
        <v>0</v>
      </c>
      <c r="N187" s="296" t="s">
        <v>50</v>
      </c>
      <c r="O187" s="307">
        <f t="shared" ref="O187" ca="1" si="1994">INDIRECT("入力シート!V"&amp;INT(ROW()/3+11))</f>
        <v>0</v>
      </c>
      <c r="P187" s="296" t="s">
        <v>50</v>
      </c>
      <c r="Q187" s="140">
        <f t="shared" ref="Q187" ca="1" si="1995">INDIRECT("入力シート!X"&amp;INT(ROW()/3+11))</f>
        <v>0</v>
      </c>
      <c r="R187" s="127" t="s">
        <v>78</v>
      </c>
      <c r="S187" s="141" t="str">
        <f t="shared" ref="S187" ca="1" si="1996">INDIRECT("入力シート!AC"&amp;INT(ROW()/3+11))</f>
        <v/>
      </c>
      <c r="T187" s="142" t="s">
        <v>80</v>
      </c>
      <c r="U187" s="141" t="str">
        <f t="shared" ref="U187" ca="1" si="1997">INDIRECT("入力シート!AE"&amp;INT(ROW()/3+11))</f>
        <v/>
      </c>
      <c r="V187" s="303">
        <f t="shared" ref="V187" ca="1" si="1998">INDIRECT("入力シート!AJ"&amp;INT(ROW()/3+11))</f>
        <v>0</v>
      </c>
      <c r="W187" s="296" t="s">
        <v>81</v>
      </c>
      <c r="X187" s="307">
        <f t="shared" ref="X187" ca="1" si="1999">INDIRECT("入力シート!AL"&amp;INT(ROW()/3+11))</f>
        <v>0</v>
      </c>
      <c r="Y187" s="296" t="s">
        <v>81</v>
      </c>
      <c r="Z187" s="140">
        <f t="shared" ref="Z187" ca="1" si="2000">INDIRECT("入力シート!AN"&amp;INT(ROW()/3+11))</f>
        <v>0</v>
      </c>
      <c r="AA187" s="127" t="s">
        <v>78</v>
      </c>
      <c r="AB187" s="141" t="str">
        <f t="shared" ref="AB187" ca="1" si="2001">INDIRECT("入力シート!AS"&amp;INT(ROW()/3+11))</f>
        <v/>
      </c>
      <c r="AC187" s="142" t="s">
        <v>80</v>
      </c>
      <c r="AD187" s="141" t="str">
        <f t="shared" ref="AD187" ca="1" si="2002">INDIRECT("入力シート!AU"&amp;INT(ROW()/3+11))</f>
        <v/>
      </c>
      <c r="AE187" s="303">
        <f t="shared" ref="AE187" ca="1" si="2003">INDIRECT("入力シート!AZ"&amp;INT(ROW()/3+11))</f>
        <v>0</v>
      </c>
      <c r="AF187" s="296" t="s">
        <v>81</v>
      </c>
      <c r="AG187" s="307">
        <f t="shared" ref="AG187" ca="1" si="2004">INDIRECT("入力シート!BB"&amp;INT(ROW()/3+11))</f>
        <v>0</v>
      </c>
      <c r="AH187" s="296" t="s">
        <v>81</v>
      </c>
      <c r="AI187" s="140">
        <f t="shared" ref="AI187" ca="1" si="2005">INDIRECT("入力シート!BD"&amp;INT(ROW()/3+11))</f>
        <v>0</v>
      </c>
      <c r="AJ187" s="127" t="s">
        <v>78</v>
      </c>
      <c r="AK187" s="141" t="str">
        <f t="shared" ref="AK187" ca="1" si="2006">INDIRECT("入力シート!BI"&amp;INT(ROW()/3+11))</f>
        <v/>
      </c>
      <c r="AL187" s="142" t="s">
        <v>80</v>
      </c>
      <c r="AM187" s="143" t="str">
        <f t="shared" ref="AM187" ca="1" si="2007">INDIRECT("入力シート!BK"&amp;INT(ROW()/3+11))</f>
        <v/>
      </c>
      <c r="AN187" s="258">
        <f t="shared" ref="AN187" ca="1" si="2008">INDIRECT("入力シート!BP"&amp;INT(ROW()/3+11))</f>
        <v>0</v>
      </c>
    </row>
    <row r="188" spans="1:40" x14ac:dyDescent="0.2">
      <c r="A188" s="290"/>
      <c r="B188" s="293"/>
      <c r="C188" s="300"/>
      <c r="D188" s="284"/>
      <c r="E188" s="272"/>
      <c r="F188" s="275"/>
      <c r="G188" s="272"/>
      <c r="H188" s="277" t="s">
        <v>79</v>
      </c>
      <c r="I188" s="272"/>
      <c r="J188" s="279" t="s">
        <v>53</v>
      </c>
      <c r="K188" s="279"/>
      <c r="L188" s="279"/>
      <c r="M188" s="304"/>
      <c r="N188" s="272"/>
      <c r="O188" s="308"/>
      <c r="P188" s="272"/>
      <c r="Q188" s="277" t="s">
        <v>79</v>
      </c>
      <c r="R188" s="272"/>
      <c r="S188" s="277" t="s">
        <v>79</v>
      </c>
      <c r="T188" s="310"/>
      <c r="U188" s="310"/>
      <c r="V188" s="304"/>
      <c r="W188" s="272"/>
      <c r="X188" s="308"/>
      <c r="Y188" s="272"/>
      <c r="Z188" s="277" t="s">
        <v>79</v>
      </c>
      <c r="AA188" s="272"/>
      <c r="AB188" s="277" t="s">
        <v>79</v>
      </c>
      <c r="AC188" s="310"/>
      <c r="AD188" s="310"/>
      <c r="AE188" s="304"/>
      <c r="AF188" s="272"/>
      <c r="AG188" s="308"/>
      <c r="AH188" s="272"/>
      <c r="AI188" s="277" t="s">
        <v>79</v>
      </c>
      <c r="AJ188" s="272"/>
      <c r="AK188" s="277" t="s">
        <v>79</v>
      </c>
      <c r="AL188" s="310"/>
      <c r="AM188" s="311"/>
      <c r="AN188" s="259"/>
    </row>
    <row r="189" spans="1:40" x14ac:dyDescent="0.2">
      <c r="A189" s="291"/>
      <c r="B189" s="294"/>
      <c r="C189" s="301"/>
      <c r="D189" s="285"/>
      <c r="E189" s="273"/>
      <c r="F189" s="276"/>
      <c r="G189" s="273"/>
      <c r="H189" s="144">
        <f t="shared" ref="H189" ca="1" si="2009">INDIRECT("入力シート!K"&amp;INT(ROW()/3+10))</f>
        <v>0</v>
      </c>
      <c r="I189" s="134" t="s">
        <v>78</v>
      </c>
      <c r="J189" s="138" t="str">
        <f t="shared" ref="J189" ca="1" si="2010">INDIRECT("入力シート!Q"&amp;INT(ROW()/3+10))</f>
        <v/>
      </c>
      <c r="K189" s="136" t="s">
        <v>67</v>
      </c>
      <c r="L189" s="138" t="str">
        <f t="shared" ref="L189" ca="1" si="2011">INDIRECT("入力シート!S"&amp;INT(ROW()/3+10))</f>
        <v/>
      </c>
      <c r="M189" s="305"/>
      <c r="N189" s="273"/>
      <c r="O189" s="309"/>
      <c r="P189" s="273"/>
      <c r="Q189" s="144">
        <f t="shared" ref="Q189" ca="1" si="2012">INDIRECT("入力シート!AA"&amp;INT(ROW()/3+10))</f>
        <v>0</v>
      </c>
      <c r="R189" s="134" t="s">
        <v>78</v>
      </c>
      <c r="S189" s="145" t="str">
        <f t="shared" ref="S189" ca="1" si="2013">INDIRECT("入力シート!AG"&amp;INT(ROW()/3+10))</f>
        <v/>
      </c>
      <c r="T189" s="146" t="s">
        <v>80</v>
      </c>
      <c r="U189" s="145" t="str">
        <f t="shared" ref="U189" ca="1" si="2014">INDIRECT("入力シート!AI"&amp;INT(ROW()/3+10))</f>
        <v/>
      </c>
      <c r="V189" s="305"/>
      <c r="W189" s="273"/>
      <c r="X189" s="309"/>
      <c r="Y189" s="273"/>
      <c r="Z189" s="144">
        <f t="shared" ref="Z189" ca="1" si="2015">INDIRECT("入力シート!AQ"&amp;INT(ROW()/3+10))</f>
        <v>0</v>
      </c>
      <c r="AA189" s="134" t="s">
        <v>78</v>
      </c>
      <c r="AB189" s="145" t="str">
        <f t="shared" ref="AB189" ca="1" si="2016">INDIRECT("入力シート!AW"&amp;INT(ROW()/3+10))</f>
        <v/>
      </c>
      <c r="AC189" s="146" t="s">
        <v>80</v>
      </c>
      <c r="AD189" s="145" t="str">
        <f t="shared" ref="AD189" ca="1" si="2017">INDIRECT("入力シート!AY"&amp;INT(ROW()/3+10))</f>
        <v/>
      </c>
      <c r="AE189" s="305"/>
      <c r="AF189" s="273"/>
      <c r="AG189" s="309"/>
      <c r="AH189" s="273"/>
      <c r="AI189" s="144">
        <f t="shared" ref="AI189" ca="1" si="2018">INDIRECT("入力シート!BG"&amp;INT(ROW()/3+10))</f>
        <v>0</v>
      </c>
      <c r="AJ189" s="134" t="s">
        <v>78</v>
      </c>
      <c r="AK189" s="145" t="str">
        <f t="shared" ref="AK189" ca="1" si="2019">INDIRECT("入力シート!BM"&amp;INT(ROW()/3+10))</f>
        <v/>
      </c>
      <c r="AL189" s="146" t="s">
        <v>80</v>
      </c>
      <c r="AM189" s="147" t="str">
        <f t="shared" ref="AM189" ca="1" si="2020">INDIRECT("入力シート!BO"&amp;INT(ROW()/3+10))</f>
        <v/>
      </c>
      <c r="AN189" s="260"/>
    </row>
    <row r="190" spans="1:40" x14ac:dyDescent="0.2">
      <c r="A190" s="290">
        <v>61</v>
      </c>
      <c r="B190" s="298">
        <f t="shared" ref="B190" ca="1" si="2021">INDIRECT("入力シート!B"&amp;INT(ROW()/3+11))</f>
        <v>0</v>
      </c>
      <c r="C190" s="299" t="str">
        <f t="shared" ref="C190" ca="1" si="2022">INDIRECT("入力シート!C"&amp;INT(ROW()/3+11))</f>
        <v/>
      </c>
      <c r="D190" s="302">
        <f t="shared" ref="D190" ca="1" si="2023">INDIRECT("入力シート!D"&amp;INT(ROW()/3+11))</f>
        <v>0</v>
      </c>
      <c r="E190" s="296" t="s">
        <v>50</v>
      </c>
      <c r="F190" s="297">
        <f t="shared" ref="F190" ca="1" si="2024">INDIRECT("入力シート!F"&amp;INT(ROW()/3+11))</f>
        <v>0</v>
      </c>
      <c r="G190" s="296" t="s">
        <v>50</v>
      </c>
      <c r="H190" s="126">
        <f t="shared" ref="H190" ca="1" si="2025">INDIRECT("入力シート!H"&amp;INT(ROW()/3+11))</f>
        <v>0</v>
      </c>
      <c r="I190" s="127" t="s">
        <v>78</v>
      </c>
      <c r="J190" s="149" t="str">
        <f t="shared" ref="J190" ca="1" si="2026">INDIRECT("入力シート!M"&amp;INT(ROW()/3+11))</f>
        <v/>
      </c>
      <c r="K190" s="129" t="s">
        <v>67</v>
      </c>
      <c r="L190" s="131" t="str">
        <f t="shared" ref="L190" ca="1" si="2027">INDIRECT("入力シート!O"&amp;INT(ROW()/3+11))</f>
        <v/>
      </c>
      <c r="M190" s="303">
        <f t="shared" ref="M190" ca="1" si="2028">INDIRECT("入力シート!T"&amp;INT(ROW()/3+11))</f>
        <v>0</v>
      </c>
      <c r="N190" s="296" t="s">
        <v>50</v>
      </c>
      <c r="O190" s="307">
        <f t="shared" ref="O190" ca="1" si="2029">INDIRECT("入力シート!V"&amp;INT(ROW()/3+11))</f>
        <v>0</v>
      </c>
      <c r="P190" s="296" t="s">
        <v>50</v>
      </c>
      <c r="Q190" s="140">
        <f t="shared" ref="Q190" ca="1" si="2030">INDIRECT("入力シート!X"&amp;INT(ROW()/3+11))</f>
        <v>0</v>
      </c>
      <c r="R190" s="127" t="s">
        <v>78</v>
      </c>
      <c r="S190" s="141" t="str">
        <f t="shared" ref="S190" ca="1" si="2031">INDIRECT("入力シート!AC"&amp;INT(ROW()/3+11))</f>
        <v/>
      </c>
      <c r="T190" s="142" t="s">
        <v>80</v>
      </c>
      <c r="U190" s="141" t="str">
        <f t="shared" ref="U190" ca="1" si="2032">INDIRECT("入力シート!AE"&amp;INT(ROW()/3+11))</f>
        <v/>
      </c>
      <c r="V190" s="303">
        <f t="shared" ref="V190" ca="1" si="2033">INDIRECT("入力シート!AJ"&amp;INT(ROW()/3+11))</f>
        <v>0</v>
      </c>
      <c r="W190" s="296" t="s">
        <v>81</v>
      </c>
      <c r="X190" s="307">
        <f t="shared" ref="X190" ca="1" si="2034">INDIRECT("入力シート!AL"&amp;INT(ROW()/3+11))</f>
        <v>0</v>
      </c>
      <c r="Y190" s="296" t="s">
        <v>81</v>
      </c>
      <c r="Z190" s="140">
        <f t="shared" ref="Z190" ca="1" si="2035">INDIRECT("入力シート!AN"&amp;INT(ROW()/3+11))</f>
        <v>0</v>
      </c>
      <c r="AA190" s="127" t="s">
        <v>78</v>
      </c>
      <c r="AB190" s="141" t="str">
        <f t="shared" ref="AB190" ca="1" si="2036">INDIRECT("入力シート!AS"&amp;INT(ROW()/3+11))</f>
        <v/>
      </c>
      <c r="AC190" s="142" t="s">
        <v>80</v>
      </c>
      <c r="AD190" s="141" t="str">
        <f t="shared" ref="AD190" ca="1" si="2037">INDIRECT("入力シート!AU"&amp;INT(ROW()/3+11))</f>
        <v/>
      </c>
      <c r="AE190" s="303">
        <f t="shared" ref="AE190" ca="1" si="2038">INDIRECT("入力シート!AZ"&amp;INT(ROW()/3+11))</f>
        <v>0</v>
      </c>
      <c r="AF190" s="296" t="s">
        <v>81</v>
      </c>
      <c r="AG190" s="307">
        <f t="shared" ref="AG190" ca="1" si="2039">INDIRECT("入力シート!BB"&amp;INT(ROW()/3+11))</f>
        <v>0</v>
      </c>
      <c r="AH190" s="296" t="s">
        <v>81</v>
      </c>
      <c r="AI190" s="140">
        <f t="shared" ref="AI190" ca="1" si="2040">INDIRECT("入力シート!BD"&amp;INT(ROW()/3+11))</f>
        <v>0</v>
      </c>
      <c r="AJ190" s="127" t="s">
        <v>78</v>
      </c>
      <c r="AK190" s="141" t="str">
        <f t="shared" ref="AK190" ca="1" si="2041">INDIRECT("入力シート!BI"&amp;INT(ROW()/3+11))</f>
        <v/>
      </c>
      <c r="AL190" s="142" t="s">
        <v>80</v>
      </c>
      <c r="AM190" s="143" t="str">
        <f t="shared" ref="AM190" ca="1" si="2042">INDIRECT("入力シート!BK"&amp;INT(ROW()/3+11))</f>
        <v/>
      </c>
      <c r="AN190" s="258">
        <f t="shared" ref="AN190" ca="1" si="2043">INDIRECT("入力シート!BP"&amp;INT(ROW()/3+11))</f>
        <v>0</v>
      </c>
    </row>
    <row r="191" spans="1:40" x14ac:dyDescent="0.2">
      <c r="A191" s="290"/>
      <c r="B191" s="293"/>
      <c r="C191" s="300"/>
      <c r="D191" s="284"/>
      <c r="E191" s="272"/>
      <c r="F191" s="275"/>
      <c r="G191" s="272"/>
      <c r="H191" s="277" t="s">
        <v>79</v>
      </c>
      <c r="I191" s="272"/>
      <c r="J191" s="279" t="s">
        <v>53</v>
      </c>
      <c r="K191" s="279"/>
      <c r="L191" s="279"/>
      <c r="M191" s="304"/>
      <c r="N191" s="272"/>
      <c r="O191" s="308"/>
      <c r="P191" s="272"/>
      <c r="Q191" s="277" t="s">
        <v>79</v>
      </c>
      <c r="R191" s="272"/>
      <c r="S191" s="277" t="s">
        <v>79</v>
      </c>
      <c r="T191" s="310"/>
      <c r="U191" s="310"/>
      <c r="V191" s="304"/>
      <c r="W191" s="272"/>
      <c r="X191" s="308"/>
      <c r="Y191" s="272"/>
      <c r="Z191" s="277" t="s">
        <v>79</v>
      </c>
      <c r="AA191" s="272"/>
      <c r="AB191" s="277" t="s">
        <v>79</v>
      </c>
      <c r="AC191" s="310"/>
      <c r="AD191" s="310"/>
      <c r="AE191" s="304"/>
      <c r="AF191" s="272"/>
      <c r="AG191" s="308"/>
      <c r="AH191" s="272"/>
      <c r="AI191" s="277" t="s">
        <v>79</v>
      </c>
      <c r="AJ191" s="272"/>
      <c r="AK191" s="277" t="s">
        <v>79</v>
      </c>
      <c r="AL191" s="310"/>
      <c r="AM191" s="311"/>
      <c r="AN191" s="259"/>
    </row>
    <row r="192" spans="1:40" x14ac:dyDescent="0.2">
      <c r="A192" s="291"/>
      <c r="B192" s="294"/>
      <c r="C192" s="301"/>
      <c r="D192" s="285"/>
      <c r="E192" s="273"/>
      <c r="F192" s="276"/>
      <c r="G192" s="273"/>
      <c r="H192" s="144">
        <f t="shared" ref="H192" ca="1" si="2044">INDIRECT("入力シート!K"&amp;INT(ROW()/3+10))</f>
        <v>0</v>
      </c>
      <c r="I192" s="134" t="s">
        <v>78</v>
      </c>
      <c r="J192" s="138" t="str">
        <f t="shared" ref="J192" ca="1" si="2045">INDIRECT("入力シート!Q"&amp;INT(ROW()/3+10))</f>
        <v/>
      </c>
      <c r="K192" s="136" t="s">
        <v>67</v>
      </c>
      <c r="L192" s="138" t="str">
        <f t="shared" ref="L192" ca="1" si="2046">INDIRECT("入力シート!S"&amp;INT(ROW()/3+10))</f>
        <v/>
      </c>
      <c r="M192" s="305"/>
      <c r="N192" s="273"/>
      <c r="O192" s="309"/>
      <c r="P192" s="273"/>
      <c r="Q192" s="144">
        <f t="shared" ref="Q192" ca="1" si="2047">INDIRECT("入力シート!AA"&amp;INT(ROW()/3+10))</f>
        <v>0</v>
      </c>
      <c r="R192" s="134" t="s">
        <v>78</v>
      </c>
      <c r="S192" s="145" t="str">
        <f t="shared" ref="S192" ca="1" si="2048">INDIRECT("入力シート!AG"&amp;INT(ROW()/3+10))</f>
        <v/>
      </c>
      <c r="T192" s="146" t="s">
        <v>80</v>
      </c>
      <c r="U192" s="145" t="str">
        <f t="shared" ref="U192" ca="1" si="2049">INDIRECT("入力シート!AI"&amp;INT(ROW()/3+10))</f>
        <v/>
      </c>
      <c r="V192" s="305"/>
      <c r="W192" s="273"/>
      <c r="X192" s="309"/>
      <c r="Y192" s="273"/>
      <c r="Z192" s="144">
        <f t="shared" ref="Z192" ca="1" si="2050">INDIRECT("入力シート!AQ"&amp;INT(ROW()/3+10))</f>
        <v>0</v>
      </c>
      <c r="AA192" s="134" t="s">
        <v>78</v>
      </c>
      <c r="AB192" s="145" t="str">
        <f t="shared" ref="AB192" ca="1" si="2051">INDIRECT("入力シート!AW"&amp;INT(ROW()/3+10))</f>
        <v/>
      </c>
      <c r="AC192" s="146" t="s">
        <v>80</v>
      </c>
      <c r="AD192" s="145" t="str">
        <f t="shared" ref="AD192" ca="1" si="2052">INDIRECT("入力シート!AY"&amp;INT(ROW()/3+10))</f>
        <v/>
      </c>
      <c r="AE192" s="305"/>
      <c r="AF192" s="273"/>
      <c r="AG192" s="309"/>
      <c r="AH192" s="273"/>
      <c r="AI192" s="144">
        <f t="shared" ref="AI192" ca="1" si="2053">INDIRECT("入力シート!BG"&amp;INT(ROW()/3+10))</f>
        <v>0</v>
      </c>
      <c r="AJ192" s="134" t="s">
        <v>78</v>
      </c>
      <c r="AK192" s="145" t="str">
        <f t="shared" ref="AK192" ca="1" si="2054">INDIRECT("入力シート!BM"&amp;INT(ROW()/3+10))</f>
        <v/>
      </c>
      <c r="AL192" s="146" t="s">
        <v>80</v>
      </c>
      <c r="AM192" s="147" t="str">
        <f t="shared" ref="AM192" ca="1" si="2055">INDIRECT("入力シート!BO"&amp;INT(ROW()/3+10))</f>
        <v/>
      </c>
      <c r="AN192" s="260"/>
    </row>
    <row r="193" spans="1:40" x14ac:dyDescent="0.2">
      <c r="A193" s="290">
        <v>62</v>
      </c>
      <c r="B193" s="298">
        <f t="shared" ref="B193" ca="1" si="2056">INDIRECT("入力シート!B"&amp;INT(ROW()/3+11))</f>
        <v>0</v>
      </c>
      <c r="C193" s="299" t="str">
        <f t="shared" ref="C193" ca="1" si="2057">INDIRECT("入力シート!C"&amp;INT(ROW()/3+11))</f>
        <v/>
      </c>
      <c r="D193" s="302">
        <f t="shared" ref="D193" ca="1" si="2058">INDIRECT("入力シート!D"&amp;INT(ROW()/3+11))</f>
        <v>0</v>
      </c>
      <c r="E193" s="296" t="s">
        <v>50</v>
      </c>
      <c r="F193" s="297">
        <f t="shared" ref="F193" ca="1" si="2059">INDIRECT("入力シート!F"&amp;INT(ROW()/3+11))</f>
        <v>0</v>
      </c>
      <c r="G193" s="296" t="s">
        <v>50</v>
      </c>
      <c r="H193" s="126">
        <f t="shared" ref="H193" ca="1" si="2060">INDIRECT("入力シート!H"&amp;INT(ROW()/3+11))</f>
        <v>0</v>
      </c>
      <c r="I193" s="127" t="s">
        <v>78</v>
      </c>
      <c r="J193" s="149" t="str">
        <f t="shared" ref="J193" ca="1" si="2061">INDIRECT("入力シート!M"&amp;INT(ROW()/3+11))</f>
        <v/>
      </c>
      <c r="K193" s="129" t="s">
        <v>67</v>
      </c>
      <c r="L193" s="131" t="str">
        <f t="shared" ref="L193" ca="1" si="2062">INDIRECT("入力シート!O"&amp;INT(ROW()/3+11))</f>
        <v/>
      </c>
      <c r="M193" s="303">
        <f t="shared" ref="M193" ca="1" si="2063">INDIRECT("入力シート!T"&amp;INT(ROW()/3+11))</f>
        <v>0</v>
      </c>
      <c r="N193" s="296" t="s">
        <v>50</v>
      </c>
      <c r="O193" s="307">
        <f t="shared" ref="O193" ca="1" si="2064">INDIRECT("入力シート!V"&amp;INT(ROW()/3+11))</f>
        <v>0</v>
      </c>
      <c r="P193" s="296" t="s">
        <v>50</v>
      </c>
      <c r="Q193" s="140">
        <f t="shared" ref="Q193" ca="1" si="2065">INDIRECT("入力シート!X"&amp;INT(ROW()/3+11))</f>
        <v>0</v>
      </c>
      <c r="R193" s="127" t="s">
        <v>78</v>
      </c>
      <c r="S193" s="141" t="str">
        <f t="shared" ref="S193" ca="1" si="2066">INDIRECT("入力シート!AC"&amp;INT(ROW()/3+11))</f>
        <v/>
      </c>
      <c r="T193" s="142" t="s">
        <v>80</v>
      </c>
      <c r="U193" s="141" t="str">
        <f t="shared" ref="U193" ca="1" si="2067">INDIRECT("入力シート!AE"&amp;INT(ROW()/3+11))</f>
        <v/>
      </c>
      <c r="V193" s="303">
        <f t="shared" ref="V193" ca="1" si="2068">INDIRECT("入力シート!AJ"&amp;INT(ROW()/3+11))</f>
        <v>0</v>
      </c>
      <c r="W193" s="296" t="s">
        <v>81</v>
      </c>
      <c r="X193" s="307">
        <f t="shared" ref="X193" ca="1" si="2069">INDIRECT("入力シート!AL"&amp;INT(ROW()/3+11))</f>
        <v>0</v>
      </c>
      <c r="Y193" s="296" t="s">
        <v>81</v>
      </c>
      <c r="Z193" s="140">
        <f t="shared" ref="Z193" ca="1" si="2070">INDIRECT("入力シート!AN"&amp;INT(ROW()/3+11))</f>
        <v>0</v>
      </c>
      <c r="AA193" s="127" t="s">
        <v>78</v>
      </c>
      <c r="AB193" s="141" t="str">
        <f t="shared" ref="AB193" ca="1" si="2071">INDIRECT("入力シート!AS"&amp;INT(ROW()/3+11))</f>
        <v/>
      </c>
      <c r="AC193" s="142" t="s">
        <v>80</v>
      </c>
      <c r="AD193" s="141" t="str">
        <f t="shared" ref="AD193" ca="1" si="2072">INDIRECT("入力シート!AU"&amp;INT(ROW()/3+11))</f>
        <v/>
      </c>
      <c r="AE193" s="303">
        <f t="shared" ref="AE193" ca="1" si="2073">INDIRECT("入力シート!AZ"&amp;INT(ROW()/3+11))</f>
        <v>0</v>
      </c>
      <c r="AF193" s="296" t="s">
        <v>81</v>
      </c>
      <c r="AG193" s="307">
        <f t="shared" ref="AG193" ca="1" si="2074">INDIRECT("入力シート!BB"&amp;INT(ROW()/3+11))</f>
        <v>0</v>
      </c>
      <c r="AH193" s="296" t="s">
        <v>81</v>
      </c>
      <c r="AI193" s="140">
        <f t="shared" ref="AI193" ca="1" si="2075">INDIRECT("入力シート!BD"&amp;INT(ROW()/3+11))</f>
        <v>0</v>
      </c>
      <c r="AJ193" s="127" t="s">
        <v>78</v>
      </c>
      <c r="AK193" s="141" t="str">
        <f t="shared" ref="AK193" ca="1" si="2076">INDIRECT("入力シート!BI"&amp;INT(ROW()/3+11))</f>
        <v/>
      </c>
      <c r="AL193" s="142" t="s">
        <v>80</v>
      </c>
      <c r="AM193" s="143" t="str">
        <f t="shared" ref="AM193" ca="1" si="2077">INDIRECT("入力シート!BK"&amp;INT(ROW()/3+11))</f>
        <v/>
      </c>
      <c r="AN193" s="258">
        <f t="shared" ref="AN193" ca="1" si="2078">INDIRECT("入力シート!BP"&amp;INT(ROW()/3+11))</f>
        <v>0</v>
      </c>
    </row>
    <row r="194" spans="1:40" x14ac:dyDescent="0.2">
      <c r="A194" s="290"/>
      <c r="B194" s="293"/>
      <c r="C194" s="300"/>
      <c r="D194" s="284"/>
      <c r="E194" s="272"/>
      <c r="F194" s="275"/>
      <c r="G194" s="272"/>
      <c r="H194" s="277" t="s">
        <v>79</v>
      </c>
      <c r="I194" s="272"/>
      <c r="J194" s="279" t="s">
        <v>53</v>
      </c>
      <c r="K194" s="279"/>
      <c r="L194" s="279"/>
      <c r="M194" s="304"/>
      <c r="N194" s="272"/>
      <c r="O194" s="308"/>
      <c r="P194" s="272"/>
      <c r="Q194" s="277" t="s">
        <v>79</v>
      </c>
      <c r="R194" s="272"/>
      <c r="S194" s="277" t="s">
        <v>79</v>
      </c>
      <c r="T194" s="310"/>
      <c r="U194" s="310"/>
      <c r="V194" s="304"/>
      <c r="W194" s="272"/>
      <c r="X194" s="308"/>
      <c r="Y194" s="272"/>
      <c r="Z194" s="277" t="s">
        <v>79</v>
      </c>
      <c r="AA194" s="272"/>
      <c r="AB194" s="277" t="s">
        <v>79</v>
      </c>
      <c r="AC194" s="310"/>
      <c r="AD194" s="310"/>
      <c r="AE194" s="304"/>
      <c r="AF194" s="272"/>
      <c r="AG194" s="308"/>
      <c r="AH194" s="272"/>
      <c r="AI194" s="277" t="s">
        <v>79</v>
      </c>
      <c r="AJ194" s="272"/>
      <c r="AK194" s="277" t="s">
        <v>79</v>
      </c>
      <c r="AL194" s="310"/>
      <c r="AM194" s="311"/>
      <c r="AN194" s="259"/>
    </row>
    <row r="195" spans="1:40" x14ac:dyDescent="0.2">
      <c r="A195" s="291"/>
      <c r="B195" s="294"/>
      <c r="C195" s="301"/>
      <c r="D195" s="285"/>
      <c r="E195" s="273"/>
      <c r="F195" s="276"/>
      <c r="G195" s="273"/>
      <c r="H195" s="144">
        <f t="shared" ref="H195" ca="1" si="2079">INDIRECT("入力シート!K"&amp;INT(ROW()/3+10))</f>
        <v>0</v>
      </c>
      <c r="I195" s="134" t="s">
        <v>78</v>
      </c>
      <c r="J195" s="138" t="str">
        <f t="shared" ref="J195" ca="1" si="2080">INDIRECT("入力シート!Q"&amp;INT(ROW()/3+10))</f>
        <v/>
      </c>
      <c r="K195" s="136" t="s">
        <v>67</v>
      </c>
      <c r="L195" s="138" t="str">
        <f t="shared" ref="L195" ca="1" si="2081">INDIRECT("入力シート!S"&amp;INT(ROW()/3+10))</f>
        <v/>
      </c>
      <c r="M195" s="305"/>
      <c r="N195" s="273"/>
      <c r="O195" s="309"/>
      <c r="P195" s="273"/>
      <c r="Q195" s="144">
        <f t="shared" ref="Q195" ca="1" si="2082">INDIRECT("入力シート!AA"&amp;INT(ROW()/3+10))</f>
        <v>0</v>
      </c>
      <c r="R195" s="134" t="s">
        <v>78</v>
      </c>
      <c r="S195" s="145" t="str">
        <f t="shared" ref="S195" ca="1" si="2083">INDIRECT("入力シート!AG"&amp;INT(ROW()/3+10))</f>
        <v/>
      </c>
      <c r="T195" s="146" t="s">
        <v>80</v>
      </c>
      <c r="U195" s="145" t="str">
        <f t="shared" ref="U195" ca="1" si="2084">INDIRECT("入力シート!AI"&amp;INT(ROW()/3+10))</f>
        <v/>
      </c>
      <c r="V195" s="305"/>
      <c r="W195" s="273"/>
      <c r="X195" s="309"/>
      <c r="Y195" s="273"/>
      <c r="Z195" s="144">
        <f t="shared" ref="Z195" ca="1" si="2085">INDIRECT("入力シート!AQ"&amp;INT(ROW()/3+10))</f>
        <v>0</v>
      </c>
      <c r="AA195" s="134" t="s">
        <v>78</v>
      </c>
      <c r="AB195" s="145" t="str">
        <f t="shared" ref="AB195" ca="1" si="2086">INDIRECT("入力シート!AW"&amp;INT(ROW()/3+10))</f>
        <v/>
      </c>
      <c r="AC195" s="146" t="s">
        <v>80</v>
      </c>
      <c r="AD195" s="145" t="str">
        <f t="shared" ref="AD195" ca="1" si="2087">INDIRECT("入力シート!AY"&amp;INT(ROW()/3+10))</f>
        <v/>
      </c>
      <c r="AE195" s="305"/>
      <c r="AF195" s="273"/>
      <c r="AG195" s="309"/>
      <c r="AH195" s="273"/>
      <c r="AI195" s="144">
        <f t="shared" ref="AI195" ca="1" si="2088">INDIRECT("入力シート!BG"&amp;INT(ROW()/3+10))</f>
        <v>0</v>
      </c>
      <c r="AJ195" s="134" t="s">
        <v>78</v>
      </c>
      <c r="AK195" s="145" t="str">
        <f t="shared" ref="AK195" ca="1" si="2089">INDIRECT("入力シート!BM"&amp;INT(ROW()/3+10))</f>
        <v/>
      </c>
      <c r="AL195" s="146" t="s">
        <v>80</v>
      </c>
      <c r="AM195" s="147" t="str">
        <f t="shared" ref="AM195" ca="1" si="2090">INDIRECT("入力シート!BO"&amp;INT(ROW()/3+10))</f>
        <v/>
      </c>
      <c r="AN195" s="260"/>
    </row>
    <row r="196" spans="1:40" x14ac:dyDescent="0.2">
      <c r="A196" s="290">
        <v>63</v>
      </c>
      <c r="B196" s="298">
        <f t="shared" ref="B196" ca="1" si="2091">INDIRECT("入力シート!B"&amp;INT(ROW()/3+11))</f>
        <v>0</v>
      </c>
      <c r="C196" s="299" t="str">
        <f t="shared" ref="C196" ca="1" si="2092">INDIRECT("入力シート!C"&amp;INT(ROW()/3+11))</f>
        <v/>
      </c>
      <c r="D196" s="302">
        <f t="shared" ref="D196" ca="1" si="2093">INDIRECT("入力シート!D"&amp;INT(ROW()/3+11))</f>
        <v>0</v>
      </c>
      <c r="E196" s="296" t="s">
        <v>50</v>
      </c>
      <c r="F196" s="297">
        <f t="shared" ref="F196" ca="1" si="2094">INDIRECT("入力シート!F"&amp;INT(ROW()/3+11))</f>
        <v>0</v>
      </c>
      <c r="G196" s="296" t="s">
        <v>50</v>
      </c>
      <c r="H196" s="126">
        <f t="shared" ref="H196" ca="1" si="2095">INDIRECT("入力シート!H"&amp;INT(ROW()/3+11))</f>
        <v>0</v>
      </c>
      <c r="I196" s="127" t="s">
        <v>78</v>
      </c>
      <c r="J196" s="149" t="str">
        <f t="shared" ref="J196" ca="1" si="2096">INDIRECT("入力シート!M"&amp;INT(ROW()/3+11))</f>
        <v/>
      </c>
      <c r="K196" s="129" t="s">
        <v>67</v>
      </c>
      <c r="L196" s="131" t="str">
        <f t="shared" ref="L196" ca="1" si="2097">INDIRECT("入力シート!O"&amp;INT(ROW()/3+11))</f>
        <v/>
      </c>
      <c r="M196" s="303">
        <f t="shared" ref="M196" ca="1" si="2098">INDIRECT("入力シート!T"&amp;INT(ROW()/3+11))</f>
        <v>0</v>
      </c>
      <c r="N196" s="296" t="s">
        <v>50</v>
      </c>
      <c r="O196" s="307">
        <f t="shared" ref="O196" ca="1" si="2099">INDIRECT("入力シート!V"&amp;INT(ROW()/3+11))</f>
        <v>0</v>
      </c>
      <c r="P196" s="296" t="s">
        <v>50</v>
      </c>
      <c r="Q196" s="140">
        <f t="shared" ref="Q196" ca="1" si="2100">INDIRECT("入力シート!X"&amp;INT(ROW()/3+11))</f>
        <v>0</v>
      </c>
      <c r="R196" s="127" t="s">
        <v>78</v>
      </c>
      <c r="S196" s="141" t="str">
        <f t="shared" ref="S196" ca="1" si="2101">INDIRECT("入力シート!AC"&amp;INT(ROW()/3+11))</f>
        <v/>
      </c>
      <c r="T196" s="142" t="s">
        <v>80</v>
      </c>
      <c r="U196" s="141" t="str">
        <f t="shared" ref="U196" ca="1" si="2102">INDIRECT("入力シート!AE"&amp;INT(ROW()/3+11))</f>
        <v/>
      </c>
      <c r="V196" s="303">
        <f t="shared" ref="V196" ca="1" si="2103">INDIRECT("入力シート!AJ"&amp;INT(ROW()/3+11))</f>
        <v>0</v>
      </c>
      <c r="W196" s="296" t="s">
        <v>81</v>
      </c>
      <c r="X196" s="307">
        <f t="shared" ref="X196" ca="1" si="2104">INDIRECT("入力シート!AL"&amp;INT(ROW()/3+11))</f>
        <v>0</v>
      </c>
      <c r="Y196" s="296" t="s">
        <v>81</v>
      </c>
      <c r="Z196" s="140">
        <f t="shared" ref="Z196" ca="1" si="2105">INDIRECT("入力シート!AN"&amp;INT(ROW()/3+11))</f>
        <v>0</v>
      </c>
      <c r="AA196" s="127" t="s">
        <v>78</v>
      </c>
      <c r="AB196" s="141" t="str">
        <f t="shared" ref="AB196" ca="1" si="2106">INDIRECT("入力シート!AS"&amp;INT(ROW()/3+11))</f>
        <v/>
      </c>
      <c r="AC196" s="142" t="s">
        <v>80</v>
      </c>
      <c r="AD196" s="141" t="str">
        <f t="shared" ref="AD196" ca="1" si="2107">INDIRECT("入力シート!AU"&amp;INT(ROW()/3+11))</f>
        <v/>
      </c>
      <c r="AE196" s="303">
        <f t="shared" ref="AE196" ca="1" si="2108">INDIRECT("入力シート!AZ"&amp;INT(ROW()/3+11))</f>
        <v>0</v>
      </c>
      <c r="AF196" s="296" t="s">
        <v>81</v>
      </c>
      <c r="AG196" s="307">
        <f t="shared" ref="AG196" ca="1" si="2109">INDIRECT("入力シート!BB"&amp;INT(ROW()/3+11))</f>
        <v>0</v>
      </c>
      <c r="AH196" s="296" t="s">
        <v>81</v>
      </c>
      <c r="AI196" s="140">
        <f t="shared" ref="AI196" ca="1" si="2110">INDIRECT("入力シート!BD"&amp;INT(ROW()/3+11))</f>
        <v>0</v>
      </c>
      <c r="AJ196" s="127" t="s">
        <v>78</v>
      </c>
      <c r="AK196" s="141" t="str">
        <f t="shared" ref="AK196" ca="1" si="2111">INDIRECT("入力シート!BI"&amp;INT(ROW()/3+11))</f>
        <v/>
      </c>
      <c r="AL196" s="142" t="s">
        <v>80</v>
      </c>
      <c r="AM196" s="143" t="str">
        <f t="shared" ref="AM196" ca="1" si="2112">INDIRECT("入力シート!BK"&amp;INT(ROW()/3+11))</f>
        <v/>
      </c>
      <c r="AN196" s="258">
        <f t="shared" ref="AN196" ca="1" si="2113">INDIRECT("入力シート!BP"&amp;INT(ROW()/3+11))</f>
        <v>0</v>
      </c>
    </row>
    <row r="197" spans="1:40" x14ac:dyDescent="0.2">
      <c r="A197" s="290"/>
      <c r="B197" s="293"/>
      <c r="C197" s="300"/>
      <c r="D197" s="284"/>
      <c r="E197" s="272"/>
      <c r="F197" s="275"/>
      <c r="G197" s="272"/>
      <c r="H197" s="277" t="s">
        <v>79</v>
      </c>
      <c r="I197" s="272"/>
      <c r="J197" s="279" t="s">
        <v>53</v>
      </c>
      <c r="K197" s="279"/>
      <c r="L197" s="279"/>
      <c r="M197" s="304"/>
      <c r="N197" s="272"/>
      <c r="O197" s="308"/>
      <c r="P197" s="272"/>
      <c r="Q197" s="277" t="s">
        <v>79</v>
      </c>
      <c r="R197" s="272"/>
      <c r="S197" s="277" t="s">
        <v>79</v>
      </c>
      <c r="T197" s="310"/>
      <c r="U197" s="310"/>
      <c r="V197" s="304"/>
      <c r="W197" s="272"/>
      <c r="X197" s="308"/>
      <c r="Y197" s="272"/>
      <c r="Z197" s="277" t="s">
        <v>79</v>
      </c>
      <c r="AA197" s="272"/>
      <c r="AB197" s="277" t="s">
        <v>79</v>
      </c>
      <c r="AC197" s="310"/>
      <c r="AD197" s="310"/>
      <c r="AE197" s="304"/>
      <c r="AF197" s="272"/>
      <c r="AG197" s="308"/>
      <c r="AH197" s="272"/>
      <c r="AI197" s="277" t="s">
        <v>79</v>
      </c>
      <c r="AJ197" s="272"/>
      <c r="AK197" s="277" t="s">
        <v>79</v>
      </c>
      <c r="AL197" s="310"/>
      <c r="AM197" s="311"/>
      <c r="AN197" s="259"/>
    </row>
    <row r="198" spans="1:40" x14ac:dyDescent="0.2">
      <c r="A198" s="291"/>
      <c r="B198" s="294"/>
      <c r="C198" s="301"/>
      <c r="D198" s="285"/>
      <c r="E198" s="273"/>
      <c r="F198" s="276"/>
      <c r="G198" s="273"/>
      <c r="H198" s="144">
        <f t="shared" ref="H198" ca="1" si="2114">INDIRECT("入力シート!K"&amp;INT(ROW()/3+10))</f>
        <v>0</v>
      </c>
      <c r="I198" s="134" t="s">
        <v>78</v>
      </c>
      <c r="J198" s="138" t="str">
        <f t="shared" ref="J198" ca="1" si="2115">INDIRECT("入力シート!Q"&amp;INT(ROW()/3+10))</f>
        <v/>
      </c>
      <c r="K198" s="136" t="s">
        <v>67</v>
      </c>
      <c r="L198" s="138" t="str">
        <f t="shared" ref="L198" ca="1" si="2116">INDIRECT("入力シート!S"&amp;INT(ROW()/3+10))</f>
        <v/>
      </c>
      <c r="M198" s="305"/>
      <c r="N198" s="273"/>
      <c r="O198" s="309"/>
      <c r="P198" s="273"/>
      <c r="Q198" s="144">
        <f t="shared" ref="Q198" ca="1" si="2117">INDIRECT("入力シート!AA"&amp;INT(ROW()/3+10))</f>
        <v>0</v>
      </c>
      <c r="R198" s="134" t="s">
        <v>78</v>
      </c>
      <c r="S198" s="145" t="str">
        <f t="shared" ref="S198" ca="1" si="2118">INDIRECT("入力シート!AG"&amp;INT(ROW()/3+10))</f>
        <v/>
      </c>
      <c r="T198" s="146" t="s">
        <v>80</v>
      </c>
      <c r="U198" s="145" t="str">
        <f t="shared" ref="U198" ca="1" si="2119">INDIRECT("入力シート!AI"&amp;INT(ROW()/3+10))</f>
        <v/>
      </c>
      <c r="V198" s="305"/>
      <c r="W198" s="273"/>
      <c r="X198" s="309"/>
      <c r="Y198" s="273"/>
      <c r="Z198" s="144">
        <f t="shared" ref="Z198" ca="1" si="2120">INDIRECT("入力シート!AQ"&amp;INT(ROW()/3+10))</f>
        <v>0</v>
      </c>
      <c r="AA198" s="134" t="s">
        <v>78</v>
      </c>
      <c r="AB198" s="145" t="str">
        <f t="shared" ref="AB198" ca="1" si="2121">INDIRECT("入力シート!AW"&amp;INT(ROW()/3+10))</f>
        <v/>
      </c>
      <c r="AC198" s="146" t="s">
        <v>80</v>
      </c>
      <c r="AD198" s="145" t="str">
        <f t="shared" ref="AD198" ca="1" si="2122">INDIRECT("入力シート!AY"&amp;INT(ROW()/3+10))</f>
        <v/>
      </c>
      <c r="AE198" s="305"/>
      <c r="AF198" s="273"/>
      <c r="AG198" s="309"/>
      <c r="AH198" s="273"/>
      <c r="AI198" s="144">
        <f t="shared" ref="AI198" ca="1" si="2123">INDIRECT("入力シート!BG"&amp;INT(ROW()/3+10))</f>
        <v>0</v>
      </c>
      <c r="AJ198" s="134" t="s">
        <v>78</v>
      </c>
      <c r="AK198" s="145" t="str">
        <f t="shared" ref="AK198" ca="1" si="2124">INDIRECT("入力シート!BM"&amp;INT(ROW()/3+10))</f>
        <v/>
      </c>
      <c r="AL198" s="146" t="s">
        <v>80</v>
      </c>
      <c r="AM198" s="147" t="str">
        <f t="shared" ref="AM198" ca="1" si="2125">INDIRECT("入力シート!BO"&amp;INT(ROW()/3+10))</f>
        <v/>
      </c>
      <c r="AN198" s="260"/>
    </row>
    <row r="199" spans="1:40" x14ac:dyDescent="0.2">
      <c r="A199" s="290">
        <v>64</v>
      </c>
      <c r="B199" s="298">
        <f t="shared" ref="B199" ca="1" si="2126">INDIRECT("入力シート!B"&amp;INT(ROW()/3+11))</f>
        <v>0</v>
      </c>
      <c r="C199" s="299" t="str">
        <f t="shared" ref="C199" ca="1" si="2127">INDIRECT("入力シート!C"&amp;INT(ROW()/3+11))</f>
        <v/>
      </c>
      <c r="D199" s="302">
        <f t="shared" ref="D199" ca="1" si="2128">INDIRECT("入力シート!D"&amp;INT(ROW()/3+11))</f>
        <v>0</v>
      </c>
      <c r="E199" s="296" t="s">
        <v>50</v>
      </c>
      <c r="F199" s="297">
        <f t="shared" ref="F199" ca="1" si="2129">INDIRECT("入力シート!F"&amp;INT(ROW()/3+11))</f>
        <v>0</v>
      </c>
      <c r="G199" s="296" t="s">
        <v>50</v>
      </c>
      <c r="H199" s="126">
        <f t="shared" ref="H199" ca="1" si="2130">INDIRECT("入力シート!H"&amp;INT(ROW()/3+11))</f>
        <v>0</v>
      </c>
      <c r="I199" s="127" t="s">
        <v>78</v>
      </c>
      <c r="J199" s="149" t="str">
        <f t="shared" ref="J199" ca="1" si="2131">INDIRECT("入力シート!M"&amp;INT(ROW()/3+11))</f>
        <v/>
      </c>
      <c r="K199" s="129" t="s">
        <v>67</v>
      </c>
      <c r="L199" s="131" t="str">
        <f t="shared" ref="L199" ca="1" si="2132">INDIRECT("入力シート!O"&amp;INT(ROW()/3+11))</f>
        <v/>
      </c>
      <c r="M199" s="303">
        <f t="shared" ref="M199" ca="1" si="2133">INDIRECT("入力シート!T"&amp;INT(ROW()/3+11))</f>
        <v>0</v>
      </c>
      <c r="N199" s="296" t="s">
        <v>50</v>
      </c>
      <c r="O199" s="307">
        <f t="shared" ref="O199" ca="1" si="2134">INDIRECT("入力シート!V"&amp;INT(ROW()/3+11))</f>
        <v>0</v>
      </c>
      <c r="P199" s="296" t="s">
        <v>50</v>
      </c>
      <c r="Q199" s="140">
        <f t="shared" ref="Q199" ca="1" si="2135">INDIRECT("入力シート!X"&amp;INT(ROW()/3+11))</f>
        <v>0</v>
      </c>
      <c r="R199" s="127" t="s">
        <v>78</v>
      </c>
      <c r="S199" s="141" t="str">
        <f t="shared" ref="S199" ca="1" si="2136">INDIRECT("入力シート!AC"&amp;INT(ROW()/3+11))</f>
        <v/>
      </c>
      <c r="T199" s="142" t="s">
        <v>80</v>
      </c>
      <c r="U199" s="141" t="str">
        <f t="shared" ref="U199" ca="1" si="2137">INDIRECT("入力シート!AE"&amp;INT(ROW()/3+11))</f>
        <v/>
      </c>
      <c r="V199" s="303">
        <f t="shared" ref="V199" ca="1" si="2138">INDIRECT("入力シート!AJ"&amp;INT(ROW()/3+11))</f>
        <v>0</v>
      </c>
      <c r="W199" s="296" t="s">
        <v>81</v>
      </c>
      <c r="X199" s="307">
        <f t="shared" ref="X199" ca="1" si="2139">INDIRECT("入力シート!AL"&amp;INT(ROW()/3+11))</f>
        <v>0</v>
      </c>
      <c r="Y199" s="296" t="s">
        <v>81</v>
      </c>
      <c r="Z199" s="140">
        <f t="shared" ref="Z199" ca="1" si="2140">INDIRECT("入力シート!AN"&amp;INT(ROW()/3+11))</f>
        <v>0</v>
      </c>
      <c r="AA199" s="127" t="s">
        <v>78</v>
      </c>
      <c r="AB199" s="141" t="str">
        <f t="shared" ref="AB199" ca="1" si="2141">INDIRECT("入力シート!AS"&amp;INT(ROW()/3+11))</f>
        <v/>
      </c>
      <c r="AC199" s="142" t="s">
        <v>80</v>
      </c>
      <c r="AD199" s="141" t="str">
        <f t="shared" ref="AD199" ca="1" si="2142">INDIRECT("入力シート!AU"&amp;INT(ROW()/3+11))</f>
        <v/>
      </c>
      <c r="AE199" s="303">
        <f t="shared" ref="AE199" ca="1" si="2143">INDIRECT("入力シート!AZ"&amp;INT(ROW()/3+11))</f>
        <v>0</v>
      </c>
      <c r="AF199" s="296" t="s">
        <v>81</v>
      </c>
      <c r="AG199" s="307">
        <f t="shared" ref="AG199" ca="1" si="2144">INDIRECT("入力シート!BB"&amp;INT(ROW()/3+11))</f>
        <v>0</v>
      </c>
      <c r="AH199" s="296" t="s">
        <v>81</v>
      </c>
      <c r="AI199" s="140">
        <f t="shared" ref="AI199" ca="1" si="2145">INDIRECT("入力シート!BD"&amp;INT(ROW()/3+11))</f>
        <v>0</v>
      </c>
      <c r="AJ199" s="127" t="s">
        <v>78</v>
      </c>
      <c r="AK199" s="141" t="str">
        <f t="shared" ref="AK199" ca="1" si="2146">INDIRECT("入力シート!BI"&amp;INT(ROW()/3+11))</f>
        <v/>
      </c>
      <c r="AL199" s="142" t="s">
        <v>80</v>
      </c>
      <c r="AM199" s="143" t="str">
        <f t="shared" ref="AM199" ca="1" si="2147">INDIRECT("入力シート!BK"&amp;INT(ROW()/3+11))</f>
        <v/>
      </c>
      <c r="AN199" s="258">
        <f t="shared" ref="AN199" ca="1" si="2148">INDIRECT("入力シート!BP"&amp;INT(ROW()/3+11))</f>
        <v>0</v>
      </c>
    </row>
    <row r="200" spans="1:40" x14ac:dyDescent="0.2">
      <c r="A200" s="290"/>
      <c r="B200" s="293"/>
      <c r="C200" s="300"/>
      <c r="D200" s="284"/>
      <c r="E200" s="272"/>
      <c r="F200" s="275"/>
      <c r="G200" s="272"/>
      <c r="H200" s="277" t="s">
        <v>79</v>
      </c>
      <c r="I200" s="272"/>
      <c r="J200" s="279" t="s">
        <v>53</v>
      </c>
      <c r="K200" s="279"/>
      <c r="L200" s="279"/>
      <c r="M200" s="304"/>
      <c r="N200" s="272"/>
      <c r="O200" s="308"/>
      <c r="P200" s="272"/>
      <c r="Q200" s="277" t="s">
        <v>79</v>
      </c>
      <c r="R200" s="272"/>
      <c r="S200" s="277" t="s">
        <v>79</v>
      </c>
      <c r="T200" s="310"/>
      <c r="U200" s="310"/>
      <c r="V200" s="304"/>
      <c r="W200" s="272"/>
      <c r="X200" s="308"/>
      <c r="Y200" s="272"/>
      <c r="Z200" s="277" t="s">
        <v>79</v>
      </c>
      <c r="AA200" s="272"/>
      <c r="AB200" s="277" t="s">
        <v>79</v>
      </c>
      <c r="AC200" s="310"/>
      <c r="AD200" s="310"/>
      <c r="AE200" s="304"/>
      <c r="AF200" s="272"/>
      <c r="AG200" s="308"/>
      <c r="AH200" s="272"/>
      <c r="AI200" s="277" t="s">
        <v>79</v>
      </c>
      <c r="AJ200" s="272"/>
      <c r="AK200" s="277" t="s">
        <v>79</v>
      </c>
      <c r="AL200" s="310"/>
      <c r="AM200" s="311"/>
      <c r="AN200" s="259"/>
    </row>
    <row r="201" spans="1:40" x14ac:dyDescent="0.2">
      <c r="A201" s="291"/>
      <c r="B201" s="294"/>
      <c r="C201" s="301"/>
      <c r="D201" s="285"/>
      <c r="E201" s="273"/>
      <c r="F201" s="276"/>
      <c r="G201" s="273"/>
      <c r="H201" s="144">
        <f t="shared" ref="H201" ca="1" si="2149">INDIRECT("入力シート!K"&amp;INT(ROW()/3+10))</f>
        <v>0</v>
      </c>
      <c r="I201" s="134" t="s">
        <v>78</v>
      </c>
      <c r="J201" s="138" t="str">
        <f t="shared" ref="J201" ca="1" si="2150">INDIRECT("入力シート!Q"&amp;INT(ROW()/3+10))</f>
        <v/>
      </c>
      <c r="K201" s="136" t="s">
        <v>67</v>
      </c>
      <c r="L201" s="138" t="str">
        <f t="shared" ref="L201" ca="1" si="2151">INDIRECT("入力シート!S"&amp;INT(ROW()/3+10))</f>
        <v/>
      </c>
      <c r="M201" s="305"/>
      <c r="N201" s="273"/>
      <c r="O201" s="309"/>
      <c r="P201" s="273"/>
      <c r="Q201" s="144">
        <f t="shared" ref="Q201" ca="1" si="2152">INDIRECT("入力シート!AA"&amp;INT(ROW()/3+10))</f>
        <v>0</v>
      </c>
      <c r="R201" s="134" t="s">
        <v>78</v>
      </c>
      <c r="S201" s="145" t="str">
        <f t="shared" ref="S201" ca="1" si="2153">INDIRECT("入力シート!AG"&amp;INT(ROW()/3+10))</f>
        <v/>
      </c>
      <c r="T201" s="146" t="s">
        <v>80</v>
      </c>
      <c r="U201" s="145" t="str">
        <f t="shared" ref="U201" ca="1" si="2154">INDIRECT("入力シート!AI"&amp;INT(ROW()/3+10))</f>
        <v/>
      </c>
      <c r="V201" s="305"/>
      <c r="W201" s="273"/>
      <c r="X201" s="309"/>
      <c r="Y201" s="273"/>
      <c r="Z201" s="144">
        <f t="shared" ref="Z201" ca="1" si="2155">INDIRECT("入力シート!AQ"&amp;INT(ROW()/3+10))</f>
        <v>0</v>
      </c>
      <c r="AA201" s="134" t="s">
        <v>78</v>
      </c>
      <c r="AB201" s="145" t="str">
        <f t="shared" ref="AB201" ca="1" si="2156">INDIRECT("入力シート!AW"&amp;INT(ROW()/3+10))</f>
        <v/>
      </c>
      <c r="AC201" s="146" t="s">
        <v>80</v>
      </c>
      <c r="AD201" s="145" t="str">
        <f t="shared" ref="AD201" ca="1" si="2157">INDIRECT("入力シート!AY"&amp;INT(ROW()/3+10))</f>
        <v/>
      </c>
      <c r="AE201" s="305"/>
      <c r="AF201" s="273"/>
      <c r="AG201" s="309"/>
      <c r="AH201" s="273"/>
      <c r="AI201" s="144">
        <f t="shared" ref="AI201" ca="1" si="2158">INDIRECT("入力シート!BG"&amp;INT(ROW()/3+10))</f>
        <v>0</v>
      </c>
      <c r="AJ201" s="134" t="s">
        <v>78</v>
      </c>
      <c r="AK201" s="145" t="str">
        <f t="shared" ref="AK201" ca="1" si="2159">INDIRECT("入力シート!BM"&amp;INT(ROW()/3+10))</f>
        <v/>
      </c>
      <c r="AL201" s="146" t="s">
        <v>80</v>
      </c>
      <c r="AM201" s="147" t="str">
        <f t="shared" ref="AM201" ca="1" si="2160">INDIRECT("入力シート!BO"&amp;INT(ROW()/3+10))</f>
        <v/>
      </c>
      <c r="AN201" s="260"/>
    </row>
    <row r="202" spans="1:40" x14ac:dyDescent="0.2">
      <c r="A202" s="290">
        <v>65</v>
      </c>
      <c r="B202" s="298">
        <f t="shared" ref="B202" ca="1" si="2161">INDIRECT("入力シート!B"&amp;INT(ROW()/3+11))</f>
        <v>0</v>
      </c>
      <c r="C202" s="299" t="str">
        <f t="shared" ref="C202" ca="1" si="2162">INDIRECT("入力シート!C"&amp;INT(ROW()/3+11))</f>
        <v/>
      </c>
      <c r="D202" s="302">
        <f t="shared" ref="D202" ca="1" si="2163">INDIRECT("入力シート!D"&amp;INT(ROW()/3+11))</f>
        <v>0</v>
      </c>
      <c r="E202" s="296" t="s">
        <v>50</v>
      </c>
      <c r="F202" s="297">
        <f t="shared" ref="F202" ca="1" si="2164">INDIRECT("入力シート!F"&amp;INT(ROW()/3+11))</f>
        <v>0</v>
      </c>
      <c r="G202" s="296" t="s">
        <v>50</v>
      </c>
      <c r="H202" s="126">
        <f t="shared" ref="H202" ca="1" si="2165">INDIRECT("入力シート!H"&amp;INT(ROW()/3+11))</f>
        <v>0</v>
      </c>
      <c r="I202" s="127" t="s">
        <v>78</v>
      </c>
      <c r="J202" s="149" t="str">
        <f t="shared" ref="J202" ca="1" si="2166">INDIRECT("入力シート!M"&amp;INT(ROW()/3+11))</f>
        <v/>
      </c>
      <c r="K202" s="129" t="s">
        <v>67</v>
      </c>
      <c r="L202" s="131" t="str">
        <f t="shared" ref="L202" ca="1" si="2167">INDIRECT("入力シート!O"&amp;INT(ROW()/3+11))</f>
        <v/>
      </c>
      <c r="M202" s="303">
        <f t="shared" ref="M202" ca="1" si="2168">INDIRECT("入力シート!T"&amp;INT(ROW()/3+11))</f>
        <v>0</v>
      </c>
      <c r="N202" s="296" t="s">
        <v>50</v>
      </c>
      <c r="O202" s="307">
        <f t="shared" ref="O202" ca="1" si="2169">INDIRECT("入力シート!V"&amp;INT(ROW()/3+11))</f>
        <v>0</v>
      </c>
      <c r="P202" s="296" t="s">
        <v>50</v>
      </c>
      <c r="Q202" s="140">
        <f t="shared" ref="Q202" ca="1" si="2170">INDIRECT("入力シート!X"&amp;INT(ROW()/3+11))</f>
        <v>0</v>
      </c>
      <c r="R202" s="127" t="s">
        <v>78</v>
      </c>
      <c r="S202" s="141" t="str">
        <f t="shared" ref="S202" ca="1" si="2171">INDIRECT("入力シート!AC"&amp;INT(ROW()/3+11))</f>
        <v/>
      </c>
      <c r="T202" s="142" t="s">
        <v>80</v>
      </c>
      <c r="U202" s="141" t="str">
        <f t="shared" ref="U202" ca="1" si="2172">INDIRECT("入力シート!AE"&amp;INT(ROW()/3+11))</f>
        <v/>
      </c>
      <c r="V202" s="303">
        <f t="shared" ref="V202" ca="1" si="2173">INDIRECT("入力シート!AJ"&amp;INT(ROW()/3+11))</f>
        <v>0</v>
      </c>
      <c r="W202" s="296" t="s">
        <v>81</v>
      </c>
      <c r="X202" s="307">
        <f t="shared" ref="X202" ca="1" si="2174">INDIRECT("入力シート!AL"&amp;INT(ROW()/3+11))</f>
        <v>0</v>
      </c>
      <c r="Y202" s="296" t="s">
        <v>81</v>
      </c>
      <c r="Z202" s="140">
        <f t="shared" ref="Z202" ca="1" si="2175">INDIRECT("入力シート!AN"&amp;INT(ROW()/3+11))</f>
        <v>0</v>
      </c>
      <c r="AA202" s="127" t="s">
        <v>78</v>
      </c>
      <c r="AB202" s="141" t="str">
        <f t="shared" ref="AB202" ca="1" si="2176">INDIRECT("入力シート!AS"&amp;INT(ROW()/3+11))</f>
        <v/>
      </c>
      <c r="AC202" s="142" t="s">
        <v>80</v>
      </c>
      <c r="AD202" s="141" t="str">
        <f t="shared" ref="AD202" ca="1" si="2177">INDIRECT("入力シート!AU"&amp;INT(ROW()/3+11))</f>
        <v/>
      </c>
      <c r="AE202" s="303">
        <f t="shared" ref="AE202" ca="1" si="2178">INDIRECT("入力シート!AZ"&amp;INT(ROW()/3+11))</f>
        <v>0</v>
      </c>
      <c r="AF202" s="296" t="s">
        <v>81</v>
      </c>
      <c r="AG202" s="307">
        <f t="shared" ref="AG202" ca="1" si="2179">INDIRECT("入力シート!BB"&amp;INT(ROW()/3+11))</f>
        <v>0</v>
      </c>
      <c r="AH202" s="296" t="s">
        <v>81</v>
      </c>
      <c r="AI202" s="140">
        <f t="shared" ref="AI202" ca="1" si="2180">INDIRECT("入力シート!BD"&amp;INT(ROW()/3+11))</f>
        <v>0</v>
      </c>
      <c r="AJ202" s="127" t="s">
        <v>78</v>
      </c>
      <c r="AK202" s="141" t="str">
        <f t="shared" ref="AK202" ca="1" si="2181">INDIRECT("入力シート!BI"&amp;INT(ROW()/3+11))</f>
        <v/>
      </c>
      <c r="AL202" s="142" t="s">
        <v>80</v>
      </c>
      <c r="AM202" s="143" t="str">
        <f t="shared" ref="AM202" ca="1" si="2182">INDIRECT("入力シート!BK"&amp;INT(ROW()/3+11))</f>
        <v/>
      </c>
      <c r="AN202" s="258">
        <f t="shared" ref="AN202" ca="1" si="2183">INDIRECT("入力シート!BP"&amp;INT(ROW()/3+11))</f>
        <v>0</v>
      </c>
    </row>
    <row r="203" spans="1:40" x14ac:dyDescent="0.2">
      <c r="A203" s="290"/>
      <c r="B203" s="293"/>
      <c r="C203" s="300"/>
      <c r="D203" s="284"/>
      <c r="E203" s="272"/>
      <c r="F203" s="275"/>
      <c r="G203" s="272"/>
      <c r="H203" s="277" t="s">
        <v>79</v>
      </c>
      <c r="I203" s="272"/>
      <c r="J203" s="279" t="s">
        <v>53</v>
      </c>
      <c r="K203" s="279"/>
      <c r="L203" s="279"/>
      <c r="M203" s="304"/>
      <c r="N203" s="272"/>
      <c r="O203" s="308"/>
      <c r="P203" s="272"/>
      <c r="Q203" s="277" t="s">
        <v>79</v>
      </c>
      <c r="R203" s="272"/>
      <c r="S203" s="277" t="s">
        <v>79</v>
      </c>
      <c r="T203" s="310"/>
      <c r="U203" s="310"/>
      <c r="V203" s="304"/>
      <c r="W203" s="272"/>
      <c r="X203" s="308"/>
      <c r="Y203" s="272"/>
      <c r="Z203" s="277" t="s">
        <v>79</v>
      </c>
      <c r="AA203" s="272"/>
      <c r="AB203" s="277" t="s">
        <v>79</v>
      </c>
      <c r="AC203" s="310"/>
      <c r="AD203" s="310"/>
      <c r="AE203" s="304"/>
      <c r="AF203" s="272"/>
      <c r="AG203" s="308"/>
      <c r="AH203" s="272"/>
      <c r="AI203" s="277" t="s">
        <v>79</v>
      </c>
      <c r="AJ203" s="272"/>
      <c r="AK203" s="277" t="s">
        <v>79</v>
      </c>
      <c r="AL203" s="310"/>
      <c r="AM203" s="311"/>
      <c r="AN203" s="259"/>
    </row>
    <row r="204" spans="1:40" x14ac:dyDescent="0.2">
      <c r="A204" s="291"/>
      <c r="B204" s="294"/>
      <c r="C204" s="301"/>
      <c r="D204" s="285"/>
      <c r="E204" s="273"/>
      <c r="F204" s="276"/>
      <c r="G204" s="273"/>
      <c r="H204" s="144">
        <f t="shared" ref="H204" ca="1" si="2184">INDIRECT("入力シート!K"&amp;INT(ROW()/3+10))</f>
        <v>0</v>
      </c>
      <c r="I204" s="134" t="s">
        <v>78</v>
      </c>
      <c r="J204" s="138" t="str">
        <f t="shared" ref="J204" ca="1" si="2185">INDIRECT("入力シート!Q"&amp;INT(ROW()/3+10))</f>
        <v/>
      </c>
      <c r="K204" s="136" t="s">
        <v>67</v>
      </c>
      <c r="L204" s="138" t="str">
        <f t="shared" ref="L204" ca="1" si="2186">INDIRECT("入力シート!S"&amp;INT(ROW()/3+10))</f>
        <v/>
      </c>
      <c r="M204" s="305"/>
      <c r="N204" s="273"/>
      <c r="O204" s="309"/>
      <c r="P204" s="273"/>
      <c r="Q204" s="144">
        <f t="shared" ref="Q204" ca="1" si="2187">INDIRECT("入力シート!AA"&amp;INT(ROW()/3+10))</f>
        <v>0</v>
      </c>
      <c r="R204" s="134" t="s">
        <v>78</v>
      </c>
      <c r="S204" s="145" t="str">
        <f t="shared" ref="S204" ca="1" si="2188">INDIRECT("入力シート!AG"&amp;INT(ROW()/3+10))</f>
        <v/>
      </c>
      <c r="T204" s="146" t="s">
        <v>80</v>
      </c>
      <c r="U204" s="145" t="str">
        <f t="shared" ref="U204" ca="1" si="2189">INDIRECT("入力シート!AI"&amp;INT(ROW()/3+10))</f>
        <v/>
      </c>
      <c r="V204" s="305"/>
      <c r="W204" s="273"/>
      <c r="X204" s="309"/>
      <c r="Y204" s="273"/>
      <c r="Z204" s="144">
        <f t="shared" ref="Z204" ca="1" si="2190">INDIRECT("入力シート!AQ"&amp;INT(ROW()/3+10))</f>
        <v>0</v>
      </c>
      <c r="AA204" s="134" t="s">
        <v>78</v>
      </c>
      <c r="AB204" s="145" t="str">
        <f t="shared" ref="AB204" ca="1" si="2191">INDIRECT("入力シート!AW"&amp;INT(ROW()/3+10))</f>
        <v/>
      </c>
      <c r="AC204" s="146" t="s">
        <v>80</v>
      </c>
      <c r="AD204" s="145" t="str">
        <f t="shared" ref="AD204" ca="1" si="2192">INDIRECT("入力シート!AY"&amp;INT(ROW()/3+10))</f>
        <v/>
      </c>
      <c r="AE204" s="305"/>
      <c r="AF204" s="273"/>
      <c r="AG204" s="309"/>
      <c r="AH204" s="273"/>
      <c r="AI204" s="144">
        <f t="shared" ref="AI204" ca="1" si="2193">INDIRECT("入力シート!BG"&amp;INT(ROW()/3+10))</f>
        <v>0</v>
      </c>
      <c r="AJ204" s="134" t="s">
        <v>78</v>
      </c>
      <c r="AK204" s="145" t="str">
        <f t="shared" ref="AK204" ca="1" si="2194">INDIRECT("入力シート!BM"&amp;INT(ROW()/3+10))</f>
        <v/>
      </c>
      <c r="AL204" s="146" t="s">
        <v>80</v>
      </c>
      <c r="AM204" s="147" t="str">
        <f t="shared" ref="AM204" ca="1" si="2195">INDIRECT("入力シート!BO"&amp;INT(ROW()/3+10))</f>
        <v/>
      </c>
      <c r="AN204" s="260"/>
    </row>
    <row r="205" spans="1:40" x14ac:dyDescent="0.2">
      <c r="A205" s="290">
        <v>66</v>
      </c>
      <c r="B205" s="298">
        <f t="shared" ref="B205" ca="1" si="2196">INDIRECT("入力シート!B"&amp;INT(ROW()/3+11))</f>
        <v>0</v>
      </c>
      <c r="C205" s="299" t="str">
        <f t="shared" ref="C205" ca="1" si="2197">INDIRECT("入力シート!C"&amp;INT(ROW()/3+11))</f>
        <v/>
      </c>
      <c r="D205" s="302">
        <f t="shared" ref="D205" ca="1" si="2198">INDIRECT("入力シート!D"&amp;INT(ROW()/3+11))</f>
        <v>0</v>
      </c>
      <c r="E205" s="296" t="s">
        <v>50</v>
      </c>
      <c r="F205" s="297">
        <f t="shared" ref="F205" ca="1" si="2199">INDIRECT("入力シート!F"&amp;INT(ROW()/3+11))</f>
        <v>0</v>
      </c>
      <c r="G205" s="296" t="s">
        <v>50</v>
      </c>
      <c r="H205" s="126">
        <f t="shared" ref="H205" ca="1" si="2200">INDIRECT("入力シート!H"&amp;INT(ROW()/3+11))</f>
        <v>0</v>
      </c>
      <c r="I205" s="127" t="s">
        <v>78</v>
      </c>
      <c r="J205" s="149" t="str">
        <f t="shared" ref="J205" ca="1" si="2201">INDIRECT("入力シート!M"&amp;INT(ROW()/3+11))</f>
        <v/>
      </c>
      <c r="K205" s="129" t="s">
        <v>67</v>
      </c>
      <c r="L205" s="131" t="str">
        <f t="shared" ref="L205" ca="1" si="2202">INDIRECT("入力シート!O"&amp;INT(ROW()/3+11))</f>
        <v/>
      </c>
      <c r="M205" s="303">
        <f t="shared" ref="M205" ca="1" si="2203">INDIRECT("入力シート!T"&amp;INT(ROW()/3+11))</f>
        <v>0</v>
      </c>
      <c r="N205" s="296" t="s">
        <v>50</v>
      </c>
      <c r="O205" s="307">
        <f t="shared" ref="O205" ca="1" si="2204">INDIRECT("入力シート!V"&amp;INT(ROW()/3+11))</f>
        <v>0</v>
      </c>
      <c r="P205" s="296" t="s">
        <v>50</v>
      </c>
      <c r="Q205" s="140">
        <f t="shared" ref="Q205" ca="1" si="2205">INDIRECT("入力シート!X"&amp;INT(ROW()/3+11))</f>
        <v>0</v>
      </c>
      <c r="R205" s="127" t="s">
        <v>78</v>
      </c>
      <c r="S205" s="141" t="str">
        <f t="shared" ref="S205" ca="1" si="2206">INDIRECT("入力シート!AC"&amp;INT(ROW()/3+11))</f>
        <v/>
      </c>
      <c r="T205" s="142" t="s">
        <v>80</v>
      </c>
      <c r="U205" s="141" t="str">
        <f t="shared" ref="U205" ca="1" si="2207">INDIRECT("入力シート!AE"&amp;INT(ROW()/3+11))</f>
        <v/>
      </c>
      <c r="V205" s="303">
        <f t="shared" ref="V205" ca="1" si="2208">INDIRECT("入力シート!AJ"&amp;INT(ROW()/3+11))</f>
        <v>0</v>
      </c>
      <c r="W205" s="296" t="s">
        <v>81</v>
      </c>
      <c r="X205" s="307">
        <f t="shared" ref="X205" ca="1" si="2209">INDIRECT("入力シート!AL"&amp;INT(ROW()/3+11))</f>
        <v>0</v>
      </c>
      <c r="Y205" s="296" t="s">
        <v>81</v>
      </c>
      <c r="Z205" s="140">
        <f t="shared" ref="Z205" ca="1" si="2210">INDIRECT("入力シート!AN"&amp;INT(ROW()/3+11))</f>
        <v>0</v>
      </c>
      <c r="AA205" s="127" t="s">
        <v>78</v>
      </c>
      <c r="AB205" s="141" t="str">
        <f t="shared" ref="AB205" ca="1" si="2211">INDIRECT("入力シート!AS"&amp;INT(ROW()/3+11))</f>
        <v/>
      </c>
      <c r="AC205" s="142" t="s">
        <v>80</v>
      </c>
      <c r="AD205" s="141" t="str">
        <f t="shared" ref="AD205" ca="1" si="2212">INDIRECT("入力シート!AU"&amp;INT(ROW()/3+11))</f>
        <v/>
      </c>
      <c r="AE205" s="303">
        <f t="shared" ref="AE205" ca="1" si="2213">INDIRECT("入力シート!AZ"&amp;INT(ROW()/3+11))</f>
        <v>0</v>
      </c>
      <c r="AF205" s="296" t="s">
        <v>81</v>
      </c>
      <c r="AG205" s="307">
        <f t="shared" ref="AG205" ca="1" si="2214">INDIRECT("入力シート!BB"&amp;INT(ROW()/3+11))</f>
        <v>0</v>
      </c>
      <c r="AH205" s="296" t="s">
        <v>81</v>
      </c>
      <c r="AI205" s="140">
        <f t="shared" ref="AI205" ca="1" si="2215">INDIRECT("入力シート!BD"&amp;INT(ROW()/3+11))</f>
        <v>0</v>
      </c>
      <c r="AJ205" s="127" t="s">
        <v>78</v>
      </c>
      <c r="AK205" s="141" t="str">
        <f t="shared" ref="AK205" ca="1" si="2216">INDIRECT("入力シート!BI"&amp;INT(ROW()/3+11))</f>
        <v/>
      </c>
      <c r="AL205" s="142" t="s">
        <v>80</v>
      </c>
      <c r="AM205" s="143" t="str">
        <f t="shared" ref="AM205" ca="1" si="2217">INDIRECT("入力シート!BK"&amp;INT(ROW()/3+11))</f>
        <v/>
      </c>
      <c r="AN205" s="258">
        <f t="shared" ref="AN205" ca="1" si="2218">INDIRECT("入力シート!BP"&amp;INT(ROW()/3+11))</f>
        <v>0</v>
      </c>
    </row>
    <row r="206" spans="1:40" x14ac:dyDescent="0.2">
      <c r="A206" s="290"/>
      <c r="B206" s="293"/>
      <c r="C206" s="300"/>
      <c r="D206" s="284"/>
      <c r="E206" s="272"/>
      <c r="F206" s="275"/>
      <c r="G206" s="272"/>
      <c r="H206" s="277" t="s">
        <v>79</v>
      </c>
      <c r="I206" s="272"/>
      <c r="J206" s="279" t="s">
        <v>53</v>
      </c>
      <c r="K206" s="279"/>
      <c r="L206" s="279"/>
      <c r="M206" s="304"/>
      <c r="N206" s="272"/>
      <c r="O206" s="308"/>
      <c r="P206" s="272"/>
      <c r="Q206" s="277" t="s">
        <v>79</v>
      </c>
      <c r="R206" s="272"/>
      <c r="S206" s="277" t="s">
        <v>79</v>
      </c>
      <c r="T206" s="310"/>
      <c r="U206" s="310"/>
      <c r="V206" s="304"/>
      <c r="W206" s="272"/>
      <c r="X206" s="308"/>
      <c r="Y206" s="272"/>
      <c r="Z206" s="277" t="s">
        <v>79</v>
      </c>
      <c r="AA206" s="272"/>
      <c r="AB206" s="277" t="s">
        <v>79</v>
      </c>
      <c r="AC206" s="310"/>
      <c r="AD206" s="310"/>
      <c r="AE206" s="304"/>
      <c r="AF206" s="272"/>
      <c r="AG206" s="308"/>
      <c r="AH206" s="272"/>
      <c r="AI206" s="277" t="s">
        <v>79</v>
      </c>
      <c r="AJ206" s="272"/>
      <c r="AK206" s="277" t="s">
        <v>79</v>
      </c>
      <c r="AL206" s="310"/>
      <c r="AM206" s="311"/>
      <c r="AN206" s="259"/>
    </row>
    <row r="207" spans="1:40" x14ac:dyDescent="0.2">
      <c r="A207" s="291"/>
      <c r="B207" s="294"/>
      <c r="C207" s="301"/>
      <c r="D207" s="285"/>
      <c r="E207" s="273"/>
      <c r="F207" s="276"/>
      <c r="G207" s="273"/>
      <c r="H207" s="144">
        <f t="shared" ref="H207" ca="1" si="2219">INDIRECT("入力シート!K"&amp;INT(ROW()/3+10))</f>
        <v>0</v>
      </c>
      <c r="I207" s="134" t="s">
        <v>78</v>
      </c>
      <c r="J207" s="138" t="str">
        <f t="shared" ref="J207" ca="1" si="2220">INDIRECT("入力シート!Q"&amp;INT(ROW()/3+10))</f>
        <v/>
      </c>
      <c r="K207" s="136" t="s">
        <v>67</v>
      </c>
      <c r="L207" s="138" t="str">
        <f t="shared" ref="L207" ca="1" si="2221">INDIRECT("入力シート!S"&amp;INT(ROW()/3+10))</f>
        <v/>
      </c>
      <c r="M207" s="305"/>
      <c r="N207" s="273"/>
      <c r="O207" s="309"/>
      <c r="P207" s="273"/>
      <c r="Q207" s="144">
        <f t="shared" ref="Q207" ca="1" si="2222">INDIRECT("入力シート!AA"&amp;INT(ROW()/3+10))</f>
        <v>0</v>
      </c>
      <c r="R207" s="134" t="s">
        <v>78</v>
      </c>
      <c r="S207" s="145" t="str">
        <f t="shared" ref="S207" ca="1" si="2223">INDIRECT("入力シート!AG"&amp;INT(ROW()/3+10))</f>
        <v/>
      </c>
      <c r="T207" s="146" t="s">
        <v>80</v>
      </c>
      <c r="U207" s="145" t="str">
        <f t="shared" ref="U207" ca="1" si="2224">INDIRECT("入力シート!AI"&amp;INT(ROW()/3+10))</f>
        <v/>
      </c>
      <c r="V207" s="305"/>
      <c r="W207" s="273"/>
      <c r="X207" s="309"/>
      <c r="Y207" s="273"/>
      <c r="Z207" s="144">
        <f t="shared" ref="Z207" ca="1" si="2225">INDIRECT("入力シート!AQ"&amp;INT(ROW()/3+10))</f>
        <v>0</v>
      </c>
      <c r="AA207" s="134" t="s">
        <v>78</v>
      </c>
      <c r="AB207" s="145" t="str">
        <f t="shared" ref="AB207" ca="1" si="2226">INDIRECT("入力シート!AW"&amp;INT(ROW()/3+10))</f>
        <v/>
      </c>
      <c r="AC207" s="146" t="s">
        <v>80</v>
      </c>
      <c r="AD207" s="145" t="str">
        <f t="shared" ref="AD207" ca="1" si="2227">INDIRECT("入力シート!AY"&amp;INT(ROW()/3+10))</f>
        <v/>
      </c>
      <c r="AE207" s="305"/>
      <c r="AF207" s="273"/>
      <c r="AG207" s="309"/>
      <c r="AH207" s="273"/>
      <c r="AI207" s="144">
        <f t="shared" ref="AI207" ca="1" si="2228">INDIRECT("入力シート!BG"&amp;INT(ROW()/3+10))</f>
        <v>0</v>
      </c>
      <c r="AJ207" s="134" t="s">
        <v>78</v>
      </c>
      <c r="AK207" s="145" t="str">
        <f t="shared" ref="AK207" ca="1" si="2229">INDIRECT("入力シート!BM"&amp;INT(ROW()/3+10))</f>
        <v/>
      </c>
      <c r="AL207" s="146" t="s">
        <v>80</v>
      </c>
      <c r="AM207" s="147" t="str">
        <f t="shared" ref="AM207" ca="1" si="2230">INDIRECT("入力シート!BO"&amp;INT(ROW()/3+10))</f>
        <v/>
      </c>
      <c r="AN207" s="260"/>
    </row>
    <row r="208" spans="1:40" x14ac:dyDescent="0.2">
      <c r="A208" s="290">
        <v>67</v>
      </c>
      <c r="B208" s="298">
        <f t="shared" ref="B208" ca="1" si="2231">INDIRECT("入力シート!B"&amp;INT(ROW()/3+11))</f>
        <v>0</v>
      </c>
      <c r="C208" s="299" t="str">
        <f t="shared" ref="C208" ca="1" si="2232">INDIRECT("入力シート!C"&amp;INT(ROW()/3+11))</f>
        <v/>
      </c>
      <c r="D208" s="302">
        <f t="shared" ref="D208" ca="1" si="2233">INDIRECT("入力シート!D"&amp;INT(ROW()/3+11))</f>
        <v>0</v>
      </c>
      <c r="E208" s="296" t="s">
        <v>50</v>
      </c>
      <c r="F208" s="297">
        <f t="shared" ref="F208" ca="1" si="2234">INDIRECT("入力シート!F"&amp;INT(ROW()/3+11))</f>
        <v>0</v>
      </c>
      <c r="G208" s="296" t="s">
        <v>50</v>
      </c>
      <c r="H208" s="126">
        <f t="shared" ref="H208" ca="1" si="2235">INDIRECT("入力シート!H"&amp;INT(ROW()/3+11))</f>
        <v>0</v>
      </c>
      <c r="I208" s="127" t="s">
        <v>78</v>
      </c>
      <c r="J208" s="149" t="str">
        <f t="shared" ref="J208" ca="1" si="2236">INDIRECT("入力シート!M"&amp;INT(ROW()/3+11))</f>
        <v/>
      </c>
      <c r="K208" s="129" t="s">
        <v>67</v>
      </c>
      <c r="L208" s="131" t="str">
        <f t="shared" ref="L208" ca="1" si="2237">INDIRECT("入力シート!O"&amp;INT(ROW()/3+11))</f>
        <v/>
      </c>
      <c r="M208" s="303">
        <f t="shared" ref="M208" ca="1" si="2238">INDIRECT("入力シート!T"&amp;INT(ROW()/3+11))</f>
        <v>0</v>
      </c>
      <c r="N208" s="296" t="s">
        <v>50</v>
      </c>
      <c r="O208" s="307">
        <f t="shared" ref="O208" ca="1" si="2239">INDIRECT("入力シート!V"&amp;INT(ROW()/3+11))</f>
        <v>0</v>
      </c>
      <c r="P208" s="296" t="s">
        <v>50</v>
      </c>
      <c r="Q208" s="140">
        <f t="shared" ref="Q208" ca="1" si="2240">INDIRECT("入力シート!X"&amp;INT(ROW()/3+11))</f>
        <v>0</v>
      </c>
      <c r="R208" s="127" t="s">
        <v>78</v>
      </c>
      <c r="S208" s="141" t="str">
        <f t="shared" ref="S208" ca="1" si="2241">INDIRECT("入力シート!AC"&amp;INT(ROW()/3+11))</f>
        <v/>
      </c>
      <c r="T208" s="142" t="s">
        <v>80</v>
      </c>
      <c r="U208" s="141" t="str">
        <f t="shared" ref="U208" ca="1" si="2242">INDIRECT("入力シート!AE"&amp;INT(ROW()/3+11))</f>
        <v/>
      </c>
      <c r="V208" s="303">
        <f t="shared" ref="V208" ca="1" si="2243">INDIRECT("入力シート!AJ"&amp;INT(ROW()/3+11))</f>
        <v>0</v>
      </c>
      <c r="W208" s="296" t="s">
        <v>81</v>
      </c>
      <c r="X208" s="307">
        <f t="shared" ref="X208" ca="1" si="2244">INDIRECT("入力シート!AL"&amp;INT(ROW()/3+11))</f>
        <v>0</v>
      </c>
      <c r="Y208" s="296" t="s">
        <v>81</v>
      </c>
      <c r="Z208" s="140">
        <f t="shared" ref="Z208" ca="1" si="2245">INDIRECT("入力シート!AN"&amp;INT(ROW()/3+11))</f>
        <v>0</v>
      </c>
      <c r="AA208" s="127" t="s">
        <v>78</v>
      </c>
      <c r="AB208" s="141" t="str">
        <f t="shared" ref="AB208" ca="1" si="2246">INDIRECT("入力シート!AS"&amp;INT(ROW()/3+11))</f>
        <v/>
      </c>
      <c r="AC208" s="142" t="s">
        <v>80</v>
      </c>
      <c r="AD208" s="141" t="str">
        <f t="shared" ref="AD208" ca="1" si="2247">INDIRECT("入力シート!AU"&amp;INT(ROW()/3+11))</f>
        <v/>
      </c>
      <c r="AE208" s="303">
        <f t="shared" ref="AE208" ca="1" si="2248">INDIRECT("入力シート!AZ"&amp;INT(ROW()/3+11))</f>
        <v>0</v>
      </c>
      <c r="AF208" s="296" t="s">
        <v>81</v>
      </c>
      <c r="AG208" s="307">
        <f t="shared" ref="AG208" ca="1" si="2249">INDIRECT("入力シート!BB"&amp;INT(ROW()/3+11))</f>
        <v>0</v>
      </c>
      <c r="AH208" s="296" t="s">
        <v>81</v>
      </c>
      <c r="AI208" s="140">
        <f t="shared" ref="AI208" ca="1" si="2250">INDIRECT("入力シート!BD"&amp;INT(ROW()/3+11))</f>
        <v>0</v>
      </c>
      <c r="AJ208" s="127" t="s">
        <v>78</v>
      </c>
      <c r="AK208" s="141" t="str">
        <f t="shared" ref="AK208" ca="1" si="2251">INDIRECT("入力シート!BI"&amp;INT(ROW()/3+11))</f>
        <v/>
      </c>
      <c r="AL208" s="142" t="s">
        <v>80</v>
      </c>
      <c r="AM208" s="143" t="str">
        <f t="shared" ref="AM208" ca="1" si="2252">INDIRECT("入力シート!BK"&amp;INT(ROW()/3+11))</f>
        <v/>
      </c>
      <c r="AN208" s="258">
        <f t="shared" ref="AN208" ca="1" si="2253">INDIRECT("入力シート!BP"&amp;INT(ROW()/3+11))</f>
        <v>0</v>
      </c>
    </row>
    <row r="209" spans="1:40" x14ac:dyDescent="0.2">
      <c r="A209" s="290"/>
      <c r="B209" s="293"/>
      <c r="C209" s="300"/>
      <c r="D209" s="284"/>
      <c r="E209" s="272"/>
      <c r="F209" s="275"/>
      <c r="G209" s="272"/>
      <c r="H209" s="277" t="s">
        <v>79</v>
      </c>
      <c r="I209" s="272"/>
      <c r="J209" s="279" t="s">
        <v>53</v>
      </c>
      <c r="K209" s="279"/>
      <c r="L209" s="279"/>
      <c r="M209" s="304"/>
      <c r="N209" s="272"/>
      <c r="O209" s="308"/>
      <c r="P209" s="272"/>
      <c r="Q209" s="277" t="s">
        <v>79</v>
      </c>
      <c r="R209" s="272"/>
      <c r="S209" s="277" t="s">
        <v>79</v>
      </c>
      <c r="T209" s="310"/>
      <c r="U209" s="310"/>
      <c r="V209" s="304"/>
      <c r="W209" s="272"/>
      <c r="X209" s="308"/>
      <c r="Y209" s="272"/>
      <c r="Z209" s="277" t="s">
        <v>79</v>
      </c>
      <c r="AA209" s="272"/>
      <c r="AB209" s="277" t="s">
        <v>79</v>
      </c>
      <c r="AC209" s="310"/>
      <c r="AD209" s="310"/>
      <c r="AE209" s="304"/>
      <c r="AF209" s="272"/>
      <c r="AG209" s="308"/>
      <c r="AH209" s="272"/>
      <c r="AI209" s="277" t="s">
        <v>79</v>
      </c>
      <c r="AJ209" s="272"/>
      <c r="AK209" s="277" t="s">
        <v>79</v>
      </c>
      <c r="AL209" s="310"/>
      <c r="AM209" s="311"/>
      <c r="AN209" s="259"/>
    </row>
    <row r="210" spans="1:40" x14ac:dyDescent="0.2">
      <c r="A210" s="291"/>
      <c r="B210" s="294"/>
      <c r="C210" s="301"/>
      <c r="D210" s="285"/>
      <c r="E210" s="273"/>
      <c r="F210" s="276"/>
      <c r="G210" s="273"/>
      <c r="H210" s="144">
        <f t="shared" ref="H210" ca="1" si="2254">INDIRECT("入力シート!K"&amp;INT(ROW()/3+10))</f>
        <v>0</v>
      </c>
      <c r="I210" s="134" t="s">
        <v>78</v>
      </c>
      <c r="J210" s="138" t="str">
        <f t="shared" ref="J210" ca="1" si="2255">INDIRECT("入力シート!Q"&amp;INT(ROW()/3+10))</f>
        <v/>
      </c>
      <c r="K210" s="136" t="s">
        <v>67</v>
      </c>
      <c r="L210" s="138" t="str">
        <f t="shared" ref="L210" ca="1" si="2256">INDIRECT("入力シート!S"&amp;INT(ROW()/3+10))</f>
        <v/>
      </c>
      <c r="M210" s="305"/>
      <c r="N210" s="273"/>
      <c r="O210" s="309"/>
      <c r="P210" s="273"/>
      <c r="Q210" s="144">
        <f t="shared" ref="Q210" ca="1" si="2257">INDIRECT("入力シート!AA"&amp;INT(ROW()/3+10))</f>
        <v>0</v>
      </c>
      <c r="R210" s="134" t="s">
        <v>78</v>
      </c>
      <c r="S210" s="145" t="str">
        <f t="shared" ref="S210" ca="1" si="2258">INDIRECT("入力シート!AG"&amp;INT(ROW()/3+10))</f>
        <v/>
      </c>
      <c r="T210" s="146" t="s">
        <v>80</v>
      </c>
      <c r="U210" s="145" t="str">
        <f t="shared" ref="U210" ca="1" si="2259">INDIRECT("入力シート!AI"&amp;INT(ROW()/3+10))</f>
        <v/>
      </c>
      <c r="V210" s="305"/>
      <c r="W210" s="273"/>
      <c r="X210" s="309"/>
      <c r="Y210" s="273"/>
      <c r="Z210" s="144">
        <f t="shared" ref="Z210" ca="1" si="2260">INDIRECT("入力シート!AQ"&amp;INT(ROW()/3+10))</f>
        <v>0</v>
      </c>
      <c r="AA210" s="134" t="s">
        <v>78</v>
      </c>
      <c r="AB210" s="145" t="str">
        <f t="shared" ref="AB210" ca="1" si="2261">INDIRECT("入力シート!AW"&amp;INT(ROW()/3+10))</f>
        <v/>
      </c>
      <c r="AC210" s="146" t="s">
        <v>80</v>
      </c>
      <c r="AD210" s="145" t="str">
        <f t="shared" ref="AD210" ca="1" si="2262">INDIRECT("入力シート!AY"&amp;INT(ROW()/3+10))</f>
        <v/>
      </c>
      <c r="AE210" s="305"/>
      <c r="AF210" s="273"/>
      <c r="AG210" s="309"/>
      <c r="AH210" s="273"/>
      <c r="AI210" s="144">
        <f t="shared" ref="AI210" ca="1" si="2263">INDIRECT("入力シート!BG"&amp;INT(ROW()/3+10))</f>
        <v>0</v>
      </c>
      <c r="AJ210" s="134" t="s">
        <v>78</v>
      </c>
      <c r="AK210" s="145" t="str">
        <f t="shared" ref="AK210" ca="1" si="2264">INDIRECT("入力シート!BM"&amp;INT(ROW()/3+10))</f>
        <v/>
      </c>
      <c r="AL210" s="146" t="s">
        <v>80</v>
      </c>
      <c r="AM210" s="147" t="str">
        <f t="shared" ref="AM210" ca="1" si="2265">INDIRECT("入力シート!BO"&amp;INT(ROW()/3+10))</f>
        <v/>
      </c>
      <c r="AN210" s="260"/>
    </row>
    <row r="211" spans="1:40" x14ac:dyDescent="0.2">
      <c r="A211" s="290">
        <v>68</v>
      </c>
      <c r="B211" s="298">
        <f t="shared" ref="B211" ca="1" si="2266">INDIRECT("入力シート!B"&amp;INT(ROW()/3+11))</f>
        <v>0</v>
      </c>
      <c r="C211" s="299" t="str">
        <f t="shared" ref="C211" ca="1" si="2267">INDIRECT("入力シート!C"&amp;INT(ROW()/3+11))</f>
        <v/>
      </c>
      <c r="D211" s="302">
        <f t="shared" ref="D211" ca="1" si="2268">INDIRECT("入力シート!D"&amp;INT(ROW()/3+11))</f>
        <v>0</v>
      </c>
      <c r="E211" s="296" t="s">
        <v>50</v>
      </c>
      <c r="F211" s="297">
        <f t="shared" ref="F211" ca="1" si="2269">INDIRECT("入力シート!F"&amp;INT(ROW()/3+11))</f>
        <v>0</v>
      </c>
      <c r="G211" s="296" t="s">
        <v>50</v>
      </c>
      <c r="H211" s="126">
        <f t="shared" ref="H211" ca="1" si="2270">INDIRECT("入力シート!H"&amp;INT(ROW()/3+11))</f>
        <v>0</v>
      </c>
      <c r="I211" s="127" t="s">
        <v>78</v>
      </c>
      <c r="J211" s="149" t="str">
        <f t="shared" ref="J211" ca="1" si="2271">INDIRECT("入力シート!M"&amp;INT(ROW()/3+11))</f>
        <v/>
      </c>
      <c r="K211" s="129" t="s">
        <v>67</v>
      </c>
      <c r="L211" s="131" t="str">
        <f t="shared" ref="L211" ca="1" si="2272">INDIRECT("入力シート!O"&amp;INT(ROW()/3+11))</f>
        <v/>
      </c>
      <c r="M211" s="303">
        <f t="shared" ref="M211" ca="1" si="2273">INDIRECT("入力シート!T"&amp;INT(ROW()/3+11))</f>
        <v>0</v>
      </c>
      <c r="N211" s="296" t="s">
        <v>50</v>
      </c>
      <c r="O211" s="307">
        <f t="shared" ref="O211" ca="1" si="2274">INDIRECT("入力シート!V"&amp;INT(ROW()/3+11))</f>
        <v>0</v>
      </c>
      <c r="P211" s="296" t="s">
        <v>50</v>
      </c>
      <c r="Q211" s="140">
        <f t="shared" ref="Q211" ca="1" si="2275">INDIRECT("入力シート!X"&amp;INT(ROW()/3+11))</f>
        <v>0</v>
      </c>
      <c r="R211" s="127" t="s">
        <v>78</v>
      </c>
      <c r="S211" s="141" t="str">
        <f t="shared" ref="S211" ca="1" si="2276">INDIRECT("入力シート!AC"&amp;INT(ROW()/3+11))</f>
        <v/>
      </c>
      <c r="T211" s="142" t="s">
        <v>80</v>
      </c>
      <c r="U211" s="141" t="str">
        <f t="shared" ref="U211" ca="1" si="2277">INDIRECT("入力シート!AE"&amp;INT(ROW()/3+11))</f>
        <v/>
      </c>
      <c r="V211" s="303">
        <f t="shared" ref="V211" ca="1" si="2278">INDIRECT("入力シート!AJ"&amp;INT(ROW()/3+11))</f>
        <v>0</v>
      </c>
      <c r="W211" s="296" t="s">
        <v>81</v>
      </c>
      <c r="X211" s="307">
        <f t="shared" ref="X211" ca="1" si="2279">INDIRECT("入力シート!AL"&amp;INT(ROW()/3+11))</f>
        <v>0</v>
      </c>
      <c r="Y211" s="296" t="s">
        <v>81</v>
      </c>
      <c r="Z211" s="140">
        <f t="shared" ref="Z211" ca="1" si="2280">INDIRECT("入力シート!AN"&amp;INT(ROW()/3+11))</f>
        <v>0</v>
      </c>
      <c r="AA211" s="127" t="s">
        <v>78</v>
      </c>
      <c r="AB211" s="141" t="str">
        <f t="shared" ref="AB211" ca="1" si="2281">INDIRECT("入力シート!AS"&amp;INT(ROW()/3+11))</f>
        <v/>
      </c>
      <c r="AC211" s="142" t="s">
        <v>80</v>
      </c>
      <c r="AD211" s="141" t="str">
        <f t="shared" ref="AD211" ca="1" si="2282">INDIRECT("入力シート!AU"&amp;INT(ROW()/3+11))</f>
        <v/>
      </c>
      <c r="AE211" s="303">
        <f t="shared" ref="AE211" ca="1" si="2283">INDIRECT("入力シート!AZ"&amp;INT(ROW()/3+11))</f>
        <v>0</v>
      </c>
      <c r="AF211" s="296" t="s">
        <v>81</v>
      </c>
      <c r="AG211" s="307">
        <f t="shared" ref="AG211" ca="1" si="2284">INDIRECT("入力シート!BB"&amp;INT(ROW()/3+11))</f>
        <v>0</v>
      </c>
      <c r="AH211" s="296" t="s">
        <v>81</v>
      </c>
      <c r="AI211" s="140">
        <f t="shared" ref="AI211" ca="1" si="2285">INDIRECT("入力シート!BD"&amp;INT(ROW()/3+11))</f>
        <v>0</v>
      </c>
      <c r="AJ211" s="127" t="s">
        <v>78</v>
      </c>
      <c r="AK211" s="141" t="str">
        <f t="shared" ref="AK211" ca="1" si="2286">INDIRECT("入力シート!BI"&amp;INT(ROW()/3+11))</f>
        <v/>
      </c>
      <c r="AL211" s="142" t="s">
        <v>80</v>
      </c>
      <c r="AM211" s="143" t="str">
        <f t="shared" ref="AM211" ca="1" si="2287">INDIRECT("入力シート!BK"&amp;INT(ROW()/3+11))</f>
        <v/>
      </c>
      <c r="AN211" s="258">
        <f t="shared" ref="AN211" ca="1" si="2288">INDIRECT("入力シート!BP"&amp;INT(ROW()/3+11))</f>
        <v>0</v>
      </c>
    </row>
    <row r="212" spans="1:40" x14ac:dyDescent="0.2">
      <c r="A212" s="290"/>
      <c r="B212" s="293"/>
      <c r="C212" s="300"/>
      <c r="D212" s="284"/>
      <c r="E212" s="272"/>
      <c r="F212" s="275"/>
      <c r="G212" s="272"/>
      <c r="H212" s="277" t="s">
        <v>79</v>
      </c>
      <c r="I212" s="272"/>
      <c r="J212" s="279" t="s">
        <v>53</v>
      </c>
      <c r="K212" s="279"/>
      <c r="L212" s="279"/>
      <c r="M212" s="304"/>
      <c r="N212" s="272"/>
      <c r="O212" s="308"/>
      <c r="P212" s="272"/>
      <c r="Q212" s="277" t="s">
        <v>79</v>
      </c>
      <c r="R212" s="272"/>
      <c r="S212" s="277" t="s">
        <v>79</v>
      </c>
      <c r="T212" s="310"/>
      <c r="U212" s="310"/>
      <c r="V212" s="304"/>
      <c r="W212" s="272"/>
      <c r="X212" s="308"/>
      <c r="Y212" s="272"/>
      <c r="Z212" s="277" t="s">
        <v>79</v>
      </c>
      <c r="AA212" s="272"/>
      <c r="AB212" s="277" t="s">
        <v>79</v>
      </c>
      <c r="AC212" s="310"/>
      <c r="AD212" s="310"/>
      <c r="AE212" s="304"/>
      <c r="AF212" s="272"/>
      <c r="AG212" s="308"/>
      <c r="AH212" s="272"/>
      <c r="AI212" s="277" t="s">
        <v>79</v>
      </c>
      <c r="AJ212" s="272"/>
      <c r="AK212" s="277" t="s">
        <v>79</v>
      </c>
      <c r="AL212" s="310"/>
      <c r="AM212" s="311"/>
      <c r="AN212" s="259"/>
    </row>
    <row r="213" spans="1:40" x14ac:dyDescent="0.2">
      <c r="A213" s="291"/>
      <c r="B213" s="294"/>
      <c r="C213" s="301"/>
      <c r="D213" s="285"/>
      <c r="E213" s="273"/>
      <c r="F213" s="276"/>
      <c r="G213" s="273"/>
      <c r="H213" s="144">
        <f t="shared" ref="H213" ca="1" si="2289">INDIRECT("入力シート!K"&amp;INT(ROW()/3+10))</f>
        <v>0</v>
      </c>
      <c r="I213" s="134" t="s">
        <v>78</v>
      </c>
      <c r="J213" s="138" t="str">
        <f t="shared" ref="J213" ca="1" si="2290">INDIRECT("入力シート!Q"&amp;INT(ROW()/3+10))</f>
        <v/>
      </c>
      <c r="K213" s="136" t="s">
        <v>67</v>
      </c>
      <c r="L213" s="138" t="str">
        <f t="shared" ref="L213" ca="1" si="2291">INDIRECT("入力シート!S"&amp;INT(ROW()/3+10))</f>
        <v/>
      </c>
      <c r="M213" s="305"/>
      <c r="N213" s="273"/>
      <c r="O213" s="309"/>
      <c r="P213" s="273"/>
      <c r="Q213" s="144">
        <f t="shared" ref="Q213" ca="1" si="2292">INDIRECT("入力シート!AA"&amp;INT(ROW()/3+10))</f>
        <v>0</v>
      </c>
      <c r="R213" s="134" t="s">
        <v>78</v>
      </c>
      <c r="S213" s="145" t="str">
        <f t="shared" ref="S213" ca="1" si="2293">INDIRECT("入力シート!AG"&amp;INT(ROW()/3+10))</f>
        <v/>
      </c>
      <c r="T213" s="146" t="s">
        <v>80</v>
      </c>
      <c r="U213" s="145" t="str">
        <f t="shared" ref="U213" ca="1" si="2294">INDIRECT("入力シート!AI"&amp;INT(ROW()/3+10))</f>
        <v/>
      </c>
      <c r="V213" s="305"/>
      <c r="W213" s="273"/>
      <c r="X213" s="309"/>
      <c r="Y213" s="273"/>
      <c r="Z213" s="144">
        <f t="shared" ref="Z213" ca="1" si="2295">INDIRECT("入力シート!AQ"&amp;INT(ROW()/3+10))</f>
        <v>0</v>
      </c>
      <c r="AA213" s="134" t="s">
        <v>78</v>
      </c>
      <c r="AB213" s="145" t="str">
        <f t="shared" ref="AB213" ca="1" si="2296">INDIRECT("入力シート!AW"&amp;INT(ROW()/3+10))</f>
        <v/>
      </c>
      <c r="AC213" s="146" t="s">
        <v>80</v>
      </c>
      <c r="AD213" s="145" t="str">
        <f t="shared" ref="AD213" ca="1" si="2297">INDIRECT("入力シート!AY"&amp;INT(ROW()/3+10))</f>
        <v/>
      </c>
      <c r="AE213" s="305"/>
      <c r="AF213" s="273"/>
      <c r="AG213" s="309"/>
      <c r="AH213" s="273"/>
      <c r="AI213" s="144">
        <f t="shared" ref="AI213" ca="1" si="2298">INDIRECT("入力シート!BG"&amp;INT(ROW()/3+10))</f>
        <v>0</v>
      </c>
      <c r="AJ213" s="134" t="s">
        <v>78</v>
      </c>
      <c r="AK213" s="145" t="str">
        <f t="shared" ref="AK213" ca="1" si="2299">INDIRECT("入力シート!BM"&amp;INT(ROW()/3+10))</f>
        <v/>
      </c>
      <c r="AL213" s="146" t="s">
        <v>80</v>
      </c>
      <c r="AM213" s="147" t="str">
        <f t="shared" ref="AM213" ca="1" si="2300">INDIRECT("入力シート!BO"&amp;INT(ROW()/3+10))</f>
        <v/>
      </c>
      <c r="AN213" s="260"/>
    </row>
    <row r="214" spans="1:40" x14ac:dyDescent="0.2">
      <c r="A214" s="290">
        <v>69</v>
      </c>
      <c r="B214" s="298">
        <f t="shared" ref="B214" ca="1" si="2301">INDIRECT("入力シート!B"&amp;INT(ROW()/3+11))</f>
        <v>0</v>
      </c>
      <c r="C214" s="299" t="str">
        <f t="shared" ref="C214" ca="1" si="2302">INDIRECT("入力シート!C"&amp;INT(ROW()/3+11))</f>
        <v/>
      </c>
      <c r="D214" s="302">
        <f t="shared" ref="D214" ca="1" si="2303">INDIRECT("入力シート!D"&amp;INT(ROW()/3+11))</f>
        <v>0</v>
      </c>
      <c r="E214" s="296" t="s">
        <v>50</v>
      </c>
      <c r="F214" s="297">
        <f t="shared" ref="F214" ca="1" si="2304">INDIRECT("入力シート!F"&amp;INT(ROW()/3+11))</f>
        <v>0</v>
      </c>
      <c r="G214" s="296" t="s">
        <v>50</v>
      </c>
      <c r="H214" s="126">
        <f t="shared" ref="H214" ca="1" si="2305">INDIRECT("入力シート!H"&amp;INT(ROW()/3+11))</f>
        <v>0</v>
      </c>
      <c r="I214" s="127" t="s">
        <v>78</v>
      </c>
      <c r="J214" s="149" t="str">
        <f t="shared" ref="J214" ca="1" si="2306">INDIRECT("入力シート!M"&amp;INT(ROW()/3+11))</f>
        <v/>
      </c>
      <c r="K214" s="129" t="s">
        <v>67</v>
      </c>
      <c r="L214" s="131" t="str">
        <f t="shared" ref="L214" ca="1" si="2307">INDIRECT("入力シート!O"&amp;INT(ROW()/3+11))</f>
        <v/>
      </c>
      <c r="M214" s="303">
        <f t="shared" ref="M214" ca="1" si="2308">INDIRECT("入力シート!T"&amp;INT(ROW()/3+11))</f>
        <v>0</v>
      </c>
      <c r="N214" s="296" t="s">
        <v>50</v>
      </c>
      <c r="O214" s="307">
        <f t="shared" ref="O214" ca="1" si="2309">INDIRECT("入力シート!V"&amp;INT(ROW()/3+11))</f>
        <v>0</v>
      </c>
      <c r="P214" s="296" t="s">
        <v>50</v>
      </c>
      <c r="Q214" s="140">
        <f t="shared" ref="Q214" ca="1" si="2310">INDIRECT("入力シート!X"&amp;INT(ROW()/3+11))</f>
        <v>0</v>
      </c>
      <c r="R214" s="127" t="s">
        <v>78</v>
      </c>
      <c r="S214" s="141" t="str">
        <f t="shared" ref="S214" ca="1" si="2311">INDIRECT("入力シート!AC"&amp;INT(ROW()/3+11))</f>
        <v/>
      </c>
      <c r="T214" s="142" t="s">
        <v>80</v>
      </c>
      <c r="U214" s="141" t="str">
        <f t="shared" ref="U214" ca="1" si="2312">INDIRECT("入力シート!AE"&amp;INT(ROW()/3+11))</f>
        <v/>
      </c>
      <c r="V214" s="303">
        <f t="shared" ref="V214" ca="1" si="2313">INDIRECT("入力シート!AJ"&amp;INT(ROW()/3+11))</f>
        <v>0</v>
      </c>
      <c r="W214" s="296" t="s">
        <v>81</v>
      </c>
      <c r="X214" s="307">
        <f t="shared" ref="X214" ca="1" si="2314">INDIRECT("入力シート!AL"&amp;INT(ROW()/3+11))</f>
        <v>0</v>
      </c>
      <c r="Y214" s="296" t="s">
        <v>81</v>
      </c>
      <c r="Z214" s="140">
        <f t="shared" ref="Z214" ca="1" si="2315">INDIRECT("入力シート!AN"&amp;INT(ROW()/3+11))</f>
        <v>0</v>
      </c>
      <c r="AA214" s="127" t="s">
        <v>78</v>
      </c>
      <c r="AB214" s="141" t="str">
        <f t="shared" ref="AB214" ca="1" si="2316">INDIRECT("入力シート!AS"&amp;INT(ROW()/3+11))</f>
        <v/>
      </c>
      <c r="AC214" s="142" t="s">
        <v>80</v>
      </c>
      <c r="AD214" s="141" t="str">
        <f t="shared" ref="AD214" ca="1" si="2317">INDIRECT("入力シート!AU"&amp;INT(ROW()/3+11))</f>
        <v/>
      </c>
      <c r="AE214" s="303">
        <f t="shared" ref="AE214" ca="1" si="2318">INDIRECT("入力シート!AZ"&amp;INT(ROW()/3+11))</f>
        <v>0</v>
      </c>
      <c r="AF214" s="296" t="s">
        <v>81</v>
      </c>
      <c r="AG214" s="307">
        <f t="shared" ref="AG214" ca="1" si="2319">INDIRECT("入力シート!BB"&amp;INT(ROW()/3+11))</f>
        <v>0</v>
      </c>
      <c r="AH214" s="296" t="s">
        <v>81</v>
      </c>
      <c r="AI214" s="140">
        <f t="shared" ref="AI214" ca="1" si="2320">INDIRECT("入力シート!BD"&amp;INT(ROW()/3+11))</f>
        <v>0</v>
      </c>
      <c r="AJ214" s="127" t="s">
        <v>78</v>
      </c>
      <c r="AK214" s="141" t="str">
        <f t="shared" ref="AK214" ca="1" si="2321">INDIRECT("入力シート!BI"&amp;INT(ROW()/3+11))</f>
        <v/>
      </c>
      <c r="AL214" s="142" t="s">
        <v>80</v>
      </c>
      <c r="AM214" s="143" t="str">
        <f t="shared" ref="AM214" ca="1" si="2322">INDIRECT("入力シート!BK"&amp;INT(ROW()/3+11))</f>
        <v/>
      </c>
      <c r="AN214" s="258">
        <f t="shared" ref="AN214" ca="1" si="2323">INDIRECT("入力シート!BP"&amp;INT(ROW()/3+11))</f>
        <v>0</v>
      </c>
    </row>
    <row r="215" spans="1:40" x14ac:dyDescent="0.2">
      <c r="A215" s="290"/>
      <c r="B215" s="293"/>
      <c r="C215" s="300"/>
      <c r="D215" s="284"/>
      <c r="E215" s="272"/>
      <c r="F215" s="275"/>
      <c r="G215" s="272"/>
      <c r="H215" s="277" t="s">
        <v>79</v>
      </c>
      <c r="I215" s="272"/>
      <c r="J215" s="279" t="s">
        <v>53</v>
      </c>
      <c r="K215" s="279"/>
      <c r="L215" s="279"/>
      <c r="M215" s="304"/>
      <c r="N215" s="272"/>
      <c r="O215" s="308"/>
      <c r="P215" s="272"/>
      <c r="Q215" s="277" t="s">
        <v>79</v>
      </c>
      <c r="R215" s="272"/>
      <c r="S215" s="277" t="s">
        <v>79</v>
      </c>
      <c r="T215" s="310"/>
      <c r="U215" s="310"/>
      <c r="V215" s="304"/>
      <c r="W215" s="272"/>
      <c r="X215" s="308"/>
      <c r="Y215" s="272"/>
      <c r="Z215" s="277" t="s">
        <v>79</v>
      </c>
      <c r="AA215" s="272"/>
      <c r="AB215" s="277" t="s">
        <v>79</v>
      </c>
      <c r="AC215" s="310"/>
      <c r="AD215" s="310"/>
      <c r="AE215" s="304"/>
      <c r="AF215" s="272"/>
      <c r="AG215" s="308"/>
      <c r="AH215" s="272"/>
      <c r="AI215" s="277" t="s">
        <v>79</v>
      </c>
      <c r="AJ215" s="272"/>
      <c r="AK215" s="277" t="s">
        <v>79</v>
      </c>
      <c r="AL215" s="310"/>
      <c r="AM215" s="311"/>
      <c r="AN215" s="259"/>
    </row>
    <row r="216" spans="1:40" x14ac:dyDescent="0.2">
      <c r="A216" s="291"/>
      <c r="B216" s="294"/>
      <c r="C216" s="301"/>
      <c r="D216" s="285"/>
      <c r="E216" s="273"/>
      <c r="F216" s="276"/>
      <c r="G216" s="273"/>
      <c r="H216" s="144">
        <f t="shared" ref="H216" ca="1" si="2324">INDIRECT("入力シート!K"&amp;INT(ROW()/3+10))</f>
        <v>0</v>
      </c>
      <c r="I216" s="134" t="s">
        <v>78</v>
      </c>
      <c r="J216" s="138" t="str">
        <f t="shared" ref="J216" ca="1" si="2325">INDIRECT("入力シート!Q"&amp;INT(ROW()/3+10))</f>
        <v/>
      </c>
      <c r="K216" s="136" t="s">
        <v>67</v>
      </c>
      <c r="L216" s="138" t="str">
        <f t="shared" ref="L216" ca="1" si="2326">INDIRECT("入力シート!S"&amp;INT(ROW()/3+10))</f>
        <v/>
      </c>
      <c r="M216" s="305"/>
      <c r="N216" s="273"/>
      <c r="O216" s="309"/>
      <c r="P216" s="273"/>
      <c r="Q216" s="144">
        <f t="shared" ref="Q216" ca="1" si="2327">INDIRECT("入力シート!AA"&amp;INT(ROW()/3+10))</f>
        <v>0</v>
      </c>
      <c r="R216" s="134" t="s">
        <v>78</v>
      </c>
      <c r="S216" s="145" t="str">
        <f t="shared" ref="S216" ca="1" si="2328">INDIRECT("入力シート!AG"&amp;INT(ROW()/3+10))</f>
        <v/>
      </c>
      <c r="T216" s="146" t="s">
        <v>80</v>
      </c>
      <c r="U216" s="145" t="str">
        <f t="shared" ref="U216" ca="1" si="2329">INDIRECT("入力シート!AI"&amp;INT(ROW()/3+10))</f>
        <v/>
      </c>
      <c r="V216" s="305"/>
      <c r="W216" s="273"/>
      <c r="X216" s="309"/>
      <c r="Y216" s="273"/>
      <c r="Z216" s="144">
        <f t="shared" ref="Z216" ca="1" si="2330">INDIRECT("入力シート!AQ"&amp;INT(ROW()/3+10))</f>
        <v>0</v>
      </c>
      <c r="AA216" s="134" t="s">
        <v>78</v>
      </c>
      <c r="AB216" s="145" t="str">
        <f t="shared" ref="AB216" ca="1" si="2331">INDIRECT("入力シート!AW"&amp;INT(ROW()/3+10))</f>
        <v/>
      </c>
      <c r="AC216" s="146" t="s">
        <v>80</v>
      </c>
      <c r="AD216" s="145" t="str">
        <f t="shared" ref="AD216" ca="1" si="2332">INDIRECT("入力シート!AY"&amp;INT(ROW()/3+10))</f>
        <v/>
      </c>
      <c r="AE216" s="305"/>
      <c r="AF216" s="273"/>
      <c r="AG216" s="309"/>
      <c r="AH216" s="273"/>
      <c r="AI216" s="144">
        <f t="shared" ref="AI216" ca="1" si="2333">INDIRECT("入力シート!BG"&amp;INT(ROW()/3+10))</f>
        <v>0</v>
      </c>
      <c r="AJ216" s="134" t="s">
        <v>78</v>
      </c>
      <c r="AK216" s="145" t="str">
        <f t="shared" ref="AK216" ca="1" si="2334">INDIRECT("入力シート!BM"&amp;INT(ROW()/3+10))</f>
        <v/>
      </c>
      <c r="AL216" s="146" t="s">
        <v>80</v>
      </c>
      <c r="AM216" s="147" t="str">
        <f t="shared" ref="AM216" ca="1" si="2335">INDIRECT("入力シート!BO"&amp;INT(ROW()/3+10))</f>
        <v/>
      </c>
      <c r="AN216" s="260"/>
    </row>
    <row r="217" spans="1:40" x14ac:dyDescent="0.2">
      <c r="A217" s="290">
        <v>70</v>
      </c>
      <c r="B217" s="298">
        <f t="shared" ref="B217" ca="1" si="2336">INDIRECT("入力シート!B"&amp;INT(ROW()/3+11))</f>
        <v>0</v>
      </c>
      <c r="C217" s="299" t="str">
        <f t="shared" ref="C217" ca="1" si="2337">INDIRECT("入力シート!C"&amp;INT(ROW()/3+11))</f>
        <v/>
      </c>
      <c r="D217" s="302">
        <f t="shared" ref="D217" ca="1" si="2338">INDIRECT("入力シート!D"&amp;INT(ROW()/3+11))</f>
        <v>0</v>
      </c>
      <c r="E217" s="296" t="s">
        <v>50</v>
      </c>
      <c r="F217" s="297">
        <f t="shared" ref="F217" ca="1" si="2339">INDIRECT("入力シート!F"&amp;INT(ROW()/3+11))</f>
        <v>0</v>
      </c>
      <c r="G217" s="296" t="s">
        <v>50</v>
      </c>
      <c r="H217" s="126">
        <f t="shared" ref="H217" ca="1" si="2340">INDIRECT("入力シート!H"&amp;INT(ROW()/3+11))</f>
        <v>0</v>
      </c>
      <c r="I217" s="127" t="s">
        <v>78</v>
      </c>
      <c r="J217" s="149" t="str">
        <f t="shared" ref="J217" ca="1" si="2341">INDIRECT("入力シート!M"&amp;INT(ROW()/3+11))</f>
        <v/>
      </c>
      <c r="K217" s="129" t="s">
        <v>67</v>
      </c>
      <c r="L217" s="131" t="str">
        <f t="shared" ref="L217" ca="1" si="2342">INDIRECT("入力シート!O"&amp;INT(ROW()/3+11))</f>
        <v/>
      </c>
      <c r="M217" s="303">
        <f t="shared" ref="M217" ca="1" si="2343">INDIRECT("入力シート!T"&amp;INT(ROW()/3+11))</f>
        <v>0</v>
      </c>
      <c r="N217" s="296" t="s">
        <v>50</v>
      </c>
      <c r="O217" s="307">
        <f t="shared" ref="O217" ca="1" si="2344">INDIRECT("入力シート!V"&amp;INT(ROW()/3+11))</f>
        <v>0</v>
      </c>
      <c r="P217" s="296" t="s">
        <v>50</v>
      </c>
      <c r="Q217" s="140">
        <f t="shared" ref="Q217" ca="1" si="2345">INDIRECT("入力シート!X"&amp;INT(ROW()/3+11))</f>
        <v>0</v>
      </c>
      <c r="R217" s="127" t="s">
        <v>78</v>
      </c>
      <c r="S217" s="141" t="str">
        <f t="shared" ref="S217" ca="1" si="2346">INDIRECT("入力シート!AC"&amp;INT(ROW()/3+11))</f>
        <v/>
      </c>
      <c r="T217" s="142" t="s">
        <v>80</v>
      </c>
      <c r="U217" s="141" t="str">
        <f t="shared" ref="U217" ca="1" si="2347">INDIRECT("入力シート!AE"&amp;INT(ROW()/3+11))</f>
        <v/>
      </c>
      <c r="V217" s="303">
        <f t="shared" ref="V217" ca="1" si="2348">INDIRECT("入力シート!AJ"&amp;INT(ROW()/3+11))</f>
        <v>0</v>
      </c>
      <c r="W217" s="296" t="s">
        <v>81</v>
      </c>
      <c r="X217" s="307">
        <f t="shared" ref="X217" ca="1" si="2349">INDIRECT("入力シート!AL"&amp;INT(ROW()/3+11))</f>
        <v>0</v>
      </c>
      <c r="Y217" s="296" t="s">
        <v>81</v>
      </c>
      <c r="Z217" s="140">
        <f t="shared" ref="Z217" ca="1" si="2350">INDIRECT("入力シート!AN"&amp;INT(ROW()/3+11))</f>
        <v>0</v>
      </c>
      <c r="AA217" s="127" t="s">
        <v>78</v>
      </c>
      <c r="AB217" s="141" t="str">
        <f t="shared" ref="AB217" ca="1" si="2351">INDIRECT("入力シート!AS"&amp;INT(ROW()/3+11))</f>
        <v/>
      </c>
      <c r="AC217" s="142" t="s">
        <v>80</v>
      </c>
      <c r="AD217" s="141" t="str">
        <f t="shared" ref="AD217" ca="1" si="2352">INDIRECT("入力シート!AU"&amp;INT(ROW()/3+11))</f>
        <v/>
      </c>
      <c r="AE217" s="303">
        <f t="shared" ref="AE217" ca="1" si="2353">INDIRECT("入力シート!AZ"&amp;INT(ROW()/3+11))</f>
        <v>0</v>
      </c>
      <c r="AF217" s="296" t="s">
        <v>81</v>
      </c>
      <c r="AG217" s="307">
        <f t="shared" ref="AG217" ca="1" si="2354">INDIRECT("入力シート!BB"&amp;INT(ROW()/3+11))</f>
        <v>0</v>
      </c>
      <c r="AH217" s="296" t="s">
        <v>81</v>
      </c>
      <c r="AI217" s="140">
        <f t="shared" ref="AI217" ca="1" si="2355">INDIRECT("入力シート!BD"&amp;INT(ROW()/3+11))</f>
        <v>0</v>
      </c>
      <c r="AJ217" s="127" t="s">
        <v>78</v>
      </c>
      <c r="AK217" s="141" t="str">
        <f t="shared" ref="AK217" ca="1" si="2356">INDIRECT("入力シート!BI"&amp;INT(ROW()/3+11))</f>
        <v/>
      </c>
      <c r="AL217" s="142" t="s">
        <v>80</v>
      </c>
      <c r="AM217" s="143" t="str">
        <f t="shared" ref="AM217" ca="1" si="2357">INDIRECT("入力シート!BK"&amp;INT(ROW()/3+11))</f>
        <v/>
      </c>
      <c r="AN217" s="258">
        <f t="shared" ref="AN217" ca="1" si="2358">INDIRECT("入力シート!BP"&amp;INT(ROW()/3+11))</f>
        <v>0</v>
      </c>
    </row>
    <row r="218" spans="1:40" x14ac:dyDescent="0.2">
      <c r="A218" s="290"/>
      <c r="B218" s="293"/>
      <c r="C218" s="300"/>
      <c r="D218" s="284"/>
      <c r="E218" s="272"/>
      <c r="F218" s="275"/>
      <c r="G218" s="272"/>
      <c r="H218" s="277" t="s">
        <v>79</v>
      </c>
      <c r="I218" s="272"/>
      <c r="J218" s="279" t="s">
        <v>53</v>
      </c>
      <c r="K218" s="279"/>
      <c r="L218" s="279"/>
      <c r="M218" s="304"/>
      <c r="N218" s="272"/>
      <c r="O218" s="308"/>
      <c r="P218" s="272"/>
      <c r="Q218" s="277" t="s">
        <v>79</v>
      </c>
      <c r="R218" s="272"/>
      <c r="S218" s="277" t="s">
        <v>79</v>
      </c>
      <c r="T218" s="310"/>
      <c r="U218" s="310"/>
      <c r="V218" s="304"/>
      <c r="W218" s="272"/>
      <c r="X218" s="308"/>
      <c r="Y218" s="272"/>
      <c r="Z218" s="277" t="s">
        <v>79</v>
      </c>
      <c r="AA218" s="272"/>
      <c r="AB218" s="277" t="s">
        <v>79</v>
      </c>
      <c r="AC218" s="310"/>
      <c r="AD218" s="310"/>
      <c r="AE218" s="304"/>
      <c r="AF218" s="272"/>
      <c r="AG218" s="308"/>
      <c r="AH218" s="272"/>
      <c r="AI218" s="277" t="s">
        <v>79</v>
      </c>
      <c r="AJ218" s="272"/>
      <c r="AK218" s="277" t="s">
        <v>79</v>
      </c>
      <c r="AL218" s="310"/>
      <c r="AM218" s="311"/>
      <c r="AN218" s="259"/>
    </row>
    <row r="219" spans="1:40" x14ac:dyDescent="0.2">
      <c r="A219" s="291"/>
      <c r="B219" s="294"/>
      <c r="C219" s="301"/>
      <c r="D219" s="285"/>
      <c r="E219" s="273"/>
      <c r="F219" s="276"/>
      <c r="G219" s="273"/>
      <c r="H219" s="144">
        <f t="shared" ref="H219" ca="1" si="2359">INDIRECT("入力シート!K"&amp;INT(ROW()/3+10))</f>
        <v>0</v>
      </c>
      <c r="I219" s="134" t="s">
        <v>78</v>
      </c>
      <c r="J219" s="138" t="str">
        <f t="shared" ref="J219" ca="1" si="2360">INDIRECT("入力シート!Q"&amp;INT(ROW()/3+10))</f>
        <v/>
      </c>
      <c r="K219" s="136" t="s">
        <v>67</v>
      </c>
      <c r="L219" s="138" t="str">
        <f t="shared" ref="L219" ca="1" si="2361">INDIRECT("入力シート!S"&amp;INT(ROW()/3+10))</f>
        <v/>
      </c>
      <c r="M219" s="305"/>
      <c r="N219" s="273"/>
      <c r="O219" s="309"/>
      <c r="P219" s="273"/>
      <c r="Q219" s="144">
        <f t="shared" ref="Q219" ca="1" si="2362">INDIRECT("入力シート!AA"&amp;INT(ROW()/3+10))</f>
        <v>0</v>
      </c>
      <c r="R219" s="134" t="s">
        <v>78</v>
      </c>
      <c r="S219" s="145" t="str">
        <f t="shared" ref="S219" ca="1" si="2363">INDIRECT("入力シート!AG"&amp;INT(ROW()/3+10))</f>
        <v/>
      </c>
      <c r="T219" s="146" t="s">
        <v>80</v>
      </c>
      <c r="U219" s="145" t="str">
        <f t="shared" ref="U219" ca="1" si="2364">INDIRECT("入力シート!AI"&amp;INT(ROW()/3+10))</f>
        <v/>
      </c>
      <c r="V219" s="305"/>
      <c r="W219" s="273"/>
      <c r="X219" s="309"/>
      <c r="Y219" s="273"/>
      <c r="Z219" s="144">
        <f t="shared" ref="Z219" ca="1" si="2365">INDIRECT("入力シート!AQ"&amp;INT(ROW()/3+10))</f>
        <v>0</v>
      </c>
      <c r="AA219" s="134" t="s">
        <v>78</v>
      </c>
      <c r="AB219" s="145" t="str">
        <f t="shared" ref="AB219" ca="1" si="2366">INDIRECT("入力シート!AW"&amp;INT(ROW()/3+10))</f>
        <v/>
      </c>
      <c r="AC219" s="146" t="s">
        <v>80</v>
      </c>
      <c r="AD219" s="145" t="str">
        <f t="shared" ref="AD219" ca="1" si="2367">INDIRECT("入力シート!AY"&amp;INT(ROW()/3+10))</f>
        <v/>
      </c>
      <c r="AE219" s="305"/>
      <c r="AF219" s="273"/>
      <c r="AG219" s="309"/>
      <c r="AH219" s="273"/>
      <c r="AI219" s="144">
        <f t="shared" ref="AI219" ca="1" si="2368">INDIRECT("入力シート!BG"&amp;INT(ROW()/3+10))</f>
        <v>0</v>
      </c>
      <c r="AJ219" s="134" t="s">
        <v>78</v>
      </c>
      <c r="AK219" s="145" t="str">
        <f t="shared" ref="AK219" ca="1" si="2369">INDIRECT("入力シート!BM"&amp;INT(ROW()/3+10))</f>
        <v/>
      </c>
      <c r="AL219" s="146" t="s">
        <v>80</v>
      </c>
      <c r="AM219" s="147" t="str">
        <f t="shared" ref="AM219" ca="1" si="2370">INDIRECT("入力シート!BO"&amp;INT(ROW()/3+10))</f>
        <v/>
      </c>
      <c r="AN219" s="260"/>
    </row>
    <row r="220" spans="1:40" x14ac:dyDescent="0.2">
      <c r="A220" s="290">
        <v>71</v>
      </c>
      <c r="B220" s="298">
        <f t="shared" ref="B220" ca="1" si="2371">INDIRECT("入力シート!B"&amp;INT(ROW()/3+11))</f>
        <v>0</v>
      </c>
      <c r="C220" s="299" t="str">
        <f t="shared" ref="C220" ca="1" si="2372">INDIRECT("入力シート!C"&amp;INT(ROW()/3+11))</f>
        <v/>
      </c>
      <c r="D220" s="302">
        <f t="shared" ref="D220" ca="1" si="2373">INDIRECT("入力シート!D"&amp;INT(ROW()/3+11))</f>
        <v>0</v>
      </c>
      <c r="E220" s="296" t="s">
        <v>50</v>
      </c>
      <c r="F220" s="297">
        <f t="shared" ref="F220" ca="1" si="2374">INDIRECT("入力シート!F"&amp;INT(ROW()/3+11))</f>
        <v>0</v>
      </c>
      <c r="G220" s="296" t="s">
        <v>50</v>
      </c>
      <c r="H220" s="126">
        <f t="shared" ref="H220" ca="1" si="2375">INDIRECT("入力シート!H"&amp;INT(ROW()/3+11))</f>
        <v>0</v>
      </c>
      <c r="I220" s="127" t="s">
        <v>78</v>
      </c>
      <c r="J220" s="149" t="str">
        <f t="shared" ref="J220" ca="1" si="2376">INDIRECT("入力シート!M"&amp;INT(ROW()/3+11))</f>
        <v/>
      </c>
      <c r="K220" s="129" t="s">
        <v>67</v>
      </c>
      <c r="L220" s="131" t="str">
        <f t="shared" ref="L220" ca="1" si="2377">INDIRECT("入力シート!O"&amp;INT(ROW()/3+11))</f>
        <v/>
      </c>
      <c r="M220" s="303">
        <f t="shared" ref="M220" ca="1" si="2378">INDIRECT("入力シート!T"&amp;INT(ROW()/3+11))</f>
        <v>0</v>
      </c>
      <c r="N220" s="296" t="s">
        <v>50</v>
      </c>
      <c r="O220" s="307">
        <f t="shared" ref="O220" ca="1" si="2379">INDIRECT("入力シート!V"&amp;INT(ROW()/3+11))</f>
        <v>0</v>
      </c>
      <c r="P220" s="296" t="s">
        <v>50</v>
      </c>
      <c r="Q220" s="140">
        <f t="shared" ref="Q220" ca="1" si="2380">INDIRECT("入力シート!X"&amp;INT(ROW()/3+11))</f>
        <v>0</v>
      </c>
      <c r="R220" s="127" t="s">
        <v>78</v>
      </c>
      <c r="S220" s="141" t="str">
        <f t="shared" ref="S220" ca="1" si="2381">INDIRECT("入力シート!AC"&amp;INT(ROW()/3+11))</f>
        <v/>
      </c>
      <c r="T220" s="142" t="s">
        <v>80</v>
      </c>
      <c r="U220" s="141" t="str">
        <f t="shared" ref="U220" ca="1" si="2382">INDIRECT("入力シート!AE"&amp;INT(ROW()/3+11))</f>
        <v/>
      </c>
      <c r="V220" s="303">
        <f t="shared" ref="V220" ca="1" si="2383">INDIRECT("入力シート!AJ"&amp;INT(ROW()/3+11))</f>
        <v>0</v>
      </c>
      <c r="W220" s="296" t="s">
        <v>81</v>
      </c>
      <c r="X220" s="307">
        <f t="shared" ref="X220" ca="1" si="2384">INDIRECT("入力シート!AL"&amp;INT(ROW()/3+11))</f>
        <v>0</v>
      </c>
      <c r="Y220" s="296" t="s">
        <v>81</v>
      </c>
      <c r="Z220" s="140">
        <f t="shared" ref="Z220" ca="1" si="2385">INDIRECT("入力シート!AN"&amp;INT(ROW()/3+11))</f>
        <v>0</v>
      </c>
      <c r="AA220" s="127" t="s">
        <v>78</v>
      </c>
      <c r="AB220" s="141" t="str">
        <f t="shared" ref="AB220" ca="1" si="2386">INDIRECT("入力シート!AS"&amp;INT(ROW()/3+11))</f>
        <v/>
      </c>
      <c r="AC220" s="142" t="s">
        <v>80</v>
      </c>
      <c r="AD220" s="141" t="str">
        <f t="shared" ref="AD220" ca="1" si="2387">INDIRECT("入力シート!AU"&amp;INT(ROW()/3+11))</f>
        <v/>
      </c>
      <c r="AE220" s="303">
        <f t="shared" ref="AE220" ca="1" si="2388">INDIRECT("入力シート!AZ"&amp;INT(ROW()/3+11))</f>
        <v>0</v>
      </c>
      <c r="AF220" s="296" t="s">
        <v>81</v>
      </c>
      <c r="AG220" s="307">
        <f t="shared" ref="AG220" ca="1" si="2389">INDIRECT("入力シート!BB"&amp;INT(ROW()/3+11))</f>
        <v>0</v>
      </c>
      <c r="AH220" s="296" t="s">
        <v>81</v>
      </c>
      <c r="AI220" s="140">
        <f t="shared" ref="AI220" ca="1" si="2390">INDIRECT("入力シート!BD"&amp;INT(ROW()/3+11))</f>
        <v>0</v>
      </c>
      <c r="AJ220" s="127" t="s">
        <v>78</v>
      </c>
      <c r="AK220" s="141" t="str">
        <f t="shared" ref="AK220" ca="1" si="2391">INDIRECT("入力シート!BI"&amp;INT(ROW()/3+11))</f>
        <v/>
      </c>
      <c r="AL220" s="142" t="s">
        <v>80</v>
      </c>
      <c r="AM220" s="143" t="str">
        <f t="shared" ref="AM220" ca="1" si="2392">INDIRECT("入力シート!BK"&amp;INT(ROW()/3+11))</f>
        <v/>
      </c>
      <c r="AN220" s="258">
        <f t="shared" ref="AN220" ca="1" si="2393">INDIRECT("入力シート!BP"&amp;INT(ROW()/3+11))</f>
        <v>0</v>
      </c>
    </row>
    <row r="221" spans="1:40" x14ac:dyDescent="0.2">
      <c r="A221" s="290"/>
      <c r="B221" s="293"/>
      <c r="C221" s="300"/>
      <c r="D221" s="284"/>
      <c r="E221" s="272"/>
      <c r="F221" s="275"/>
      <c r="G221" s="272"/>
      <c r="H221" s="277" t="s">
        <v>79</v>
      </c>
      <c r="I221" s="272"/>
      <c r="J221" s="279" t="s">
        <v>53</v>
      </c>
      <c r="K221" s="279"/>
      <c r="L221" s="279"/>
      <c r="M221" s="304"/>
      <c r="N221" s="272"/>
      <c r="O221" s="308"/>
      <c r="P221" s="272"/>
      <c r="Q221" s="277" t="s">
        <v>79</v>
      </c>
      <c r="R221" s="272"/>
      <c r="S221" s="277" t="s">
        <v>79</v>
      </c>
      <c r="T221" s="310"/>
      <c r="U221" s="310"/>
      <c r="V221" s="304"/>
      <c r="W221" s="272"/>
      <c r="X221" s="308"/>
      <c r="Y221" s="272"/>
      <c r="Z221" s="277" t="s">
        <v>79</v>
      </c>
      <c r="AA221" s="272"/>
      <c r="AB221" s="277" t="s">
        <v>79</v>
      </c>
      <c r="AC221" s="310"/>
      <c r="AD221" s="310"/>
      <c r="AE221" s="304"/>
      <c r="AF221" s="272"/>
      <c r="AG221" s="308"/>
      <c r="AH221" s="272"/>
      <c r="AI221" s="277" t="s">
        <v>79</v>
      </c>
      <c r="AJ221" s="272"/>
      <c r="AK221" s="277" t="s">
        <v>79</v>
      </c>
      <c r="AL221" s="310"/>
      <c r="AM221" s="311"/>
      <c r="AN221" s="259"/>
    </row>
    <row r="222" spans="1:40" x14ac:dyDescent="0.2">
      <c r="A222" s="291"/>
      <c r="B222" s="294"/>
      <c r="C222" s="301"/>
      <c r="D222" s="285"/>
      <c r="E222" s="273"/>
      <c r="F222" s="276"/>
      <c r="G222" s="273"/>
      <c r="H222" s="144">
        <f t="shared" ref="H222" ca="1" si="2394">INDIRECT("入力シート!K"&amp;INT(ROW()/3+10))</f>
        <v>0</v>
      </c>
      <c r="I222" s="134" t="s">
        <v>78</v>
      </c>
      <c r="J222" s="138" t="str">
        <f t="shared" ref="J222" ca="1" si="2395">INDIRECT("入力シート!Q"&amp;INT(ROW()/3+10))</f>
        <v/>
      </c>
      <c r="K222" s="136" t="s">
        <v>67</v>
      </c>
      <c r="L222" s="138" t="str">
        <f t="shared" ref="L222" ca="1" si="2396">INDIRECT("入力シート!S"&amp;INT(ROW()/3+10))</f>
        <v/>
      </c>
      <c r="M222" s="305"/>
      <c r="N222" s="273"/>
      <c r="O222" s="309"/>
      <c r="P222" s="273"/>
      <c r="Q222" s="144">
        <f t="shared" ref="Q222" ca="1" si="2397">INDIRECT("入力シート!AA"&amp;INT(ROW()/3+10))</f>
        <v>0</v>
      </c>
      <c r="R222" s="134" t="s">
        <v>78</v>
      </c>
      <c r="S222" s="145" t="str">
        <f t="shared" ref="S222" ca="1" si="2398">INDIRECT("入力シート!AG"&amp;INT(ROW()/3+10))</f>
        <v/>
      </c>
      <c r="T222" s="146" t="s">
        <v>80</v>
      </c>
      <c r="U222" s="145" t="str">
        <f t="shared" ref="U222" ca="1" si="2399">INDIRECT("入力シート!AI"&amp;INT(ROW()/3+10))</f>
        <v/>
      </c>
      <c r="V222" s="305"/>
      <c r="W222" s="273"/>
      <c r="X222" s="309"/>
      <c r="Y222" s="273"/>
      <c r="Z222" s="144">
        <f t="shared" ref="Z222" ca="1" si="2400">INDIRECT("入力シート!AQ"&amp;INT(ROW()/3+10))</f>
        <v>0</v>
      </c>
      <c r="AA222" s="134" t="s">
        <v>78</v>
      </c>
      <c r="AB222" s="145" t="str">
        <f t="shared" ref="AB222" ca="1" si="2401">INDIRECT("入力シート!AW"&amp;INT(ROW()/3+10))</f>
        <v/>
      </c>
      <c r="AC222" s="146" t="s">
        <v>80</v>
      </c>
      <c r="AD222" s="145" t="str">
        <f t="shared" ref="AD222" ca="1" si="2402">INDIRECT("入力シート!AY"&amp;INT(ROW()/3+10))</f>
        <v/>
      </c>
      <c r="AE222" s="305"/>
      <c r="AF222" s="273"/>
      <c r="AG222" s="309"/>
      <c r="AH222" s="273"/>
      <c r="AI222" s="144">
        <f t="shared" ref="AI222" ca="1" si="2403">INDIRECT("入力シート!BG"&amp;INT(ROW()/3+10))</f>
        <v>0</v>
      </c>
      <c r="AJ222" s="134" t="s">
        <v>78</v>
      </c>
      <c r="AK222" s="145" t="str">
        <f t="shared" ref="AK222" ca="1" si="2404">INDIRECT("入力シート!BM"&amp;INT(ROW()/3+10))</f>
        <v/>
      </c>
      <c r="AL222" s="146" t="s">
        <v>80</v>
      </c>
      <c r="AM222" s="147" t="str">
        <f t="shared" ref="AM222" ca="1" si="2405">INDIRECT("入力シート!BO"&amp;INT(ROW()/3+10))</f>
        <v/>
      </c>
      <c r="AN222" s="260"/>
    </row>
    <row r="223" spans="1:40" x14ac:dyDescent="0.2">
      <c r="A223" s="290">
        <v>72</v>
      </c>
      <c r="B223" s="298">
        <f t="shared" ref="B223" ca="1" si="2406">INDIRECT("入力シート!B"&amp;INT(ROW()/3+11))</f>
        <v>0</v>
      </c>
      <c r="C223" s="299" t="str">
        <f t="shared" ref="C223" ca="1" si="2407">INDIRECT("入力シート!C"&amp;INT(ROW()/3+11))</f>
        <v/>
      </c>
      <c r="D223" s="302">
        <f t="shared" ref="D223" ca="1" si="2408">INDIRECT("入力シート!D"&amp;INT(ROW()/3+11))</f>
        <v>0</v>
      </c>
      <c r="E223" s="296" t="s">
        <v>50</v>
      </c>
      <c r="F223" s="297">
        <f t="shared" ref="F223" ca="1" si="2409">INDIRECT("入力シート!F"&amp;INT(ROW()/3+11))</f>
        <v>0</v>
      </c>
      <c r="G223" s="296" t="s">
        <v>50</v>
      </c>
      <c r="H223" s="126">
        <f t="shared" ref="H223" ca="1" si="2410">INDIRECT("入力シート!H"&amp;INT(ROW()/3+11))</f>
        <v>0</v>
      </c>
      <c r="I223" s="127" t="s">
        <v>78</v>
      </c>
      <c r="J223" s="149" t="str">
        <f t="shared" ref="J223" ca="1" si="2411">INDIRECT("入力シート!M"&amp;INT(ROW()/3+11))</f>
        <v/>
      </c>
      <c r="K223" s="129" t="s">
        <v>67</v>
      </c>
      <c r="L223" s="131" t="str">
        <f t="shared" ref="L223" ca="1" si="2412">INDIRECT("入力シート!O"&amp;INT(ROW()/3+11))</f>
        <v/>
      </c>
      <c r="M223" s="303">
        <f t="shared" ref="M223" ca="1" si="2413">INDIRECT("入力シート!T"&amp;INT(ROW()/3+11))</f>
        <v>0</v>
      </c>
      <c r="N223" s="296" t="s">
        <v>50</v>
      </c>
      <c r="O223" s="307">
        <f t="shared" ref="O223" ca="1" si="2414">INDIRECT("入力シート!V"&amp;INT(ROW()/3+11))</f>
        <v>0</v>
      </c>
      <c r="P223" s="296" t="s">
        <v>50</v>
      </c>
      <c r="Q223" s="140">
        <f t="shared" ref="Q223" ca="1" si="2415">INDIRECT("入力シート!X"&amp;INT(ROW()/3+11))</f>
        <v>0</v>
      </c>
      <c r="R223" s="127" t="s">
        <v>78</v>
      </c>
      <c r="S223" s="141" t="str">
        <f t="shared" ref="S223" ca="1" si="2416">INDIRECT("入力シート!AC"&amp;INT(ROW()/3+11))</f>
        <v/>
      </c>
      <c r="T223" s="142" t="s">
        <v>80</v>
      </c>
      <c r="U223" s="141" t="str">
        <f t="shared" ref="U223" ca="1" si="2417">INDIRECT("入力シート!AE"&amp;INT(ROW()/3+11))</f>
        <v/>
      </c>
      <c r="V223" s="303">
        <f t="shared" ref="V223" ca="1" si="2418">INDIRECT("入力シート!AJ"&amp;INT(ROW()/3+11))</f>
        <v>0</v>
      </c>
      <c r="W223" s="296" t="s">
        <v>81</v>
      </c>
      <c r="X223" s="307">
        <f t="shared" ref="X223" ca="1" si="2419">INDIRECT("入力シート!AL"&amp;INT(ROW()/3+11))</f>
        <v>0</v>
      </c>
      <c r="Y223" s="296" t="s">
        <v>81</v>
      </c>
      <c r="Z223" s="140">
        <f t="shared" ref="Z223" ca="1" si="2420">INDIRECT("入力シート!AN"&amp;INT(ROW()/3+11))</f>
        <v>0</v>
      </c>
      <c r="AA223" s="127" t="s">
        <v>78</v>
      </c>
      <c r="AB223" s="141" t="str">
        <f t="shared" ref="AB223" ca="1" si="2421">INDIRECT("入力シート!AS"&amp;INT(ROW()/3+11))</f>
        <v/>
      </c>
      <c r="AC223" s="142" t="s">
        <v>80</v>
      </c>
      <c r="AD223" s="141" t="str">
        <f t="shared" ref="AD223" ca="1" si="2422">INDIRECT("入力シート!AU"&amp;INT(ROW()/3+11))</f>
        <v/>
      </c>
      <c r="AE223" s="303">
        <f t="shared" ref="AE223" ca="1" si="2423">INDIRECT("入力シート!AZ"&amp;INT(ROW()/3+11))</f>
        <v>0</v>
      </c>
      <c r="AF223" s="296" t="s">
        <v>81</v>
      </c>
      <c r="AG223" s="307">
        <f t="shared" ref="AG223" ca="1" si="2424">INDIRECT("入力シート!BB"&amp;INT(ROW()/3+11))</f>
        <v>0</v>
      </c>
      <c r="AH223" s="296" t="s">
        <v>81</v>
      </c>
      <c r="AI223" s="140">
        <f t="shared" ref="AI223" ca="1" si="2425">INDIRECT("入力シート!BD"&amp;INT(ROW()/3+11))</f>
        <v>0</v>
      </c>
      <c r="AJ223" s="127" t="s">
        <v>78</v>
      </c>
      <c r="AK223" s="141" t="str">
        <f t="shared" ref="AK223" ca="1" si="2426">INDIRECT("入力シート!BI"&amp;INT(ROW()/3+11))</f>
        <v/>
      </c>
      <c r="AL223" s="142" t="s">
        <v>80</v>
      </c>
      <c r="AM223" s="143" t="str">
        <f t="shared" ref="AM223" ca="1" si="2427">INDIRECT("入力シート!BK"&amp;INT(ROW()/3+11))</f>
        <v/>
      </c>
      <c r="AN223" s="258">
        <f t="shared" ref="AN223" ca="1" si="2428">INDIRECT("入力シート!BP"&amp;INT(ROW()/3+11))</f>
        <v>0</v>
      </c>
    </row>
    <row r="224" spans="1:40" x14ac:dyDescent="0.2">
      <c r="A224" s="290"/>
      <c r="B224" s="293"/>
      <c r="C224" s="300"/>
      <c r="D224" s="284"/>
      <c r="E224" s="272"/>
      <c r="F224" s="275"/>
      <c r="G224" s="272"/>
      <c r="H224" s="277" t="s">
        <v>79</v>
      </c>
      <c r="I224" s="272"/>
      <c r="J224" s="279" t="s">
        <v>53</v>
      </c>
      <c r="K224" s="279"/>
      <c r="L224" s="279"/>
      <c r="M224" s="304"/>
      <c r="N224" s="272"/>
      <c r="O224" s="308"/>
      <c r="P224" s="272"/>
      <c r="Q224" s="277" t="s">
        <v>79</v>
      </c>
      <c r="R224" s="272"/>
      <c r="S224" s="277" t="s">
        <v>79</v>
      </c>
      <c r="T224" s="310"/>
      <c r="U224" s="310"/>
      <c r="V224" s="304"/>
      <c r="W224" s="272"/>
      <c r="X224" s="308"/>
      <c r="Y224" s="272"/>
      <c r="Z224" s="277" t="s">
        <v>79</v>
      </c>
      <c r="AA224" s="272"/>
      <c r="AB224" s="277" t="s">
        <v>79</v>
      </c>
      <c r="AC224" s="310"/>
      <c r="AD224" s="310"/>
      <c r="AE224" s="304"/>
      <c r="AF224" s="272"/>
      <c r="AG224" s="308"/>
      <c r="AH224" s="272"/>
      <c r="AI224" s="277" t="s">
        <v>79</v>
      </c>
      <c r="AJ224" s="272"/>
      <c r="AK224" s="277" t="s">
        <v>79</v>
      </c>
      <c r="AL224" s="310"/>
      <c r="AM224" s="311"/>
      <c r="AN224" s="259"/>
    </row>
    <row r="225" spans="1:40" x14ac:dyDescent="0.2">
      <c r="A225" s="291"/>
      <c r="B225" s="294"/>
      <c r="C225" s="301"/>
      <c r="D225" s="285"/>
      <c r="E225" s="273"/>
      <c r="F225" s="276"/>
      <c r="G225" s="273"/>
      <c r="H225" s="144">
        <f t="shared" ref="H225" ca="1" si="2429">INDIRECT("入力シート!K"&amp;INT(ROW()/3+10))</f>
        <v>0</v>
      </c>
      <c r="I225" s="134" t="s">
        <v>78</v>
      </c>
      <c r="J225" s="138" t="str">
        <f t="shared" ref="J225" ca="1" si="2430">INDIRECT("入力シート!Q"&amp;INT(ROW()/3+10))</f>
        <v/>
      </c>
      <c r="K225" s="136" t="s">
        <v>67</v>
      </c>
      <c r="L225" s="138" t="str">
        <f t="shared" ref="L225" ca="1" si="2431">INDIRECT("入力シート!S"&amp;INT(ROW()/3+10))</f>
        <v/>
      </c>
      <c r="M225" s="305"/>
      <c r="N225" s="273"/>
      <c r="O225" s="309"/>
      <c r="P225" s="273"/>
      <c r="Q225" s="144">
        <f t="shared" ref="Q225" ca="1" si="2432">INDIRECT("入力シート!AA"&amp;INT(ROW()/3+10))</f>
        <v>0</v>
      </c>
      <c r="R225" s="134" t="s">
        <v>78</v>
      </c>
      <c r="S225" s="145" t="str">
        <f t="shared" ref="S225" ca="1" si="2433">INDIRECT("入力シート!AG"&amp;INT(ROW()/3+10))</f>
        <v/>
      </c>
      <c r="T225" s="146" t="s">
        <v>80</v>
      </c>
      <c r="U225" s="145" t="str">
        <f t="shared" ref="U225" ca="1" si="2434">INDIRECT("入力シート!AI"&amp;INT(ROW()/3+10))</f>
        <v/>
      </c>
      <c r="V225" s="305"/>
      <c r="W225" s="273"/>
      <c r="X225" s="309"/>
      <c r="Y225" s="273"/>
      <c r="Z225" s="144">
        <f t="shared" ref="Z225" ca="1" si="2435">INDIRECT("入力シート!AQ"&amp;INT(ROW()/3+10))</f>
        <v>0</v>
      </c>
      <c r="AA225" s="134" t="s">
        <v>78</v>
      </c>
      <c r="AB225" s="145" t="str">
        <f t="shared" ref="AB225" ca="1" si="2436">INDIRECT("入力シート!AW"&amp;INT(ROW()/3+10))</f>
        <v/>
      </c>
      <c r="AC225" s="146" t="s">
        <v>80</v>
      </c>
      <c r="AD225" s="145" t="str">
        <f t="shared" ref="AD225" ca="1" si="2437">INDIRECT("入力シート!AY"&amp;INT(ROW()/3+10))</f>
        <v/>
      </c>
      <c r="AE225" s="305"/>
      <c r="AF225" s="273"/>
      <c r="AG225" s="309"/>
      <c r="AH225" s="273"/>
      <c r="AI225" s="144">
        <f t="shared" ref="AI225" ca="1" si="2438">INDIRECT("入力シート!BG"&amp;INT(ROW()/3+10))</f>
        <v>0</v>
      </c>
      <c r="AJ225" s="134" t="s">
        <v>78</v>
      </c>
      <c r="AK225" s="145" t="str">
        <f t="shared" ref="AK225" ca="1" si="2439">INDIRECT("入力シート!BM"&amp;INT(ROW()/3+10))</f>
        <v/>
      </c>
      <c r="AL225" s="146" t="s">
        <v>80</v>
      </c>
      <c r="AM225" s="147" t="str">
        <f t="shared" ref="AM225" ca="1" si="2440">INDIRECT("入力シート!BO"&amp;INT(ROW()/3+10))</f>
        <v/>
      </c>
      <c r="AN225" s="260"/>
    </row>
    <row r="226" spans="1:40" x14ac:dyDescent="0.2">
      <c r="A226" s="290">
        <v>73</v>
      </c>
      <c r="B226" s="298">
        <f t="shared" ref="B226" ca="1" si="2441">INDIRECT("入力シート!B"&amp;INT(ROW()/3+11))</f>
        <v>0</v>
      </c>
      <c r="C226" s="299" t="str">
        <f t="shared" ref="C226" ca="1" si="2442">INDIRECT("入力シート!C"&amp;INT(ROW()/3+11))</f>
        <v/>
      </c>
      <c r="D226" s="302">
        <f t="shared" ref="D226" ca="1" si="2443">INDIRECT("入力シート!D"&amp;INT(ROW()/3+11))</f>
        <v>0</v>
      </c>
      <c r="E226" s="296" t="s">
        <v>50</v>
      </c>
      <c r="F226" s="297">
        <f t="shared" ref="F226" ca="1" si="2444">INDIRECT("入力シート!F"&amp;INT(ROW()/3+11))</f>
        <v>0</v>
      </c>
      <c r="G226" s="296" t="s">
        <v>50</v>
      </c>
      <c r="H226" s="126">
        <f t="shared" ref="H226" ca="1" si="2445">INDIRECT("入力シート!H"&amp;INT(ROW()/3+11))</f>
        <v>0</v>
      </c>
      <c r="I226" s="127" t="s">
        <v>78</v>
      </c>
      <c r="J226" s="149" t="str">
        <f t="shared" ref="J226" ca="1" si="2446">INDIRECT("入力シート!M"&amp;INT(ROW()/3+11))</f>
        <v/>
      </c>
      <c r="K226" s="129" t="s">
        <v>67</v>
      </c>
      <c r="L226" s="131" t="str">
        <f t="shared" ref="L226" ca="1" si="2447">INDIRECT("入力シート!O"&amp;INT(ROW()/3+11))</f>
        <v/>
      </c>
      <c r="M226" s="303">
        <f t="shared" ref="M226" ca="1" si="2448">INDIRECT("入力シート!T"&amp;INT(ROW()/3+11))</f>
        <v>0</v>
      </c>
      <c r="N226" s="296" t="s">
        <v>50</v>
      </c>
      <c r="O226" s="307">
        <f t="shared" ref="O226" ca="1" si="2449">INDIRECT("入力シート!V"&amp;INT(ROW()/3+11))</f>
        <v>0</v>
      </c>
      <c r="P226" s="296" t="s">
        <v>50</v>
      </c>
      <c r="Q226" s="140">
        <f t="shared" ref="Q226" ca="1" si="2450">INDIRECT("入力シート!X"&amp;INT(ROW()/3+11))</f>
        <v>0</v>
      </c>
      <c r="R226" s="127" t="s">
        <v>78</v>
      </c>
      <c r="S226" s="141" t="str">
        <f t="shared" ref="S226" ca="1" si="2451">INDIRECT("入力シート!AC"&amp;INT(ROW()/3+11))</f>
        <v/>
      </c>
      <c r="T226" s="142" t="s">
        <v>80</v>
      </c>
      <c r="U226" s="141" t="str">
        <f t="shared" ref="U226" ca="1" si="2452">INDIRECT("入力シート!AE"&amp;INT(ROW()/3+11))</f>
        <v/>
      </c>
      <c r="V226" s="303">
        <f t="shared" ref="V226" ca="1" si="2453">INDIRECT("入力シート!AJ"&amp;INT(ROW()/3+11))</f>
        <v>0</v>
      </c>
      <c r="W226" s="296" t="s">
        <v>81</v>
      </c>
      <c r="X226" s="307">
        <f t="shared" ref="X226" ca="1" si="2454">INDIRECT("入力シート!AL"&amp;INT(ROW()/3+11))</f>
        <v>0</v>
      </c>
      <c r="Y226" s="296" t="s">
        <v>81</v>
      </c>
      <c r="Z226" s="140">
        <f t="shared" ref="Z226" ca="1" si="2455">INDIRECT("入力シート!AN"&amp;INT(ROW()/3+11))</f>
        <v>0</v>
      </c>
      <c r="AA226" s="127" t="s">
        <v>78</v>
      </c>
      <c r="AB226" s="141" t="str">
        <f t="shared" ref="AB226" ca="1" si="2456">INDIRECT("入力シート!AS"&amp;INT(ROW()/3+11))</f>
        <v/>
      </c>
      <c r="AC226" s="142" t="s">
        <v>80</v>
      </c>
      <c r="AD226" s="141" t="str">
        <f t="shared" ref="AD226" ca="1" si="2457">INDIRECT("入力シート!AU"&amp;INT(ROW()/3+11))</f>
        <v/>
      </c>
      <c r="AE226" s="303">
        <f t="shared" ref="AE226" ca="1" si="2458">INDIRECT("入力シート!AZ"&amp;INT(ROW()/3+11))</f>
        <v>0</v>
      </c>
      <c r="AF226" s="296" t="s">
        <v>81</v>
      </c>
      <c r="AG226" s="307">
        <f t="shared" ref="AG226" ca="1" si="2459">INDIRECT("入力シート!BB"&amp;INT(ROW()/3+11))</f>
        <v>0</v>
      </c>
      <c r="AH226" s="296" t="s">
        <v>81</v>
      </c>
      <c r="AI226" s="140">
        <f t="shared" ref="AI226" ca="1" si="2460">INDIRECT("入力シート!BD"&amp;INT(ROW()/3+11))</f>
        <v>0</v>
      </c>
      <c r="AJ226" s="127" t="s">
        <v>78</v>
      </c>
      <c r="AK226" s="141" t="str">
        <f t="shared" ref="AK226" ca="1" si="2461">INDIRECT("入力シート!BI"&amp;INT(ROW()/3+11))</f>
        <v/>
      </c>
      <c r="AL226" s="142" t="s">
        <v>80</v>
      </c>
      <c r="AM226" s="143" t="str">
        <f t="shared" ref="AM226" ca="1" si="2462">INDIRECT("入力シート!BK"&amp;INT(ROW()/3+11))</f>
        <v/>
      </c>
      <c r="AN226" s="258">
        <f t="shared" ref="AN226" ca="1" si="2463">INDIRECT("入力シート!BP"&amp;INT(ROW()/3+11))</f>
        <v>0</v>
      </c>
    </row>
    <row r="227" spans="1:40" x14ac:dyDescent="0.2">
      <c r="A227" s="290"/>
      <c r="B227" s="293"/>
      <c r="C227" s="300"/>
      <c r="D227" s="284"/>
      <c r="E227" s="272"/>
      <c r="F227" s="275"/>
      <c r="G227" s="272"/>
      <c r="H227" s="277" t="s">
        <v>79</v>
      </c>
      <c r="I227" s="272"/>
      <c r="J227" s="279" t="s">
        <v>53</v>
      </c>
      <c r="K227" s="279"/>
      <c r="L227" s="279"/>
      <c r="M227" s="304"/>
      <c r="N227" s="272"/>
      <c r="O227" s="308"/>
      <c r="P227" s="272"/>
      <c r="Q227" s="277" t="s">
        <v>79</v>
      </c>
      <c r="R227" s="272"/>
      <c r="S227" s="277" t="s">
        <v>79</v>
      </c>
      <c r="T227" s="310"/>
      <c r="U227" s="310"/>
      <c r="V227" s="304"/>
      <c r="W227" s="272"/>
      <c r="X227" s="308"/>
      <c r="Y227" s="272"/>
      <c r="Z227" s="277" t="s">
        <v>79</v>
      </c>
      <c r="AA227" s="272"/>
      <c r="AB227" s="277" t="s">
        <v>79</v>
      </c>
      <c r="AC227" s="310"/>
      <c r="AD227" s="310"/>
      <c r="AE227" s="304"/>
      <c r="AF227" s="272"/>
      <c r="AG227" s="308"/>
      <c r="AH227" s="272"/>
      <c r="AI227" s="277" t="s">
        <v>79</v>
      </c>
      <c r="AJ227" s="272"/>
      <c r="AK227" s="277" t="s">
        <v>79</v>
      </c>
      <c r="AL227" s="310"/>
      <c r="AM227" s="311"/>
      <c r="AN227" s="259"/>
    </row>
    <row r="228" spans="1:40" x14ac:dyDescent="0.2">
      <c r="A228" s="291"/>
      <c r="B228" s="294"/>
      <c r="C228" s="301"/>
      <c r="D228" s="285"/>
      <c r="E228" s="273"/>
      <c r="F228" s="276"/>
      <c r="G228" s="273"/>
      <c r="H228" s="144">
        <f t="shared" ref="H228" ca="1" si="2464">INDIRECT("入力シート!K"&amp;INT(ROW()/3+10))</f>
        <v>0</v>
      </c>
      <c r="I228" s="134" t="s">
        <v>78</v>
      </c>
      <c r="J228" s="138" t="str">
        <f t="shared" ref="J228" ca="1" si="2465">INDIRECT("入力シート!Q"&amp;INT(ROW()/3+10))</f>
        <v/>
      </c>
      <c r="K228" s="136" t="s">
        <v>67</v>
      </c>
      <c r="L228" s="138" t="str">
        <f t="shared" ref="L228" ca="1" si="2466">INDIRECT("入力シート!S"&amp;INT(ROW()/3+10))</f>
        <v/>
      </c>
      <c r="M228" s="305"/>
      <c r="N228" s="273"/>
      <c r="O228" s="309"/>
      <c r="P228" s="273"/>
      <c r="Q228" s="144">
        <f t="shared" ref="Q228" ca="1" si="2467">INDIRECT("入力シート!AA"&amp;INT(ROW()/3+10))</f>
        <v>0</v>
      </c>
      <c r="R228" s="134" t="s">
        <v>78</v>
      </c>
      <c r="S228" s="145" t="str">
        <f t="shared" ref="S228" ca="1" si="2468">INDIRECT("入力シート!AG"&amp;INT(ROW()/3+10))</f>
        <v/>
      </c>
      <c r="T228" s="146" t="s">
        <v>80</v>
      </c>
      <c r="U228" s="145" t="str">
        <f t="shared" ref="U228" ca="1" si="2469">INDIRECT("入力シート!AI"&amp;INT(ROW()/3+10))</f>
        <v/>
      </c>
      <c r="V228" s="305"/>
      <c r="W228" s="273"/>
      <c r="X228" s="309"/>
      <c r="Y228" s="273"/>
      <c r="Z228" s="144">
        <f t="shared" ref="Z228" ca="1" si="2470">INDIRECT("入力シート!AQ"&amp;INT(ROW()/3+10))</f>
        <v>0</v>
      </c>
      <c r="AA228" s="134" t="s">
        <v>78</v>
      </c>
      <c r="AB228" s="145" t="str">
        <f t="shared" ref="AB228" ca="1" si="2471">INDIRECT("入力シート!AW"&amp;INT(ROW()/3+10))</f>
        <v/>
      </c>
      <c r="AC228" s="146" t="s">
        <v>80</v>
      </c>
      <c r="AD228" s="145" t="str">
        <f t="shared" ref="AD228" ca="1" si="2472">INDIRECT("入力シート!AY"&amp;INT(ROW()/3+10))</f>
        <v/>
      </c>
      <c r="AE228" s="305"/>
      <c r="AF228" s="273"/>
      <c r="AG228" s="309"/>
      <c r="AH228" s="273"/>
      <c r="AI228" s="144">
        <f t="shared" ref="AI228" ca="1" si="2473">INDIRECT("入力シート!BG"&amp;INT(ROW()/3+10))</f>
        <v>0</v>
      </c>
      <c r="AJ228" s="134" t="s">
        <v>78</v>
      </c>
      <c r="AK228" s="145" t="str">
        <f t="shared" ref="AK228" ca="1" si="2474">INDIRECT("入力シート!BM"&amp;INT(ROW()/3+10))</f>
        <v/>
      </c>
      <c r="AL228" s="146" t="s">
        <v>80</v>
      </c>
      <c r="AM228" s="147" t="str">
        <f t="shared" ref="AM228" ca="1" si="2475">INDIRECT("入力シート!BO"&amp;INT(ROW()/3+10))</f>
        <v/>
      </c>
      <c r="AN228" s="260"/>
    </row>
    <row r="229" spans="1:40" x14ac:dyDescent="0.2">
      <c r="A229" s="290">
        <v>74</v>
      </c>
      <c r="B229" s="298">
        <f t="shared" ref="B229" ca="1" si="2476">INDIRECT("入力シート!B"&amp;INT(ROW()/3+11))</f>
        <v>0</v>
      </c>
      <c r="C229" s="299" t="str">
        <f t="shared" ref="C229" ca="1" si="2477">INDIRECT("入力シート!C"&amp;INT(ROW()/3+11))</f>
        <v/>
      </c>
      <c r="D229" s="302">
        <f t="shared" ref="D229" ca="1" si="2478">INDIRECT("入力シート!D"&amp;INT(ROW()/3+11))</f>
        <v>0</v>
      </c>
      <c r="E229" s="296" t="s">
        <v>50</v>
      </c>
      <c r="F229" s="297">
        <f t="shared" ref="F229" ca="1" si="2479">INDIRECT("入力シート!F"&amp;INT(ROW()/3+11))</f>
        <v>0</v>
      </c>
      <c r="G229" s="296" t="s">
        <v>50</v>
      </c>
      <c r="H229" s="126">
        <f t="shared" ref="H229" ca="1" si="2480">INDIRECT("入力シート!H"&amp;INT(ROW()/3+11))</f>
        <v>0</v>
      </c>
      <c r="I229" s="127" t="s">
        <v>78</v>
      </c>
      <c r="J229" s="149" t="str">
        <f t="shared" ref="J229" ca="1" si="2481">INDIRECT("入力シート!M"&amp;INT(ROW()/3+11))</f>
        <v/>
      </c>
      <c r="K229" s="129" t="s">
        <v>67</v>
      </c>
      <c r="L229" s="131" t="str">
        <f t="shared" ref="L229" ca="1" si="2482">INDIRECT("入力シート!O"&amp;INT(ROW()/3+11))</f>
        <v/>
      </c>
      <c r="M229" s="303">
        <f t="shared" ref="M229" ca="1" si="2483">INDIRECT("入力シート!T"&amp;INT(ROW()/3+11))</f>
        <v>0</v>
      </c>
      <c r="N229" s="296" t="s">
        <v>50</v>
      </c>
      <c r="O229" s="307">
        <f t="shared" ref="O229" ca="1" si="2484">INDIRECT("入力シート!V"&amp;INT(ROW()/3+11))</f>
        <v>0</v>
      </c>
      <c r="P229" s="296" t="s">
        <v>50</v>
      </c>
      <c r="Q229" s="140">
        <f t="shared" ref="Q229" ca="1" si="2485">INDIRECT("入力シート!X"&amp;INT(ROW()/3+11))</f>
        <v>0</v>
      </c>
      <c r="R229" s="127" t="s">
        <v>78</v>
      </c>
      <c r="S229" s="141" t="str">
        <f t="shared" ref="S229" ca="1" si="2486">INDIRECT("入力シート!AC"&amp;INT(ROW()/3+11))</f>
        <v/>
      </c>
      <c r="T229" s="142" t="s">
        <v>80</v>
      </c>
      <c r="U229" s="141" t="str">
        <f t="shared" ref="U229" ca="1" si="2487">INDIRECT("入力シート!AE"&amp;INT(ROW()/3+11))</f>
        <v/>
      </c>
      <c r="V229" s="303">
        <f t="shared" ref="V229" ca="1" si="2488">INDIRECT("入力シート!AJ"&amp;INT(ROW()/3+11))</f>
        <v>0</v>
      </c>
      <c r="W229" s="296" t="s">
        <v>81</v>
      </c>
      <c r="X229" s="307">
        <f t="shared" ref="X229" ca="1" si="2489">INDIRECT("入力シート!AL"&amp;INT(ROW()/3+11))</f>
        <v>0</v>
      </c>
      <c r="Y229" s="296" t="s">
        <v>81</v>
      </c>
      <c r="Z229" s="140">
        <f t="shared" ref="Z229" ca="1" si="2490">INDIRECT("入力シート!AN"&amp;INT(ROW()/3+11))</f>
        <v>0</v>
      </c>
      <c r="AA229" s="127" t="s">
        <v>78</v>
      </c>
      <c r="AB229" s="141" t="str">
        <f t="shared" ref="AB229" ca="1" si="2491">INDIRECT("入力シート!AS"&amp;INT(ROW()/3+11))</f>
        <v/>
      </c>
      <c r="AC229" s="142" t="s">
        <v>80</v>
      </c>
      <c r="AD229" s="141" t="str">
        <f t="shared" ref="AD229" ca="1" si="2492">INDIRECT("入力シート!AU"&amp;INT(ROW()/3+11))</f>
        <v/>
      </c>
      <c r="AE229" s="303">
        <f t="shared" ref="AE229" ca="1" si="2493">INDIRECT("入力シート!AZ"&amp;INT(ROW()/3+11))</f>
        <v>0</v>
      </c>
      <c r="AF229" s="296" t="s">
        <v>81</v>
      </c>
      <c r="AG229" s="307">
        <f t="shared" ref="AG229" ca="1" si="2494">INDIRECT("入力シート!BB"&amp;INT(ROW()/3+11))</f>
        <v>0</v>
      </c>
      <c r="AH229" s="296" t="s">
        <v>81</v>
      </c>
      <c r="AI229" s="140">
        <f t="shared" ref="AI229" ca="1" si="2495">INDIRECT("入力シート!BD"&amp;INT(ROW()/3+11))</f>
        <v>0</v>
      </c>
      <c r="AJ229" s="127" t="s">
        <v>78</v>
      </c>
      <c r="AK229" s="141" t="str">
        <f t="shared" ref="AK229" ca="1" si="2496">INDIRECT("入力シート!BI"&amp;INT(ROW()/3+11))</f>
        <v/>
      </c>
      <c r="AL229" s="142" t="s">
        <v>80</v>
      </c>
      <c r="AM229" s="143" t="str">
        <f t="shared" ref="AM229" ca="1" si="2497">INDIRECT("入力シート!BK"&amp;INT(ROW()/3+11))</f>
        <v/>
      </c>
      <c r="AN229" s="258">
        <f t="shared" ref="AN229" ca="1" si="2498">INDIRECT("入力シート!BP"&amp;INT(ROW()/3+11))</f>
        <v>0</v>
      </c>
    </row>
    <row r="230" spans="1:40" x14ac:dyDescent="0.2">
      <c r="A230" s="290"/>
      <c r="B230" s="293"/>
      <c r="C230" s="300"/>
      <c r="D230" s="284"/>
      <c r="E230" s="272"/>
      <c r="F230" s="275"/>
      <c r="G230" s="272"/>
      <c r="H230" s="277" t="s">
        <v>79</v>
      </c>
      <c r="I230" s="272"/>
      <c r="J230" s="279" t="s">
        <v>53</v>
      </c>
      <c r="K230" s="279"/>
      <c r="L230" s="279"/>
      <c r="M230" s="304"/>
      <c r="N230" s="272"/>
      <c r="O230" s="308"/>
      <c r="P230" s="272"/>
      <c r="Q230" s="277" t="s">
        <v>79</v>
      </c>
      <c r="R230" s="272"/>
      <c r="S230" s="277" t="s">
        <v>79</v>
      </c>
      <c r="T230" s="310"/>
      <c r="U230" s="310"/>
      <c r="V230" s="304"/>
      <c r="W230" s="272"/>
      <c r="X230" s="308"/>
      <c r="Y230" s="272"/>
      <c r="Z230" s="277" t="s">
        <v>79</v>
      </c>
      <c r="AA230" s="272"/>
      <c r="AB230" s="277" t="s">
        <v>79</v>
      </c>
      <c r="AC230" s="310"/>
      <c r="AD230" s="310"/>
      <c r="AE230" s="304"/>
      <c r="AF230" s="272"/>
      <c r="AG230" s="308"/>
      <c r="AH230" s="272"/>
      <c r="AI230" s="277" t="s">
        <v>79</v>
      </c>
      <c r="AJ230" s="272"/>
      <c r="AK230" s="277" t="s">
        <v>79</v>
      </c>
      <c r="AL230" s="310"/>
      <c r="AM230" s="311"/>
      <c r="AN230" s="259"/>
    </row>
    <row r="231" spans="1:40" x14ac:dyDescent="0.2">
      <c r="A231" s="291"/>
      <c r="B231" s="294"/>
      <c r="C231" s="301"/>
      <c r="D231" s="285"/>
      <c r="E231" s="273"/>
      <c r="F231" s="276"/>
      <c r="G231" s="273"/>
      <c r="H231" s="144">
        <f t="shared" ref="H231" ca="1" si="2499">INDIRECT("入力シート!K"&amp;INT(ROW()/3+10))</f>
        <v>0</v>
      </c>
      <c r="I231" s="134" t="s">
        <v>78</v>
      </c>
      <c r="J231" s="138" t="str">
        <f t="shared" ref="J231" ca="1" si="2500">INDIRECT("入力シート!Q"&amp;INT(ROW()/3+10))</f>
        <v/>
      </c>
      <c r="K231" s="136" t="s">
        <v>67</v>
      </c>
      <c r="L231" s="138" t="str">
        <f t="shared" ref="L231" ca="1" si="2501">INDIRECT("入力シート!S"&amp;INT(ROW()/3+10))</f>
        <v/>
      </c>
      <c r="M231" s="305"/>
      <c r="N231" s="273"/>
      <c r="O231" s="309"/>
      <c r="P231" s="273"/>
      <c r="Q231" s="144">
        <f t="shared" ref="Q231" ca="1" si="2502">INDIRECT("入力シート!AA"&amp;INT(ROW()/3+10))</f>
        <v>0</v>
      </c>
      <c r="R231" s="134" t="s">
        <v>78</v>
      </c>
      <c r="S231" s="145" t="str">
        <f t="shared" ref="S231" ca="1" si="2503">INDIRECT("入力シート!AG"&amp;INT(ROW()/3+10))</f>
        <v/>
      </c>
      <c r="T231" s="146" t="s">
        <v>80</v>
      </c>
      <c r="U231" s="145" t="str">
        <f t="shared" ref="U231" ca="1" si="2504">INDIRECT("入力シート!AI"&amp;INT(ROW()/3+10))</f>
        <v/>
      </c>
      <c r="V231" s="305"/>
      <c r="W231" s="273"/>
      <c r="X231" s="309"/>
      <c r="Y231" s="273"/>
      <c r="Z231" s="144">
        <f t="shared" ref="Z231" ca="1" si="2505">INDIRECT("入力シート!AQ"&amp;INT(ROW()/3+10))</f>
        <v>0</v>
      </c>
      <c r="AA231" s="134" t="s">
        <v>78</v>
      </c>
      <c r="AB231" s="145" t="str">
        <f t="shared" ref="AB231" ca="1" si="2506">INDIRECT("入力シート!AW"&amp;INT(ROW()/3+10))</f>
        <v/>
      </c>
      <c r="AC231" s="146" t="s">
        <v>80</v>
      </c>
      <c r="AD231" s="145" t="str">
        <f t="shared" ref="AD231" ca="1" si="2507">INDIRECT("入力シート!AY"&amp;INT(ROW()/3+10))</f>
        <v/>
      </c>
      <c r="AE231" s="305"/>
      <c r="AF231" s="273"/>
      <c r="AG231" s="309"/>
      <c r="AH231" s="273"/>
      <c r="AI231" s="144">
        <f t="shared" ref="AI231" ca="1" si="2508">INDIRECT("入力シート!BG"&amp;INT(ROW()/3+10))</f>
        <v>0</v>
      </c>
      <c r="AJ231" s="134" t="s">
        <v>78</v>
      </c>
      <c r="AK231" s="145" t="str">
        <f t="shared" ref="AK231" ca="1" si="2509">INDIRECT("入力シート!BM"&amp;INT(ROW()/3+10))</f>
        <v/>
      </c>
      <c r="AL231" s="146" t="s">
        <v>80</v>
      </c>
      <c r="AM231" s="147" t="str">
        <f t="shared" ref="AM231" ca="1" si="2510">INDIRECT("入力シート!BO"&amp;INT(ROW()/3+10))</f>
        <v/>
      </c>
      <c r="AN231" s="260"/>
    </row>
    <row r="232" spans="1:40" x14ac:dyDescent="0.2">
      <c r="A232" s="290">
        <v>75</v>
      </c>
      <c r="B232" s="298">
        <f t="shared" ref="B232" ca="1" si="2511">INDIRECT("入力シート!B"&amp;INT(ROW()/3+11))</f>
        <v>0</v>
      </c>
      <c r="C232" s="299" t="str">
        <f t="shared" ref="C232" ca="1" si="2512">INDIRECT("入力シート!C"&amp;INT(ROW()/3+11))</f>
        <v/>
      </c>
      <c r="D232" s="302">
        <f t="shared" ref="D232" ca="1" si="2513">INDIRECT("入力シート!D"&amp;INT(ROW()/3+11))</f>
        <v>0</v>
      </c>
      <c r="E232" s="296" t="s">
        <v>50</v>
      </c>
      <c r="F232" s="297">
        <f t="shared" ref="F232" ca="1" si="2514">INDIRECT("入力シート!F"&amp;INT(ROW()/3+11))</f>
        <v>0</v>
      </c>
      <c r="G232" s="296" t="s">
        <v>50</v>
      </c>
      <c r="H232" s="126">
        <f t="shared" ref="H232" ca="1" si="2515">INDIRECT("入力シート!H"&amp;INT(ROW()/3+11))</f>
        <v>0</v>
      </c>
      <c r="I232" s="127" t="s">
        <v>78</v>
      </c>
      <c r="J232" s="149" t="str">
        <f t="shared" ref="J232" ca="1" si="2516">INDIRECT("入力シート!M"&amp;INT(ROW()/3+11))</f>
        <v/>
      </c>
      <c r="K232" s="129" t="s">
        <v>67</v>
      </c>
      <c r="L232" s="131" t="str">
        <f t="shared" ref="L232" ca="1" si="2517">INDIRECT("入力シート!O"&amp;INT(ROW()/3+11))</f>
        <v/>
      </c>
      <c r="M232" s="303">
        <f t="shared" ref="M232" ca="1" si="2518">INDIRECT("入力シート!T"&amp;INT(ROW()/3+11))</f>
        <v>0</v>
      </c>
      <c r="N232" s="296" t="s">
        <v>50</v>
      </c>
      <c r="O232" s="307">
        <f t="shared" ref="O232" ca="1" si="2519">INDIRECT("入力シート!V"&amp;INT(ROW()/3+11))</f>
        <v>0</v>
      </c>
      <c r="P232" s="296" t="s">
        <v>50</v>
      </c>
      <c r="Q232" s="140">
        <f t="shared" ref="Q232" ca="1" si="2520">INDIRECT("入力シート!X"&amp;INT(ROW()/3+11))</f>
        <v>0</v>
      </c>
      <c r="R232" s="127" t="s">
        <v>78</v>
      </c>
      <c r="S232" s="141" t="str">
        <f t="shared" ref="S232" ca="1" si="2521">INDIRECT("入力シート!AC"&amp;INT(ROW()/3+11))</f>
        <v/>
      </c>
      <c r="T232" s="142" t="s">
        <v>80</v>
      </c>
      <c r="U232" s="141" t="str">
        <f t="shared" ref="U232" ca="1" si="2522">INDIRECT("入力シート!AE"&amp;INT(ROW()/3+11))</f>
        <v/>
      </c>
      <c r="V232" s="303">
        <f t="shared" ref="V232" ca="1" si="2523">INDIRECT("入力シート!AJ"&amp;INT(ROW()/3+11))</f>
        <v>0</v>
      </c>
      <c r="W232" s="296" t="s">
        <v>81</v>
      </c>
      <c r="X232" s="307">
        <f t="shared" ref="X232" ca="1" si="2524">INDIRECT("入力シート!AL"&amp;INT(ROW()/3+11))</f>
        <v>0</v>
      </c>
      <c r="Y232" s="296" t="s">
        <v>81</v>
      </c>
      <c r="Z232" s="140">
        <f t="shared" ref="Z232" ca="1" si="2525">INDIRECT("入力シート!AN"&amp;INT(ROW()/3+11))</f>
        <v>0</v>
      </c>
      <c r="AA232" s="127" t="s">
        <v>78</v>
      </c>
      <c r="AB232" s="141" t="str">
        <f t="shared" ref="AB232" ca="1" si="2526">INDIRECT("入力シート!AS"&amp;INT(ROW()/3+11))</f>
        <v/>
      </c>
      <c r="AC232" s="142" t="s">
        <v>80</v>
      </c>
      <c r="AD232" s="141" t="str">
        <f t="shared" ref="AD232" ca="1" si="2527">INDIRECT("入力シート!AU"&amp;INT(ROW()/3+11))</f>
        <v/>
      </c>
      <c r="AE232" s="303">
        <f t="shared" ref="AE232" ca="1" si="2528">INDIRECT("入力シート!AZ"&amp;INT(ROW()/3+11))</f>
        <v>0</v>
      </c>
      <c r="AF232" s="296" t="s">
        <v>81</v>
      </c>
      <c r="AG232" s="307">
        <f t="shared" ref="AG232" ca="1" si="2529">INDIRECT("入力シート!BB"&amp;INT(ROW()/3+11))</f>
        <v>0</v>
      </c>
      <c r="AH232" s="296" t="s">
        <v>81</v>
      </c>
      <c r="AI232" s="140">
        <f t="shared" ref="AI232" ca="1" si="2530">INDIRECT("入力シート!BD"&amp;INT(ROW()/3+11))</f>
        <v>0</v>
      </c>
      <c r="AJ232" s="127" t="s">
        <v>78</v>
      </c>
      <c r="AK232" s="141" t="str">
        <f t="shared" ref="AK232" ca="1" si="2531">INDIRECT("入力シート!BI"&amp;INT(ROW()/3+11))</f>
        <v/>
      </c>
      <c r="AL232" s="142" t="s">
        <v>80</v>
      </c>
      <c r="AM232" s="143" t="str">
        <f t="shared" ref="AM232" ca="1" si="2532">INDIRECT("入力シート!BK"&amp;INT(ROW()/3+11))</f>
        <v/>
      </c>
      <c r="AN232" s="258">
        <f t="shared" ref="AN232" ca="1" si="2533">INDIRECT("入力シート!BP"&amp;INT(ROW()/3+11))</f>
        <v>0</v>
      </c>
    </row>
    <row r="233" spans="1:40" x14ac:dyDescent="0.2">
      <c r="A233" s="290"/>
      <c r="B233" s="293"/>
      <c r="C233" s="300"/>
      <c r="D233" s="284"/>
      <c r="E233" s="272"/>
      <c r="F233" s="275"/>
      <c r="G233" s="272"/>
      <c r="H233" s="277" t="s">
        <v>79</v>
      </c>
      <c r="I233" s="272"/>
      <c r="J233" s="279" t="s">
        <v>53</v>
      </c>
      <c r="K233" s="279"/>
      <c r="L233" s="279"/>
      <c r="M233" s="304"/>
      <c r="N233" s="272"/>
      <c r="O233" s="308"/>
      <c r="P233" s="272"/>
      <c r="Q233" s="277" t="s">
        <v>79</v>
      </c>
      <c r="R233" s="272"/>
      <c r="S233" s="277" t="s">
        <v>79</v>
      </c>
      <c r="T233" s="310"/>
      <c r="U233" s="310"/>
      <c r="V233" s="304"/>
      <c r="W233" s="272"/>
      <c r="X233" s="308"/>
      <c r="Y233" s="272"/>
      <c r="Z233" s="277" t="s">
        <v>79</v>
      </c>
      <c r="AA233" s="272"/>
      <c r="AB233" s="277" t="s">
        <v>79</v>
      </c>
      <c r="AC233" s="310"/>
      <c r="AD233" s="310"/>
      <c r="AE233" s="304"/>
      <c r="AF233" s="272"/>
      <c r="AG233" s="308"/>
      <c r="AH233" s="272"/>
      <c r="AI233" s="277" t="s">
        <v>79</v>
      </c>
      <c r="AJ233" s="272"/>
      <c r="AK233" s="277" t="s">
        <v>79</v>
      </c>
      <c r="AL233" s="310"/>
      <c r="AM233" s="311"/>
      <c r="AN233" s="259"/>
    </row>
    <row r="234" spans="1:40" x14ac:dyDescent="0.2">
      <c r="A234" s="291"/>
      <c r="B234" s="294"/>
      <c r="C234" s="301"/>
      <c r="D234" s="285"/>
      <c r="E234" s="273"/>
      <c r="F234" s="276"/>
      <c r="G234" s="273"/>
      <c r="H234" s="144">
        <f t="shared" ref="H234" ca="1" si="2534">INDIRECT("入力シート!K"&amp;INT(ROW()/3+10))</f>
        <v>0</v>
      </c>
      <c r="I234" s="134" t="s">
        <v>78</v>
      </c>
      <c r="J234" s="138" t="str">
        <f t="shared" ref="J234" ca="1" si="2535">INDIRECT("入力シート!Q"&amp;INT(ROW()/3+10))</f>
        <v/>
      </c>
      <c r="K234" s="136" t="s">
        <v>67</v>
      </c>
      <c r="L234" s="138" t="str">
        <f t="shared" ref="L234" ca="1" si="2536">INDIRECT("入力シート!S"&amp;INT(ROW()/3+10))</f>
        <v/>
      </c>
      <c r="M234" s="305"/>
      <c r="N234" s="273"/>
      <c r="O234" s="309"/>
      <c r="P234" s="273"/>
      <c r="Q234" s="144">
        <f t="shared" ref="Q234" ca="1" si="2537">INDIRECT("入力シート!AA"&amp;INT(ROW()/3+10))</f>
        <v>0</v>
      </c>
      <c r="R234" s="134" t="s">
        <v>78</v>
      </c>
      <c r="S234" s="145" t="str">
        <f t="shared" ref="S234" ca="1" si="2538">INDIRECT("入力シート!AG"&amp;INT(ROW()/3+10))</f>
        <v/>
      </c>
      <c r="T234" s="146" t="s">
        <v>80</v>
      </c>
      <c r="U234" s="145" t="str">
        <f t="shared" ref="U234" ca="1" si="2539">INDIRECT("入力シート!AI"&amp;INT(ROW()/3+10))</f>
        <v/>
      </c>
      <c r="V234" s="305"/>
      <c r="W234" s="273"/>
      <c r="X234" s="309"/>
      <c r="Y234" s="273"/>
      <c r="Z234" s="144">
        <f t="shared" ref="Z234" ca="1" si="2540">INDIRECT("入力シート!AQ"&amp;INT(ROW()/3+10))</f>
        <v>0</v>
      </c>
      <c r="AA234" s="134" t="s">
        <v>78</v>
      </c>
      <c r="AB234" s="145" t="str">
        <f t="shared" ref="AB234" ca="1" si="2541">INDIRECT("入力シート!AW"&amp;INT(ROW()/3+10))</f>
        <v/>
      </c>
      <c r="AC234" s="146" t="s">
        <v>80</v>
      </c>
      <c r="AD234" s="145" t="str">
        <f t="shared" ref="AD234" ca="1" si="2542">INDIRECT("入力シート!AY"&amp;INT(ROW()/3+10))</f>
        <v/>
      </c>
      <c r="AE234" s="305"/>
      <c r="AF234" s="273"/>
      <c r="AG234" s="309"/>
      <c r="AH234" s="273"/>
      <c r="AI234" s="144">
        <f t="shared" ref="AI234" ca="1" si="2543">INDIRECT("入力シート!BG"&amp;INT(ROW()/3+10))</f>
        <v>0</v>
      </c>
      <c r="AJ234" s="134" t="s">
        <v>78</v>
      </c>
      <c r="AK234" s="145" t="str">
        <f t="shared" ref="AK234" ca="1" si="2544">INDIRECT("入力シート!BM"&amp;INT(ROW()/3+10))</f>
        <v/>
      </c>
      <c r="AL234" s="146" t="s">
        <v>80</v>
      </c>
      <c r="AM234" s="147" t="str">
        <f t="shared" ref="AM234" ca="1" si="2545">INDIRECT("入力シート!BO"&amp;INT(ROW()/3+10))</f>
        <v/>
      </c>
      <c r="AN234" s="260"/>
    </row>
    <row r="235" spans="1:40" x14ac:dyDescent="0.2">
      <c r="A235" s="290">
        <v>76</v>
      </c>
      <c r="B235" s="298">
        <f t="shared" ref="B235" ca="1" si="2546">INDIRECT("入力シート!B"&amp;INT(ROW()/3+11))</f>
        <v>0</v>
      </c>
      <c r="C235" s="299" t="str">
        <f t="shared" ref="C235" ca="1" si="2547">INDIRECT("入力シート!C"&amp;INT(ROW()/3+11))</f>
        <v/>
      </c>
      <c r="D235" s="302">
        <f t="shared" ref="D235" ca="1" si="2548">INDIRECT("入力シート!D"&amp;INT(ROW()/3+11))</f>
        <v>0</v>
      </c>
      <c r="E235" s="296" t="s">
        <v>50</v>
      </c>
      <c r="F235" s="297">
        <f t="shared" ref="F235" ca="1" si="2549">INDIRECT("入力シート!F"&amp;INT(ROW()/3+11))</f>
        <v>0</v>
      </c>
      <c r="G235" s="296" t="s">
        <v>50</v>
      </c>
      <c r="H235" s="126">
        <f t="shared" ref="H235" ca="1" si="2550">INDIRECT("入力シート!H"&amp;INT(ROW()/3+11))</f>
        <v>0</v>
      </c>
      <c r="I235" s="127" t="s">
        <v>78</v>
      </c>
      <c r="J235" s="149" t="str">
        <f t="shared" ref="J235" ca="1" si="2551">INDIRECT("入力シート!M"&amp;INT(ROW()/3+11))</f>
        <v/>
      </c>
      <c r="K235" s="129" t="s">
        <v>67</v>
      </c>
      <c r="L235" s="131" t="str">
        <f t="shared" ref="L235" ca="1" si="2552">INDIRECT("入力シート!O"&amp;INT(ROW()/3+11))</f>
        <v/>
      </c>
      <c r="M235" s="303">
        <f t="shared" ref="M235" ca="1" si="2553">INDIRECT("入力シート!T"&amp;INT(ROW()/3+11))</f>
        <v>0</v>
      </c>
      <c r="N235" s="296" t="s">
        <v>50</v>
      </c>
      <c r="O235" s="307">
        <f t="shared" ref="O235" ca="1" si="2554">INDIRECT("入力シート!V"&amp;INT(ROW()/3+11))</f>
        <v>0</v>
      </c>
      <c r="P235" s="296" t="s">
        <v>50</v>
      </c>
      <c r="Q235" s="140">
        <f t="shared" ref="Q235" ca="1" si="2555">INDIRECT("入力シート!X"&amp;INT(ROW()/3+11))</f>
        <v>0</v>
      </c>
      <c r="R235" s="127" t="s">
        <v>78</v>
      </c>
      <c r="S235" s="141" t="str">
        <f t="shared" ref="S235" ca="1" si="2556">INDIRECT("入力シート!AC"&amp;INT(ROW()/3+11))</f>
        <v/>
      </c>
      <c r="T235" s="142" t="s">
        <v>80</v>
      </c>
      <c r="U235" s="141" t="str">
        <f t="shared" ref="U235" ca="1" si="2557">INDIRECT("入力シート!AE"&amp;INT(ROW()/3+11))</f>
        <v/>
      </c>
      <c r="V235" s="303">
        <f t="shared" ref="V235" ca="1" si="2558">INDIRECT("入力シート!AJ"&amp;INT(ROW()/3+11))</f>
        <v>0</v>
      </c>
      <c r="W235" s="296" t="s">
        <v>81</v>
      </c>
      <c r="X235" s="307">
        <f t="shared" ref="X235" ca="1" si="2559">INDIRECT("入力シート!AL"&amp;INT(ROW()/3+11))</f>
        <v>0</v>
      </c>
      <c r="Y235" s="296" t="s">
        <v>81</v>
      </c>
      <c r="Z235" s="140">
        <f t="shared" ref="Z235" ca="1" si="2560">INDIRECT("入力シート!AN"&amp;INT(ROW()/3+11))</f>
        <v>0</v>
      </c>
      <c r="AA235" s="127" t="s">
        <v>78</v>
      </c>
      <c r="AB235" s="141" t="str">
        <f t="shared" ref="AB235" ca="1" si="2561">INDIRECT("入力シート!AS"&amp;INT(ROW()/3+11))</f>
        <v/>
      </c>
      <c r="AC235" s="142" t="s">
        <v>80</v>
      </c>
      <c r="AD235" s="141" t="str">
        <f t="shared" ref="AD235" ca="1" si="2562">INDIRECT("入力シート!AU"&amp;INT(ROW()/3+11))</f>
        <v/>
      </c>
      <c r="AE235" s="303">
        <f t="shared" ref="AE235" ca="1" si="2563">INDIRECT("入力シート!AZ"&amp;INT(ROW()/3+11))</f>
        <v>0</v>
      </c>
      <c r="AF235" s="296" t="s">
        <v>81</v>
      </c>
      <c r="AG235" s="307">
        <f t="shared" ref="AG235" ca="1" si="2564">INDIRECT("入力シート!BB"&amp;INT(ROW()/3+11))</f>
        <v>0</v>
      </c>
      <c r="AH235" s="296" t="s">
        <v>81</v>
      </c>
      <c r="AI235" s="140">
        <f t="shared" ref="AI235" ca="1" si="2565">INDIRECT("入力シート!BD"&amp;INT(ROW()/3+11))</f>
        <v>0</v>
      </c>
      <c r="AJ235" s="127" t="s">
        <v>78</v>
      </c>
      <c r="AK235" s="141" t="str">
        <f t="shared" ref="AK235" ca="1" si="2566">INDIRECT("入力シート!BI"&amp;INT(ROW()/3+11))</f>
        <v/>
      </c>
      <c r="AL235" s="142" t="s">
        <v>80</v>
      </c>
      <c r="AM235" s="143" t="str">
        <f t="shared" ref="AM235" ca="1" si="2567">INDIRECT("入力シート!BK"&amp;INT(ROW()/3+11))</f>
        <v/>
      </c>
      <c r="AN235" s="258">
        <f t="shared" ref="AN235" ca="1" si="2568">INDIRECT("入力シート!BP"&amp;INT(ROW()/3+11))</f>
        <v>0</v>
      </c>
    </row>
    <row r="236" spans="1:40" x14ac:dyDescent="0.2">
      <c r="A236" s="290"/>
      <c r="B236" s="293"/>
      <c r="C236" s="300"/>
      <c r="D236" s="284"/>
      <c r="E236" s="272"/>
      <c r="F236" s="275"/>
      <c r="G236" s="272"/>
      <c r="H236" s="277" t="s">
        <v>79</v>
      </c>
      <c r="I236" s="272"/>
      <c r="J236" s="279" t="s">
        <v>53</v>
      </c>
      <c r="K236" s="279"/>
      <c r="L236" s="279"/>
      <c r="M236" s="304"/>
      <c r="N236" s="272"/>
      <c r="O236" s="308"/>
      <c r="P236" s="272"/>
      <c r="Q236" s="277" t="s">
        <v>79</v>
      </c>
      <c r="R236" s="272"/>
      <c r="S236" s="277" t="s">
        <v>79</v>
      </c>
      <c r="T236" s="310"/>
      <c r="U236" s="310"/>
      <c r="V236" s="304"/>
      <c r="W236" s="272"/>
      <c r="X236" s="308"/>
      <c r="Y236" s="272"/>
      <c r="Z236" s="277" t="s">
        <v>79</v>
      </c>
      <c r="AA236" s="272"/>
      <c r="AB236" s="277" t="s">
        <v>79</v>
      </c>
      <c r="AC236" s="310"/>
      <c r="AD236" s="310"/>
      <c r="AE236" s="304"/>
      <c r="AF236" s="272"/>
      <c r="AG236" s="308"/>
      <c r="AH236" s="272"/>
      <c r="AI236" s="277" t="s">
        <v>79</v>
      </c>
      <c r="AJ236" s="272"/>
      <c r="AK236" s="277" t="s">
        <v>79</v>
      </c>
      <c r="AL236" s="310"/>
      <c r="AM236" s="311"/>
      <c r="AN236" s="259"/>
    </row>
    <row r="237" spans="1:40" x14ac:dyDescent="0.2">
      <c r="A237" s="291"/>
      <c r="B237" s="294"/>
      <c r="C237" s="301"/>
      <c r="D237" s="285"/>
      <c r="E237" s="273"/>
      <c r="F237" s="276"/>
      <c r="G237" s="273"/>
      <c r="H237" s="144">
        <f t="shared" ref="H237" ca="1" si="2569">INDIRECT("入力シート!K"&amp;INT(ROW()/3+10))</f>
        <v>0</v>
      </c>
      <c r="I237" s="134" t="s">
        <v>78</v>
      </c>
      <c r="J237" s="138" t="str">
        <f t="shared" ref="J237" ca="1" si="2570">INDIRECT("入力シート!Q"&amp;INT(ROW()/3+10))</f>
        <v/>
      </c>
      <c r="K237" s="136" t="s">
        <v>67</v>
      </c>
      <c r="L237" s="138" t="str">
        <f t="shared" ref="L237" ca="1" si="2571">INDIRECT("入力シート!S"&amp;INT(ROW()/3+10))</f>
        <v/>
      </c>
      <c r="M237" s="305"/>
      <c r="N237" s="273"/>
      <c r="O237" s="309"/>
      <c r="P237" s="273"/>
      <c r="Q237" s="144">
        <f t="shared" ref="Q237" ca="1" si="2572">INDIRECT("入力シート!AA"&amp;INT(ROW()/3+10))</f>
        <v>0</v>
      </c>
      <c r="R237" s="134" t="s">
        <v>78</v>
      </c>
      <c r="S237" s="145" t="str">
        <f t="shared" ref="S237" ca="1" si="2573">INDIRECT("入力シート!AG"&amp;INT(ROW()/3+10))</f>
        <v/>
      </c>
      <c r="T237" s="146" t="s">
        <v>80</v>
      </c>
      <c r="U237" s="145" t="str">
        <f t="shared" ref="U237" ca="1" si="2574">INDIRECT("入力シート!AI"&amp;INT(ROW()/3+10))</f>
        <v/>
      </c>
      <c r="V237" s="305"/>
      <c r="W237" s="273"/>
      <c r="X237" s="309"/>
      <c r="Y237" s="273"/>
      <c r="Z237" s="144">
        <f t="shared" ref="Z237" ca="1" si="2575">INDIRECT("入力シート!AQ"&amp;INT(ROW()/3+10))</f>
        <v>0</v>
      </c>
      <c r="AA237" s="134" t="s">
        <v>78</v>
      </c>
      <c r="AB237" s="145" t="str">
        <f t="shared" ref="AB237" ca="1" si="2576">INDIRECT("入力シート!AW"&amp;INT(ROW()/3+10))</f>
        <v/>
      </c>
      <c r="AC237" s="146" t="s">
        <v>80</v>
      </c>
      <c r="AD237" s="145" t="str">
        <f t="shared" ref="AD237" ca="1" si="2577">INDIRECT("入力シート!AY"&amp;INT(ROW()/3+10))</f>
        <v/>
      </c>
      <c r="AE237" s="305"/>
      <c r="AF237" s="273"/>
      <c r="AG237" s="309"/>
      <c r="AH237" s="273"/>
      <c r="AI237" s="144">
        <f t="shared" ref="AI237" ca="1" si="2578">INDIRECT("入力シート!BG"&amp;INT(ROW()/3+10))</f>
        <v>0</v>
      </c>
      <c r="AJ237" s="134" t="s">
        <v>78</v>
      </c>
      <c r="AK237" s="145" t="str">
        <f t="shared" ref="AK237" ca="1" si="2579">INDIRECT("入力シート!BM"&amp;INT(ROW()/3+10))</f>
        <v/>
      </c>
      <c r="AL237" s="146" t="s">
        <v>80</v>
      </c>
      <c r="AM237" s="147" t="str">
        <f t="shared" ref="AM237" ca="1" si="2580">INDIRECT("入力シート!BO"&amp;INT(ROW()/3+10))</f>
        <v/>
      </c>
      <c r="AN237" s="260"/>
    </row>
    <row r="238" spans="1:40" x14ac:dyDescent="0.2">
      <c r="A238" s="290">
        <v>77</v>
      </c>
      <c r="B238" s="298">
        <f t="shared" ref="B238" ca="1" si="2581">INDIRECT("入力シート!B"&amp;INT(ROW()/3+11))</f>
        <v>0</v>
      </c>
      <c r="C238" s="299" t="str">
        <f t="shared" ref="C238" ca="1" si="2582">INDIRECT("入力シート!C"&amp;INT(ROW()/3+11))</f>
        <v/>
      </c>
      <c r="D238" s="302">
        <f t="shared" ref="D238" ca="1" si="2583">INDIRECT("入力シート!D"&amp;INT(ROW()/3+11))</f>
        <v>0</v>
      </c>
      <c r="E238" s="296" t="s">
        <v>50</v>
      </c>
      <c r="F238" s="297">
        <f t="shared" ref="F238" ca="1" si="2584">INDIRECT("入力シート!F"&amp;INT(ROW()/3+11))</f>
        <v>0</v>
      </c>
      <c r="G238" s="296" t="s">
        <v>50</v>
      </c>
      <c r="H238" s="126">
        <f t="shared" ref="H238" ca="1" si="2585">INDIRECT("入力シート!H"&amp;INT(ROW()/3+11))</f>
        <v>0</v>
      </c>
      <c r="I238" s="127" t="s">
        <v>78</v>
      </c>
      <c r="J238" s="149" t="str">
        <f t="shared" ref="J238" ca="1" si="2586">INDIRECT("入力シート!M"&amp;INT(ROW()/3+11))</f>
        <v/>
      </c>
      <c r="K238" s="129" t="s">
        <v>67</v>
      </c>
      <c r="L238" s="131" t="str">
        <f t="shared" ref="L238" ca="1" si="2587">INDIRECT("入力シート!O"&amp;INT(ROW()/3+11))</f>
        <v/>
      </c>
      <c r="M238" s="303">
        <f t="shared" ref="M238" ca="1" si="2588">INDIRECT("入力シート!T"&amp;INT(ROW()/3+11))</f>
        <v>0</v>
      </c>
      <c r="N238" s="296" t="s">
        <v>50</v>
      </c>
      <c r="O238" s="307">
        <f t="shared" ref="O238" ca="1" si="2589">INDIRECT("入力シート!V"&amp;INT(ROW()/3+11))</f>
        <v>0</v>
      </c>
      <c r="P238" s="296" t="s">
        <v>50</v>
      </c>
      <c r="Q238" s="140">
        <f t="shared" ref="Q238" ca="1" si="2590">INDIRECT("入力シート!X"&amp;INT(ROW()/3+11))</f>
        <v>0</v>
      </c>
      <c r="R238" s="127" t="s">
        <v>78</v>
      </c>
      <c r="S238" s="141" t="str">
        <f t="shared" ref="S238" ca="1" si="2591">INDIRECT("入力シート!AC"&amp;INT(ROW()/3+11))</f>
        <v/>
      </c>
      <c r="T238" s="142" t="s">
        <v>80</v>
      </c>
      <c r="U238" s="141" t="str">
        <f t="shared" ref="U238" ca="1" si="2592">INDIRECT("入力シート!AE"&amp;INT(ROW()/3+11))</f>
        <v/>
      </c>
      <c r="V238" s="303">
        <f t="shared" ref="V238" ca="1" si="2593">INDIRECT("入力シート!AJ"&amp;INT(ROW()/3+11))</f>
        <v>0</v>
      </c>
      <c r="W238" s="296" t="s">
        <v>81</v>
      </c>
      <c r="X238" s="307">
        <f t="shared" ref="X238" ca="1" si="2594">INDIRECT("入力シート!AL"&amp;INT(ROW()/3+11))</f>
        <v>0</v>
      </c>
      <c r="Y238" s="296" t="s">
        <v>81</v>
      </c>
      <c r="Z238" s="140">
        <f t="shared" ref="Z238" ca="1" si="2595">INDIRECT("入力シート!AN"&amp;INT(ROW()/3+11))</f>
        <v>0</v>
      </c>
      <c r="AA238" s="127" t="s">
        <v>78</v>
      </c>
      <c r="AB238" s="141" t="str">
        <f t="shared" ref="AB238" ca="1" si="2596">INDIRECT("入力シート!AS"&amp;INT(ROW()/3+11))</f>
        <v/>
      </c>
      <c r="AC238" s="142" t="s">
        <v>80</v>
      </c>
      <c r="AD238" s="141" t="str">
        <f t="shared" ref="AD238" ca="1" si="2597">INDIRECT("入力シート!AU"&amp;INT(ROW()/3+11))</f>
        <v/>
      </c>
      <c r="AE238" s="303">
        <f t="shared" ref="AE238" ca="1" si="2598">INDIRECT("入力シート!AZ"&amp;INT(ROW()/3+11))</f>
        <v>0</v>
      </c>
      <c r="AF238" s="296" t="s">
        <v>81</v>
      </c>
      <c r="AG238" s="307">
        <f t="shared" ref="AG238" ca="1" si="2599">INDIRECT("入力シート!BB"&amp;INT(ROW()/3+11))</f>
        <v>0</v>
      </c>
      <c r="AH238" s="296" t="s">
        <v>81</v>
      </c>
      <c r="AI238" s="140">
        <f t="shared" ref="AI238" ca="1" si="2600">INDIRECT("入力シート!BD"&amp;INT(ROW()/3+11))</f>
        <v>0</v>
      </c>
      <c r="AJ238" s="127" t="s">
        <v>78</v>
      </c>
      <c r="AK238" s="141" t="str">
        <f t="shared" ref="AK238" ca="1" si="2601">INDIRECT("入力シート!BI"&amp;INT(ROW()/3+11))</f>
        <v/>
      </c>
      <c r="AL238" s="142" t="s">
        <v>80</v>
      </c>
      <c r="AM238" s="143" t="str">
        <f t="shared" ref="AM238" ca="1" si="2602">INDIRECT("入力シート!BK"&amp;INT(ROW()/3+11))</f>
        <v/>
      </c>
      <c r="AN238" s="258">
        <f t="shared" ref="AN238" ca="1" si="2603">INDIRECT("入力シート!BP"&amp;INT(ROW()/3+11))</f>
        <v>0</v>
      </c>
    </row>
    <row r="239" spans="1:40" x14ac:dyDescent="0.2">
      <c r="A239" s="290"/>
      <c r="B239" s="293"/>
      <c r="C239" s="300"/>
      <c r="D239" s="284"/>
      <c r="E239" s="272"/>
      <c r="F239" s="275"/>
      <c r="G239" s="272"/>
      <c r="H239" s="277" t="s">
        <v>79</v>
      </c>
      <c r="I239" s="272"/>
      <c r="J239" s="279" t="s">
        <v>53</v>
      </c>
      <c r="K239" s="279"/>
      <c r="L239" s="279"/>
      <c r="M239" s="304"/>
      <c r="N239" s="272"/>
      <c r="O239" s="308"/>
      <c r="P239" s="272"/>
      <c r="Q239" s="277" t="s">
        <v>79</v>
      </c>
      <c r="R239" s="272"/>
      <c r="S239" s="277" t="s">
        <v>79</v>
      </c>
      <c r="T239" s="310"/>
      <c r="U239" s="310"/>
      <c r="V239" s="304"/>
      <c r="W239" s="272"/>
      <c r="X239" s="308"/>
      <c r="Y239" s="272"/>
      <c r="Z239" s="277" t="s">
        <v>79</v>
      </c>
      <c r="AA239" s="272"/>
      <c r="AB239" s="277" t="s">
        <v>79</v>
      </c>
      <c r="AC239" s="310"/>
      <c r="AD239" s="310"/>
      <c r="AE239" s="304"/>
      <c r="AF239" s="272"/>
      <c r="AG239" s="308"/>
      <c r="AH239" s="272"/>
      <c r="AI239" s="277" t="s">
        <v>79</v>
      </c>
      <c r="AJ239" s="272"/>
      <c r="AK239" s="277" t="s">
        <v>79</v>
      </c>
      <c r="AL239" s="310"/>
      <c r="AM239" s="311"/>
      <c r="AN239" s="259"/>
    </row>
    <row r="240" spans="1:40" x14ac:dyDescent="0.2">
      <c r="A240" s="291"/>
      <c r="B240" s="294"/>
      <c r="C240" s="301"/>
      <c r="D240" s="285"/>
      <c r="E240" s="273"/>
      <c r="F240" s="276"/>
      <c r="G240" s="273"/>
      <c r="H240" s="144">
        <f t="shared" ref="H240" ca="1" si="2604">INDIRECT("入力シート!K"&amp;INT(ROW()/3+10))</f>
        <v>0</v>
      </c>
      <c r="I240" s="134" t="s">
        <v>78</v>
      </c>
      <c r="J240" s="138" t="str">
        <f t="shared" ref="J240" ca="1" si="2605">INDIRECT("入力シート!Q"&amp;INT(ROW()/3+10))</f>
        <v/>
      </c>
      <c r="K240" s="136" t="s">
        <v>67</v>
      </c>
      <c r="L240" s="138" t="str">
        <f t="shared" ref="L240" ca="1" si="2606">INDIRECT("入力シート!S"&amp;INT(ROW()/3+10))</f>
        <v/>
      </c>
      <c r="M240" s="305"/>
      <c r="N240" s="273"/>
      <c r="O240" s="309"/>
      <c r="P240" s="273"/>
      <c r="Q240" s="144">
        <f t="shared" ref="Q240" ca="1" si="2607">INDIRECT("入力シート!AA"&amp;INT(ROW()/3+10))</f>
        <v>0</v>
      </c>
      <c r="R240" s="134" t="s">
        <v>78</v>
      </c>
      <c r="S240" s="145" t="str">
        <f t="shared" ref="S240" ca="1" si="2608">INDIRECT("入力シート!AG"&amp;INT(ROW()/3+10))</f>
        <v/>
      </c>
      <c r="T240" s="146" t="s">
        <v>80</v>
      </c>
      <c r="U240" s="145" t="str">
        <f t="shared" ref="U240" ca="1" si="2609">INDIRECT("入力シート!AI"&amp;INT(ROW()/3+10))</f>
        <v/>
      </c>
      <c r="V240" s="305"/>
      <c r="W240" s="273"/>
      <c r="X240" s="309"/>
      <c r="Y240" s="273"/>
      <c r="Z240" s="144">
        <f t="shared" ref="Z240" ca="1" si="2610">INDIRECT("入力シート!AQ"&amp;INT(ROW()/3+10))</f>
        <v>0</v>
      </c>
      <c r="AA240" s="134" t="s">
        <v>78</v>
      </c>
      <c r="AB240" s="145" t="str">
        <f t="shared" ref="AB240" ca="1" si="2611">INDIRECT("入力シート!AW"&amp;INT(ROW()/3+10))</f>
        <v/>
      </c>
      <c r="AC240" s="146" t="s">
        <v>80</v>
      </c>
      <c r="AD240" s="145" t="str">
        <f t="shared" ref="AD240" ca="1" si="2612">INDIRECT("入力シート!AY"&amp;INT(ROW()/3+10))</f>
        <v/>
      </c>
      <c r="AE240" s="305"/>
      <c r="AF240" s="273"/>
      <c r="AG240" s="309"/>
      <c r="AH240" s="273"/>
      <c r="AI240" s="144">
        <f t="shared" ref="AI240" ca="1" si="2613">INDIRECT("入力シート!BG"&amp;INT(ROW()/3+10))</f>
        <v>0</v>
      </c>
      <c r="AJ240" s="134" t="s">
        <v>78</v>
      </c>
      <c r="AK240" s="145" t="str">
        <f t="shared" ref="AK240" ca="1" si="2614">INDIRECT("入力シート!BM"&amp;INT(ROW()/3+10))</f>
        <v/>
      </c>
      <c r="AL240" s="146" t="s">
        <v>80</v>
      </c>
      <c r="AM240" s="147" t="str">
        <f t="shared" ref="AM240" ca="1" si="2615">INDIRECT("入力シート!BO"&amp;INT(ROW()/3+10))</f>
        <v/>
      </c>
      <c r="AN240" s="260"/>
    </row>
    <row r="241" spans="1:40" x14ac:dyDescent="0.2">
      <c r="A241" s="290">
        <v>78</v>
      </c>
      <c r="B241" s="298">
        <f t="shared" ref="B241" ca="1" si="2616">INDIRECT("入力シート!B"&amp;INT(ROW()/3+11))</f>
        <v>0</v>
      </c>
      <c r="C241" s="299" t="str">
        <f t="shared" ref="C241" ca="1" si="2617">INDIRECT("入力シート!C"&amp;INT(ROW()/3+11))</f>
        <v/>
      </c>
      <c r="D241" s="302">
        <f t="shared" ref="D241" ca="1" si="2618">INDIRECT("入力シート!D"&amp;INT(ROW()/3+11))</f>
        <v>0</v>
      </c>
      <c r="E241" s="296" t="s">
        <v>50</v>
      </c>
      <c r="F241" s="297">
        <f t="shared" ref="F241" ca="1" si="2619">INDIRECT("入力シート!F"&amp;INT(ROW()/3+11))</f>
        <v>0</v>
      </c>
      <c r="G241" s="296" t="s">
        <v>50</v>
      </c>
      <c r="H241" s="126">
        <f t="shared" ref="H241" ca="1" si="2620">INDIRECT("入力シート!H"&amp;INT(ROW()/3+11))</f>
        <v>0</v>
      </c>
      <c r="I241" s="127" t="s">
        <v>78</v>
      </c>
      <c r="J241" s="149" t="str">
        <f t="shared" ref="J241" ca="1" si="2621">INDIRECT("入力シート!M"&amp;INT(ROW()/3+11))</f>
        <v/>
      </c>
      <c r="K241" s="129" t="s">
        <v>67</v>
      </c>
      <c r="L241" s="131" t="str">
        <f t="shared" ref="L241" ca="1" si="2622">INDIRECT("入力シート!O"&amp;INT(ROW()/3+11))</f>
        <v/>
      </c>
      <c r="M241" s="303">
        <f t="shared" ref="M241" ca="1" si="2623">INDIRECT("入力シート!T"&amp;INT(ROW()/3+11))</f>
        <v>0</v>
      </c>
      <c r="N241" s="296" t="s">
        <v>50</v>
      </c>
      <c r="O241" s="307">
        <f t="shared" ref="O241" ca="1" si="2624">INDIRECT("入力シート!V"&amp;INT(ROW()/3+11))</f>
        <v>0</v>
      </c>
      <c r="P241" s="296" t="s">
        <v>50</v>
      </c>
      <c r="Q241" s="140">
        <f t="shared" ref="Q241" ca="1" si="2625">INDIRECT("入力シート!X"&amp;INT(ROW()/3+11))</f>
        <v>0</v>
      </c>
      <c r="R241" s="127" t="s">
        <v>78</v>
      </c>
      <c r="S241" s="141" t="str">
        <f t="shared" ref="S241" ca="1" si="2626">INDIRECT("入力シート!AC"&amp;INT(ROW()/3+11))</f>
        <v/>
      </c>
      <c r="T241" s="142" t="s">
        <v>80</v>
      </c>
      <c r="U241" s="141" t="str">
        <f t="shared" ref="U241" ca="1" si="2627">INDIRECT("入力シート!AE"&amp;INT(ROW()/3+11))</f>
        <v/>
      </c>
      <c r="V241" s="303">
        <f t="shared" ref="V241" ca="1" si="2628">INDIRECT("入力シート!AJ"&amp;INT(ROW()/3+11))</f>
        <v>0</v>
      </c>
      <c r="W241" s="296" t="s">
        <v>81</v>
      </c>
      <c r="X241" s="307">
        <f t="shared" ref="X241" ca="1" si="2629">INDIRECT("入力シート!AL"&amp;INT(ROW()/3+11))</f>
        <v>0</v>
      </c>
      <c r="Y241" s="296" t="s">
        <v>81</v>
      </c>
      <c r="Z241" s="140">
        <f t="shared" ref="Z241" ca="1" si="2630">INDIRECT("入力シート!AN"&amp;INT(ROW()/3+11))</f>
        <v>0</v>
      </c>
      <c r="AA241" s="127" t="s">
        <v>78</v>
      </c>
      <c r="AB241" s="141" t="str">
        <f t="shared" ref="AB241" ca="1" si="2631">INDIRECT("入力シート!AS"&amp;INT(ROW()/3+11))</f>
        <v/>
      </c>
      <c r="AC241" s="142" t="s">
        <v>80</v>
      </c>
      <c r="AD241" s="141" t="str">
        <f t="shared" ref="AD241" ca="1" si="2632">INDIRECT("入力シート!AU"&amp;INT(ROW()/3+11))</f>
        <v/>
      </c>
      <c r="AE241" s="303">
        <f t="shared" ref="AE241" ca="1" si="2633">INDIRECT("入力シート!AZ"&amp;INT(ROW()/3+11))</f>
        <v>0</v>
      </c>
      <c r="AF241" s="296" t="s">
        <v>81</v>
      </c>
      <c r="AG241" s="307">
        <f t="shared" ref="AG241" ca="1" si="2634">INDIRECT("入力シート!BB"&amp;INT(ROW()/3+11))</f>
        <v>0</v>
      </c>
      <c r="AH241" s="296" t="s">
        <v>81</v>
      </c>
      <c r="AI241" s="140">
        <f t="shared" ref="AI241" ca="1" si="2635">INDIRECT("入力シート!BD"&amp;INT(ROW()/3+11))</f>
        <v>0</v>
      </c>
      <c r="AJ241" s="127" t="s">
        <v>78</v>
      </c>
      <c r="AK241" s="141" t="str">
        <f t="shared" ref="AK241" ca="1" si="2636">INDIRECT("入力シート!BI"&amp;INT(ROW()/3+11))</f>
        <v/>
      </c>
      <c r="AL241" s="142" t="s">
        <v>80</v>
      </c>
      <c r="AM241" s="143" t="str">
        <f t="shared" ref="AM241" ca="1" si="2637">INDIRECT("入力シート!BK"&amp;INT(ROW()/3+11))</f>
        <v/>
      </c>
      <c r="AN241" s="258">
        <f t="shared" ref="AN241" ca="1" si="2638">INDIRECT("入力シート!BP"&amp;INT(ROW()/3+11))</f>
        <v>0</v>
      </c>
    </row>
    <row r="242" spans="1:40" x14ac:dyDescent="0.2">
      <c r="A242" s="290"/>
      <c r="B242" s="293"/>
      <c r="C242" s="300"/>
      <c r="D242" s="284"/>
      <c r="E242" s="272"/>
      <c r="F242" s="275"/>
      <c r="G242" s="272"/>
      <c r="H242" s="277" t="s">
        <v>79</v>
      </c>
      <c r="I242" s="272"/>
      <c r="J242" s="279" t="s">
        <v>53</v>
      </c>
      <c r="K242" s="279"/>
      <c r="L242" s="279"/>
      <c r="M242" s="304"/>
      <c r="N242" s="272"/>
      <c r="O242" s="308"/>
      <c r="P242" s="272"/>
      <c r="Q242" s="277" t="s">
        <v>79</v>
      </c>
      <c r="R242" s="272"/>
      <c r="S242" s="277" t="s">
        <v>79</v>
      </c>
      <c r="T242" s="310"/>
      <c r="U242" s="310"/>
      <c r="V242" s="304"/>
      <c r="W242" s="272"/>
      <c r="X242" s="308"/>
      <c r="Y242" s="272"/>
      <c r="Z242" s="277" t="s">
        <v>79</v>
      </c>
      <c r="AA242" s="272"/>
      <c r="AB242" s="277" t="s">
        <v>79</v>
      </c>
      <c r="AC242" s="310"/>
      <c r="AD242" s="310"/>
      <c r="AE242" s="304"/>
      <c r="AF242" s="272"/>
      <c r="AG242" s="308"/>
      <c r="AH242" s="272"/>
      <c r="AI242" s="277" t="s">
        <v>79</v>
      </c>
      <c r="AJ242" s="272"/>
      <c r="AK242" s="277" t="s">
        <v>79</v>
      </c>
      <c r="AL242" s="310"/>
      <c r="AM242" s="311"/>
      <c r="AN242" s="259"/>
    </row>
    <row r="243" spans="1:40" x14ac:dyDescent="0.2">
      <c r="A243" s="291"/>
      <c r="B243" s="294"/>
      <c r="C243" s="301"/>
      <c r="D243" s="285"/>
      <c r="E243" s="273"/>
      <c r="F243" s="276"/>
      <c r="G243" s="273"/>
      <c r="H243" s="144">
        <f t="shared" ref="H243" ca="1" si="2639">INDIRECT("入力シート!K"&amp;INT(ROW()/3+10))</f>
        <v>0</v>
      </c>
      <c r="I243" s="134" t="s">
        <v>78</v>
      </c>
      <c r="J243" s="138" t="str">
        <f t="shared" ref="J243" ca="1" si="2640">INDIRECT("入力シート!Q"&amp;INT(ROW()/3+10))</f>
        <v/>
      </c>
      <c r="K243" s="136" t="s">
        <v>67</v>
      </c>
      <c r="L243" s="138" t="str">
        <f t="shared" ref="L243" ca="1" si="2641">INDIRECT("入力シート!S"&amp;INT(ROW()/3+10))</f>
        <v/>
      </c>
      <c r="M243" s="305"/>
      <c r="N243" s="273"/>
      <c r="O243" s="309"/>
      <c r="P243" s="273"/>
      <c r="Q243" s="144">
        <f t="shared" ref="Q243" ca="1" si="2642">INDIRECT("入力シート!AA"&amp;INT(ROW()/3+10))</f>
        <v>0</v>
      </c>
      <c r="R243" s="134" t="s">
        <v>78</v>
      </c>
      <c r="S243" s="145" t="str">
        <f t="shared" ref="S243" ca="1" si="2643">INDIRECT("入力シート!AG"&amp;INT(ROW()/3+10))</f>
        <v/>
      </c>
      <c r="T243" s="146" t="s">
        <v>80</v>
      </c>
      <c r="U243" s="145" t="str">
        <f t="shared" ref="U243" ca="1" si="2644">INDIRECT("入力シート!AI"&amp;INT(ROW()/3+10))</f>
        <v/>
      </c>
      <c r="V243" s="305"/>
      <c r="W243" s="273"/>
      <c r="X243" s="309"/>
      <c r="Y243" s="273"/>
      <c r="Z243" s="144">
        <f t="shared" ref="Z243" ca="1" si="2645">INDIRECT("入力シート!AQ"&amp;INT(ROW()/3+10))</f>
        <v>0</v>
      </c>
      <c r="AA243" s="134" t="s">
        <v>78</v>
      </c>
      <c r="AB243" s="145" t="str">
        <f t="shared" ref="AB243" ca="1" si="2646">INDIRECT("入力シート!AW"&amp;INT(ROW()/3+10))</f>
        <v/>
      </c>
      <c r="AC243" s="146" t="s">
        <v>80</v>
      </c>
      <c r="AD243" s="145" t="str">
        <f t="shared" ref="AD243" ca="1" si="2647">INDIRECT("入力シート!AY"&amp;INT(ROW()/3+10))</f>
        <v/>
      </c>
      <c r="AE243" s="305"/>
      <c r="AF243" s="273"/>
      <c r="AG243" s="309"/>
      <c r="AH243" s="273"/>
      <c r="AI243" s="144">
        <f t="shared" ref="AI243" ca="1" si="2648">INDIRECT("入力シート!BG"&amp;INT(ROW()/3+10))</f>
        <v>0</v>
      </c>
      <c r="AJ243" s="134" t="s">
        <v>78</v>
      </c>
      <c r="AK243" s="145" t="str">
        <f t="shared" ref="AK243" ca="1" si="2649">INDIRECT("入力シート!BM"&amp;INT(ROW()/3+10))</f>
        <v/>
      </c>
      <c r="AL243" s="146" t="s">
        <v>80</v>
      </c>
      <c r="AM243" s="147" t="str">
        <f t="shared" ref="AM243" ca="1" si="2650">INDIRECT("入力シート!BO"&amp;INT(ROW()/3+10))</f>
        <v/>
      </c>
      <c r="AN243" s="260"/>
    </row>
    <row r="244" spans="1:40" x14ac:dyDescent="0.2">
      <c r="A244" s="290">
        <v>79</v>
      </c>
      <c r="B244" s="298">
        <f t="shared" ref="B244" ca="1" si="2651">INDIRECT("入力シート!B"&amp;INT(ROW()/3+11))</f>
        <v>0</v>
      </c>
      <c r="C244" s="299" t="str">
        <f t="shared" ref="C244" ca="1" si="2652">INDIRECT("入力シート!C"&amp;INT(ROW()/3+11))</f>
        <v/>
      </c>
      <c r="D244" s="302">
        <f t="shared" ref="D244" ca="1" si="2653">INDIRECT("入力シート!D"&amp;INT(ROW()/3+11))</f>
        <v>0</v>
      </c>
      <c r="E244" s="296" t="s">
        <v>50</v>
      </c>
      <c r="F244" s="297">
        <f t="shared" ref="F244" ca="1" si="2654">INDIRECT("入力シート!F"&amp;INT(ROW()/3+11))</f>
        <v>0</v>
      </c>
      <c r="G244" s="296" t="s">
        <v>50</v>
      </c>
      <c r="H244" s="126">
        <f t="shared" ref="H244" ca="1" si="2655">INDIRECT("入力シート!H"&amp;INT(ROW()/3+11))</f>
        <v>0</v>
      </c>
      <c r="I244" s="127" t="s">
        <v>78</v>
      </c>
      <c r="J244" s="149" t="str">
        <f t="shared" ref="J244" ca="1" si="2656">INDIRECT("入力シート!M"&amp;INT(ROW()/3+11))</f>
        <v/>
      </c>
      <c r="K244" s="129" t="s">
        <v>67</v>
      </c>
      <c r="L244" s="131" t="str">
        <f t="shared" ref="L244" ca="1" si="2657">INDIRECT("入力シート!O"&amp;INT(ROW()/3+11))</f>
        <v/>
      </c>
      <c r="M244" s="303">
        <f t="shared" ref="M244" ca="1" si="2658">INDIRECT("入力シート!T"&amp;INT(ROW()/3+11))</f>
        <v>0</v>
      </c>
      <c r="N244" s="296" t="s">
        <v>50</v>
      </c>
      <c r="O244" s="307">
        <f t="shared" ref="O244" ca="1" si="2659">INDIRECT("入力シート!V"&amp;INT(ROW()/3+11))</f>
        <v>0</v>
      </c>
      <c r="P244" s="296" t="s">
        <v>50</v>
      </c>
      <c r="Q244" s="140">
        <f t="shared" ref="Q244" ca="1" si="2660">INDIRECT("入力シート!X"&amp;INT(ROW()/3+11))</f>
        <v>0</v>
      </c>
      <c r="R244" s="127" t="s">
        <v>78</v>
      </c>
      <c r="S244" s="141" t="str">
        <f t="shared" ref="S244" ca="1" si="2661">INDIRECT("入力シート!AC"&amp;INT(ROW()/3+11))</f>
        <v/>
      </c>
      <c r="T244" s="142" t="s">
        <v>80</v>
      </c>
      <c r="U244" s="141" t="str">
        <f t="shared" ref="U244" ca="1" si="2662">INDIRECT("入力シート!AE"&amp;INT(ROW()/3+11))</f>
        <v/>
      </c>
      <c r="V244" s="303">
        <f t="shared" ref="V244" ca="1" si="2663">INDIRECT("入力シート!AJ"&amp;INT(ROW()/3+11))</f>
        <v>0</v>
      </c>
      <c r="W244" s="296" t="s">
        <v>81</v>
      </c>
      <c r="X244" s="307">
        <f t="shared" ref="X244" ca="1" si="2664">INDIRECT("入力シート!AL"&amp;INT(ROW()/3+11))</f>
        <v>0</v>
      </c>
      <c r="Y244" s="296" t="s">
        <v>81</v>
      </c>
      <c r="Z244" s="140">
        <f t="shared" ref="Z244" ca="1" si="2665">INDIRECT("入力シート!AN"&amp;INT(ROW()/3+11))</f>
        <v>0</v>
      </c>
      <c r="AA244" s="127" t="s">
        <v>78</v>
      </c>
      <c r="AB244" s="141" t="str">
        <f t="shared" ref="AB244" ca="1" si="2666">INDIRECT("入力シート!AS"&amp;INT(ROW()/3+11))</f>
        <v/>
      </c>
      <c r="AC244" s="142" t="s">
        <v>80</v>
      </c>
      <c r="AD244" s="141" t="str">
        <f t="shared" ref="AD244" ca="1" si="2667">INDIRECT("入力シート!AU"&amp;INT(ROW()/3+11))</f>
        <v/>
      </c>
      <c r="AE244" s="303">
        <f t="shared" ref="AE244" ca="1" si="2668">INDIRECT("入力シート!AZ"&amp;INT(ROW()/3+11))</f>
        <v>0</v>
      </c>
      <c r="AF244" s="296" t="s">
        <v>81</v>
      </c>
      <c r="AG244" s="307">
        <f t="shared" ref="AG244" ca="1" si="2669">INDIRECT("入力シート!BB"&amp;INT(ROW()/3+11))</f>
        <v>0</v>
      </c>
      <c r="AH244" s="296" t="s">
        <v>81</v>
      </c>
      <c r="AI244" s="140">
        <f t="shared" ref="AI244" ca="1" si="2670">INDIRECT("入力シート!BD"&amp;INT(ROW()/3+11))</f>
        <v>0</v>
      </c>
      <c r="AJ244" s="127" t="s">
        <v>78</v>
      </c>
      <c r="AK244" s="141" t="str">
        <f t="shared" ref="AK244" ca="1" si="2671">INDIRECT("入力シート!BI"&amp;INT(ROW()/3+11))</f>
        <v/>
      </c>
      <c r="AL244" s="142" t="s">
        <v>80</v>
      </c>
      <c r="AM244" s="143" t="str">
        <f t="shared" ref="AM244" ca="1" si="2672">INDIRECT("入力シート!BK"&amp;INT(ROW()/3+11))</f>
        <v/>
      </c>
      <c r="AN244" s="258">
        <f t="shared" ref="AN244" ca="1" si="2673">INDIRECT("入力シート!BP"&amp;INT(ROW()/3+11))</f>
        <v>0</v>
      </c>
    </row>
    <row r="245" spans="1:40" x14ac:dyDescent="0.2">
      <c r="A245" s="290"/>
      <c r="B245" s="293"/>
      <c r="C245" s="300"/>
      <c r="D245" s="284"/>
      <c r="E245" s="272"/>
      <c r="F245" s="275"/>
      <c r="G245" s="272"/>
      <c r="H245" s="277" t="s">
        <v>79</v>
      </c>
      <c r="I245" s="272"/>
      <c r="J245" s="279" t="s">
        <v>53</v>
      </c>
      <c r="K245" s="279"/>
      <c r="L245" s="279"/>
      <c r="M245" s="304"/>
      <c r="N245" s="272"/>
      <c r="O245" s="308"/>
      <c r="P245" s="272"/>
      <c r="Q245" s="277" t="s">
        <v>79</v>
      </c>
      <c r="R245" s="272"/>
      <c r="S245" s="277" t="s">
        <v>79</v>
      </c>
      <c r="T245" s="310"/>
      <c r="U245" s="310"/>
      <c r="V245" s="304"/>
      <c r="W245" s="272"/>
      <c r="X245" s="308"/>
      <c r="Y245" s="272"/>
      <c r="Z245" s="277" t="s">
        <v>79</v>
      </c>
      <c r="AA245" s="272"/>
      <c r="AB245" s="277" t="s">
        <v>79</v>
      </c>
      <c r="AC245" s="310"/>
      <c r="AD245" s="310"/>
      <c r="AE245" s="304"/>
      <c r="AF245" s="272"/>
      <c r="AG245" s="308"/>
      <c r="AH245" s="272"/>
      <c r="AI245" s="277" t="s">
        <v>79</v>
      </c>
      <c r="AJ245" s="272"/>
      <c r="AK245" s="277" t="s">
        <v>79</v>
      </c>
      <c r="AL245" s="310"/>
      <c r="AM245" s="311"/>
      <c r="AN245" s="259"/>
    </row>
    <row r="246" spans="1:40" x14ac:dyDescent="0.2">
      <c r="A246" s="291"/>
      <c r="B246" s="294"/>
      <c r="C246" s="301"/>
      <c r="D246" s="285"/>
      <c r="E246" s="273"/>
      <c r="F246" s="276"/>
      <c r="G246" s="273"/>
      <c r="H246" s="144">
        <f t="shared" ref="H246" ca="1" si="2674">INDIRECT("入力シート!K"&amp;INT(ROW()/3+10))</f>
        <v>0</v>
      </c>
      <c r="I246" s="134" t="s">
        <v>78</v>
      </c>
      <c r="J246" s="138" t="str">
        <f t="shared" ref="J246" ca="1" si="2675">INDIRECT("入力シート!Q"&amp;INT(ROW()/3+10))</f>
        <v/>
      </c>
      <c r="K246" s="136" t="s">
        <v>67</v>
      </c>
      <c r="L246" s="138" t="str">
        <f t="shared" ref="L246" ca="1" si="2676">INDIRECT("入力シート!S"&amp;INT(ROW()/3+10))</f>
        <v/>
      </c>
      <c r="M246" s="305"/>
      <c r="N246" s="273"/>
      <c r="O246" s="309"/>
      <c r="P246" s="273"/>
      <c r="Q246" s="144">
        <f t="shared" ref="Q246" ca="1" si="2677">INDIRECT("入力シート!AA"&amp;INT(ROW()/3+10))</f>
        <v>0</v>
      </c>
      <c r="R246" s="134" t="s">
        <v>78</v>
      </c>
      <c r="S246" s="145" t="str">
        <f t="shared" ref="S246" ca="1" si="2678">INDIRECT("入力シート!AG"&amp;INT(ROW()/3+10))</f>
        <v/>
      </c>
      <c r="T246" s="146" t="s">
        <v>80</v>
      </c>
      <c r="U246" s="145" t="str">
        <f t="shared" ref="U246" ca="1" si="2679">INDIRECT("入力シート!AI"&amp;INT(ROW()/3+10))</f>
        <v/>
      </c>
      <c r="V246" s="305"/>
      <c r="W246" s="273"/>
      <c r="X246" s="309"/>
      <c r="Y246" s="273"/>
      <c r="Z246" s="144">
        <f t="shared" ref="Z246" ca="1" si="2680">INDIRECT("入力シート!AQ"&amp;INT(ROW()/3+10))</f>
        <v>0</v>
      </c>
      <c r="AA246" s="134" t="s">
        <v>78</v>
      </c>
      <c r="AB246" s="145" t="str">
        <f t="shared" ref="AB246" ca="1" si="2681">INDIRECT("入力シート!AW"&amp;INT(ROW()/3+10))</f>
        <v/>
      </c>
      <c r="AC246" s="146" t="s">
        <v>80</v>
      </c>
      <c r="AD246" s="145" t="str">
        <f t="shared" ref="AD246" ca="1" si="2682">INDIRECT("入力シート!AY"&amp;INT(ROW()/3+10))</f>
        <v/>
      </c>
      <c r="AE246" s="305"/>
      <c r="AF246" s="273"/>
      <c r="AG246" s="309"/>
      <c r="AH246" s="273"/>
      <c r="AI246" s="144">
        <f t="shared" ref="AI246" ca="1" si="2683">INDIRECT("入力シート!BG"&amp;INT(ROW()/3+10))</f>
        <v>0</v>
      </c>
      <c r="AJ246" s="134" t="s">
        <v>78</v>
      </c>
      <c r="AK246" s="145" t="str">
        <f t="shared" ref="AK246" ca="1" si="2684">INDIRECT("入力シート!BM"&amp;INT(ROW()/3+10))</f>
        <v/>
      </c>
      <c r="AL246" s="146" t="s">
        <v>80</v>
      </c>
      <c r="AM246" s="147" t="str">
        <f t="shared" ref="AM246" ca="1" si="2685">INDIRECT("入力シート!BO"&amp;INT(ROW()/3+10))</f>
        <v/>
      </c>
      <c r="AN246" s="260"/>
    </row>
    <row r="247" spans="1:40" x14ac:dyDescent="0.2">
      <c r="A247" s="290">
        <v>80</v>
      </c>
      <c r="B247" s="298">
        <f t="shared" ref="B247" ca="1" si="2686">INDIRECT("入力シート!B"&amp;INT(ROW()/3+11))</f>
        <v>0</v>
      </c>
      <c r="C247" s="299" t="str">
        <f t="shared" ref="C247" ca="1" si="2687">INDIRECT("入力シート!C"&amp;INT(ROW()/3+11))</f>
        <v/>
      </c>
      <c r="D247" s="302">
        <f t="shared" ref="D247" ca="1" si="2688">INDIRECT("入力シート!D"&amp;INT(ROW()/3+11))</f>
        <v>0</v>
      </c>
      <c r="E247" s="296" t="s">
        <v>50</v>
      </c>
      <c r="F247" s="297">
        <f t="shared" ref="F247" ca="1" si="2689">INDIRECT("入力シート!F"&amp;INT(ROW()/3+11))</f>
        <v>0</v>
      </c>
      <c r="G247" s="296" t="s">
        <v>50</v>
      </c>
      <c r="H247" s="126">
        <f t="shared" ref="H247" ca="1" si="2690">INDIRECT("入力シート!H"&amp;INT(ROW()/3+11))</f>
        <v>0</v>
      </c>
      <c r="I247" s="127" t="s">
        <v>78</v>
      </c>
      <c r="J247" s="149" t="str">
        <f t="shared" ref="J247" ca="1" si="2691">INDIRECT("入力シート!M"&amp;INT(ROW()/3+11))</f>
        <v/>
      </c>
      <c r="K247" s="129" t="s">
        <v>67</v>
      </c>
      <c r="L247" s="131" t="str">
        <f t="shared" ref="L247" ca="1" si="2692">INDIRECT("入力シート!O"&amp;INT(ROW()/3+11))</f>
        <v/>
      </c>
      <c r="M247" s="303">
        <f t="shared" ref="M247" ca="1" si="2693">INDIRECT("入力シート!T"&amp;INT(ROW()/3+11))</f>
        <v>0</v>
      </c>
      <c r="N247" s="296" t="s">
        <v>50</v>
      </c>
      <c r="O247" s="307">
        <f t="shared" ref="O247" ca="1" si="2694">INDIRECT("入力シート!V"&amp;INT(ROW()/3+11))</f>
        <v>0</v>
      </c>
      <c r="P247" s="296" t="s">
        <v>50</v>
      </c>
      <c r="Q247" s="140">
        <f t="shared" ref="Q247" ca="1" si="2695">INDIRECT("入力シート!X"&amp;INT(ROW()/3+11))</f>
        <v>0</v>
      </c>
      <c r="R247" s="127" t="s">
        <v>78</v>
      </c>
      <c r="S247" s="141" t="str">
        <f t="shared" ref="S247" ca="1" si="2696">INDIRECT("入力シート!AC"&amp;INT(ROW()/3+11))</f>
        <v/>
      </c>
      <c r="T247" s="142" t="s">
        <v>80</v>
      </c>
      <c r="U247" s="141" t="str">
        <f t="shared" ref="U247" ca="1" si="2697">INDIRECT("入力シート!AE"&amp;INT(ROW()/3+11))</f>
        <v/>
      </c>
      <c r="V247" s="303">
        <f t="shared" ref="V247" ca="1" si="2698">INDIRECT("入力シート!AJ"&amp;INT(ROW()/3+11))</f>
        <v>0</v>
      </c>
      <c r="W247" s="296" t="s">
        <v>81</v>
      </c>
      <c r="X247" s="307">
        <f t="shared" ref="X247" ca="1" si="2699">INDIRECT("入力シート!AL"&amp;INT(ROW()/3+11))</f>
        <v>0</v>
      </c>
      <c r="Y247" s="296" t="s">
        <v>81</v>
      </c>
      <c r="Z247" s="140">
        <f t="shared" ref="Z247" ca="1" si="2700">INDIRECT("入力シート!AN"&amp;INT(ROW()/3+11))</f>
        <v>0</v>
      </c>
      <c r="AA247" s="127" t="s">
        <v>78</v>
      </c>
      <c r="AB247" s="141" t="str">
        <f t="shared" ref="AB247" ca="1" si="2701">INDIRECT("入力シート!AS"&amp;INT(ROW()/3+11))</f>
        <v/>
      </c>
      <c r="AC247" s="142" t="s">
        <v>80</v>
      </c>
      <c r="AD247" s="141" t="str">
        <f t="shared" ref="AD247" ca="1" si="2702">INDIRECT("入力シート!AU"&amp;INT(ROW()/3+11))</f>
        <v/>
      </c>
      <c r="AE247" s="303">
        <f t="shared" ref="AE247" ca="1" si="2703">INDIRECT("入力シート!AZ"&amp;INT(ROW()/3+11))</f>
        <v>0</v>
      </c>
      <c r="AF247" s="296" t="s">
        <v>81</v>
      </c>
      <c r="AG247" s="307">
        <f t="shared" ref="AG247" ca="1" si="2704">INDIRECT("入力シート!BB"&amp;INT(ROW()/3+11))</f>
        <v>0</v>
      </c>
      <c r="AH247" s="296" t="s">
        <v>81</v>
      </c>
      <c r="AI247" s="140">
        <f t="shared" ref="AI247" ca="1" si="2705">INDIRECT("入力シート!BD"&amp;INT(ROW()/3+11))</f>
        <v>0</v>
      </c>
      <c r="AJ247" s="127" t="s">
        <v>78</v>
      </c>
      <c r="AK247" s="141" t="str">
        <f t="shared" ref="AK247" ca="1" si="2706">INDIRECT("入力シート!BI"&amp;INT(ROW()/3+11))</f>
        <v/>
      </c>
      <c r="AL247" s="142" t="s">
        <v>80</v>
      </c>
      <c r="AM247" s="143" t="str">
        <f t="shared" ref="AM247" ca="1" si="2707">INDIRECT("入力シート!BK"&amp;INT(ROW()/3+11))</f>
        <v/>
      </c>
      <c r="AN247" s="258">
        <f t="shared" ref="AN247" ca="1" si="2708">INDIRECT("入力シート!BP"&amp;INT(ROW()/3+11))</f>
        <v>0</v>
      </c>
    </row>
    <row r="248" spans="1:40" x14ac:dyDescent="0.2">
      <c r="A248" s="290"/>
      <c r="B248" s="293"/>
      <c r="C248" s="300"/>
      <c r="D248" s="284"/>
      <c r="E248" s="272"/>
      <c r="F248" s="275"/>
      <c r="G248" s="272"/>
      <c r="H248" s="277" t="s">
        <v>79</v>
      </c>
      <c r="I248" s="272"/>
      <c r="J248" s="279" t="s">
        <v>53</v>
      </c>
      <c r="K248" s="279"/>
      <c r="L248" s="279"/>
      <c r="M248" s="304"/>
      <c r="N248" s="272"/>
      <c r="O248" s="308"/>
      <c r="P248" s="272"/>
      <c r="Q248" s="277" t="s">
        <v>79</v>
      </c>
      <c r="R248" s="272"/>
      <c r="S248" s="277" t="s">
        <v>79</v>
      </c>
      <c r="T248" s="310"/>
      <c r="U248" s="310"/>
      <c r="V248" s="304"/>
      <c r="W248" s="272"/>
      <c r="X248" s="308"/>
      <c r="Y248" s="272"/>
      <c r="Z248" s="277" t="s">
        <v>79</v>
      </c>
      <c r="AA248" s="272"/>
      <c r="AB248" s="277" t="s">
        <v>79</v>
      </c>
      <c r="AC248" s="310"/>
      <c r="AD248" s="310"/>
      <c r="AE248" s="304"/>
      <c r="AF248" s="272"/>
      <c r="AG248" s="308"/>
      <c r="AH248" s="272"/>
      <c r="AI248" s="277" t="s">
        <v>79</v>
      </c>
      <c r="AJ248" s="272"/>
      <c r="AK248" s="277" t="s">
        <v>79</v>
      </c>
      <c r="AL248" s="310"/>
      <c r="AM248" s="311"/>
      <c r="AN248" s="259"/>
    </row>
    <row r="249" spans="1:40" x14ac:dyDescent="0.2">
      <c r="A249" s="291"/>
      <c r="B249" s="294"/>
      <c r="C249" s="301"/>
      <c r="D249" s="285"/>
      <c r="E249" s="273"/>
      <c r="F249" s="276"/>
      <c r="G249" s="273"/>
      <c r="H249" s="144">
        <f t="shared" ref="H249" ca="1" si="2709">INDIRECT("入力シート!K"&amp;INT(ROW()/3+10))</f>
        <v>0</v>
      </c>
      <c r="I249" s="134" t="s">
        <v>78</v>
      </c>
      <c r="J249" s="138" t="str">
        <f t="shared" ref="J249" ca="1" si="2710">INDIRECT("入力シート!Q"&amp;INT(ROW()/3+10))</f>
        <v/>
      </c>
      <c r="K249" s="136" t="s">
        <v>67</v>
      </c>
      <c r="L249" s="138" t="str">
        <f t="shared" ref="L249" ca="1" si="2711">INDIRECT("入力シート!S"&amp;INT(ROW()/3+10))</f>
        <v/>
      </c>
      <c r="M249" s="305"/>
      <c r="N249" s="273"/>
      <c r="O249" s="309"/>
      <c r="P249" s="273"/>
      <c r="Q249" s="144">
        <f t="shared" ref="Q249" ca="1" si="2712">INDIRECT("入力シート!AA"&amp;INT(ROW()/3+10))</f>
        <v>0</v>
      </c>
      <c r="R249" s="134" t="s">
        <v>78</v>
      </c>
      <c r="S249" s="145" t="str">
        <f t="shared" ref="S249" ca="1" si="2713">INDIRECT("入力シート!AG"&amp;INT(ROW()/3+10))</f>
        <v/>
      </c>
      <c r="T249" s="146" t="s">
        <v>80</v>
      </c>
      <c r="U249" s="145" t="str">
        <f t="shared" ref="U249" ca="1" si="2714">INDIRECT("入力シート!AI"&amp;INT(ROW()/3+10))</f>
        <v/>
      </c>
      <c r="V249" s="305"/>
      <c r="W249" s="273"/>
      <c r="X249" s="309"/>
      <c r="Y249" s="273"/>
      <c r="Z249" s="144">
        <f t="shared" ref="Z249" ca="1" si="2715">INDIRECT("入力シート!AQ"&amp;INT(ROW()/3+10))</f>
        <v>0</v>
      </c>
      <c r="AA249" s="134" t="s">
        <v>78</v>
      </c>
      <c r="AB249" s="145" t="str">
        <f t="shared" ref="AB249" ca="1" si="2716">INDIRECT("入力シート!AW"&amp;INT(ROW()/3+10))</f>
        <v/>
      </c>
      <c r="AC249" s="146" t="s">
        <v>80</v>
      </c>
      <c r="AD249" s="145" t="str">
        <f t="shared" ref="AD249" ca="1" si="2717">INDIRECT("入力シート!AY"&amp;INT(ROW()/3+10))</f>
        <v/>
      </c>
      <c r="AE249" s="305"/>
      <c r="AF249" s="273"/>
      <c r="AG249" s="309"/>
      <c r="AH249" s="273"/>
      <c r="AI249" s="144">
        <f t="shared" ref="AI249" ca="1" si="2718">INDIRECT("入力シート!BG"&amp;INT(ROW()/3+10))</f>
        <v>0</v>
      </c>
      <c r="AJ249" s="134" t="s">
        <v>78</v>
      </c>
      <c r="AK249" s="145" t="str">
        <f t="shared" ref="AK249" ca="1" si="2719">INDIRECT("入力シート!BM"&amp;INT(ROW()/3+10))</f>
        <v/>
      </c>
      <c r="AL249" s="146" t="s">
        <v>80</v>
      </c>
      <c r="AM249" s="147" t="str">
        <f t="shared" ref="AM249" ca="1" si="2720">INDIRECT("入力シート!BO"&amp;INT(ROW()/3+10))</f>
        <v/>
      </c>
      <c r="AN249" s="260"/>
    </row>
    <row r="250" spans="1:40" x14ac:dyDescent="0.2">
      <c r="A250" s="290">
        <v>81</v>
      </c>
      <c r="B250" s="298">
        <f t="shared" ref="B250" ca="1" si="2721">INDIRECT("入力シート!B"&amp;INT(ROW()/3+11))</f>
        <v>0</v>
      </c>
      <c r="C250" s="299" t="str">
        <f t="shared" ref="C250" ca="1" si="2722">INDIRECT("入力シート!C"&amp;INT(ROW()/3+11))</f>
        <v/>
      </c>
      <c r="D250" s="302">
        <f t="shared" ref="D250" ca="1" si="2723">INDIRECT("入力シート!D"&amp;INT(ROW()/3+11))</f>
        <v>0</v>
      </c>
      <c r="E250" s="296" t="s">
        <v>50</v>
      </c>
      <c r="F250" s="297">
        <f t="shared" ref="F250" ca="1" si="2724">INDIRECT("入力シート!F"&amp;INT(ROW()/3+11))</f>
        <v>0</v>
      </c>
      <c r="G250" s="296" t="s">
        <v>50</v>
      </c>
      <c r="H250" s="126">
        <f t="shared" ref="H250" ca="1" si="2725">INDIRECT("入力シート!H"&amp;INT(ROW()/3+11))</f>
        <v>0</v>
      </c>
      <c r="I250" s="127" t="s">
        <v>78</v>
      </c>
      <c r="J250" s="149" t="str">
        <f t="shared" ref="J250" ca="1" si="2726">INDIRECT("入力シート!M"&amp;INT(ROW()/3+11))</f>
        <v/>
      </c>
      <c r="K250" s="129" t="s">
        <v>67</v>
      </c>
      <c r="L250" s="131" t="str">
        <f t="shared" ref="L250" ca="1" si="2727">INDIRECT("入力シート!O"&amp;INT(ROW()/3+11))</f>
        <v/>
      </c>
      <c r="M250" s="303">
        <f t="shared" ref="M250" ca="1" si="2728">INDIRECT("入力シート!T"&amp;INT(ROW()/3+11))</f>
        <v>0</v>
      </c>
      <c r="N250" s="296" t="s">
        <v>50</v>
      </c>
      <c r="O250" s="307">
        <f t="shared" ref="O250" ca="1" si="2729">INDIRECT("入力シート!V"&amp;INT(ROW()/3+11))</f>
        <v>0</v>
      </c>
      <c r="P250" s="296" t="s">
        <v>50</v>
      </c>
      <c r="Q250" s="140">
        <f t="shared" ref="Q250" ca="1" si="2730">INDIRECT("入力シート!X"&amp;INT(ROW()/3+11))</f>
        <v>0</v>
      </c>
      <c r="R250" s="127" t="s">
        <v>78</v>
      </c>
      <c r="S250" s="141" t="str">
        <f t="shared" ref="S250" ca="1" si="2731">INDIRECT("入力シート!AC"&amp;INT(ROW()/3+11))</f>
        <v/>
      </c>
      <c r="T250" s="142" t="s">
        <v>80</v>
      </c>
      <c r="U250" s="141" t="str">
        <f t="shared" ref="U250" ca="1" si="2732">INDIRECT("入力シート!AE"&amp;INT(ROW()/3+11))</f>
        <v/>
      </c>
      <c r="V250" s="303">
        <f t="shared" ref="V250" ca="1" si="2733">INDIRECT("入力シート!AJ"&amp;INT(ROW()/3+11))</f>
        <v>0</v>
      </c>
      <c r="W250" s="296" t="s">
        <v>81</v>
      </c>
      <c r="X250" s="307">
        <f t="shared" ref="X250" ca="1" si="2734">INDIRECT("入力シート!AL"&amp;INT(ROW()/3+11))</f>
        <v>0</v>
      </c>
      <c r="Y250" s="296" t="s">
        <v>81</v>
      </c>
      <c r="Z250" s="140">
        <f t="shared" ref="Z250" ca="1" si="2735">INDIRECT("入力シート!AN"&amp;INT(ROW()/3+11))</f>
        <v>0</v>
      </c>
      <c r="AA250" s="127" t="s">
        <v>78</v>
      </c>
      <c r="AB250" s="141" t="str">
        <f t="shared" ref="AB250" ca="1" si="2736">INDIRECT("入力シート!AS"&amp;INT(ROW()/3+11))</f>
        <v/>
      </c>
      <c r="AC250" s="142" t="s">
        <v>80</v>
      </c>
      <c r="AD250" s="141" t="str">
        <f t="shared" ref="AD250" ca="1" si="2737">INDIRECT("入力シート!AU"&amp;INT(ROW()/3+11))</f>
        <v/>
      </c>
      <c r="AE250" s="303">
        <f t="shared" ref="AE250" ca="1" si="2738">INDIRECT("入力シート!AZ"&amp;INT(ROW()/3+11))</f>
        <v>0</v>
      </c>
      <c r="AF250" s="296" t="s">
        <v>81</v>
      </c>
      <c r="AG250" s="307">
        <f t="shared" ref="AG250" ca="1" si="2739">INDIRECT("入力シート!BB"&amp;INT(ROW()/3+11))</f>
        <v>0</v>
      </c>
      <c r="AH250" s="296" t="s">
        <v>81</v>
      </c>
      <c r="AI250" s="140">
        <f t="shared" ref="AI250" ca="1" si="2740">INDIRECT("入力シート!BD"&amp;INT(ROW()/3+11))</f>
        <v>0</v>
      </c>
      <c r="AJ250" s="127" t="s">
        <v>78</v>
      </c>
      <c r="AK250" s="141" t="str">
        <f t="shared" ref="AK250" ca="1" si="2741">INDIRECT("入力シート!BI"&amp;INT(ROW()/3+11))</f>
        <v/>
      </c>
      <c r="AL250" s="142" t="s">
        <v>80</v>
      </c>
      <c r="AM250" s="143" t="str">
        <f t="shared" ref="AM250" ca="1" si="2742">INDIRECT("入力シート!BK"&amp;INT(ROW()/3+11))</f>
        <v/>
      </c>
      <c r="AN250" s="258">
        <f t="shared" ref="AN250" ca="1" si="2743">INDIRECT("入力シート!BP"&amp;INT(ROW()/3+11))</f>
        <v>0</v>
      </c>
    </row>
    <row r="251" spans="1:40" x14ac:dyDescent="0.2">
      <c r="A251" s="290"/>
      <c r="B251" s="293"/>
      <c r="C251" s="300"/>
      <c r="D251" s="284"/>
      <c r="E251" s="272"/>
      <c r="F251" s="275"/>
      <c r="G251" s="272"/>
      <c r="H251" s="277" t="s">
        <v>79</v>
      </c>
      <c r="I251" s="272"/>
      <c r="J251" s="279" t="s">
        <v>53</v>
      </c>
      <c r="K251" s="279"/>
      <c r="L251" s="279"/>
      <c r="M251" s="304"/>
      <c r="N251" s="272"/>
      <c r="O251" s="308"/>
      <c r="P251" s="272"/>
      <c r="Q251" s="277" t="s">
        <v>79</v>
      </c>
      <c r="R251" s="272"/>
      <c r="S251" s="277" t="s">
        <v>79</v>
      </c>
      <c r="T251" s="310"/>
      <c r="U251" s="310"/>
      <c r="V251" s="304"/>
      <c r="W251" s="272"/>
      <c r="X251" s="308"/>
      <c r="Y251" s="272"/>
      <c r="Z251" s="277" t="s">
        <v>79</v>
      </c>
      <c r="AA251" s="272"/>
      <c r="AB251" s="277" t="s">
        <v>79</v>
      </c>
      <c r="AC251" s="310"/>
      <c r="AD251" s="310"/>
      <c r="AE251" s="304"/>
      <c r="AF251" s="272"/>
      <c r="AG251" s="308"/>
      <c r="AH251" s="272"/>
      <c r="AI251" s="277" t="s">
        <v>79</v>
      </c>
      <c r="AJ251" s="272"/>
      <c r="AK251" s="277" t="s">
        <v>79</v>
      </c>
      <c r="AL251" s="310"/>
      <c r="AM251" s="311"/>
      <c r="AN251" s="259"/>
    </row>
    <row r="252" spans="1:40" x14ac:dyDescent="0.2">
      <c r="A252" s="291"/>
      <c r="B252" s="294"/>
      <c r="C252" s="301"/>
      <c r="D252" s="285"/>
      <c r="E252" s="273"/>
      <c r="F252" s="276"/>
      <c r="G252" s="273"/>
      <c r="H252" s="144">
        <f t="shared" ref="H252" ca="1" si="2744">INDIRECT("入力シート!K"&amp;INT(ROW()/3+10))</f>
        <v>0</v>
      </c>
      <c r="I252" s="134" t="s">
        <v>78</v>
      </c>
      <c r="J252" s="138" t="str">
        <f t="shared" ref="J252" ca="1" si="2745">INDIRECT("入力シート!Q"&amp;INT(ROW()/3+10))</f>
        <v/>
      </c>
      <c r="K252" s="136" t="s">
        <v>67</v>
      </c>
      <c r="L252" s="138" t="str">
        <f t="shared" ref="L252" ca="1" si="2746">INDIRECT("入力シート!S"&amp;INT(ROW()/3+10))</f>
        <v/>
      </c>
      <c r="M252" s="305"/>
      <c r="N252" s="273"/>
      <c r="O252" s="309"/>
      <c r="P252" s="273"/>
      <c r="Q252" s="144">
        <f t="shared" ref="Q252" ca="1" si="2747">INDIRECT("入力シート!AA"&amp;INT(ROW()/3+10))</f>
        <v>0</v>
      </c>
      <c r="R252" s="134" t="s">
        <v>78</v>
      </c>
      <c r="S252" s="145" t="str">
        <f t="shared" ref="S252" ca="1" si="2748">INDIRECT("入力シート!AG"&amp;INT(ROW()/3+10))</f>
        <v/>
      </c>
      <c r="T252" s="146" t="s">
        <v>80</v>
      </c>
      <c r="U252" s="145" t="str">
        <f t="shared" ref="U252" ca="1" si="2749">INDIRECT("入力シート!AI"&amp;INT(ROW()/3+10))</f>
        <v/>
      </c>
      <c r="V252" s="305"/>
      <c r="W252" s="273"/>
      <c r="X252" s="309"/>
      <c r="Y252" s="273"/>
      <c r="Z252" s="144">
        <f t="shared" ref="Z252" ca="1" si="2750">INDIRECT("入力シート!AQ"&amp;INT(ROW()/3+10))</f>
        <v>0</v>
      </c>
      <c r="AA252" s="134" t="s">
        <v>78</v>
      </c>
      <c r="AB252" s="145" t="str">
        <f t="shared" ref="AB252" ca="1" si="2751">INDIRECT("入力シート!AW"&amp;INT(ROW()/3+10))</f>
        <v/>
      </c>
      <c r="AC252" s="146" t="s">
        <v>80</v>
      </c>
      <c r="AD252" s="145" t="str">
        <f t="shared" ref="AD252" ca="1" si="2752">INDIRECT("入力シート!AY"&amp;INT(ROW()/3+10))</f>
        <v/>
      </c>
      <c r="AE252" s="305"/>
      <c r="AF252" s="273"/>
      <c r="AG252" s="309"/>
      <c r="AH252" s="273"/>
      <c r="AI252" s="144">
        <f t="shared" ref="AI252" ca="1" si="2753">INDIRECT("入力シート!BG"&amp;INT(ROW()/3+10))</f>
        <v>0</v>
      </c>
      <c r="AJ252" s="134" t="s">
        <v>78</v>
      </c>
      <c r="AK252" s="145" t="str">
        <f t="shared" ref="AK252" ca="1" si="2754">INDIRECT("入力シート!BM"&amp;INT(ROW()/3+10))</f>
        <v/>
      </c>
      <c r="AL252" s="146" t="s">
        <v>80</v>
      </c>
      <c r="AM252" s="147" t="str">
        <f t="shared" ref="AM252" ca="1" si="2755">INDIRECT("入力シート!BO"&amp;INT(ROW()/3+10))</f>
        <v/>
      </c>
      <c r="AN252" s="260"/>
    </row>
    <row r="253" spans="1:40" x14ac:dyDescent="0.2">
      <c r="A253" s="290">
        <v>82</v>
      </c>
      <c r="B253" s="298">
        <f t="shared" ref="B253" ca="1" si="2756">INDIRECT("入力シート!B"&amp;INT(ROW()/3+11))</f>
        <v>0</v>
      </c>
      <c r="C253" s="299" t="str">
        <f t="shared" ref="C253" ca="1" si="2757">INDIRECT("入力シート!C"&amp;INT(ROW()/3+11))</f>
        <v/>
      </c>
      <c r="D253" s="302">
        <f t="shared" ref="D253" ca="1" si="2758">INDIRECT("入力シート!D"&amp;INT(ROW()/3+11))</f>
        <v>0</v>
      </c>
      <c r="E253" s="296" t="s">
        <v>50</v>
      </c>
      <c r="F253" s="297">
        <f t="shared" ref="F253" ca="1" si="2759">INDIRECT("入力シート!F"&amp;INT(ROW()/3+11))</f>
        <v>0</v>
      </c>
      <c r="G253" s="296" t="s">
        <v>50</v>
      </c>
      <c r="H253" s="126">
        <f t="shared" ref="H253" ca="1" si="2760">INDIRECT("入力シート!H"&amp;INT(ROW()/3+11))</f>
        <v>0</v>
      </c>
      <c r="I253" s="127" t="s">
        <v>78</v>
      </c>
      <c r="J253" s="149" t="str">
        <f t="shared" ref="J253" ca="1" si="2761">INDIRECT("入力シート!M"&amp;INT(ROW()/3+11))</f>
        <v/>
      </c>
      <c r="K253" s="129" t="s">
        <v>67</v>
      </c>
      <c r="L253" s="131" t="str">
        <f t="shared" ref="L253" ca="1" si="2762">INDIRECT("入力シート!O"&amp;INT(ROW()/3+11))</f>
        <v/>
      </c>
      <c r="M253" s="303">
        <f t="shared" ref="M253" ca="1" si="2763">INDIRECT("入力シート!T"&amp;INT(ROW()/3+11))</f>
        <v>0</v>
      </c>
      <c r="N253" s="296" t="s">
        <v>50</v>
      </c>
      <c r="O253" s="307">
        <f t="shared" ref="O253" ca="1" si="2764">INDIRECT("入力シート!V"&amp;INT(ROW()/3+11))</f>
        <v>0</v>
      </c>
      <c r="P253" s="296" t="s">
        <v>50</v>
      </c>
      <c r="Q253" s="140">
        <f t="shared" ref="Q253" ca="1" si="2765">INDIRECT("入力シート!X"&amp;INT(ROW()/3+11))</f>
        <v>0</v>
      </c>
      <c r="R253" s="127" t="s">
        <v>78</v>
      </c>
      <c r="S253" s="141" t="str">
        <f t="shared" ref="S253" ca="1" si="2766">INDIRECT("入力シート!AC"&amp;INT(ROW()/3+11))</f>
        <v/>
      </c>
      <c r="T253" s="142" t="s">
        <v>80</v>
      </c>
      <c r="U253" s="141" t="str">
        <f t="shared" ref="U253" ca="1" si="2767">INDIRECT("入力シート!AE"&amp;INT(ROW()/3+11))</f>
        <v/>
      </c>
      <c r="V253" s="303">
        <f t="shared" ref="V253" ca="1" si="2768">INDIRECT("入力シート!AJ"&amp;INT(ROW()/3+11))</f>
        <v>0</v>
      </c>
      <c r="W253" s="296" t="s">
        <v>81</v>
      </c>
      <c r="X253" s="307">
        <f t="shared" ref="X253" ca="1" si="2769">INDIRECT("入力シート!AL"&amp;INT(ROW()/3+11))</f>
        <v>0</v>
      </c>
      <c r="Y253" s="296" t="s">
        <v>81</v>
      </c>
      <c r="Z253" s="140">
        <f t="shared" ref="Z253" ca="1" si="2770">INDIRECT("入力シート!AN"&amp;INT(ROW()/3+11))</f>
        <v>0</v>
      </c>
      <c r="AA253" s="127" t="s">
        <v>78</v>
      </c>
      <c r="AB253" s="141" t="str">
        <f t="shared" ref="AB253" ca="1" si="2771">INDIRECT("入力シート!AS"&amp;INT(ROW()/3+11))</f>
        <v/>
      </c>
      <c r="AC253" s="142" t="s">
        <v>80</v>
      </c>
      <c r="AD253" s="141" t="str">
        <f t="shared" ref="AD253" ca="1" si="2772">INDIRECT("入力シート!AU"&amp;INT(ROW()/3+11))</f>
        <v/>
      </c>
      <c r="AE253" s="303">
        <f t="shared" ref="AE253" ca="1" si="2773">INDIRECT("入力シート!AZ"&amp;INT(ROW()/3+11))</f>
        <v>0</v>
      </c>
      <c r="AF253" s="296" t="s">
        <v>81</v>
      </c>
      <c r="AG253" s="307">
        <f t="shared" ref="AG253" ca="1" si="2774">INDIRECT("入力シート!BB"&amp;INT(ROW()/3+11))</f>
        <v>0</v>
      </c>
      <c r="AH253" s="296" t="s">
        <v>81</v>
      </c>
      <c r="AI253" s="140">
        <f t="shared" ref="AI253" ca="1" si="2775">INDIRECT("入力シート!BD"&amp;INT(ROW()/3+11))</f>
        <v>0</v>
      </c>
      <c r="AJ253" s="127" t="s">
        <v>78</v>
      </c>
      <c r="AK253" s="141" t="str">
        <f t="shared" ref="AK253" ca="1" si="2776">INDIRECT("入力シート!BI"&amp;INT(ROW()/3+11))</f>
        <v/>
      </c>
      <c r="AL253" s="142" t="s">
        <v>80</v>
      </c>
      <c r="AM253" s="143" t="str">
        <f t="shared" ref="AM253" ca="1" si="2777">INDIRECT("入力シート!BK"&amp;INT(ROW()/3+11))</f>
        <v/>
      </c>
      <c r="AN253" s="258">
        <f t="shared" ref="AN253" ca="1" si="2778">INDIRECT("入力シート!BP"&amp;INT(ROW()/3+11))</f>
        <v>0</v>
      </c>
    </row>
    <row r="254" spans="1:40" x14ac:dyDescent="0.2">
      <c r="A254" s="290"/>
      <c r="B254" s="293"/>
      <c r="C254" s="300"/>
      <c r="D254" s="284"/>
      <c r="E254" s="272"/>
      <c r="F254" s="275"/>
      <c r="G254" s="272"/>
      <c r="H254" s="277" t="s">
        <v>79</v>
      </c>
      <c r="I254" s="272"/>
      <c r="J254" s="279" t="s">
        <v>53</v>
      </c>
      <c r="K254" s="279"/>
      <c r="L254" s="279"/>
      <c r="M254" s="304"/>
      <c r="N254" s="272"/>
      <c r="O254" s="308"/>
      <c r="P254" s="272"/>
      <c r="Q254" s="277" t="s">
        <v>79</v>
      </c>
      <c r="R254" s="272"/>
      <c r="S254" s="277" t="s">
        <v>79</v>
      </c>
      <c r="T254" s="310"/>
      <c r="U254" s="310"/>
      <c r="V254" s="304"/>
      <c r="W254" s="272"/>
      <c r="X254" s="308"/>
      <c r="Y254" s="272"/>
      <c r="Z254" s="277" t="s">
        <v>79</v>
      </c>
      <c r="AA254" s="272"/>
      <c r="AB254" s="277" t="s">
        <v>79</v>
      </c>
      <c r="AC254" s="310"/>
      <c r="AD254" s="310"/>
      <c r="AE254" s="304"/>
      <c r="AF254" s="272"/>
      <c r="AG254" s="308"/>
      <c r="AH254" s="272"/>
      <c r="AI254" s="277" t="s">
        <v>79</v>
      </c>
      <c r="AJ254" s="272"/>
      <c r="AK254" s="277" t="s">
        <v>79</v>
      </c>
      <c r="AL254" s="310"/>
      <c r="AM254" s="311"/>
      <c r="AN254" s="259"/>
    </row>
    <row r="255" spans="1:40" x14ac:dyDescent="0.2">
      <c r="A255" s="291"/>
      <c r="B255" s="294"/>
      <c r="C255" s="301"/>
      <c r="D255" s="285"/>
      <c r="E255" s="273"/>
      <c r="F255" s="276"/>
      <c r="G255" s="273"/>
      <c r="H255" s="144">
        <f t="shared" ref="H255" ca="1" si="2779">INDIRECT("入力シート!K"&amp;INT(ROW()/3+10))</f>
        <v>0</v>
      </c>
      <c r="I255" s="134" t="s">
        <v>78</v>
      </c>
      <c r="J255" s="138" t="str">
        <f t="shared" ref="J255" ca="1" si="2780">INDIRECT("入力シート!Q"&amp;INT(ROW()/3+10))</f>
        <v/>
      </c>
      <c r="K255" s="136" t="s">
        <v>67</v>
      </c>
      <c r="L255" s="138" t="str">
        <f t="shared" ref="L255" ca="1" si="2781">INDIRECT("入力シート!S"&amp;INT(ROW()/3+10))</f>
        <v/>
      </c>
      <c r="M255" s="305"/>
      <c r="N255" s="273"/>
      <c r="O255" s="309"/>
      <c r="P255" s="273"/>
      <c r="Q255" s="144">
        <f t="shared" ref="Q255" ca="1" si="2782">INDIRECT("入力シート!AA"&amp;INT(ROW()/3+10))</f>
        <v>0</v>
      </c>
      <c r="R255" s="134" t="s">
        <v>78</v>
      </c>
      <c r="S255" s="145" t="str">
        <f t="shared" ref="S255" ca="1" si="2783">INDIRECT("入力シート!AG"&amp;INT(ROW()/3+10))</f>
        <v/>
      </c>
      <c r="T255" s="146" t="s">
        <v>80</v>
      </c>
      <c r="U255" s="145" t="str">
        <f t="shared" ref="U255" ca="1" si="2784">INDIRECT("入力シート!AI"&amp;INT(ROW()/3+10))</f>
        <v/>
      </c>
      <c r="V255" s="305"/>
      <c r="W255" s="273"/>
      <c r="X255" s="309"/>
      <c r="Y255" s="273"/>
      <c r="Z255" s="144">
        <f t="shared" ref="Z255" ca="1" si="2785">INDIRECT("入力シート!AQ"&amp;INT(ROW()/3+10))</f>
        <v>0</v>
      </c>
      <c r="AA255" s="134" t="s">
        <v>78</v>
      </c>
      <c r="AB255" s="145" t="str">
        <f t="shared" ref="AB255" ca="1" si="2786">INDIRECT("入力シート!AW"&amp;INT(ROW()/3+10))</f>
        <v/>
      </c>
      <c r="AC255" s="146" t="s">
        <v>80</v>
      </c>
      <c r="AD255" s="145" t="str">
        <f t="shared" ref="AD255" ca="1" si="2787">INDIRECT("入力シート!AY"&amp;INT(ROW()/3+10))</f>
        <v/>
      </c>
      <c r="AE255" s="305"/>
      <c r="AF255" s="273"/>
      <c r="AG255" s="309"/>
      <c r="AH255" s="273"/>
      <c r="AI255" s="144">
        <f t="shared" ref="AI255" ca="1" si="2788">INDIRECT("入力シート!BG"&amp;INT(ROW()/3+10))</f>
        <v>0</v>
      </c>
      <c r="AJ255" s="134" t="s">
        <v>78</v>
      </c>
      <c r="AK255" s="145" t="str">
        <f t="shared" ref="AK255" ca="1" si="2789">INDIRECT("入力シート!BM"&amp;INT(ROW()/3+10))</f>
        <v/>
      </c>
      <c r="AL255" s="146" t="s">
        <v>80</v>
      </c>
      <c r="AM255" s="147" t="str">
        <f t="shared" ref="AM255" ca="1" si="2790">INDIRECT("入力シート!BO"&amp;INT(ROW()/3+10))</f>
        <v/>
      </c>
      <c r="AN255" s="260"/>
    </row>
    <row r="256" spans="1:40" x14ac:dyDescent="0.2">
      <c r="A256" s="290">
        <v>83</v>
      </c>
      <c r="B256" s="298">
        <f t="shared" ref="B256" ca="1" si="2791">INDIRECT("入力シート!B"&amp;INT(ROW()/3+11))</f>
        <v>0</v>
      </c>
      <c r="C256" s="299" t="str">
        <f t="shared" ref="C256" ca="1" si="2792">INDIRECT("入力シート!C"&amp;INT(ROW()/3+11))</f>
        <v/>
      </c>
      <c r="D256" s="302">
        <f t="shared" ref="D256" ca="1" si="2793">INDIRECT("入力シート!D"&amp;INT(ROW()/3+11))</f>
        <v>0</v>
      </c>
      <c r="E256" s="296" t="s">
        <v>50</v>
      </c>
      <c r="F256" s="297">
        <f t="shared" ref="F256" ca="1" si="2794">INDIRECT("入力シート!F"&amp;INT(ROW()/3+11))</f>
        <v>0</v>
      </c>
      <c r="G256" s="296" t="s">
        <v>50</v>
      </c>
      <c r="H256" s="126">
        <f t="shared" ref="H256" ca="1" si="2795">INDIRECT("入力シート!H"&amp;INT(ROW()/3+11))</f>
        <v>0</v>
      </c>
      <c r="I256" s="127" t="s">
        <v>78</v>
      </c>
      <c r="J256" s="149" t="str">
        <f t="shared" ref="J256" ca="1" si="2796">INDIRECT("入力シート!M"&amp;INT(ROW()/3+11))</f>
        <v/>
      </c>
      <c r="K256" s="129" t="s">
        <v>67</v>
      </c>
      <c r="L256" s="131" t="str">
        <f t="shared" ref="L256" ca="1" si="2797">INDIRECT("入力シート!O"&amp;INT(ROW()/3+11))</f>
        <v/>
      </c>
      <c r="M256" s="303">
        <f t="shared" ref="M256" ca="1" si="2798">INDIRECT("入力シート!T"&amp;INT(ROW()/3+11))</f>
        <v>0</v>
      </c>
      <c r="N256" s="296" t="s">
        <v>50</v>
      </c>
      <c r="O256" s="307">
        <f t="shared" ref="O256" ca="1" si="2799">INDIRECT("入力シート!V"&amp;INT(ROW()/3+11))</f>
        <v>0</v>
      </c>
      <c r="P256" s="296" t="s">
        <v>50</v>
      </c>
      <c r="Q256" s="140">
        <f t="shared" ref="Q256" ca="1" si="2800">INDIRECT("入力シート!X"&amp;INT(ROW()/3+11))</f>
        <v>0</v>
      </c>
      <c r="R256" s="127" t="s">
        <v>78</v>
      </c>
      <c r="S256" s="141" t="str">
        <f t="shared" ref="S256" ca="1" si="2801">INDIRECT("入力シート!AC"&amp;INT(ROW()/3+11))</f>
        <v/>
      </c>
      <c r="T256" s="142" t="s">
        <v>80</v>
      </c>
      <c r="U256" s="141" t="str">
        <f t="shared" ref="U256" ca="1" si="2802">INDIRECT("入力シート!AE"&amp;INT(ROW()/3+11))</f>
        <v/>
      </c>
      <c r="V256" s="303">
        <f t="shared" ref="V256" ca="1" si="2803">INDIRECT("入力シート!AJ"&amp;INT(ROW()/3+11))</f>
        <v>0</v>
      </c>
      <c r="W256" s="296" t="s">
        <v>81</v>
      </c>
      <c r="X256" s="307">
        <f t="shared" ref="X256" ca="1" si="2804">INDIRECT("入力シート!AL"&amp;INT(ROW()/3+11))</f>
        <v>0</v>
      </c>
      <c r="Y256" s="296" t="s">
        <v>81</v>
      </c>
      <c r="Z256" s="140">
        <f t="shared" ref="Z256" ca="1" si="2805">INDIRECT("入力シート!AN"&amp;INT(ROW()/3+11))</f>
        <v>0</v>
      </c>
      <c r="AA256" s="127" t="s">
        <v>78</v>
      </c>
      <c r="AB256" s="141" t="str">
        <f t="shared" ref="AB256" ca="1" si="2806">INDIRECT("入力シート!AS"&amp;INT(ROW()/3+11))</f>
        <v/>
      </c>
      <c r="AC256" s="142" t="s">
        <v>80</v>
      </c>
      <c r="AD256" s="141" t="str">
        <f t="shared" ref="AD256" ca="1" si="2807">INDIRECT("入力シート!AU"&amp;INT(ROW()/3+11))</f>
        <v/>
      </c>
      <c r="AE256" s="303">
        <f t="shared" ref="AE256" ca="1" si="2808">INDIRECT("入力シート!AZ"&amp;INT(ROW()/3+11))</f>
        <v>0</v>
      </c>
      <c r="AF256" s="296" t="s">
        <v>81</v>
      </c>
      <c r="AG256" s="307">
        <f t="shared" ref="AG256" ca="1" si="2809">INDIRECT("入力シート!BB"&amp;INT(ROW()/3+11))</f>
        <v>0</v>
      </c>
      <c r="AH256" s="296" t="s">
        <v>81</v>
      </c>
      <c r="AI256" s="140">
        <f t="shared" ref="AI256" ca="1" si="2810">INDIRECT("入力シート!BD"&amp;INT(ROW()/3+11))</f>
        <v>0</v>
      </c>
      <c r="AJ256" s="127" t="s">
        <v>78</v>
      </c>
      <c r="AK256" s="141" t="str">
        <f t="shared" ref="AK256" ca="1" si="2811">INDIRECT("入力シート!BI"&amp;INT(ROW()/3+11))</f>
        <v/>
      </c>
      <c r="AL256" s="142" t="s">
        <v>80</v>
      </c>
      <c r="AM256" s="143" t="str">
        <f t="shared" ref="AM256" ca="1" si="2812">INDIRECT("入力シート!BK"&amp;INT(ROW()/3+11))</f>
        <v/>
      </c>
      <c r="AN256" s="258">
        <f t="shared" ref="AN256" ca="1" si="2813">INDIRECT("入力シート!BP"&amp;INT(ROW()/3+11))</f>
        <v>0</v>
      </c>
    </row>
    <row r="257" spans="1:40" x14ac:dyDescent="0.2">
      <c r="A257" s="290"/>
      <c r="B257" s="293"/>
      <c r="C257" s="300"/>
      <c r="D257" s="284"/>
      <c r="E257" s="272"/>
      <c r="F257" s="275"/>
      <c r="G257" s="272"/>
      <c r="H257" s="277" t="s">
        <v>79</v>
      </c>
      <c r="I257" s="272"/>
      <c r="J257" s="279" t="s">
        <v>53</v>
      </c>
      <c r="K257" s="279"/>
      <c r="L257" s="279"/>
      <c r="M257" s="304"/>
      <c r="N257" s="272"/>
      <c r="O257" s="308"/>
      <c r="P257" s="272"/>
      <c r="Q257" s="277" t="s">
        <v>79</v>
      </c>
      <c r="R257" s="272"/>
      <c r="S257" s="277" t="s">
        <v>79</v>
      </c>
      <c r="T257" s="310"/>
      <c r="U257" s="310"/>
      <c r="V257" s="304"/>
      <c r="W257" s="272"/>
      <c r="X257" s="308"/>
      <c r="Y257" s="272"/>
      <c r="Z257" s="277" t="s">
        <v>79</v>
      </c>
      <c r="AA257" s="272"/>
      <c r="AB257" s="277" t="s">
        <v>79</v>
      </c>
      <c r="AC257" s="310"/>
      <c r="AD257" s="310"/>
      <c r="AE257" s="304"/>
      <c r="AF257" s="272"/>
      <c r="AG257" s="308"/>
      <c r="AH257" s="272"/>
      <c r="AI257" s="277" t="s">
        <v>79</v>
      </c>
      <c r="AJ257" s="272"/>
      <c r="AK257" s="277" t="s">
        <v>79</v>
      </c>
      <c r="AL257" s="310"/>
      <c r="AM257" s="311"/>
      <c r="AN257" s="259"/>
    </row>
    <row r="258" spans="1:40" x14ac:dyDescent="0.2">
      <c r="A258" s="291"/>
      <c r="B258" s="294"/>
      <c r="C258" s="301"/>
      <c r="D258" s="285"/>
      <c r="E258" s="273"/>
      <c r="F258" s="276"/>
      <c r="G258" s="273"/>
      <c r="H258" s="144">
        <f t="shared" ref="H258" ca="1" si="2814">INDIRECT("入力シート!K"&amp;INT(ROW()/3+10))</f>
        <v>0</v>
      </c>
      <c r="I258" s="134" t="s">
        <v>78</v>
      </c>
      <c r="J258" s="138" t="str">
        <f t="shared" ref="J258" ca="1" si="2815">INDIRECT("入力シート!Q"&amp;INT(ROW()/3+10))</f>
        <v/>
      </c>
      <c r="K258" s="136" t="s">
        <v>67</v>
      </c>
      <c r="L258" s="138" t="str">
        <f t="shared" ref="L258" ca="1" si="2816">INDIRECT("入力シート!S"&amp;INT(ROW()/3+10))</f>
        <v/>
      </c>
      <c r="M258" s="305"/>
      <c r="N258" s="273"/>
      <c r="O258" s="309"/>
      <c r="P258" s="273"/>
      <c r="Q258" s="144">
        <f t="shared" ref="Q258" ca="1" si="2817">INDIRECT("入力シート!AA"&amp;INT(ROW()/3+10))</f>
        <v>0</v>
      </c>
      <c r="R258" s="134" t="s">
        <v>78</v>
      </c>
      <c r="S258" s="145" t="str">
        <f t="shared" ref="S258" ca="1" si="2818">INDIRECT("入力シート!AG"&amp;INT(ROW()/3+10))</f>
        <v/>
      </c>
      <c r="T258" s="146" t="s">
        <v>80</v>
      </c>
      <c r="U258" s="145" t="str">
        <f t="shared" ref="U258" ca="1" si="2819">INDIRECT("入力シート!AI"&amp;INT(ROW()/3+10))</f>
        <v/>
      </c>
      <c r="V258" s="305"/>
      <c r="W258" s="273"/>
      <c r="X258" s="309"/>
      <c r="Y258" s="273"/>
      <c r="Z258" s="144">
        <f t="shared" ref="Z258" ca="1" si="2820">INDIRECT("入力シート!AQ"&amp;INT(ROW()/3+10))</f>
        <v>0</v>
      </c>
      <c r="AA258" s="134" t="s">
        <v>78</v>
      </c>
      <c r="AB258" s="145" t="str">
        <f t="shared" ref="AB258" ca="1" si="2821">INDIRECT("入力シート!AW"&amp;INT(ROW()/3+10))</f>
        <v/>
      </c>
      <c r="AC258" s="146" t="s">
        <v>80</v>
      </c>
      <c r="AD258" s="145" t="str">
        <f t="shared" ref="AD258" ca="1" si="2822">INDIRECT("入力シート!AY"&amp;INT(ROW()/3+10))</f>
        <v/>
      </c>
      <c r="AE258" s="305"/>
      <c r="AF258" s="273"/>
      <c r="AG258" s="309"/>
      <c r="AH258" s="273"/>
      <c r="AI258" s="144">
        <f t="shared" ref="AI258" ca="1" si="2823">INDIRECT("入力シート!BG"&amp;INT(ROW()/3+10))</f>
        <v>0</v>
      </c>
      <c r="AJ258" s="134" t="s">
        <v>78</v>
      </c>
      <c r="AK258" s="145" t="str">
        <f t="shared" ref="AK258" ca="1" si="2824">INDIRECT("入力シート!BM"&amp;INT(ROW()/3+10))</f>
        <v/>
      </c>
      <c r="AL258" s="146" t="s">
        <v>80</v>
      </c>
      <c r="AM258" s="147" t="str">
        <f t="shared" ref="AM258" ca="1" si="2825">INDIRECT("入力シート!BO"&amp;INT(ROW()/3+10))</f>
        <v/>
      </c>
      <c r="AN258" s="260"/>
    </row>
    <row r="259" spans="1:40" x14ac:dyDescent="0.2">
      <c r="A259" s="290">
        <v>84</v>
      </c>
      <c r="B259" s="298">
        <f t="shared" ref="B259" ca="1" si="2826">INDIRECT("入力シート!B"&amp;INT(ROW()/3+11))</f>
        <v>0</v>
      </c>
      <c r="C259" s="299" t="str">
        <f t="shared" ref="C259" ca="1" si="2827">INDIRECT("入力シート!C"&amp;INT(ROW()/3+11))</f>
        <v/>
      </c>
      <c r="D259" s="302">
        <f t="shared" ref="D259" ca="1" si="2828">INDIRECT("入力シート!D"&amp;INT(ROW()/3+11))</f>
        <v>0</v>
      </c>
      <c r="E259" s="296" t="s">
        <v>50</v>
      </c>
      <c r="F259" s="297">
        <f t="shared" ref="F259" ca="1" si="2829">INDIRECT("入力シート!F"&amp;INT(ROW()/3+11))</f>
        <v>0</v>
      </c>
      <c r="G259" s="296" t="s">
        <v>50</v>
      </c>
      <c r="H259" s="126">
        <f t="shared" ref="H259" ca="1" si="2830">INDIRECT("入力シート!H"&amp;INT(ROW()/3+11))</f>
        <v>0</v>
      </c>
      <c r="I259" s="127" t="s">
        <v>78</v>
      </c>
      <c r="J259" s="149" t="str">
        <f t="shared" ref="J259" ca="1" si="2831">INDIRECT("入力シート!M"&amp;INT(ROW()/3+11))</f>
        <v/>
      </c>
      <c r="K259" s="129" t="s">
        <v>67</v>
      </c>
      <c r="L259" s="131" t="str">
        <f t="shared" ref="L259" ca="1" si="2832">INDIRECT("入力シート!O"&amp;INT(ROW()/3+11))</f>
        <v/>
      </c>
      <c r="M259" s="303">
        <f t="shared" ref="M259" ca="1" si="2833">INDIRECT("入力シート!T"&amp;INT(ROW()/3+11))</f>
        <v>0</v>
      </c>
      <c r="N259" s="296" t="s">
        <v>50</v>
      </c>
      <c r="O259" s="307">
        <f t="shared" ref="O259" ca="1" si="2834">INDIRECT("入力シート!V"&amp;INT(ROW()/3+11))</f>
        <v>0</v>
      </c>
      <c r="P259" s="296" t="s">
        <v>50</v>
      </c>
      <c r="Q259" s="140">
        <f t="shared" ref="Q259" ca="1" si="2835">INDIRECT("入力シート!X"&amp;INT(ROW()/3+11))</f>
        <v>0</v>
      </c>
      <c r="R259" s="127" t="s">
        <v>78</v>
      </c>
      <c r="S259" s="141" t="str">
        <f t="shared" ref="S259" ca="1" si="2836">INDIRECT("入力シート!AC"&amp;INT(ROW()/3+11))</f>
        <v/>
      </c>
      <c r="T259" s="142" t="s">
        <v>80</v>
      </c>
      <c r="U259" s="141" t="str">
        <f t="shared" ref="U259" ca="1" si="2837">INDIRECT("入力シート!AE"&amp;INT(ROW()/3+11))</f>
        <v/>
      </c>
      <c r="V259" s="303">
        <f t="shared" ref="V259" ca="1" si="2838">INDIRECT("入力シート!AJ"&amp;INT(ROW()/3+11))</f>
        <v>0</v>
      </c>
      <c r="W259" s="296" t="s">
        <v>81</v>
      </c>
      <c r="X259" s="307">
        <f t="shared" ref="X259" ca="1" si="2839">INDIRECT("入力シート!AL"&amp;INT(ROW()/3+11))</f>
        <v>0</v>
      </c>
      <c r="Y259" s="296" t="s">
        <v>81</v>
      </c>
      <c r="Z259" s="140">
        <f t="shared" ref="Z259" ca="1" si="2840">INDIRECT("入力シート!AN"&amp;INT(ROW()/3+11))</f>
        <v>0</v>
      </c>
      <c r="AA259" s="127" t="s">
        <v>78</v>
      </c>
      <c r="AB259" s="141" t="str">
        <f t="shared" ref="AB259" ca="1" si="2841">INDIRECT("入力シート!AS"&amp;INT(ROW()/3+11))</f>
        <v/>
      </c>
      <c r="AC259" s="142" t="s">
        <v>80</v>
      </c>
      <c r="AD259" s="141" t="str">
        <f t="shared" ref="AD259" ca="1" si="2842">INDIRECT("入力シート!AU"&amp;INT(ROW()/3+11))</f>
        <v/>
      </c>
      <c r="AE259" s="303">
        <f t="shared" ref="AE259" ca="1" si="2843">INDIRECT("入力シート!AZ"&amp;INT(ROW()/3+11))</f>
        <v>0</v>
      </c>
      <c r="AF259" s="296" t="s">
        <v>81</v>
      </c>
      <c r="AG259" s="307">
        <f t="shared" ref="AG259" ca="1" si="2844">INDIRECT("入力シート!BB"&amp;INT(ROW()/3+11))</f>
        <v>0</v>
      </c>
      <c r="AH259" s="296" t="s">
        <v>81</v>
      </c>
      <c r="AI259" s="140">
        <f t="shared" ref="AI259" ca="1" si="2845">INDIRECT("入力シート!BD"&amp;INT(ROW()/3+11))</f>
        <v>0</v>
      </c>
      <c r="AJ259" s="127" t="s">
        <v>78</v>
      </c>
      <c r="AK259" s="141" t="str">
        <f t="shared" ref="AK259" ca="1" si="2846">INDIRECT("入力シート!BI"&amp;INT(ROW()/3+11))</f>
        <v/>
      </c>
      <c r="AL259" s="142" t="s">
        <v>80</v>
      </c>
      <c r="AM259" s="143" t="str">
        <f t="shared" ref="AM259" ca="1" si="2847">INDIRECT("入力シート!BK"&amp;INT(ROW()/3+11))</f>
        <v/>
      </c>
      <c r="AN259" s="258">
        <f t="shared" ref="AN259" ca="1" si="2848">INDIRECT("入力シート!BP"&amp;INT(ROW()/3+11))</f>
        <v>0</v>
      </c>
    </row>
    <row r="260" spans="1:40" x14ac:dyDescent="0.2">
      <c r="A260" s="290"/>
      <c r="B260" s="293"/>
      <c r="C260" s="300"/>
      <c r="D260" s="284"/>
      <c r="E260" s="272"/>
      <c r="F260" s="275"/>
      <c r="G260" s="272"/>
      <c r="H260" s="277" t="s">
        <v>79</v>
      </c>
      <c r="I260" s="272"/>
      <c r="J260" s="279" t="s">
        <v>53</v>
      </c>
      <c r="K260" s="279"/>
      <c r="L260" s="279"/>
      <c r="M260" s="304"/>
      <c r="N260" s="272"/>
      <c r="O260" s="308"/>
      <c r="P260" s="272"/>
      <c r="Q260" s="277" t="s">
        <v>79</v>
      </c>
      <c r="R260" s="272"/>
      <c r="S260" s="277" t="s">
        <v>79</v>
      </c>
      <c r="T260" s="310"/>
      <c r="U260" s="310"/>
      <c r="V260" s="304"/>
      <c r="W260" s="272"/>
      <c r="X260" s="308"/>
      <c r="Y260" s="272"/>
      <c r="Z260" s="277" t="s">
        <v>79</v>
      </c>
      <c r="AA260" s="272"/>
      <c r="AB260" s="277" t="s">
        <v>79</v>
      </c>
      <c r="AC260" s="310"/>
      <c r="AD260" s="310"/>
      <c r="AE260" s="304"/>
      <c r="AF260" s="272"/>
      <c r="AG260" s="308"/>
      <c r="AH260" s="272"/>
      <c r="AI260" s="277" t="s">
        <v>79</v>
      </c>
      <c r="AJ260" s="272"/>
      <c r="AK260" s="277" t="s">
        <v>79</v>
      </c>
      <c r="AL260" s="310"/>
      <c r="AM260" s="311"/>
      <c r="AN260" s="259"/>
    </row>
    <row r="261" spans="1:40" x14ac:dyDescent="0.2">
      <c r="A261" s="291"/>
      <c r="B261" s="294"/>
      <c r="C261" s="301"/>
      <c r="D261" s="285"/>
      <c r="E261" s="273"/>
      <c r="F261" s="276"/>
      <c r="G261" s="273"/>
      <c r="H261" s="144">
        <f t="shared" ref="H261" ca="1" si="2849">INDIRECT("入力シート!K"&amp;INT(ROW()/3+10))</f>
        <v>0</v>
      </c>
      <c r="I261" s="134" t="s">
        <v>78</v>
      </c>
      <c r="J261" s="138" t="str">
        <f t="shared" ref="J261" ca="1" si="2850">INDIRECT("入力シート!Q"&amp;INT(ROW()/3+10))</f>
        <v/>
      </c>
      <c r="K261" s="136" t="s">
        <v>67</v>
      </c>
      <c r="L261" s="138" t="str">
        <f t="shared" ref="L261" ca="1" si="2851">INDIRECT("入力シート!S"&amp;INT(ROW()/3+10))</f>
        <v/>
      </c>
      <c r="M261" s="305"/>
      <c r="N261" s="273"/>
      <c r="O261" s="309"/>
      <c r="P261" s="273"/>
      <c r="Q261" s="144">
        <f t="shared" ref="Q261" ca="1" si="2852">INDIRECT("入力シート!AA"&amp;INT(ROW()/3+10))</f>
        <v>0</v>
      </c>
      <c r="R261" s="134" t="s">
        <v>78</v>
      </c>
      <c r="S261" s="145" t="str">
        <f t="shared" ref="S261" ca="1" si="2853">INDIRECT("入力シート!AG"&amp;INT(ROW()/3+10))</f>
        <v/>
      </c>
      <c r="T261" s="146" t="s">
        <v>80</v>
      </c>
      <c r="U261" s="145" t="str">
        <f t="shared" ref="U261" ca="1" si="2854">INDIRECT("入力シート!AI"&amp;INT(ROW()/3+10))</f>
        <v/>
      </c>
      <c r="V261" s="305"/>
      <c r="W261" s="273"/>
      <c r="X261" s="309"/>
      <c r="Y261" s="273"/>
      <c r="Z261" s="144">
        <f t="shared" ref="Z261" ca="1" si="2855">INDIRECT("入力シート!AQ"&amp;INT(ROW()/3+10))</f>
        <v>0</v>
      </c>
      <c r="AA261" s="134" t="s">
        <v>78</v>
      </c>
      <c r="AB261" s="145" t="str">
        <f t="shared" ref="AB261" ca="1" si="2856">INDIRECT("入力シート!AW"&amp;INT(ROW()/3+10))</f>
        <v/>
      </c>
      <c r="AC261" s="146" t="s">
        <v>80</v>
      </c>
      <c r="AD261" s="145" t="str">
        <f t="shared" ref="AD261" ca="1" si="2857">INDIRECT("入力シート!AY"&amp;INT(ROW()/3+10))</f>
        <v/>
      </c>
      <c r="AE261" s="305"/>
      <c r="AF261" s="273"/>
      <c r="AG261" s="309"/>
      <c r="AH261" s="273"/>
      <c r="AI261" s="144">
        <f t="shared" ref="AI261" ca="1" si="2858">INDIRECT("入力シート!BG"&amp;INT(ROW()/3+10))</f>
        <v>0</v>
      </c>
      <c r="AJ261" s="134" t="s">
        <v>78</v>
      </c>
      <c r="AK261" s="145" t="str">
        <f t="shared" ref="AK261" ca="1" si="2859">INDIRECT("入力シート!BM"&amp;INT(ROW()/3+10))</f>
        <v/>
      </c>
      <c r="AL261" s="146" t="s">
        <v>80</v>
      </c>
      <c r="AM261" s="147" t="str">
        <f t="shared" ref="AM261" ca="1" si="2860">INDIRECT("入力シート!BO"&amp;INT(ROW()/3+10))</f>
        <v/>
      </c>
      <c r="AN261" s="260"/>
    </row>
    <row r="262" spans="1:40" x14ac:dyDescent="0.2">
      <c r="A262" s="290">
        <v>85</v>
      </c>
      <c r="B262" s="298">
        <f t="shared" ref="B262" ca="1" si="2861">INDIRECT("入力シート!B"&amp;INT(ROW()/3+11))</f>
        <v>0</v>
      </c>
      <c r="C262" s="299" t="str">
        <f t="shared" ref="C262" ca="1" si="2862">INDIRECT("入力シート!C"&amp;INT(ROW()/3+11))</f>
        <v/>
      </c>
      <c r="D262" s="302">
        <f t="shared" ref="D262" ca="1" si="2863">INDIRECT("入力シート!D"&amp;INT(ROW()/3+11))</f>
        <v>0</v>
      </c>
      <c r="E262" s="296" t="s">
        <v>50</v>
      </c>
      <c r="F262" s="297">
        <f t="shared" ref="F262" ca="1" si="2864">INDIRECT("入力シート!F"&amp;INT(ROW()/3+11))</f>
        <v>0</v>
      </c>
      <c r="G262" s="296" t="s">
        <v>50</v>
      </c>
      <c r="H262" s="126">
        <f t="shared" ref="H262" ca="1" si="2865">INDIRECT("入力シート!H"&amp;INT(ROW()/3+11))</f>
        <v>0</v>
      </c>
      <c r="I262" s="127" t="s">
        <v>78</v>
      </c>
      <c r="J262" s="149" t="str">
        <f t="shared" ref="J262" ca="1" si="2866">INDIRECT("入力シート!M"&amp;INT(ROW()/3+11))</f>
        <v/>
      </c>
      <c r="K262" s="129" t="s">
        <v>67</v>
      </c>
      <c r="L262" s="131" t="str">
        <f t="shared" ref="L262" ca="1" si="2867">INDIRECT("入力シート!O"&amp;INT(ROW()/3+11))</f>
        <v/>
      </c>
      <c r="M262" s="303">
        <f t="shared" ref="M262" ca="1" si="2868">INDIRECT("入力シート!T"&amp;INT(ROW()/3+11))</f>
        <v>0</v>
      </c>
      <c r="N262" s="296" t="s">
        <v>50</v>
      </c>
      <c r="O262" s="307">
        <f t="shared" ref="O262" ca="1" si="2869">INDIRECT("入力シート!V"&amp;INT(ROW()/3+11))</f>
        <v>0</v>
      </c>
      <c r="P262" s="296" t="s">
        <v>50</v>
      </c>
      <c r="Q262" s="140">
        <f t="shared" ref="Q262" ca="1" si="2870">INDIRECT("入力シート!X"&amp;INT(ROW()/3+11))</f>
        <v>0</v>
      </c>
      <c r="R262" s="127" t="s">
        <v>78</v>
      </c>
      <c r="S262" s="141" t="str">
        <f t="shared" ref="S262" ca="1" si="2871">INDIRECT("入力シート!AC"&amp;INT(ROW()/3+11))</f>
        <v/>
      </c>
      <c r="T262" s="142" t="s">
        <v>80</v>
      </c>
      <c r="U262" s="141" t="str">
        <f t="shared" ref="U262" ca="1" si="2872">INDIRECT("入力シート!AE"&amp;INT(ROW()/3+11))</f>
        <v/>
      </c>
      <c r="V262" s="303">
        <f t="shared" ref="V262" ca="1" si="2873">INDIRECT("入力シート!AJ"&amp;INT(ROW()/3+11))</f>
        <v>0</v>
      </c>
      <c r="W262" s="296" t="s">
        <v>81</v>
      </c>
      <c r="X262" s="307">
        <f t="shared" ref="X262" ca="1" si="2874">INDIRECT("入力シート!AL"&amp;INT(ROW()/3+11))</f>
        <v>0</v>
      </c>
      <c r="Y262" s="296" t="s">
        <v>81</v>
      </c>
      <c r="Z262" s="140">
        <f t="shared" ref="Z262" ca="1" si="2875">INDIRECT("入力シート!AN"&amp;INT(ROW()/3+11))</f>
        <v>0</v>
      </c>
      <c r="AA262" s="127" t="s">
        <v>78</v>
      </c>
      <c r="AB262" s="141" t="str">
        <f t="shared" ref="AB262" ca="1" si="2876">INDIRECT("入力シート!AS"&amp;INT(ROW()/3+11))</f>
        <v/>
      </c>
      <c r="AC262" s="142" t="s">
        <v>80</v>
      </c>
      <c r="AD262" s="141" t="str">
        <f t="shared" ref="AD262" ca="1" si="2877">INDIRECT("入力シート!AU"&amp;INT(ROW()/3+11))</f>
        <v/>
      </c>
      <c r="AE262" s="303">
        <f t="shared" ref="AE262" ca="1" si="2878">INDIRECT("入力シート!AZ"&amp;INT(ROW()/3+11))</f>
        <v>0</v>
      </c>
      <c r="AF262" s="296" t="s">
        <v>81</v>
      </c>
      <c r="AG262" s="307">
        <f t="shared" ref="AG262" ca="1" si="2879">INDIRECT("入力シート!BB"&amp;INT(ROW()/3+11))</f>
        <v>0</v>
      </c>
      <c r="AH262" s="296" t="s">
        <v>81</v>
      </c>
      <c r="AI262" s="140">
        <f t="shared" ref="AI262" ca="1" si="2880">INDIRECT("入力シート!BD"&amp;INT(ROW()/3+11))</f>
        <v>0</v>
      </c>
      <c r="AJ262" s="127" t="s">
        <v>78</v>
      </c>
      <c r="AK262" s="141" t="str">
        <f t="shared" ref="AK262" ca="1" si="2881">INDIRECT("入力シート!BI"&amp;INT(ROW()/3+11))</f>
        <v/>
      </c>
      <c r="AL262" s="142" t="s">
        <v>80</v>
      </c>
      <c r="AM262" s="143" t="str">
        <f t="shared" ref="AM262" ca="1" si="2882">INDIRECT("入力シート!BK"&amp;INT(ROW()/3+11))</f>
        <v/>
      </c>
      <c r="AN262" s="258">
        <f t="shared" ref="AN262" ca="1" si="2883">INDIRECT("入力シート!BP"&amp;INT(ROW()/3+11))</f>
        <v>0</v>
      </c>
    </row>
    <row r="263" spans="1:40" x14ac:dyDescent="0.2">
      <c r="A263" s="290"/>
      <c r="B263" s="293"/>
      <c r="C263" s="300"/>
      <c r="D263" s="284"/>
      <c r="E263" s="272"/>
      <c r="F263" s="275"/>
      <c r="G263" s="272"/>
      <c r="H263" s="277" t="s">
        <v>79</v>
      </c>
      <c r="I263" s="272"/>
      <c r="J263" s="279" t="s">
        <v>53</v>
      </c>
      <c r="K263" s="279"/>
      <c r="L263" s="279"/>
      <c r="M263" s="304"/>
      <c r="N263" s="272"/>
      <c r="O263" s="308"/>
      <c r="P263" s="272"/>
      <c r="Q263" s="277" t="s">
        <v>79</v>
      </c>
      <c r="R263" s="272"/>
      <c r="S263" s="277" t="s">
        <v>79</v>
      </c>
      <c r="T263" s="310"/>
      <c r="U263" s="310"/>
      <c r="V263" s="304"/>
      <c r="W263" s="272"/>
      <c r="X263" s="308"/>
      <c r="Y263" s="272"/>
      <c r="Z263" s="277" t="s">
        <v>79</v>
      </c>
      <c r="AA263" s="272"/>
      <c r="AB263" s="277" t="s">
        <v>79</v>
      </c>
      <c r="AC263" s="310"/>
      <c r="AD263" s="310"/>
      <c r="AE263" s="304"/>
      <c r="AF263" s="272"/>
      <c r="AG263" s="308"/>
      <c r="AH263" s="272"/>
      <c r="AI263" s="277" t="s">
        <v>79</v>
      </c>
      <c r="AJ263" s="272"/>
      <c r="AK263" s="277" t="s">
        <v>79</v>
      </c>
      <c r="AL263" s="310"/>
      <c r="AM263" s="311"/>
      <c r="AN263" s="259"/>
    </row>
    <row r="264" spans="1:40" x14ac:dyDescent="0.2">
      <c r="A264" s="291"/>
      <c r="B264" s="294"/>
      <c r="C264" s="301"/>
      <c r="D264" s="285"/>
      <c r="E264" s="273"/>
      <c r="F264" s="276"/>
      <c r="G264" s="273"/>
      <c r="H264" s="144">
        <f t="shared" ref="H264" ca="1" si="2884">INDIRECT("入力シート!K"&amp;INT(ROW()/3+10))</f>
        <v>0</v>
      </c>
      <c r="I264" s="134" t="s">
        <v>78</v>
      </c>
      <c r="J264" s="138" t="str">
        <f t="shared" ref="J264" ca="1" si="2885">INDIRECT("入力シート!Q"&amp;INT(ROW()/3+10))</f>
        <v/>
      </c>
      <c r="K264" s="136" t="s">
        <v>67</v>
      </c>
      <c r="L264" s="138" t="str">
        <f t="shared" ref="L264" ca="1" si="2886">INDIRECT("入力シート!S"&amp;INT(ROW()/3+10))</f>
        <v/>
      </c>
      <c r="M264" s="305"/>
      <c r="N264" s="273"/>
      <c r="O264" s="309"/>
      <c r="P264" s="273"/>
      <c r="Q264" s="144">
        <f t="shared" ref="Q264" ca="1" si="2887">INDIRECT("入力シート!AA"&amp;INT(ROW()/3+10))</f>
        <v>0</v>
      </c>
      <c r="R264" s="134" t="s">
        <v>78</v>
      </c>
      <c r="S264" s="145" t="str">
        <f t="shared" ref="S264" ca="1" si="2888">INDIRECT("入力シート!AG"&amp;INT(ROW()/3+10))</f>
        <v/>
      </c>
      <c r="T264" s="146" t="s">
        <v>80</v>
      </c>
      <c r="U264" s="145" t="str">
        <f t="shared" ref="U264" ca="1" si="2889">INDIRECT("入力シート!AI"&amp;INT(ROW()/3+10))</f>
        <v/>
      </c>
      <c r="V264" s="305"/>
      <c r="W264" s="273"/>
      <c r="X264" s="309"/>
      <c r="Y264" s="273"/>
      <c r="Z264" s="144">
        <f t="shared" ref="Z264" ca="1" si="2890">INDIRECT("入力シート!AQ"&amp;INT(ROW()/3+10))</f>
        <v>0</v>
      </c>
      <c r="AA264" s="134" t="s">
        <v>78</v>
      </c>
      <c r="AB264" s="145" t="str">
        <f t="shared" ref="AB264" ca="1" si="2891">INDIRECT("入力シート!AW"&amp;INT(ROW()/3+10))</f>
        <v/>
      </c>
      <c r="AC264" s="146" t="s">
        <v>80</v>
      </c>
      <c r="AD264" s="145" t="str">
        <f t="shared" ref="AD264" ca="1" si="2892">INDIRECT("入力シート!AY"&amp;INT(ROW()/3+10))</f>
        <v/>
      </c>
      <c r="AE264" s="305"/>
      <c r="AF264" s="273"/>
      <c r="AG264" s="309"/>
      <c r="AH264" s="273"/>
      <c r="AI264" s="144">
        <f t="shared" ref="AI264" ca="1" si="2893">INDIRECT("入力シート!BG"&amp;INT(ROW()/3+10))</f>
        <v>0</v>
      </c>
      <c r="AJ264" s="134" t="s">
        <v>78</v>
      </c>
      <c r="AK264" s="145" t="str">
        <f t="shared" ref="AK264" ca="1" si="2894">INDIRECT("入力シート!BM"&amp;INT(ROW()/3+10))</f>
        <v/>
      </c>
      <c r="AL264" s="146" t="s">
        <v>80</v>
      </c>
      <c r="AM264" s="147" t="str">
        <f t="shared" ref="AM264" ca="1" si="2895">INDIRECT("入力シート!BO"&amp;INT(ROW()/3+10))</f>
        <v/>
      </c>
      <c r="AN264" s="260"/>
    </row>
    <row r="265" spans="1:40" x14ac:dyDescent="0.2">
      <c r="A265" s="290">
        <v>86</v>
      </c>
      <c r="B265" s="298">
        <f t="shared" ref="B265" ca="1" si="2896">INDIRECT("入力シート!B"&amp;INT(ROW()/3+11))</f>
        <v>0</v>
      </c>
      <c r="C265" s="299" t="str">
        <f t="shared" ref="C265" ca="1" si="2897">INDIRECT("入力シート!C"&amp;INT(ROW()/3+11))</f>
        <v/>
      </c>
      <c r="D265" s="302">
        <f t="shared" ref="D265" ca="1" si="2898">INDIRECT("入力シート!D"&amp;INT(ROW()/3+11))</f>
        <v>0</v>
      </c>
      <c r="E265" s="296" t="s">
        <v>50</v>
      </c>
      <c r="F265" s="297">
        <f t="shared" ref="F265" ca="1" si="2899">INDIRECT("入力シート!F"&amp;INT(ROW()/3+11))</f>
        <v>0</v>
      </c>
      <c r="G265" s="296" t="s">
        <v>50</v>
      </c>
      <c r="H265" s="126">
        <f t="shared" ref="H265" ca="1" si="2900">INDIRECT("入力シート!H"&amp;INT(ROW()/3+11))</f>
        <v>0</v>
      </c>
      <c r="I265" s="127" t="s">
        <v>78</v>
      </c>
      <c r="J265" s="149" t="str">
        <f t="shared" ref="J265" ca="1" si="2901">INDIRECT("入力シート!M"&amp;INT(ROW()/3+11))</f>
        <v/>
      </c>
      <c r="K265" s="129" t="s">
        <v>67</v>
      </c>
      <c r="L265" s="131" t="str">
        <f t="shared" ref="L265" ca="1" si="2902">INDIRECT("入力シート!O"&amp;INT(ROW()/3+11))</f>
        <v/>
      </c>
      <c r="M265" s="303">
        <f t="shared" ref="M265" ca="1" si="2903">INDIRECT("入力シート!T"&amp;INT(ROW()/3+11))</f>
        <v>0</v>
      </c>
      <c r="N265" s="296" t="s">
        <v>50</v>
      </c>
      <c r="O265" s="307">
        <f t="shared" ref="O265" ca="1" si="2904">INDIRECT("入力シート!V"&amp;INT(ROW()/3+11))</f>
        <v>0</v>
      </c>
      <c r="P265" s="296" t="s">
        <v>50</v>
      </c>
      <c r="Q265" s="140">
        <f t="shared" ref="Q265" ca="1" si="2905">INDIRECT("入力シート!X"&amp;INT(ROW()/3+11))</f>
        <v>0</v>
      </c>
      <c r="R265" s="127" t="s">
        <v>78</v>
      </c>
      <c r="S265" s="141" t="str">
        <f t="shared" ref="S265" ca="1" si="2906">INDIRECT("入力シート!AC"&amp;INT(ROW()/3+11))</f>
        <v/>
      </c>
      <c r="T265" s="142" t="s">
        <v>80</v>
      </c>
      <c r="U265" s="141" t="str">
        <f t="shared" ref="U265" ca="1" si="2907">INDIRECT("入力シート!AE"&amp;INT(ROW()/3+11))</f>
        <v/>
      </c>
      <c r="V265" s="303">
        <f t="shared" ref="V265" ca="1" si="2908">INDIRECT("入力シート!AJ"&amp;INT(ROW()/3+11))</f>
        <v>0</v>
      </c>
      <c r="W265" s="296" t="s">
        <v>81</v>
      </c>
      <c r="X265" s="307">
        <f t="shared" ref="X265" ca="1" si="2909">INDIRECT("入力シート!AL"&amp;INT(ROW()/3+11))</f>
        <v>0</v>
      </c>
      <c r="Y265" s="296" t="s">
        <v>81</v>
      </c>
      <c r="Z265" s="140">
        <f t="shared" ref="Z265" ca="1" si="2910">INDIRECT("入力シート!AN"&amp;INT(ROW()/3+11))</f>
        <v>0</v>
      </c>
      <c r="AA265" s="127" t="s">
        <v>78</v>
      </c>
      <c r="AB265" s="141" t="str">
        <f t="shared" ref="AB265" ca="1" si="2911">INDIRECT("入力シート!AS"&amp;INT(ROW()/3+11))</f>
        <v/>
      </c>
      <c r="AC265" s="142" t="s">
        <v>80</v>
      </c>
      <c r="AD265" s="141" t="str">
        <f t="shared" ref="AD265" ca="1" si="2912">INDIRECT("入力シート!AU"&amp;INT(ROW()/3+11))</f>
        <v/>
      </c>
      <c r="AE265" s="303">
        <f t="shared" ref="AE265" ca="1" si="2913">INDIRECT("入力シート!AZ"&amp;INT(ROW()/3+11))</f>
        <v>0</v>
      </c>
      <c r="AF265" s="296" t="s">
        <v>81</v>
      </c>
      <c r="AG265" s="307">
        <f t="shared" ref="AG265" ca="1" si="2914">INDIRECT("入力シート!BB"&amp;INT(ROW()/3+11))</f>
        <v>0</v>
      </c>
      <c r="AH265" s="296" t="s">
        <v>81</v>
      </c>
      <c r="AI265" s="140">
        <f t="shared" ref="AI265" ca="1" si="2915">INDIRECT("入力シート!BD"&amp;INT(ROW()/3+11))</f>
        <v>0</v>
      </c>
      <c r="AJ265" s="127" t="s">
        <v>78</v>
      </c>
      <c r="AK265" s="141" t="str">
        <f t="shared" ref="AK265" ca="1" si="2916">INDIRECT("入力シート!BI"&amp;INT(ROW()/3+11))</f>
        <v/>
      </c>
      <c r="AL265" s="142" t="s">
        <v>80</v>
      </c>
      <c r="AM265" s="143" t="str">
        <f t="shared" ref="AM265" ca="1" si="2917">INDIRECT("入力シート!BK"&amp;INT(ROW()/3+11))</f>
        <v/>
      </c>
      <c r="AN265" s="258">
        <f t="shared" ref="AN265" ca="1" si="2918">INDIRECT("入力シート!BP"&amp;INT(ROW()/3+11))</f>
        <v>0</v>
      </c>
    </row>
    <row r="266" spans="1:40" x14ac:dyDescent="0.2">
      <c r="A266" s="290"/>
      <c r="B266" s="293"/>
      <c r="C266" s="300"/>
      <c r="D266" s="284"/>
      <c r="E266" s="272"/>
      <c r="F266" s="275"/>
      <c r="G266" s="272"/>
      <c r="H266" s="277" t="s">
        <v>79</v>
      </c>
      <c r="I266" s="272"/>
      <c r="J266" s="279" t="s">
        <v>53</v>
      </c>
      <c r="K266" s="279"/>
      <c r="L266" s="279"/>
      <c r="M266" s="304"/>
      <c r="N266" s="272"/>
      <c r="O266" s="308"/>
      <c r="P266" s="272"/>
      <c r="Q266" s="277" t="s">
        <v>79</v>
      </c>
      <c r="R266" s="272"/>
      <c r="S266" s="277" t="s">
        <v>79</v>
      </c>
      <c r="T266" s="310"/>
      <c r="U266" s="310"/>
      <c r="V266" s="304"/>
      <c r="W266" s="272"/>
      <c r="X266" s="308"/>
      <c r="Y266" s="272"/>
      <c r="Z266" s="277" t="s">
        <v>79</v>
      </c>
      <c r="AA266" s="272"/>
      <c r="AB266" s="277" t="s">
        <v>79</v>
      </c>
      <c r="AC266" s="310"/>
      <c r="AD266" s="310"/>
      <c r="AE266" s="304"/>
      <c r="AF266" s="272"/>
      <c r="AG266" s="308"/>
      <c r="AH266" s="272"/>
      <c r="AI266" s="277" t="s">
        <v>79</v>
      </c>
      <c r="AJ266" s="272"/>
      <c r="AK266" s="277" t="s">
        <v>79</v>
      </c>
      <c r="AL266" s="310"/>
      <c r="AM266" s="311"/>
      <c r="AN266" s="259"/>
    </row>
    <row r="267" spans="1:40" x14ac:dyDescent="0.2">
      <c r="A267" s="291"/>
      <c r="B267" s="294"/>
      <c r="C267" s="301"/>
      <c r="D267" s="285"/>
      <c r="E267" s="273"/>
      <c r="F267" s="276"/>
      <c r="G267" s="273"/>
      <c r="H267" s="144">
        <f t="shared" ref="H267" ca="1" si="2919">INDIRECT("入力シート!K"&amp;INT(ROW()/3+10))</f>
        <v>0</v>
      </c>
      <c r="I267" s="134" t="s">
        <v>78</v>
      </c>
      <c r="J267" s="138" t="str">
        <f t="shared" ref="J267" ca="1" si="2920">INDIRECT("入力シート!Q"&amp;INT(ROW()/3+10))</f>
        <v/>
      </c>
      <c r="K267" s="136" t="s">
        <v>67</v>
      </c>
      <c r="L267" s="138" t="str">
        <f t="shared" ref="L267" ca="1" si="2921">INDIRECT("入力シート!S"&amp;INT(ROW()/3+10))</f>
        <v/>
      </c>
      <c r="M267" s="305"/>
      <c r="N267" s="273"/>
      <c r="O267" s="309"/>
      <c r="P267" s="273"/>
      <c r="Q267" s="144">
        <f t="shared" ref="Q267" ca="1" si="2922">INDIRECT("入力シート!AA"&amp;INT(ROW()/3+10))</f>
        <v>0</v>
      </c>
      <c r="R267" s="134" t="s">
        <v>78</v>
      </c>
      <c r="S267" s="145" t="str">
        <f t="shared" ref="S267" ca="1" si="2923">INDIRECT("入力シート!AG"&amp;INT(ROW()/3+10))</f>
        <v/>
      </c>
      <c r="T267" s="146" t="s">
        <v>80</v>
      </c>
      <c r="U267" s="145" t="str">
        <f t="shared" ref="U267" ca="1" si="2924">INDIRECT("入力シート!AI"&amp;INT(ROW()/3+10))</f>
        <v/>
      </c>
      <c r="V267" s="305"/>
      <c r="W267" s="273"/>
      <c r="X267" s="309"/>
      <c r="Y267" s="273"/>
      <c r="Z267" s="144">
        <f t="shared" ref="Z267" ca="1" si="2925">INDIRECT("入力シート!AQ"&amp;INT(ROW()/3+10))</f>
        <v>0</v>
      </c>
      <c r="AA267" s="134" t="s">
        <v>78</v>
      </c>
      <c r="AB267" s="145" t="str">
        <f t="shared" ref="AB267" ca="1" si="2926">INDIRECT("入力シート!AW"&amp;INT(ROW()/3+10))</f>
        <v/>
      </c>
      <c r="AC267" s="146" t="s">
        <v>80</v>
      </c>
      <c r="AD267" s="145" t="str">
        <f t="shared" ref="AD267" ca="1" si="2927">INDIRECT("入力シート!AY"&amp;INT(ROW()/3+10))</f>
        <v/>
      </c>
      <c r="AE267" s="305"/>
      <c r="AF267" s="273"/>
      <c r="AG267" s="309"/>
      <c r="AH267" s="273"/>
      <c r="AI267" s="144">
        <f t="shared" ref="AI267" ca="1" si="2928">INDIRECT("入力シート!BG"&amp;INT(ROW()/3+10))</f>
        <v>0</v>
      </c>
      <c r="AJ267" s="134" t="s">
        <v>78</v>
      </c>
      <c r="AK267" s="145" t="str">
        <f t="shared" ref="AK267" ca="1" si="2929">INDIRECT("入力シート!BM"&amp;INT(ROW()/3+10))</f>
        <v/>
      </c>
      <c r="AL267" s="146" t="s">
        <v>80</v>
      </c>
      <c r="AM267" s="147" t="str">
        <f t="shared" ref="AM267" ca="1" si="2930">INDIRECT("入力シート!BO"&amp;INT(ROW()/3+10))</f>
        <v/>
      </c>
      <c r="AN267" s="260"/>
    </row>
    <row r="268" spans="1:40" x14ac:dyDescent="0.2">
      <c r="A268" s="290">
        <v>87</v>
      </c>
      <c r="B268" s="298">
        <f t="shared" ref="B268" ca="1" si="2931">INDIRECT("入力シート!B"&amp;INT(ROW()/3+11))</f>
        <v>0</v>
      </c>
      <c r="C268" s="299" t="str">
        <f t="shared" ref="C268" ca="1" si="2932">INDIRECT("入力シート!C"&amp;INT(ROW()/3+11))</f>
        <v/>
      </c>
      <c r="D268" s="302">
        <f t="shared" ref="D268" ca="1" si="2933">INDIRECT("入力シート!D"&amp;INT(ROW()/3+11))</f>
        <v>0</v>
      </c>
      <c r="E268" s="296" t="s">
        <v>50</v>
      </c>
      <c r="F268" s="297">
        <f t="shared" ref="F268" ca="1" si="2934">INDIRECT("入力シート!F"&amp;INT(ROW()/3+11))</f>
        <v>0</v>
      </c>
      <c r="G268" s="296" t="s">
        <v>50</v>
      </c>
      <c r="H268" s="126">
        <f t="shared" ref="H268" ca="1" si="2935">INDIRECT("入力シート!H"&amp;INT(ROW()/3+11))</f>
        <v>0</v>
      </c>
      <c r="I268" s="127" t="s">
        <v>78</v>
      </c>
      <c r="J268" s="149" t="str">
        <f t="shared" ref="J268" ca="1" si="2936">INDIRECT("入力シート!M"&amp;INT(ROW()/3+11))</f>
        <v/>
      </c>
      <c r="K268" s="129" t="s">
        <v>67</v>
      </c>
      <c r="L268" s="131" t="str">
        <f t="shared" ref="L268" ca="1" si="2937">INDIRECT("入力シート!O"&amp;INT(ROW()/3+11))</f>
        <v/>
      </c>
      <c r="M268" s="303">
        <f t="shared" ref="M268" ca="1" si="2938">INDIRECT("入力シート!T"&amp;INT(ROW()/3+11))</f>
        <v>0</v>
      </c>
      <c r="N268" s="296" t="s">
        <v>50</v>
      </c>
      <c r="O268" s="307">
        <f t="shared" ref="O268" ca="1" si="2939">INDIRECT("入力シート!V"&amp;INT(ROW()/3+11))</f>
        <v>0</v>
      </c>
      <c r="P268" s="296" t="s">
        <v>50</v>
      </c>
      <c r="Q268" s="140">
        <f t="shared" ref="Q268" ca="1" si="2940">INDIRECT("入力シート!X"&amp;INT(ROW()/3+11))</f>
        <v>0</v>
      </c>
      <c r="R268" s="127" t="s">
        <v>78</v>
      </c>
      <c r="S268" s="141" t="str">
        <f t="shared" ref="S268" ca="1" si="2941">INDIRECT("入力シート!AC"&amp;INT(ROW()/3+11))</f>
        <v/>
      </c>
      <c r="T268" s="142" t="s">
        <v>80</v>
      </c>
      <c r="U268" s="141" t="str">
        <f t="shared" ref="U268" ca="1" si="2942">INDIRECT("入力シート!AE"&amp;INT(ROW()/3+11))</f>
        <v/>
      </c>
      <c r="V268" s="303">
        <f t="shared" ref="V268" ca="1" si="2943">INDIRECT("入力シート!AJ"&amp;INT(ROW()/3+11))</f>
        <v>0</v>
      </c>
      <c r="W268" s="296" t="s">
        <v>81</v>
      </c>
      <c r="X268" s="307">
        <f t="shared" ref="X268" ca="1" si="2944">INDIRECT("入力シート!AL"&amp;INT(ROW()/3+11))</f>
        <v>0</v>
      </c>
      <c r="Y268" s="296" t="s">
        <v>81</v>
      </c>
      <c r="Z268" s="140">
        <f t="shared" ref="Z268" ca="1" si="2945">INDIRECT("入力シート!AN"&amp;INT(ROW()/3+11))</f>
        <v>0</v>
      </c>
      <c r="AA268" s="127" t="s">
        <v>78</v>
      </c>
      <c r="AB268" s="141" t="str">
        <f t="shared" ref="AB268" ca="1" si="2946">INDIRECT("入力シート!AS"&amp;INT(ROW()/3+11))</f>
        <v/>
      </c>
      <c r="AC268" s="142" t="s">
        <v>80</v>
      </c>
      <c r="AD268" s="141" t="str">
        <f t="shared" ref="AD268" ca="1" si="2947">INDIRECT("入力シート!AU"&amp;INT(ROW()/3+11))</f>
        <v/>
      </c>
      <c r="AE268" s="303">
        <f t="shared" ref="AE268" ca="1" si="2948">INDIRECT("入力シート!AZ"&amp;INT(ROW()/3+11))</f>
        <v>0</v>
      </c>
      <c r="AF268" s="296" t="s">
        <v>81</v>
      </c>
      <c r="AG268" s="307">
        <f t="shared" ref="AG268" ca="1" si="2949">INDIRECT("入力シート!BB"&amp;INT(ROW()/3+11))</f>
        <v>0</v>
      </c>
      <c r="AH268" s="296" t="s">
        <v>81</v>
      </c>
      <c r="AI268" s="140">
        <f t="shared" ref="AI268" ca="1" si="2950">INDIRECT("入力シート!BD"&amp;INT(ROW()/3+11))</f>
        <v>0</v>
      </c>
      <c r="AJ268" s="127" t="s">
        <v>78</v>
      </c>
      <c r="AK268" s="141" t="str">
        <f t="shared" ref="AK268" ca="1" si="2951">INDIRECT("入力シート!BI"&amp;INT(ROW()/3+11))</f>
        <v/>
      </c>
      <c r="AL268" s="142" t="s">
        <v>80</v>
      </c>
      <c r="AM268" s="143" t="str">
        <f t="shared" ref="AM268" ca="1" si="2952">INDIRECT("入力シート!BK"&amp;INT(ROW()/3+11))</f>
        <v/>
      </c>
      <c r="AN268" s="258">
        <f t="shared" ref="AN268" ca="1" si="2953">INDIRECT("入力シート!BP"&amp;INT(ROW()/3+11))</f>
        <v>0</v>
      </c>
    </row>
    <row r="269" spans="1:40" x14ac:dyDescent="0.2">
      <c r="A269" s="290"/>
      <c r="B269" s="293"/>
      <c r="C269" s="300"/>
      <c r="D269" s="284"/>
      <c r="E269" s="272"/>
      <c r="F269" s="275"/>
      <c r="G269" s="272"/>
      <c r="H269" s="277" t="s">
        <v>79</v>
      </c>
      <c r="I269" s="272"/>
      <c r="J269" s="279" t="s">
        <v>53</v>
      </c>
      <c r="K269" s="279"/>
      <c r="L269" s="279"/>
      <c r="M269" s="304"/>
      <c r="N269" s="272"/>
      <c r="O269" s="308"/>
      <c r="P269" s="272"/>
      <c r="Q269" s="277" t="s">
        <v>79</v>
      </c>
      <c r="R269" s="272"/>
      <c r="S269" s="277" t="s">
        <v>79</v>
      </c>
      <c r="T269" s="310"/>
      <c r="U269" s="310"/>
      <c r="V269" s="304"/>
      <c r="W269" s="272"/>
      <c r="X269" s="308"/>
      <c r="Y269" s="272"/>
      <c r="Z269" s="277" t="s">
        <v>79</v>
      </c>
      <c r="AA269" s="272"/>
      <c r="AB269" s="277" t="s">
        <v>79</v>
      </c>
      <c r="AC269" s="310"/>
      <c r="AD269" s="310"/>
      <c r="AE269" s="304"/>
      <c r="AF269" s="272"/>
      <c r="AG269" s="308"/>
      <c r="AH269" s="272"/>
      <c r="AI269" s="277" t="s">
        <v>79</v>
      </c>
      <c r="AJ269" s="272"/>
      <c r="AK269" s="277" t="s">
        <v>79</v>
      </c>
      <c r="AL269" s="310"/>
      <c r="AM269" s="311"/>
      <c r="AN269" s="259"/>
    </row>
    <row r="270" spans="1:40" x14ac:dyDescent="0.2">
      <c r="A270" s="291"/>
      <c r="B270" s="294"/>
      <c r="C270" s="301"/>
      <c r="D270" s="285"/>
      <c r="E270" s="273"/>
      <c r="F270" s="276"/>
      <c r="G270" s="273"/>
      <c r="H270" s="144">
        <f t="shared" ref="H270" ca="1" si="2954">INDIRECT("入力シート!K"&amp;INT(ROW()/3+10))</f>
        <v>0</v>
      </c>
      <c r="I270" s="134" t="s">
        <v>78</v>
      </c>
      <c r="J270" s="138" t="str">
        <f t="shared" ref="J270" ca="1" si="2955">INDIRECT("入力シート!Q"&amp;INT(ROW()/3+10))</f>
        <v/>
      </c>
      <c r="K270" s="136" t="s">
        <v>67</v>
      </c>
      <c r="L270" s="138" t="str">
        <f t="shared" ref="L270" ca="1" si="2956">INDIRECT("入力シート!S"&amp;INT(ROW()/3+10))</f>
        <v/>
      </c>
      <c r="M270" s="305"/>
      <c r="N270" s="273"/>
      <c r="O270" s="309"/>
      <c r="P270" s="273"/>
      <c r="Q270" s="144">
        <f t="shared" ref="Q270" ca="1" si="2957">INDIRECT("入力シート!AA"&amp;INT(ROW()/3+10))</f>
        <v>0</v>
      </c>
      <c r="R270" s="134" t="s">
        <v>78</v>
      </c>
      <c r="S270" s="145" t="str">
        <f t="shared" ref="S270" ca="1" si="2958">INDIRECT("入力シート!AG"&amp;INT(ROW()/3+10))</f>
        <v/>
      </c>
      <c r="T270" s="146" t="s">
        <v>80</v>
      </c>
      <c r="U270" s="145" t="str">
        <f t="shared" ref="U270" ca="1" si="2959">INDIRECT("入力シート!AI"&amp;INT(ROW()/3+10))</f>
        <v/>
      </c>
      <c r="V270" s="305"/>
      <c r="W270" s="273"/>
      <c r="X270" s="309"/>
      <c r="Y270" s="273"/>
      <c r="Z270" s="144">
        <f t="shared" ref="Z270" ca="1" si="2960">INDIRECT("入力シート!AQ"&amp;INT(ROW()/3+10))</f>
        <v>0</v>
      </c>
      <c r="AA270" s="134" t="s">
        <v>78</v>
      </c>
      <c r="AB270" s="145" t="str">
        <f t="shared" ref="AB270" ca="1" si="2961">INDIRECT("入力シート!AW"&amp;INT(ROW()/3+10))</f>
        <v/>
      </c>
      <c r="AC270" s="146" t="s">
        <v>80</v>
      </c>
      <c r="AD270" s="145" t="str">
        <f t="shared" ref="AD270" ca="1" si="2962">INDIRECT("入力シート!AY"&amp;INT(ROW()/3+10))</f>
        <v/>
      </c>
      <c r="AE270" s="305"/>
      <c r="AF270" s="273"/>
      <c r="AG270" s="309"/>
      <c r="AH270" s="273"/>
      <c r="AI270" s="144">
        <f t="shared" ref="AI270" ca="1" si="2963">INDIRECT("入力シート!BG"&amp;INT(ROW()/3+10))</f>
        <v>0</v>
      </c>
      <c r="AJ270" s="134" t="s">
        <v>78</v>
      </c>
      <c r="AK270" s="145" t="str">
        <f t="shared" ref="AK270" ca="1" si="2964">INDIRECT("入力シート!BM"&amp;INT(ROW()/3+10))</f>
        <v/>
      </c>
      <c r="AL270" s="146" t="s">
        <v>80</v>
      </c>
      <c r="AM270" s="147" t="str">
        <f t="shared" ref="AM270" ca="1" si="2965">INDIRECT("入力シート!BO"&amp;INT(ROW()/3+10))</f>
        <v/>
      </c>
      <c r="AN270" s="260"/>
    </row>
    <row r="271" spans="1:40" x14ac:dyDescent="0.2">
      <c r="A271" s="290">
        <v>88</v>
      </c>
      <c r="B271" s="298">
        <f t="shared" ref="B271" ca="1" si="2966">INDIRECT("入力シート!B"&amp;INT(ROW()/3+11))</f>
        <v>0</v>
      </c>
      <c r="C271" s="299" t="str">
        <f t="shared" ref="C271" ca="1" si="2967">INDIRECT("入力シート!C"&amp;INT(ROW()/3+11))</f>
        <v/>
      </c>
      <c r="D271" s="302">
        <f t="shared" ref="D271" ca="1" si="2968">INDIRECT("入力シート!D"&amp;INT(ROW()/3+11))</f>
        <v>0</v>
      </c>
      <c r="E271" s="296" t="s">
        <v>50</v>
      </c>
      <c r="F271" s="297">
        <f t="shared" ref="F271" ca="1" si="2969">INDIRECT("入力シート!F"&amp;INT(ROW()/3+11))</f>
        <v>0</v>
      </c>
      <c r="G271" s="296" t="s">
        <v>50</v>
      </c>
      <c r="H271" s="126">
        <f t="shared" ref="H271" ca="1" si="2970">INDIRECT("入力シート!H"&amp;INT(ROW()/3+11))</f>
        <v>0</v>
      </c>
      <c r="I271" s="127" t="s">
        <v>78</v>
      </c>
      <c r="J271" s="149" t="str">
        <f t="shared" ref="J271" ca="1" si="2971">INDIRECT("入力シート!M"&amp;INT(ROW()/3+11))</f>
        <v/>
      </c>
      <c r="K271" s="129" t="s">
        <v>67</v>
      </c>
      <c r="L271" s="131" t="str">
        <f t="shared" ref="L271" ca="1" si="2972">INDIRECT("入力シート!O"&amp;INT(ROW()/3+11))</f>
        <v/>
      </c>
      <c r="M271" s="303">
        <f t="shared" ref="M271" ca="1" si="2973">INDIRECT("入力シート!T"&amp;INT(ROW()/3+11))</f>
        <v>0</v>
      </c>
      <c r="N271" s="296" t="s">
        <v>50</v>
      </c>
      <c r="O271" s="307">
        <f t="shared" ref="O271" ca="1" si="2974">INDIRECT("入力シート!V"&amp;INT(ROW()/3+11))</f>
        <v>0</v>
      </c>
      <c r="P271" s="296" t="s">
        <v>50</v>
      </c>
      <c r="Q271" s="140">
        <f t="shared" ref="Q271" ca="1" si="2975">INDIRECT("入力シート!X"&amp;INT(ROW()/3+11))</f>
        <v>0</v>
      </c>
      <c r="R271" s="127" t="s">
        <v>78</v>
      </c>
      <c r="S271" s="141" t="str">
        <f t="shared" ref="S271" ca="1" si="2976">INDIRECT("入力シート!AC"&amp;INT(ROW()/3+11))</f>
        <v/>
      </c>
      <c r="T271" s="142" t="s">
        <v>80</v>
      </c>
      <c r="U271" s="141" t="str">
        <f t="shared" ref="U271" ca="1" si="2977">INDIRECT("入力シート!AE"&amp;INT(ROW()/3+11))</f>
        <v/>
      </c>
      <c r="V271" s="303">
        <f t="shared" ref="V271" ca="1" si="2978">INDIRECT("入力シート!AJ"&amp;INT(ROW()/3+11))</f>
        <v>0</v>
      </c>
      <c r="W271" s="296" t="s">
        <v>81</v>
      </c>
      <c r="X271" s="307">
        <f t="shared" ref="X271" ca="1" si="2979">INDIRECT("入力シート!AL"&amp;INT(ROW()/3+11))</f>
        <v>0</v>
      </c>
      <c r="Y271" s="296" t="s">
        <v>81</v>
      </c>
      <c r="Z271" s="140">
        <f t="shared" ref="Z271" ca="1" si="2980">INDIRECT("入力シート!AN"&amp;INT(ROW()/3+11))</f>
        <v>0</v>
      </c>
      <c r="AA271" s="127" t="s">
        <v>78</v>
      </c>
      <c r="AB271" s="141" t="str">
        <f t="shared" ref="AB271" ca="1" si="2981">INDIRECT("入力シート!AS"&amp;INT(ROW()/3+11))</f>
        <v/>
      </c>
      <c r="AC271" s="142" t="s">
        <v>80</v>
      </c>
      <c r="AD271" s="141" t="str">
        <f t="shared" ref="AD271" ca="1" si="2982">INDIRECT("入力シート!AU"&amp;INT(ROW()/3+11))</f>
        <v/>
      </c>
      <c r="AE271" s="303">
        <f t="shared" ref="AE271" ca="1" si="2983">INDIRECT("入力シート!AZ"&amp;INT(ROW()/3+11))</f>
        <v>0</v>
      </c>
      <c r="AF271" s="296" t="s">
        <v>81</v>
      </c>
      <c r="AG271" s="307">
        <f t="shared" ref="AG271" ca="1" si="2984">INDIRECT("入力シート!BB"&amp;INT(ROW()/3+11))</f>
        <v>0</v>
      </c>
      <c r="AH271" s="296" t="s">
        <v>81</v>
      </c>
      <c r="AI271" s="140">
        <f t="shared" ref="AI271" ca="1" si="2985">INDIRECT("入力シート!BD"&amp;INT(ROW()/3+11))</f>
        <v>0</v>
      </c>
      <c r="AJ271" s="127" t="s">
        <v>78</v>
      </c>
      <c r="AK271" s="141" t="str">
        <f t="shared" ref="AK271" ca="1" si="2986">INDIRECT("入力シート!BI"&amp;INT(ROW()/3+11))</f>
        <v/>
      </c>
      <c r="AL271" s="142" t="s">
        <v>80</v>
      </c>
      <c r="AM271" s="143" t="str">
        <f t="shared" ref="AM271" ca="1" si="2987">INDIRECT("入力シート!BK"&amp;INT(ROW()/3+11))</f>
        <v/>
      </c>
      <c r="AN271" s="258">
        <f t="shared" ref="AN271" ca="1" si="2988">INDIRECT("入力シート!BP"&amp;INT(ROW()/3+11))</f>
        <v>0</v>
      </c>
    </row>
    <row r="272" spans="1:40" x14ac:dyDescent="0.2">
      <c r="A272" s="290"/>
      <c r="B272" s="293"/>
      <c r="C272" s="300"/>
      <c r="D272" s="284"/>
      <c r="E272" s="272"/>
      <c r="F272" s="275"/>
      <c r="G272" s="272"/>
      <c r="H272" s="277" t="s">
        <v>79</v>
      </c>
      <c r="I272" s="272"/>
      <c r="J272" s="279" t="s">
        <v>53</v>
      </c>
      <c r="K272" s="279"/>
      <c r="L272" s="279"/>
      <c r="M272" s="304"/>
      <c r="N272" s="272"/>
      <c r="O272" s="308"/>
      <c r="P272" s="272"/>
      <c r="Q272" s="277" t="s">
        <v>79</v>
      </c>
      <c r="R272" s="272"/>
      <c r="S272" s="277" t="s">
        <v>79</v>
      </c>
      <c r="T272" s="310"/>
      <c r="U272" s="310"/>
      <c r="V272" s="304"/>
      <c r="W272" s="272"/>
      <c r="X272" s="308"/>
      <c r="Y272" s="272"/>
      <c r="Z272" s="277" t="s">
        <v>79</v>
      </c>
      <c r="AA272" s="272"/>
      <c r="AB272" s="277" t="s">
        <v>79</v>
      </c>
      <c r="AC272" s="310"/>
      <c r="AD272" s="310"/>
      <c r="AE272" s="304"/>
      <c r="AF272" s="272"/>
      <c r="AG272" s="308"/>
      <c r="AH272" s="272"/>
      <c r="AI272" s="277" t="s">
        <v>79</v>
      </c>
      <c r="AJ272" s="272"/>
      <c r="AK272" s="277" t="s">
        <v>79</v>
      </c>
      <c r="AL272" s="310"/>
      <c r="AM272" s="311"/>
      <c r="AN272" s="259"/>
    </row>
    <row r="273" spans="1:40" x14ac:dyDescent="0.2">
      <c r="A273" s="291"/>
      <c r="B273" s="294"/>
      <c r="C273" s="301"/>
      <c r="D273" s="285"/>
      <c r="E273" s="273"/>
      <c r="F273" s="276"/>
      <c r="G273" s="273"/>
      <c r="H273" s="144">
        <f t="shared" ref="H273" ca="1" si="2989">INDIRECT("入力シート!K"&amp;INT(ROW()/3+10))</f>
        <v>0</v>
      </c>
      <c r="I273" s="134" t="s">
        <v>78</v>
      </c>
      <c r="J273" s="138" t="str">
        <f t="shared" ref="J273" ca="1" si="2990">INDIRECT("入力シート!Q"&amp;INT(ROW()/3+10))</f>
        <v/>
      </c>
      <c r="K273" s="136" t="s">
        <v>67</v>
      </c>
      <c r="L273" s="138" t="str">
        <f t="shared" ref="L273" ca="1" si="2991">INDIRECT("入力シート!S"&amp;INT(ROW()/3+10))</f>
        <v/>
      </c>
      <c r="M273" s="305"/>
      <c r="N273" s="273"/>
      <c r="O273" s="309"/>
      <c r="P273" s="273"/>
      <c r="Q273" s="144">
        <f t="shared" ref="Q273" ca="1" si="2992">INDIRECT("入力シート!AA"&amp;INT(ROW()/3+10))</f>
        <v>0</v>
      </c>
      <c r="R273" s="134" t="s">
        <v>78</v>
      </c>
      <c r="S273" s="145" t="str">
        <f t="shared" ref="S273" ca="1" si="2993">INDIRECT("入力シート!AG"&amp;INT(ROW()/3+10))</f>
        <v/>
      </c>
      <c r="T273" s="146" t="s">
        <v>80</v>
      </c>
      <c r="U273" s="145" t="str">
        <f t="shared" ref="U273" ca="1" si="2994">INDIRECT("入力シート!AI"&amp;INT(ROW()/3+10))</f>
        <v/>
      </c>
      <c r="V273" s="305"/>
      <c r="W273" s="273"/>
      <c r="X273" s="309"/>
      <c r="Y273" s="273"/>
      <c r="Z273" s="144">
        <f t="shared" ref="Z273" ca="1" si="2995">INDIRECT("入力シート!AQ"&amp;INT(ROW()/3+10))</f>
        <v>0</v>
      </c>
      <c r="AA273" s="134" t="s">
        <v>78</v>
      </c>
      <c r="AB273" s="145" t="str">
        <f t="shared" ref="AB273" ca="1" si="2996">INDIRECT("入力シート!AW"&amp;INT(ROW()/3+10))</f>
        <v/>
      </c>
      <c r="AC273" s="146" t="s">
        <v>80</v>
      </c>
      <c r="AD273" s="145" t="str">
        <f t="shared" ref="AD273" ca="1" si="2997">INDIRECT("入力シート!AY"&amp;INT(ROW()/3+10))</f>
        <v/>
      </c>
      <c r="AE273" s="305"/>
      <c r="AF273" s="273"/>
      <c r="AG273" s="309"/>
      <c r="AH273" s="273"/>
      <c r="AI273" s="144">
        <f t="shared" ref="AI273" ca="1" si="2998">INDIRECT("入力シート!BG"&amp;INT(ROW()/3+10))</f>
        <v>0</v>
      </c>
      <c r="AJ273" s="134" t="s">
        <v>78</v>
      </c>
      <c r="AK273" s="145" t="str">
        <f t="shared" ref="AK273" ca="1" si="2999">INDIRECT("入力シート!BM"&amp;INT(ROW()/3+10))</f>
        <v/>
      </c>
      <c r="AL273" s="146" t="s">
        <v>80</v>
      </c>
      <c r="AM273" s="147" t="str">
        <f t="shared" ref="AM273" ca="1" si="3000">INDIRECT("入力シート!BO"&amp;INT(ROW()/3+10))</f>
        <v/>
      </c>
      <c r="AN273" s="260"/>
    </row>
    <row r="274" spans="1:40" x14ac:dyDescent="0.2">
      <c r="A274" s="290">
        <v>89</v>
      </c>
      <c r="B274" s="298">
        <f t="shared" ref="B274" ca="1" si="3001">INDIRECT("入力シート!B"&amp;INT(ROW()/3+11))</f>
        <v>0</v>
      </c>
      <c r="C274" s="299" t="str">
        <f t="shared" ref="C274" ca="1" si="3002">INDIRECT("入力シート!C"&amp;INT(ROW()/3+11))</f>
        <v/>
      </c>
      <c r="D274" s="302">
        <f t="shared" ref="D274" ca="1" si="3003">INDIRECT("入力シート!D"&amp;INT(ROW()/3+11))</f>
        <v>0</v>
      </c>
      <c r="E274" s="296" t="s">
        <v>50</v>
      </c>
      <c r="F274" s="297">
        <f t="shared" ref="F274" ca="1" si="3004">INDIRECT("入力シート!F"&amp;INT(ROW()/3+11))</f>
        <v>0</v>
      </c>
      <c r="G274" s="296" t="s">
        <v>50</v>
      </c>
      <c r="H274" s="126">
        <f t="shared" ref="H274" ca="1" si="3005">INDIRECT("入力シート!H"&amp;INT(ROW()/3+11))</f>
        <v>0</v>
      </c>
      <c r="I274" s="127" t="s">
        <v>78</v>
      </c>
      <c r="J274" s="149" t="str">
        <f t="shared" ref="J274" ca="1" si="3006">INDIRECT("入力シート!M"&amp;INT(ROW()/3+11))</f>
        <v/>
      </c>
      <c r="K274" s="129" t="s">
        <v>67</v>
      </c>
      <c r="L274" s="131" t="str">
        <f t="shared" ref="L274" ca="1" si="3007">INDIRECT("入力シート!O"&amp;INT(ROW()/3+11))</f>
        <v/>
      </c>
      <c r="M274" s="303">
        <f t="shared" ref="M274" ca="1" si="3008">INDIRECT("入力シート!T"&amp;INT(ROW()/3+11))</f>
        <v>0</v>
      </c>
      <c r="N274" s="296" t="s">
        <v>50</v>
      </c>
      <c r="O274" s="307">
        <f t="shared" ref="O274" ca="1" si="3009">INDIRECT("入力シート!V"&amp;INT(ROW()/3+11))</f>
        <v>0</v>
      </c>
      <c r="P274" s="296" t="s">
        <v>50</v>
      </c>
      <c r="Q274" s="140">
        <f t="shared" ref="Q274" ca="1" si="3010">INDIRECT("入力シート!X"&amp;INT(ROW()/3+11))</f>
        <v>0</v>
      </c>
      <c r="R274" s="127" t="s">
        <v>78</v>
      </c>
      <c r="S274" s="141" t="str">
        <f t="shared" ref="S274" ca="1" si="3011">INDIRECT("入力シート!AC"&amp;INT(ROW()/3+11))</f>
        <v/>
      </c>
      <c r="T274" s="142" t="s">
        <v>80</v>
      </c>
      <c r="U274" s="141" t="str">
        <f t="shared" ref="U274" ca="1" si="3012">INDIRECT("入力シート!AE"&amp;INT(ROW()/3+11))</f>
        <v/>
      </c>
      <c r="V274" s="303">
        <f t="shared" ref="V274" ca="1" si="3013">INDIRECT("入力シート!AJ"&amp;INT(ROW()/3+11))</f>
        <v>0</v>
      </c>
      <c r="W274" s="296" t="s">
        <v>81</v>
      </c>
      <c r="X274" s="307">
        <f t="shared" ref="X274" ca="1" si="3014">INDIRECT("入力シート!AL"&amp;INT(ROW()/3+11))</f>
        <v>0</v>
      </c>
      <c r="Y274" s="296" t="s">
        <v>81</v>
      </c>
      <c r="Z274" s="140">
        <f t="shared" ref="Z274" ca="1" si="3015">INDIRECT("入力シート!AN"&amp;INT(ROW()/3+11))</f>
        <v>0</v>
      </c>
      <c r="AA274" s="127" t="s">
        <v>78</v>
      </c>
      <c r="AB274" s="141" t="str">
        <f t="shared" ref="AB274" ca="1" si="3016">INDIRECT("入力シート!AS"&amp;INT(ROW()/3+11))</f>
        <v/>
      </c>
      <c r="AC274" s="142" t="s">
        <v>80</v>
      </c>
      <c r="AD274" s="141" t="str">
        <f t="shared" ref="AD274" ca="1" si="3017">INDIRECT("入力シート!AU"&amp;INT(ROW()/3+11))</f>
        <v/>
      </c>
      <c r="AE274" s="303">
        <f t="shared" ref="AE274" ca="1" si="3018">INDIRECT("入力シート!AZ"&amp;INT(ROW()/3+11))</f>
        <v>0</v>
      </c>
      <c r="AF274" s="296" t="s">
        <v>81</v>
      </c>
      <c r="AG274" s="307">
        <f t="shared" ref="AG274" ca="1" si="3019">INDIRECT("入力シート!BB"&amp;INT(ROW()/3+11))</f>
        <v>0</v>
      </c>
      <c r="AH274" s="296" t="s">
        <v>81</v>
      </c>
      <c r="AI274" s="140">
        <f t="shared" ref="AI274" ca="1" si="3020">INDIRECT("入力シート!BD"&amp;INT(ROW()/3+11))</f>
        <v>0</v>
      </c>
      <c r="AJ274" s="127" t="s">
        <v>78</v>
      </c>
      <c r="AK274" s="141" t="str">
        <f t="shared" ref="AK274" ca="1" si="3021">INDIRECT("入力シート!BI"&amp;INT(ROW()/3+11))</f>
        <v/>
      </c>
      <c r="AL274" s="142" t="s">
        <v>80</v>
      </c>
      <c r="AM274" s="143" t="str">
        <f t="shared" ref="AM274" ca="1" si="3022">INDIRECT("入力シート!BK"&amp;INT(ROW()/3+11))</f>
        <v/>
      </c>
      <c r="AN274" s="258">
        <f t="shared" ref="AN274" ca="1" si="3023">INDIRECT("入力シート!BP"&amp;INT(ROW()/3+11))</f>
        <v>0</v>
      </c>
    </row>
    <row r="275" spans="1:40" x14ac:dyDescent="0.2">
      <c r="A275" s="290"/>
      <c r="B275" s="293"/>
      <c r="C275" s="300"/>
      <c r="D275" s="284"/>
      <c r="E275" s="272"/>
      <c r="F275" s="275"/>
      <c r="G275" s="272"/>
      <c r="H275" s="277" t="s">
        <v>79</v>
      </c>
      <c r="I275" s="272"/>
      <c r="J275" s="279" t="s">
        <v>53</v>
      </c>
      <c r="K275" s="279"/>
      <c r="L275" s="279"/>
      <c r="M275" s="304"/>
      <c r="N275" s="272"/>
      <c r="O275" s="308"/>
      <c r="P275" s="272"/>
      <c r="Q275" s="277" t="s">
        <v>79</v>
      </c>
      <c r="R275" s="272"/>
      <c r="S275" s="277" t="s">
        <v>79</v>
      </c>
      <c r="T275" s="310"/>
      <c r="U275" s="310"/>
      <c r="V275" s="304"/>
      <c r="W275" s="272"/>
      <c r="X275" s="308"/>
      <c r="Y275" s="272"/>
      <c r="Z275" s="277" t="s">
        <v>79</v>
      </c>
      <c r="AA275" s="272"/>
      <c r="AB275" s="277" t="s">
        <v>79</v>
      </c>
      <c r="AC275" s="310"/>
      <c r="AD275" s="310"/>
      <c r="AE275" s="304"/>
      <c r="AF275" s="272"/>
      <c r="AG275" s="308"/>
      <c r="AH275" s="272"/>
      <c r="AI275" s="277" t="s">
        <v>79</v>
      </c>
      <c r="AJ275" s="272"/>
      <c r="AK275" s="277" t="s">
        <v>79</v>
      </c>
      <c r="AL275" s="310"/>
      <c r="AM275" s="311"/>
      <c r="AN275" s="259"/>
    </row>
    <row r="276" spans="1:40" x14ac:dyDescent="0.2">
      <c r="A276" s="291"/>
      <c r="B276" s="294"/>
      <c r="C276" s="301"/>
      <c r="D276" s="285"/>
      <c r="E276" s="273"/>
      <c r="F276" s="276"/>
      <c r="G276" s="273"/>
      <c r="H276" s="144">
        <f t="shared" ref="H276" ca="1" si="3024">INDIRECT("入力シート!K"&amp;INT(ROW()/3+10))</f>
        <v>0</v>
      </c>
      <c r="I276" s="134" t="s">
        <v>78</v>
      </c>
      <c r="J276" s="138" t="str">
        <f t="shared" ref="J276" ca="1" si="3025">INDIRECT("入力シート!Q"&amp;INT(ROW()/3+10))</f>
        <v/>
      </c>
      <c r="K276" s="136" t="s">
        <v>67</v>
      </c>
      <c r="L276" s="138" t="str">
        <f t="shared" ref="L276" ca="1" si="3026">INDIRECT("入力シート!S"&amp;INT(ROW()/3+10))</f>
        <v/>
      </c>
      <c r="M276" s="305"/>
      <c r="N276" s="273"/>
      <c r="O276" s="309"/>
      <c r="P276" s="273"/>
      <c r="Q276" s="144">
        <f t="shared" ref="Q276" ca="1" si="3027">INDIRECT("入力シート!AA"&amp;INT(ROW()/3+10))</f>
        <v>0</v>
      </c>
      <c r="R276" s="134" t="s">
        <v>78</v>
      </c>
      <c r="S276" s="145" t="str">
        <f t="shared" ref="S276" ca="1" si="3028">INDIRECT("入力シート!AG"&amp;INT(ROW()/3+10))</f>
        <v/>
      </c>
      <c r="T276" s="146" t="s">
        <v>80</v>
      </c>
      <c r="U276" s="145" t="str">
        <f t="shared" ref="U276" ca="1" si="3029">INDIRECT("入力シート!AI"&amp;INT(ROW()/3+10))</f>
        <v/>
      </c>
      <c r="V276" s="305"/>
      <c r="W276" s="273"/>
      <c r="X276" s="309"/>
      <c r="Y276" s="273"/>
      <c r="Z276" s="144">
        <f t="shared" ref="Z276" ca="1" si="3030">INDIRECT("入力シート!AQ"&amp;INT(ROW()/3+10))</f>
        <v>0</v>
      </c>
      <c r="AA276" s="134" t="s">
        <v>78</v>
      </c>
      <c r="AB276" s="145" t="str">
        <f t="shared" ref="AB276" ca="1" si="3031">INDIRECT("入力シート!AW"&amp;INT(ROW()/3+10))</f>
        <v/>
      </c>
      <c r="AC276" s="146" t="s">
        <v>80</v>
      </c>
      <c r="AD276" s="145" t="str">
        <f t="shared" ref="AD276" ca="1" si="3032">INDIRECT("入力シート!AY"&amp;INT(ROW()/3+10))</f>
        <v/>
      </c>
      <c r="AE276" s="305"/>
      <c r="AF276" s="273"/>
      <c r="AG276" s="309"/>
      <c r="AH276" s="273"/>
      <c r="AI276" s="144">
        <f t="shared" ref="AI276" ca="1" si="3033">INDIRECT("入力シート!BG"&amp;INT(ROW()/3+10))</f>
        <v>0</v>
      </c>
      <c r="AJ276" s="134" t="s">
        <v>78</v>
      </c>
      <c r="AK276" s="145" t="str">
        <f t="shared" ref="AK276" ca="1" si="3034">INDIRECT("入力シート!BM"&amp;INT(ROW()/3+10))</f>
        <v/>
      </c>
      <c r="AL276" s="146" t="s">
        <v>80</v>
      </c>
      <c r="AM276" s="147" t="str">
        <f t="shared" ref="AM276" ca="1" si="3035">INDIRECT("入力シート!BO"&amp;INT(ROW()/3+10))</f>
        <v/>
      </c>
      <c r="AN276" s="260"/>
    </row>
    <row r="277" spans="1:40" x14ac:dyDescent="0.2">
      <c r="A277" s="290">
        <v>90</v>
      </c>
      <c r="B277" s="298">
        <f t="shared" ref="B277" ca="1" si="3036">INDIRECT("入力シート!B"&amp;INT(ROW()/3+11))</f>
        <v>0</v>
      </c>
      <c r="C277" s="299" t="str">
        <f t="shared" ref="C277" ca="1" si="3037">INDIRECT("入力シート!C"&amp;INT(ROW()/3+11))</f>
        <v/>
      </c>
      <c r="D277" s="302">
        <f t="shared" ref="D277" ca="1" si="3038">INDIRECT("入力シート!D"&amp;INT(ROW()/3+11))</f>
        <v>0</v>
      </c>
      <c r="E277" s="296" t="s">
        <v>50</v>
      </c>
      <c r="F277" s="297">
        <f t="shared" ref="F277" ca="1" si="3039">INDIRECT("入力シート!F"&amp;INT(ROW()/3+11))</f>
        <v>0</v>
      </c>
      <c r="G277" s="296" t="s">
        <v>50</v>
      </c>
      <c r="H277" s="126">
        <f t="shared" ref="H277" ca="1" si="3040">INDIRECT("入力シート!H"&amp;INT(ROW()/3+11))</f>
        <v>0</v>
      </c>
      <c r="I277" s="127" t="s">
        <v>78</v>
      </c>
      <c r="J277" s="149" t="str">
        <f t="shared" ref="J277" ca="1" si="3041">INDIRECT("入力シート!M"&amp;INT(ROW()/3+11))</f>
        <v/>
      </c>
      <c r="K277" s="129" t="s">
        <v>67</v>
      </c>
      <c r="L277" s="131" t="str">
        <f t="shared" ref="L277" ca="1" si="3042">INDIRECT("入力シート!O"&amp;INT(ROW()/3+11))</f>
        <v/>
      </c>
      <c r="M277" s="303">
        <f t="shared" ref="M277" ca="1" si="3043">INDIRECT("入力シート!T"&amp;INT(ROW()/3+11))</f>
        <v>0</v>
      </c>
      <c r="N277" s="296" t="s">
        <v>50</v>
      </c>
      <c r="O277" s="307">
        <f t="shared" ref="O277" ca="1" si="3044">INDIRECT("入力シート!V"&amp;INT(ROW()/3+11))</f>
        <v>0</v>
      </c>
      <c r="P277" s="296" t="s">
        <v>50</v>
      </c>
      <c r="Q277" s="140">
        <f t="shared" ref="Q277" ca="1" si="3045">INDIRECT("入力シート!X"&amp;INT(ROW()/3+11))</f>
        <v>0</v>
      </c>
      <c r="R277" s="127" t="s">
        <v>78</v>
      </c>
      <c r="S277" s="141" t="str">
        <f t="shared" ref="S277" ca="1" si="3046">INDIRECT("入力シート!AC"&amp;INT(ROW()/3+11))</f>
        <v/>
      </c>
      <c r="T277" s="142" t="s">
        <v>80</v>
      </c>
      <c r="U277" s="141" t="str">
        <f t="shared" ref="U277" ca="1" si="3047">INDIRECT("入力シート!AE"&amp;INT(ROW()/3+11))</f>
        <v/>
      </c>
      <c r="V277" s="303">
        <f t="shared" ref="V277" ca="1" si="3048">INDIRECT("入力シート!AJ"&amp;INT(ROW()/3+11))</f>
        <v>0</v>
      </c>
      <c r="W277" s="296" t="s">
        <v>81</v>
      </c>
      <c r="X277" s="307">
        <f t="shared" ref="X277" ca="1" si="3049">INDIRECT("入力シート!AL"&amp;INT(ROW()/3+11))</f>
        <v>0</v>
      </c>
      <c r="Y277" s="296" t="s">
        <v>81</v>
      </c>
      <c r="Z277" s="140">
        <f t="shared" ref="Z277" ca="1" si="3050">INDIRECT("入力シート!AN"&amp;INT(ROW()/3+11))</f>
        <v>0</v>
      </c>
      <c r="AA277" s="127" t="s">
        <v>78</v>
      </c>
      <c r="AB277" s="141" t="str">
        <f t="shared" ref="AB277" ca="1" si="3051">INDIRECT("入力シート!AS"&amp;INT(ROW()/3+11))</f>
        <v/>
      </c>
      <c r="AC277" s="142" t="s">
        <v>80</v>
      </c>
      <c r="AD277" s="141" t="str">
        <f t="shared" ref="AD277" ca="1" si="3052">INDIRECT("入力シート!AU"&amp;INT(ROW()/3+11))</f>
        <v/>
      </c>
      <c r="AE277" s="303">
        <f t="shared" ref="AE277" ca="1" si="3053">INDIRECT("入力シート!AZ"&amp;INT(ROW()/3+11))</f>
        <v>0</v>
      </c>
      <c r="AF277" s="296" t="s">
        <v>81</v>
      </c>
      <c r="AG277" s="307">
        <f t="shared" ref="AG277" ca="1" si="3054">INDIRECT("入力シート!BB"&amp;INT(ROW()/3+11))</f>
        <v>0</v>
      </c>
      <c r="AH277" s="296" t="s">
        <v>81</v>
      </c>
      <c r="AI277" s="140">
        <f t="shared" ref="AI277" ca="1" si="3055">INDIRECT("入力シート!BD"&amp;INT(ROW()/3+11))</f>
        <v>0</v>
      </c>
      <c r="AJ277" s="127" t="s">
        <v>78</v>
      </c>
      <c r="AK277" s="141" t="str">
        <f t="shared" ref="AK277" ca="1" si="3056">INDIRECT("入力シート!BI"&amp;INT(ROW()/3+11))</f>
        <v/>
      </c>
      <c r="AL277" s="142" t="s">
        <v>80</v>
      </c>
      <c r="AM277" s="143" t="str">
        <f t="shared" ref="AM277" ca="1" si="3057">INDIRECT("入力シート!BK"&amp;INT(ROW()/3+11))</f>
        <v/>
      </c>
      <c r="AN277" s="258">
        <f t="shared" ref="AN277" ca="1" si="3058">INDIRECT("入力シート!BP"&amp;INT(ROW()/3+11))</f>
        <v>0</v>
      </c>
    </row>
    <row r="278" spans="1:40" x14ac:dyDescent="0.2">
      <c r="A278" s="290"/>
      <c r="B278" s="293"/>
      <c r="C278" s="300"/>
      <c r="D278" s="284"/>
      <c r="E278" s="272"/>
      <c r="F278" s="275"/>
      <c r="G278" s="272"/>
      <c r="H278" s="277" t="s">
        <v>79</v>
      </c>
      <c r="I278" s="272"/>
      <c r="J278" s="279" t="s">
        <v>53</v>
      </c>
      <c r="K278" s="279"/>
      <c r="L278" s="279"/>
      <c r="M278" s="304"/>
      <c r="N278" s="272"/>
      <c r="O278" s="308"/>
      <c r="P278" s="272"/>
      <c r="Q278" s="277" t="s">
        <v>79</v>
      </c>
      <c r="R278" s="272"/>
      <c r="S278" s="277" t="s">
        <v>79</v>
      </c>
      <c r="T278" s="310"/>
      <c r="U278" s="310"/>
      <c r="V278" s="304"/>
      <c r="W278" s="272"/>
      <c r="X278" s="308"/>
      <c r="Y278" s="272"/>
      <c r="Z278" s="277" t="s">
        <v>79</v>
      </c>
      <c r="AA278" s="272"/>
      <c r="AB278" s="277" t="s">
        <v>79</v>
      </c>
      <c r="AC278" s="310"/>
      <c r="AD278" s="310"/>
      <c r="AE278" s="304"/>
      <c r="AF278" s="272"/>
      <c r="AG278" s="308"/>
      <c r="AH278" s="272"/>
      <c r="AI278" s="277" t="s">
        <v>79</v>
      </c>
      <c r="AJ278" s="272"/>
      <c r="AK278" s="277" t="s">
        <v>79</v>
      </c>
      <c r="AL278" s="310"/>
      <c r="AM278" s="311"/>
      <c r="AN278" s="259"/>
    </row>
    <row r="279" spans="1:40" x14ac:dyDescent="0.2">
      <c r="A279" s="291"/>
      <c r="B279" s="294"/>
      <c r="C279" s="301"/>
      <c r="D279" s="285"/>
      <c r="E279" s="273"/>
      <c r="F279" s="276"/>
      <c r="G279" s="273"/>
      <c r="H279" s="144">
        <f t="shared" ref="H279" ca="1" si="3059">INDIRECT("入力シート!K"&amp;INT(ROW()/3+10))</f>
        <v>0</v>
      </c>
      <c r="I279" s="134" t="s">
        <v>78</v>
      </c>
      <c r="J279" s="138" t="str">
        <f t="shared" ref="J279" ca="1" si="3060">INDIRECT("入力シート!Q"&amp;INT(ROW()/3+10))</f>
        <v/>
      </c>
      <c r="K279" s="136" t="s">
        <v>67</v>
      </c>
      <c r="L279" s="138" t="str">
        <f t="shared" ref="L279" ca="1" si="3061">INDIRECT("入力シート!S"&amp;INT(ROW()/3+10))</f>
        <v/>
      </c>
      <c r="M279" s="305"/>
      <c r="N279" s="273"/>
      <c r="O279" s="309"/>
      <c r="P279" s="273"/>
      <c r="Q279" s="144">
        <f t="shared" ref="Q279" ca="1" si="3062">INDIRECT("入力シート!AA"&amp;INT(ROW()/3+10))</f>
        <v>0</v>
      </c>
      <c r="R279" s="134" t="s">
        <v>78</v>
      </c>
      <c r="S279" s="145" t="str">
        <f t="shared" ref="S279" ca="1" si="3063">INDIRECT("入力シート!AG"&amp;INT(ROW()/3+10))</f>
        <v/>
      </c>
      <c r="T279" s="146" t="s">
        <v>80</v>
      </c>
      <c r="U279" s="145" t="str">
        <f t="shared" ref="U279" ca="1" si="3064">INDIRECT("入力シート!AI"&amp;INT(ROW()/3+10))</f>
        <v/>
      </c>
      <c r="V279" s="305"/>
      <c r="W279" s="273"/>
      <c r="X279" s="309"/>
      <c r="Y279" s="273"/>
      <c r="Z279" s="144">
        <f t="shared" ref="Z279" ca="1" si="3065">INDIRECT("入力シート!AQ"&amp;INT(ROW()/3+10))</f>
        <v>0</v>
      </c>
      <c r="AA279" s="134" t="s">
        <v>78</v>
      </c>
      <c r="AB279" s="145" t="str">
        <f t="shared" ref="AB279" ca="1" si="3066">INDIRECT("入力シート!AW"&amp;INT(ROW()/3+10))</f>
        <v/>
      </c>
      <c r="AC279" s="146" t="s">
        <v>80</v>
      </c>
      <c r="AD279" s="145" t="str">
        <f t="shared" ref="AD279" ca="1" si="3067">INDIRECT("入力シート!AY"&amp;INT(ROW()/3+10))</f>
        <v/>
      </c>
      <c r="AE279" s="305"/>
      <c r="AF279" s="273"/>
      <c r="AG279" s="309"/>
      <c r="AH279" s="273"/>
      <c r="AI279" s="144">
        <f t="shared" ref="AI279" ca="1" si="3068">INDIRECT("入力シート!BG"&amp;INT(ROW()/3+10))</f>
        <v>0</v>
      </c>
      <c r="AJ279" s="134" t="s">
        <v>78</v>
      </c>
      <c r="AK279" s="145" t="str">
        <f t="shared" ref="AK279" ca="1" si="3069">INDIRECT("入力シート!BM"&amp;INT(ROW()/3+10))</f>
        <v/>
      </c>
      <c r="AL279" s="146" t="s">
        <v>80</v>
      </c>
      <c r="AM279" s="147" t="str">
        <f t="shared" ref="AM279" ca="1" si="3070">INDIRECT("入力シート!BO"&amp;INT(ROW()/3+10))</f>
        <v/>
      </c>
      <c r="AN279" s="260"/>
    </row>
    <row r="280" spans="1:40" x14ac:dyDescent="0.2">
      <c r="A280" s="290">
        <v>91</v>
      </c>
      <c r="B280" s="298">
        <f t="shared" ref="B280" ca="1" si="3071">INDIRECT("入力シート!B"&amp;INT(ROW()/3+11))</f>
        <v>0</v>
      </c>
      <c r="C280" s="299" t="str">
        <f t="shared" ref="C280" ca="1" si="3072">INDIRECT("入力シート!C"&amp;INT(ROW()/3+11))</f>
        <v/>
      </c>
      <c r="D280" s="302">
        <f t="shared" ref="D280" ca="1" si="3073">INDIRECT("入力シート!D"&amp;INT(ROW()/3+11))</f>
        <v>0</v>
      </c>
      <c r="E280" s="296" t="s">
        <v>50</v>
      </c>
      <c r="F280" s="297">
        <f t="shared" ref="F280" ca="1" si="3074">INDIRECT("入力シート!F"&amp;INT(ROW()/3+11))</f>
        <v>0</v>
      </c>
      <c r="G280" s="296" t="s">
        <v>50</v>
      </c>
      <c r="H280" s="126">
        <f t="shared" ref="H280" ca="1" si="3075">INDIRECT("入力シート!H"&amp;INT(ROW()/3+11))</f>
        <v>0</v>
      </c>
      <c r="I280" s="127" t="s">
        <v>78</v>
      </c>
      <c r="J280" s="149" t="str">
        <f t="shared" ref="J280" ca="1" si="3076">INDIRECT("入力シート!M"&amp;INT(ROW()/3+11))</f>
        <v/>
      </c>
      <c r="K280" s="129" t="s">
        <v>67</v>
      </c>
      <c r="L280" s="131" t="str">
        <f t="shared" ref="L280" ca="1" si="3077">INDIRECT("入力シート!O"&amp;INT(ROW()/3+11))</f>
        <v/>
      </c>
      <c r="M280" s="303">
        <f t="shared" ref="M280" ca="1" si="3078">INDIRECT("入力シート!T"&amp;INT(ROW()/3+11))</f>
        <v>0</v>
      </c>
      <c r="N280" s="296" t="s">
        <v>50</v>
      </c>
      <c r="O280" s="307">
        <f t="shared" ref="O280" ca="1" si="3079">INDIRECT("入力シート!V"&amp;INT(ROW()/3+11))</f>
        <v>0</v>
      </c>
      <c r="P280" s="296" t="s">
        <v>50</v>
      </c>
      <c r="Q280" s="140">
        <f t="shared" ref="Q280" ca="1" si="3080">INDIRECT("入力シート!X"&amp;INT(ROW()/3+11))</f>
        <v>0</v>
      </c>
      <c r="R280" s="127" t="s">
        <v>78</v>
      </c>
      <c r="S280" s="141" t="str">
        <f t="shared" ref="S280" ca="1" si="3081">INDIRECT("入力シート!AC"&amp;INT(ROW()/3+11))</f>
        <v/>
      </c>
      <c r="T280" s="142" t="s">
        <v>80</v>
      </c>
      <c r="U280" s="141" t="str">
        <f t="shared" ref="U280" ca="1" si="3082">INDIRECT("入力シート!AE"&amp;INT(ROW()/3+11))</f>
        <v/>
      </c>
      <c r="V280" s="303">
        <f t="shared" ref="V280" ca="1" si="3083">INDIRECT("入力シート!AJ"&amp;INT(ROW()/3+11))</f>
        <v>0</v>
      </c>
      <c r="W280" s="296" t="s">
        <v>81</v>
      </c>
      <c r="X280" s="307">
        <f t="shared" ref="X280" ca="1" si="3084">INDIRECT("入力シート!AL"&amp;INT(ROW()/3+11))</f>
        <v>0</v>
      </c>
      <c r="Y280" s="296" t="s">
        <v>81</v>
      </c>
      <c r="Z280" s="140">
        <f t="shared" ref="Z280" ca="1" si="3085">INDIRECT("入力シート!AN"&amp;INT(ROW()/3+11))</f>
        <v>0</v>
      </c>
      <c r="AA280" s="127" t="s">
        <v>78</v>
      </c>
      <c r="AB280" s="141" t="str">
        <f t="shared" ref="AB280" ca="1" si="3086">INDIRECT("入力シート!AS"&amp;INT(ROW()/3+11))</f>
        <v/>
      </c>
      <c r="AC280" s="142" t="s">
        <v>80</v>
      </c>
      <c r="AD280" s="141" t="str">
        <f t="shared" ref="AD280" ca="1" si="3087">INDIRECT("入力シート!AU"&amp;INT(ROW()/3+11))</f>
        <v/>
      </c>
      <c r="AE280" s="303">
        <f t="shared" ref="AE280" ca="1" si="3088">INDIRECT("入力シート!AZ"&amp;INT(ROW()/3+11))</f>
        <v>0</v>
      </c>
      <c r="AF280" s="296" t="s">
        <v>81</v>
      </c>
      <c r="AG280" s="307">
        <f t="shared" ref="AG280" ca="1" si="3089">INDIRECT("入力シート!BB"&amp;INT(ROW()/3+11))</f>
        <v>0</v>
      </c>
      <c r="AH280" s="296" t="s">
        <v>81</v>
      </c>
      <c r="AI280" s="140">
        <f t="shared" ref="AI280" ca="1" si="3090">INDIRECT("入力シート!BD"&amp;INT(ROW()/3+11))</f>
        <v>0</v>
      </c>
      <c r="AJ280" s="127" t="s">
        <v>78</v>
      </c>
      <c r="AK280" s="141" t="str">
        <f t="shared" ref="AK280" ca="1" si="3091">INDIRECT("入力シート!BI"&amp;INT(ROW()/3+11))</f>
        <v/>
      </c>
      <c r="AL280" s="142" t="s">
        <v>80</v>
      </c>
      <c r="AM280" s="143" t="str">
        <f t="shared" ref="AM280" ca="1" si="3092">INDIRECT("入力シート!BK"&amp;INT(ROW()/3+11))</f>
        <v/>
      </c>
      <c r="AN280" s="258">
        <f t="shared" ref="AN280" ca="1" si="3093">INDIRECT("入力シート!BP"&amp;INT(ROW()/3+11))</f>
        <v>0</v>
      </c>
    </row>
    <row r="281" spans="1:40" x14ac:dyDescent="0.2">
      <c r="A281" s="290"/>
      <c r="B281" s="293"/>
      <c r="C281" s="300"/>
      <c r="D281" s="284"/>
      <c r="E281" s="272"/>
      <c r="F281" s="275"/>
      <c r="G281" s="272"/>
      <c r="H281" s="277" t="s">
        <v>79</v>
      </c>
      <c r="I281" s="272"/>
      <c r="J281" s="279" t="s">
        <v>53</v>
      </c>
      <c r="K281" s="279"/>
      <c r="L281" s="279"/>
      <c r="M281" s="304"/>
      <c r="N281" s="272"/>
      <c r="O281" s="308"/>
      <c r="P281" s="272"/>
      <c r="Q281" s="277" t="s">
        <v>79</v>
      </c>
      <c r="R281" s="272"/>
      <c r="S281" s="277" t="s">
        <v>79</v>
      </c>
      <c r="T281" s="310"/>
      <c r="U281" s="310"/>
      <c r="V281" s="304"/>
      <c r="W281" s="272"/>
      <c r="X281" s="308"/>
      <c r="Y281" s="272"/>
      <c r="Z281" s="277" t="s">
        <v>79</v>
      </c>
      <c r="AA281" s="272"/>
      <c r="AB281" s="277" t="s">
        <v>79</v>
      </c>
      <c r="AC281" s="310"/>
      <c r="AD281" s="310"/>
      <c r="AE281" s="304"/>
      <c r="AF281" s="272"/>
      <c r="AG281" s="308"/>
      <c r="AH281" s="272"/>
      <c r="AI281" s="277" t="s">
        <v>79</v>
      </c>
      <c r="AJ281" s="272"/>
      <c r="AK281" s="277" t="s">
        <v>79</v>
      </c>
      <c r="AL281" s="310"/>
      <c r="AM281" s="311"/>
      <c r="AN281" s="259"/>
    </row>
    <row r="282" spans="1:40" x14ac:dyDescent="0.2">
      <c r="A282" s="291"/>
      <c r="B282" s="294"/>
      <c r="C282" s="301"/>
      <c r="D282" s="285"/>
      <c r="E282" s="273"/>
      <c r="F282" s="276"/>
      <c r="G282" s="273"/>
      <c r="H282" s="144">
        <f t="shared" ref="H282" ca="1" si="3094">INDIRECT("入力シート!K"&amp;INT(ROW()/3+10))</f>
        <v>0</v>
      </c>
      <c r="I282" s="134" t="s">
        <v>78</v>
      </c>
      <c r="J282" s="138" t="str">
        <f t="shared" ref="J282" ca="1" si="3095">INDIRECT("入力シート!Q"&amp;INT(ROW()/3+10))</f>
        <v/>
      </c>
      <c r="K282" s="136" t="s">
        <v>67</v>
      </c>
      <c r="L282" s="138" t="str">
        <f t="shared" ref="L282" ca="1" si="3096">INDIRECT("入力シート!S"&amp;INT(ROW()/3+10))</f>
        <v/>
      </c>
      <c r="M282" s="305"/>
      <c r="N282" s="273"/>
      <c r="O282" s="309"/>
      <c r="P282" s="273"/>
      <c r="Q282" s="144">
        <f t="shared" ref="Q282" ca="1" si="3097">INDIRECT("入力シート!AA"&amp;INT(ROW()/3+10))</f>
        <v>0</v>
      </c>
      <c r="R282" s="134" t="s">
        <v>78</v>
      </c>
      <c r="S282" s="145" t="str">
        <f t="shared" ref="S282" ca="1" si="3098">INDIRECT("入力シート!AG"&amp;INT(ROW()/3+10))</f>
        <v/>
      </c>
      <c r="T282" s="146" t="s">
        <v>80</v>
      </c>
      <c r="U282" s="145" t="str">
        <f t="shared" ref="U282" ca="1" si="3099">INDIRECT("入力シート!AI"&amp;INT(ROW()/3+10))</f>
        <v/>
      </c>
      <c r="V282" s="305"/>
      <c r="W282" s="273"/>
      <c r="X282" s="309"/>
      <c r="Y282" s="273"/>
      <c r="Z282" s="144">
        <f t="shared" ref="Z282" ca="1" si="3100">INDIRECT("入力シート!AQ"&amp;INT(ROW()/3+10))</f>
        <v>0</v>
      </c>
      <c r="AA282" s="134" t="s">
        <v>78</v>
      </c>
      <c r="AB282" s="145" t="str">
        <f t="shared" ref="AB282" ca="1" si="3101">INDIRECT("入力シート!AW"&amp;INT(ROW()/3+10))</f>
        <v/>
      </c>
      <c r="AC282" s="146" t="s">
        <v>80</v>
      </c>
      <c r="AD282" s="145" t="str">
        <f t="shared" ref="AD282" ca="1" si="3102">INDIRECT("入力シート!AY"&amp;INT(ROW()/3+10))</f>
        <v/>
      </c>
      <c r="AE282" s="305"/>
      <c r="AF282" s="273"/>
      <c r="AG282" s="309"/>
      <c r="AH282" s="273"/>
      <c r="AI282" s="144">
        <f t="shared" ref="AI282" ca="1" si="3103">INDIRECT("入力シート!BG"&amp;INT(ROW()/3+10))</f>
        <v>0</v>
      </c>
      <c r="AJ282" s="134" t="s">
        <v>78</v>
      </c>
      <c r="AK282" s="145" t="str">
        <f t="shared" ref="AK282" ca="1" si="3104">INDIRECT("入力シート!BM"&amp;INT(ROW()/3+10))</f>
        <v/>
      </c>
      <c r="AL282" s="146" t="s">
        <v>80</v>
      </c>
      <c r="AM282" s="147" t="str">
        <f t="shared" ref="AM282" ca="1" si="3105">INDIRECT("入力シート!BO"&amp;INT(ROW()/3+10))</f>
        <v/>
      </c>
      <c r="AN282" s="260"/>
    </row>
    <row r="283" spans="1:40" x14ac:dyDescent="0.2">
      <c r="A283" s="290">
        <v>92</v>
      </c>
      <c r="B283" s="298">
        <f t="shared" ref="B283" ca="1" si="3106">INDIRECT("入力シート!B"&amp;INT(ROW()/3+11))</f>
        <v>0</v>
      </c>
      <c r="C283" s="299" t="str">
        <f t="shared" ref="C283" ca="1" si="3107">INDIRECT("入力シート!C"&amp;INT(ROW()/3+11))</f>
        <v/>
      </c>
      <c r="D283" s="302">
        <f t="shared" ref="D283" ca="1" si="3108">INDIRECT("入力シート!D"&amp;INT(ROW()/3+11))</f>
        <v>0</v>
      </c>
      <c r="E283" s="296" t="s">
        <v>50</v>
      </c>
      <c r="F283" s="297">
        <f t="shared" ref="F283" ca="1" si="3109">INDIRECT("入力シート!F"&amp;INT(ROW()/3+11))</f>
        <v>0</v>
      </c>
      <c r="G283" s="296" t="s">
        <v>50</v>
      </c>
      <c r="H283" s="126">
        <f t="shared" ref="H283" ca="1" si="3110">INDIRECT("入力シート!H"&amp;INT(ROW()/3+11))</f>
        <v>0</v>
      </c>
      <c r="I283" s="127" t="s">
        <v>78</v>
      </c>
      <c r="J283" s="149" t="str">
        <f t="shared" ref="J283" ca="1" si="3111">INDIRECT("入力シート!M"&amp;INT(ROW()/3+11))</f>
        <v/>
      </c>
      <c r="K283" s="129" t="s">
        <v>67</v>
      </c>
      <c r="L283" s="131" t="str">
        <f t="shared" ref="L283" ca="1" si="3112">INDIRECT("入力シート!O"&amp;INT(ROW()/3+11))</f>
        <v/>
      </c>
      <c r="M283" s="303">
        <f t="shared" ref="M283" ca="1" si="3113">INDIRECT("入力シート!T"&amp;INT(ROW()/3+11))</f>
        <v>0</v>
      </c>
      <c r="N283" s="296" t="s">
        <v>50</v>
      </c>
      <c r="O283" s="307">
        <f t="shared" ref="O283" ca="1" si="3114">INDIRECT("入力シート!V"&amp;INT(ROW()/3+11))</f>
        <v>0</v>
      </c>
      <c r="P283" s="296" t="s">
        <v>50</v>
      </c>
      <c r="Q283" s="140">
        <f t="shared" ref="Q283" ca="1" si="3115">INDIRECT("入力シート!X"&amp;INT(ROW()/3+11))</f>
        <v>0</v>
      </c>
      <c r="R283" s="127" t="s">
        <v>78</v>
      </c>
      <c r="S283" s="141" t="str">
        <f t="shared" ref="S283" ca="1" si="3116">INDIRECT("入力シート!AC"&amp;INT(ROW()/3+11))</f>
        <v/>
      </c>
      <c r="T283" s="142" t="s">
        <v>80</v>
      </c>
      <c r="U283" s="141" t="str">
        <f t="shared" ref="U283" ca="1" si="3117">INDIRECT("入力シート!AE"&amp;INT(ROW()/3+11))</f>
        <v/>
      </c>
      <c r="V283" s="303">
        <f t="shared" ref="V283" ca="1" si="3118">INDIRECT("入力シート!AJ"&amp;INT(ROW()/3+11))</f>
        <v>0</v>
      </c>
      <c r="W283" s="296" t="s">
        <v>81</v>
      </c>
      <c r="X283" s="307">
        <f t="shared" ref="X283" ca="1" si="3119">INDIRECT("入力シート!AL"&amp;INT(ROW()/3+11))</f>
        <v>0</v>
      </c>
      <c r="Y283" s="296" t="s">
        <v>81</v>
      </c>
      <c r="Z283" s="140">
        <f t="shared" ref="Z283" ca="1" si="3120">INDIRECT("入力シート!AN"&amp;INT(ROW()/3+11))</f>
        <v>0</v>
      </c>
      <c r="AA283" s="127" t="s">
        <v>78</v>
      </c>
      <c r="AB283" s="141" t="str">
        <f t="shared" ref="AB283" ca="1" si="3121">INDIRECT("入力シート!AS"&amp;INT(ROW()/3+11))</f>
        <v/>
      </c>
      <c r="AC283" s="142" t="s">
        <v>80</v>
      </c>
      <c r="AD283" s="141" t="str">
        <f t="shared" ref="AD283" ca="1" si="3122">INDIRECT("入力シート!AU"&amp;INT(ROW()/3+11))</f>
        <v/>
      </c>
      <c r="AE283" s="303">
        <f t="shared" ref="AE283" ca="1" si="3123">INDIRECT("入力シート!AZ"&amp;INT(ROW()/3+11))</f>
        <v>0</v>
      </c>
      <c r="AF283" s="296" t="s">
        <v>81</v>
      </c>
      <c r="AG283" s="307">
        <f t="shared" ref="AG283" ca="1" si="3124">INDIRECT("入力シート!BB"&amp;INT(ROW()/3+11))</f>
        <v>0</v>
      </c>
      <c r="AH283" s="296" t="s">
        <v>81</v>
      </c>
      <c r="AI283" s="140">
        <f t="shared" ref="AI283" ca="1" si="3125">INDIRECT("入力シート!BD"&amp;INT(ROW()/3+11))</f>
        <v>0</v>
      </c>
      <c r="AJ283" s="127" t="s">
        <v>78</v>
      </c>
      <c r="AK283" s="141" t="str">
        <f t="shared" ref="AK283" ca="1" si="3126">INDIRECT("入力シート!BI"&amp;INT(ROW()/3+11))</f>
        <v/>
      </c>
      <c r="AL283" s="142" t="s">
        <v>80</v>
      </c>
      <c r="AM283" s="143" t="str">
        <f t="shared" ref="AM283" ca="1" si="3127">INDIRECT("入力シート!BK"&amp;INT(ROW()/3+11))</f>
        <v/>
      </c>
      <c r="AN283" s="258">
        <f t="shared" ref="AN283" ca="1" si="3128">INDIRECT("入力シート!BP"&amp;INT(ROW()/3+11))</f>
        <v>0</v>
      </c>
    </row>
    <row r="284" spans="1:40" x14ac:dyDescent="0.2">
      <c r="A284" s="290"/>
      <c r="B284" s="293"/>
      <c r="C284" s="300"/>
      <c r="D284" s="284"/>
      <c r="E284" s="272"/>
      <c r="F284" s="275"/>
      <c r="G284" s="272"/>
      <c r="H284" s="277" t="s">
        <v>79</v>
      </c>
      <c r="I284" s="272"/>
      <c r="J284" s="279" t="s">
        <v>53</v>
      </c>
      <c r="K284" s="279"/>
      <c r="L284" s="279"/>
      <c r="M284" s="304"/>
      <c r="N284" s="272"/>
      <c r="O284" s="308"/>
      <c r="P284" s="272"/>
      <c r="Q284" s="277" t="s">
        <v>79</v>
      </c>
      <c r="R284" s="272"/>
      <c r="S284" s="277" t="s">
        <v>79</v>
      </c>
      <c r="T284" s="310"/>
      <c r="U284" s="310"/>
      <c r="V284" s="304"/>
      <c r="W284" s="272"/>
      <c r="X284" s="308"/>
      <c r="Y284" s="272"/>
      <c r="Z284" s="277" t="s">
        <v>79</v>
      </c>
      <c r="AA284" s="272"/>
      <c r="AB284" s="277" t="s">
        <v>79</v>
      </c>
      <c r="AC284" s="310"/>
      <c r="AD284" s="310"/>
      <c r="AE284" s="304"/>
      <c r="AF284" s="272"/>
      <c r="AG284" s="308"/>
      <c r="AH284" s="272"/>
      <c r="AI284" s="277" t="s">
        <v>79</v>
      </c>
      <c r="AJ284" s="272"/>
      <c r="AK284" s="277" t="s">
        <v>79</v>
      </c>
      <c r="AL284" s="310"/>
      <c r="AM284" s="311"/>
      <c r="AN284" s="259"/>
    </row>
    <row r="285" spans="1:40" x14ac:dyDescent="0.2">
      <c r="A285" s="291"/>
      <c r="B285" s="294"/>
      <c r="C285" s="301"/>
      <c r="D285" s="285"/>
      <c r="E285" s="273"/>
      <c r="F285" s="276"/>
      <c r="G285" s="273"/>
      <c r="H285" s="144">
        <f t="shared" ref="H285" ca="1" si="3129">INDIRECT("入力シート!K"&amp;INT(ROW()/3+10))</f>
        <v>0</v>
      </c>
      <c r="I285" s="134" t="s">
        <v>78</v>
      </c>
      <c r="J285" s="138" t="str">
        <f t="shared" ref="J285" ca="1" si="3130">INDIRECT("入力シート!Q"&amp;INT(ROW()/3+10))</f>
        <v/>
      </c>
      <c r="K285" s="136" t="s">
        <v>67</v>
      </c>
      <c r="L285" s="138" t="str">
        <f t="shared" ref="L285" ca="1" si="3131">INDIRECT("入力シート!S"&amp;INT(ROW()/3+10))</f>
        <v/>
      </c>
      <c r="M285" s="305"/>
      <c r="N285" s="273"/>
      <c r="O285" s="309"/>
      <c r="P285" s="273"/>
      <c r="Q285" s="144">
        <f t="shared" ref="Q285" ca="1" si="3132">INDIRECT("入力シート!AA"&amp;INT(ROW()/3+10))</f>
        <v>0</v>
      </c>
      <c r="R285" s="134" t="s">
        <v>78</v>
      </c>
      <c r="S285" s="145" t="str">
        <f t="shared" ref="S285" ca="1" si="3133">INDIRECT("入力シート!AG"&amp;INT(ROW()/3+10))</f>
        <v/>
      </c>
      <c r="T285" s="146" t="s">
        <v>80</v>
      </c>
      <c r="U285" s="145" t="str">
        <f t="shared" ref="U285" ca="1" si="3134">INDIRECT("入力シート!AI"&amp;INT(ROW()/3+10))</f>
        <v/>
      </c>
      <c r="V285" s="305"/>
      <c r="W285" s="273"/>
      <c r="X285" s="309"/>
      <c r="Y285" s="273"/>
      <c r="Z285" s="144">
        <f t="shared" ref="Z285" ca="1" si="3135">INDIRECT("入力シート!AQ"&amp;INT(ROW()/3+10))</f>
        <v>0</v>
      </c>
      <c r="AA285" s="134" t="s">
        <v>78</v>
      </c>
      <c r="AB285" s="145" t="str">
        <f t="shared" ref="AB285" ca="1" si="3136">INDIRECT("入力シート!AW"&amp;INT(ROW()/3+10))</f>
        <v/>
      </c>
      <c r="AC285" s="146" t="s">
        <v>80</v>
      </c>
      <c r="AD285" s="145" t="str">
        <f t="shared" ref="AD285" ca="1" si="3137">INDIRECT("入力シート!AY"&amp;INT(ROW()/3+10))</f>
        <v/>
      </c>
      <c r="AE285" s="305"/>
      <c r="AF285" s="273"/>
      <c r="AG285" s="309"/>
      <c r="AH285" s="273"/>
      <c r="AI285" s="144">
        <f t="shared" ref="AI285" ca="1" si="3138">INDIRECT("入力シート!BG"&amp;INT(ROW()/3+10))</f>
        <v>0</v>
      </c>
      <c r="AJ285" s="134" t="s">
        <v>78</v>
      </c>
      <c r="AK285" s="145" t="str">
        <f t="shared" ref="AK285" ca="1" si="3139">INDIRECT("入力シート!BM"&amp;INT(ROW()/3+10))</f>
        <v/>
      </c>
      <c r="AL285" s="146" t="s">
        <v>80</v>
      </c>
      <c r="AM285" s="147" t="str">
        <f t="shared" ref="AM285" ca="1" si="3140">INDIRECT("入力シート!BO"&amp;INT(ROW()/3+10))</f>
        <v/>
      </c>
      <c r="AN285" s="260"/>
    </row>
    <row r="286" spans="1:40" x14ac:dyDescent="0.2">
      <c r="A286" s="290">
        <v>93</v>
      </c>
      <c r="B286" s="298">
        <f t="shared" ref="B286" ca="1" si="3141">INDIRECT("入力シート!B"&amp;INT(ROW()/3+11))</f>
        <v>0</v>
      </c>
      <c r="C286" s="299" t="str">
        <f t="shared" ref="C286" ca="1" si="3142">INDIRECT("入力シート!C"&amp;INT(ROW()/3+11))</f>
        <v/>
      </c>
      <c r="D286" s="302">
        <f t="shared" ref="D286" ca="1" si="3143">INDIRECT("入力シート!D"&amp;INT(ROW()/3+11))</f>
        <v>0</v>
      </c>
      <c r="E286" s="296" t="s">
        <v>50</v>
      </c>
      <c r="F286" s="297">
        <f t="shared" ref="F286" ca="1" si="3144">INDIRECT("入力シート!F"&amp;INT(ROW()/3+11))</f>
        <v>0</v>
      </c>
      <c r="G286" s="296" t="s">
        <v>50</v>
      </c>
      <c r="H286" s="126">
        <f t="shared" ref="H286" ca="1" si="3145">INDIRECT("入力シート!H"&amp;INT(ROW()/3+11))</f>
        <v>0</v>
      </c>
      <c r="I286" s="127" t="s">
        <v>78</v>
      </c>
      <c r="J286" s="149" t="str">
        <f t="shared" ref="J286" ca="1" si="3146">INDIRECT("入力シート!M"&amp;INT(ROW()/3+11))</f>
        <v/>
      </c>
      <c r="K286" s="129" t="s">
        <v>67</v>
      </c>
      <c r="L286" s="131" t="str">
        <f t="shared" ref="L286" ca="1" si="3147">INDIRECT("入力シート!O"&amp;INT(ROW()/3+11))</f>
        <v/>
      </c>
      <c r="M286" s="303">
        <f t="shared" ref="M286" ca="1" si="3148">INDIRECT("入力シート!T"&amp;INT(ROW()/3+11))</f>
        <v>0</v>
      </c>
      <c r="N286" s="296" t="s">
        <v>50</v>
      </c>
      <c r="O286" s="307">
        <f t="shared" ref="O286" ca="1" si="3149">INDIRECT("入力シート!V"&amp;INT(ROW()/3+11))</f>
        <v>0</v>
      </c>
      <c r="P286" s="296" t="s">
        <v>50</v>
      </c>
      <c r="Q286" s="140">
        <f t="shared" ref="Q286" ca="1" si="3150">INDIRECT("入力シート!X"&amp;INT(ROW()/3+11))</f>
        <v>0</v>
      </c>
      <c r="R286" s="127" t="s">
        <v>78</v>
      </c>
      <c r="S286" s="141" t="str">
        <f t="shared" ref="S286" ca="1" si="3151">INDIRECT("入力シート!AC"&amp;INT(ROW()/3+11))</f>
        <v/>
      </c>
      <c r="T286" s="142" t="s">
        <v>80</v>
      </c>
      <c r="U286" s="141" t="str">
        <f t="shared" ref="U286" ca="1" si="3152">INDIRECT("入力シート!AE"&amp;INT(ROW()/3+11))</f>
        <v/>
      </c>
      <c r="V286" s="303">
        <f t="shared" ref="V286" ca="1" si="3153">INDIRECT("入力シート!AJ"&amp;INT(ROW()/3+11))</f>
        <v>0</v>
      </c>
      <c r="W286" s="296" t="s">
        <v>81</v>
      </c>
      <c r="X286" s="307">
        <f t="shared" ref="X286" ca="1" si="3154">INDIRECT("入力シート!AL"&amp;INT(ROW()/3+11))</f>
        <v>0</v>
      </c>
      <c r="Y286" s="296" t="s">
        <v>81</v>
      </c>
      <c r="Z286" s="140">
        <f t="shared" ref="Z286" ca="1" si="3155">INDIRECT("入力シート!AN"&amp;INT(ROW()/3+11))</f>
        <v>0</v>
      </c>
      <c r="AA286" s="127" t="s">
        <v>78</v>
      </c>
      <c r="AB286" s="141" t="str">
        <f t="shared" ref="AB286" ca="1" si="3156">INDIRECT("入力シート!AS"&amp;INT(ROW()/3+11))</f>
        <v/>
      </c>
      <c r="AC286" s="142" t="s">
        <v>80</v>
      </c>
      <c r="AD286" s="141" t="str">
        <f t="shared" ref="AD286" ca="1" si="3157">INDIRECT("入力シート!AU"&amp;INT(ROW()/3+11))</f>
        <v/>
      </c>
      <c r="AE286" s="303">
        <f t="shared" ref="AE286" ca="1" si="3158">INDIRECT("入力シート!AZ"&amp;INT(ROW()/3+11))</f>
        <v>0</v>
      </c>
      <c r="AF286" s="296" t="s">
        <v>81</v>
      </c>
      <c r="AG286" s="307">
        <f t="shared" ref="AG286" ca="1" si="3159">INDIRECT("入力シート!BB"&amp;INT(ROW()/3+11))</f>
        <v>0</v>
      </c>
      <c r="AH286" s="296" t="s">
        <v>81</v>
      </c>
      <c r="AI286" s="140">
        <f t="shared" ref="AI286" ca="1" si="3160">INDIRECT("入力シート!BD"&amp;INT(ROW()/3+11))</f>
        <v>0</v>
      </c>
      <c r="AJ286" s="127" t="s">
        <v>78</v>
      </c>
      <c r="AK286" s="141" t="str">
        <f t="shared" ref="AK286" ca="1" si="3161">INDIRECT("入力シート!BI"&amp;INT(ROW()/3+11))</f>
        <v/>
      </c>
      <c r="AL286" s="142" t="s">
        <v>80</v>
      </c>
      <c r="AM286" s="143" t="str">
        <f t="shared" ref="AM286" ca="1" si="3162">INDIRECT("入力シート!BK"&amp;INT(ROW()/3+11))</f>
        <v/>
      </c>
      <c r="AN286" s="258">
        <f t="shared" ref="AN286" ca="1" si="3163">INDIRECT("入力シート!BP"&amp;INT(ROW()/3+11))</f>
        <v>0</v>
      </c>
    </row>
    <row r="287" spans="1:40" x14ac:dyDescent="0.2">
      <c r="A287" s="290"/>
      <c r="B287" s="293"/>
      <c r="C287" s="300"/>
      <c r="D287" s="284"/>
      <c r="E287" s="272"/>
      <c r="F287" s="275"/>
      <c r="G287" s="272"/>
      <c r="H287" s="277" t="s">
        <v>79</v>
      </c>
      <c r="I287" s="272"/>
      <c r="J287" s="279" t="s">
        <v>53</v>
      </c>
      <c r="K287" s="279"/>
      <c r="L287" s="279"/>
      <c r="M287" s="304"/>
      <c r="N287" s="272"/>
      <c r="O287" s="308"/>
      <c r="P287" s="272"/>
      <c r="Q287" s="277" t="s">
        <v>79</v>
      </c>
      <c r="R287" s="272"/>
      <c r="S287" s="277" t="s">
        <v>79</v>
      </c>
      <c r="T287" s="310"/>
      <c r="U287" s="310"/>
      <c r="V287" s="304"/>
      <c r="W287" s="272"/>
      <c r="X287" s="308"/>
      <c r="Y287" s="272"/>
      <c r="Z287" s="277" t="s">
        <v>79</v>
      </c>
      <c r="AA287" s="272"/>
      <c r="AB287" s="277" t="s">
        <v>79</v>
      </c>
      <c r="AC287" s="310"/>
      <c r="AD287" s="310"/>
      <c r="AE287" s="304"/>
      <c r="AF287" s="272"/>
      <c r="AG287" s="308"/>
      <c r="AH287" s="272"/>
      <c r="AI287" s="277" t="s">
        <v>79</v>
      </c>
      <c r="AJ287" s="272"/>
      <c r="AK287" s="277" t="s">
        <v>79</v>
      </c>
      <c r="AL287" s="310"/>
      <c r="AM287" s="311"/>
      <c r="AN287" s="259"/>
    </row>
    <row r="288" spans="1:40" x14ac:dyDescent="0.2">
      <c r="A288" s="291"/>
      <c r="B288" s="294"/>
      <c r="C288" s="301"/>
      <c r="D288" s="285"/>
      <c r="E288" s="273"/>
      <c r="F288" s="276"/>
      <c r="G288" s="273"/>
      <c r="H288" s="144">
        <f t="shared" ref="H288" ca="1" si="3164">INDIRECT("入力シート!K"&amp;INT(ROW()/3+10))</f>
        <v>0</v>
      </c>
      <c r="I288" s="134" t="s">
        <v>78</v>
      </c>
      <c r="J288" s="138" t="str">
        <f t="shared" ref="J288" ca="1" si="3165">INDIRECT("入力シート!Q"&amp;INT(ROW()/3+10))</f>
        <v/>
      </c>
      <c r="K288" s="136" t="s">
        <v>67</v>
      </c>
      <c r="L288" s="138" t="str">
        <f t="shared" ref="L288" ca="1" si="3166">INDIRECT("入力シート!S"&amp;INT(ROW()/3+10))</f>
        <v/>
      </c>
      <c r="M288" s="305"/>
      <c r="N288" s="273"/>
      <c r="O288" s="309"/>
      <c r="P288" s="273"/>
      <c r="Q288" s="144">
        <f t="shared" ref="Q288" ca="1" si="3167">INDIRECT("入力シート!AA"&amp;INT(ROW()/3+10))</f>
        <v>0</v>
      </c>
      <c r="R288" s="134" t="s">
        <v>78</v>
      </c>
      <c r="S288" s="145" t="str">
        <f t="shared" ref="S288" ca="1" si="3168">INDIRECT("入力シート!AG"&amp;INT(ROW()/3+10))</f>
        <v/>
      </c>
      <c r="T288" s="146" t="s">
        <v>80</v>
      </c>
      <c r="U288" s="145" t="str">
        <f t="shared" ref="U288" ca="1" si="3169">INDIRECT("入力シート!AI"&amp;INT(ROW()/3+10))</f>
        <v/>
      </c>
      <c r="V288" s="305"/>
      <c r="W288" s="273"/>
      <c r="X288" s="309"/>
      <c r="Y288" s="273"/>
      <c r="Z288" s="144">
        <f t="shared" ref="Z288" ca="1" si="3170">INDIRECT("入力シート!AQ"&amp;INT(ROW()/3+10))</f>
        <v>0</v>
      </c>
      <c r="AA288" s="134" t="s">
        <v>78</v>
      </c>
      <c r="AB288" s="145" t="str">
        <f t="shared" ref="AB288" ca="1" si="3171">INDIRECT("入力シート!AW"&amp;INT(ROW()/3+10))</f>
        <v/>
      </c>
      <c r="AC288" s="146" t="s">
        <v>80</v>
      </c>
      <c r="AD288" s="145" t="str">
        <f t="shared" ref="AD288" ca="1" si="3172">INDIRECT("入力シート!AY"&amp;INT(ROW()/3+10))</f>
        <v/>
      </c>
      <c r="AE288" s="305"/>
      <c r="AF288" s="273"/>
      <c r="AG288" s="309"/>
      <c r="AH288" s="273"/>
      <c r="AI288" s="144">
        <f t="shared" ref="AI288" ca="1" si="3173">INDIRECT("入力シート!BG"&amp;INT(ROW()/3+10))</f>
        <v>0</v>
      </c>
      <c r="AJ288" s="134" t="s">
        <v>78</v>
      </c>
      <c r="AK288" s="145" t="str">
        <f t="shared" ref="AK288" ca="1" si="3174">INDIRECT("入力シート!BM"&amp;INT(ROW()/3+10))</f>
        <v/>
      </c>
      <c r="AL288" s="146" t="s">
        <v>80</v>
      </c>
      <c r="AM288" s="147" t="str">
        <f t="shared" ref="AM288" ca="1" si="3175">INDIRECT("入力シート!BO"&amp;INT(ROW()/3+10))</f>
        <v/>
      </c>
      <c r="AN288" s="260"/>
    </row>
    <row r="289" spans="1:40" x14ac:dyDescent="0.2">
      <c r="A289" s="290">
        <v>94</v>
      </c>
      <c r="B289" s="298">
        <f t="shared" ref="B289" ca="1" si="3176">INDIRECT("入力シート!B"&amp;INT(ROW()/3+11))</f>
        <v>0</v>
      </c>
      <c r="C289" s="299" t="str">
        <f t="shared" ref="C289" ca="1" si="3177">INDIRECT("入力シート!C"&amp;INT(ROW()/3+11))</f>
        <v/>
      </c>
      <c r="D289" s="302">
        <f t="shared" ref="D289" ca="1" si="3178">INDIRECT("入力シート!D"&amp;INT(ROW()/3+11))</f>
        <v>0</v>
      </c>
      <c r="E289" s="296" t="s">
        <v>50</v>
      </c>
      <c r="F289" s="297">
        <f t="shared" ref="F289" ca="1" si="3179">INDIRECT("入力シート!F"&amp;INT(ROW()/3+11))</f>
        <v>0</v>
      </c>
      <c r="G289" s="296" t="s">
        <v>50</v>
      </c>
      <c r="H289" s="126">
        <f t="shared" ref="H289" ca="1" si="3180">INDIRECT("入力シート!H"&amp;INT(ROW()/3+11))</f>
        <v>0</v>
      </c>
      <c r="I289" s="127" t="s">
        <v>78</v>
      </c>
      <c r="J289" s="149" t="str">
        <f t="shared" ref="J289" ca="1" si="3181">INDIRECT("入力シート!M"&amp;INT(ROW()/3+11))</f>
        <v/>
      </c>
      <c r="K289" s="129" t="s">
        <v>67</v>
      </c>
      <c r="L289" s="131" t="str">
        <f t="shared" ref="L289" ca="1" si="3182">INDIRECT("入力シート!O"&amp;INT(ROW()/3+11))</f>
        <v/>
      </c>
      <c r="M289" s="303">
        <f t="shared" ref="M289" ca="1" si="3183">INDIRECT("入力シート!T"&amp;INT(ROW()/3+11))</f>
        <v>0</v>
      </c>
      <c r="N289" s="296" t="s">
        <v>50</v>
      </c>
      <c r="O289" s="307">
        <f t="shared" ref="O289" ca="1" si="3184">INDIRECT("入力シート!V"&amp;INT(ROW()/3+11))</f>
        <v>0</v>
      </c>
      <c r="P289" s="296" t="s">
        <v>50</v>
      </c>
      <c r="Q289" s="140">
        <f t="shared" ref="Q289" ca="1" si="3185">INDIRECT("入力シート!X"&amp;INT(ROW()/3+11))</f>
        <v>0</v>
      </c>
      <c r="R289" s="127" t="s">
        <v>78</v>
      </c>
      <c r="S289" s="141" t="str">
        <f t="shared" ref="S289" ca="1" si="3186">INDIRECT("入力シート!AC"&amp;INT(ROW()/3+11))</f>
        <v/>
      </c>
      <c r="T289" s="142" t="s">
        <v>80</v>
      </c>
      <c r="U289" s="141" t="str">
        <f t="shared" ref="U289" ca="1" si="3187">INDIRECT("入力シート!AE"&amp;INT(ROW()/3+11))</f>
        <v/>
      </c>
      <c r="V289" s="303">
        <f t="shared" ref="V289" ca="1" si="3188">INDIRECT("入力シート!AJ"&amp;INT(ROW()/3+11))</f>
        <v>0</v>
      </c>
      <c r="W289" s="296" t="s">
        <v>81</v>
      </c>
      <c r="X289" s="307">
        <f t="shared" ref="X289" ca="1" si="3189">INDIRECT("入力シート!AL"&amp;INT(ROW()/3+11))</f>
        <v>0</v>
      </c>
      <c r="Y289" s="296" t="s">
        <v>81</v>
      </c>
      <c r="Z289" s="140">
        <f t="shared" ref="Z289" ca="1" si="3190">INDIRECT("入力シート!AN"&amp;INT(ROW()/3+11))</f>
        <v>0</v>
      </c>
      <c r="AA289" s="127" t="s">
        <v>78</v>
      </c>
      <c r="AB289" s="141" t="str">
        <f t="shared" ref="AB289" ca="1" si="3191">INDIRECT("入力シート!AS"&amp;INT(ROW()/3+11))</f>
        <v/>
      </c>
      <c r="AC289" s="142" t="s">
        <v>80</v>
      </c>
      <c r="AD289" s="141" t="str">
        <f t="shared" ref="AD289" ca="1" si="3192">INDIRECT("入力シート!AU"&amp;INT(ROW()/3+11))</f>
        <v/>
      </c>
      <c r="AE289" s="303">
        <f t="shared" ref="AE289" ca="1" si="3193">INDIRECT("入力シート!AZ"&amp;INT(ROW()/3+11))</f>
        <v>0</v>
      </c>
      <c r="AF289" s="296" t="s">
        <v>81</v>
      </c>
      <c r="AG289" s="307">
        <f t="shared" ref="AG289" ca="1" si="3194">INDIRECT("入力シート!BB"&amp;INT(ROW()/3+11))</f>
        <v>0</v>
      </c>
      <c r="AH289" s="296" t="s">
        <v>81</v>
      </c>
      <c r="AI289" s="140">
        <f t="shared" ref="AI289" ca="1" si="3195">INDIRECT("入力シート!BD"&amp;INT(ROW()/3+11))</f>
        <v>0</v>
      </c>
      <c r="AJ289" s="127" t="s">
        <v>78</v>
      </c>
      <c r="AK289" s="141" t="str">
        <f t="shared" ref="AK289" ca="1" si="3196">INDIRECT("入力シート!BI"&amp;INT(ROW()/3+11))</f>
        <v/>
      </c>
      <c r="AL289" s="142" t="s">
        <v>80</v>
      </c>
      <c r="AM289" s="143" t="str">
        <f t="shared" ref="AM289" ca="1" si="3197">INDIRECT("入力シート!BK"&amp;INT(ROW()/3+11))</f>
        <v/>
      </c>
      <c r="AN289" s="258">
        <f t="shared" ref="AN289" ca="1" si="3198">INDIRECT("入力シート!BP"&amp;INT(ROW()/3+11))</f>
        <v>0</v>
      </c>
    </row>
    <row r="290" spans="1:40" x14ac:dyDescent="0.2">
      <c r="A290" s="290"/>
      <c r="B290" s="293"/>
      <c r="C290" s="300"/>
      <c r="D290" s="284"/>
      <c r="E290" s="272"/>
      <c r="F290" s="275"/>
      <c r="G290" s="272"/>
      <c r="H290" s="277" t="s">
        <v>79</v>
      </c>
      <c r="I290" s="272"/>
      <c r="J290" s="279" t="s">
        <v>53</v>
      </c>
      <c r="K290" s="279"/>
      <c r="L290" s="279"/>
      <c r="M290" s="304"/>
      <c r="N290" s="272"/>
      <c r="O290" s="308"/>
      <c r="P290" s="272"/>
      <c r="Q290" s="277" t="s">
        <v>79</v>
      </c>
      <c r="R290" s="272"/>
      <c r="S290" s="277" t="s">
        <v>79</v>
      </c>
      <c r="T290" s="310"/>
      <c r="U290" s="310"/>
      <c r="V290" s="304"/>
      <c r="W290" s="272"/>
      <c r="X290" s="308"/>
      <c r="Y290" s="272"/>
      <c r="Z290" s="277" t="s">
        <v>79</v>
      </c>
      <c r="AA290" s="272"/>
      <c r="AB290" s="277" t="s">
        <v>79</v>
      </c>
      <c r="AC290" s="310"/>
      <c r="AD290" s="310"/>
      <c r="AE290" s="304"/>
      <c r="AF290" s="272"/>
      <c r="AG290" s="308"/>
      <c r="AH290" s="272"/>
      <c r="AI290" s="277" t="s">
        <v>79</v>
      </c>
      <c r="AJ290" s="272"/>
      <c r="AK290" s="277" t="s">
        <v>79</v>
      </c>
      <c r="AL290" s="310"/>
      <c r="AM290" s="311"/>
      <c r="AN290" s="259"/>
    </row>
    <row r="291" spans="1:40" x14ac:dyDescent="0.2">
      <c r="A291" s="291"/>
      <c r="B291" s="294"/>
      <c r="C291" s="301"/>
      <c r="D291" s="285"/>
      <c r="E291" s="273"/>
      <c r="F291" s="276"/>
      <c r="G291" s="273"/>
      <c r="H291" s="144">
        <f t="shared" ref="H291" ca="1" si="3199">INDIRECT("入力シート!K"&amp;INT(ROW()/3+10))</f>
        <v>0</v>
      </c>
      <c r="I291" s="134" t="s">
        <v>78</v>
      </c>
      <c r="J291" s="138" t="str">
        <f t="shared" ref="J291" ca="1" si="3200">INDIRECT("入力シート!Q"&amp;INT(ROW()/3+10))</f>
        <v/>
      </c>
      <c r="K291" s="136" t="s">
        <v>67</v>
      </c>
      <c r="L291" s="138" t="str">
        <f t="shared" ref="L291" ca="1" si="3201">INDIRECT("入力シート!S"&amp;INT(ROW()/3+10))</f>
        <v/>
      </c>
      <c r="M291" s="305"/>
      <c r="N291" s="273"/>
      <c r="O291" s="309"/>
      <c r="P291" s="273"/>
      <c r="Q291" s="144">
        <f t="shared" ref="Q291" ca="1" si="3202">INDIRECT("入力シート!AA"&amp;INT(ROW()/3+10))</f>
        <v>0</v>
      </c>
      <c r="R291" s="134" t="s">
        <v>78</v>
      </c>
      <c r="S291" s="145" t="str">
        <f t="shared" ref="S291" ca="1" si="3203">INDIRECT("入力シート!AG"&amp;INT(ROW()/3+10))</f>
        <v/>
      </c>
      <c r="T291" s="146" t="s">
        <v>80</v>
      </c>
      <c r="U291" s="145" t="str">
        <f t="shared" ref="U291" ca="1" si="3204">INDIRECT("入力シート!AI"&amp;INT(ROW()/3+10))</f>
        <v/>
      </c>
      <c r="V291" s="305"/>
      <c r="W291" s="273"/>
      <c r="X291" s="309"/>
      <c r="Y291" s="273"/>
      <c r="Z291" s="144">
        <f t="shared" ref="Z291" ca="1" si="3205">INDIRECT("入力シート!AQ"&amp;INT(ROW()/3+10))</f>
        <v>0</v>
      </c>
      <c r="AA291" s="134" t="s">
        <v>78</v>
      </c>
      <c r="AB291" s="145" t="str">
        <f t="shared" ref="AB291" ca="1" si="3206">INDIRECT("入力シート!AW"&amp;INT(ROW()/3+10))</f>
        <v/>
      </c>
      <c r="AC291" s="146" t="s">
        <v>80</v>
      </c>
      <c r="AD291" s="145" t="str">
        <f t="shared" ref="AD291" ca="1" si="3207">INDIRECT("入力シート!AY"&amp;INT(ROW()/3+10))</f>
        <v/>
      </c>
      <c r="AE291" s="305"/>
      <c r="AF291" s="273"/>
      <c r="AG291" s="309"/>
      <c r="AH291" s="273"/>
      <c r="AI291" s="144">
        <f t="shared" ref="AI291" ca="1" si="3208">INDIRECT("入力シート!BG"&amp;INT(ROW()/3+10))</f>
        <v>0</v>
      </c>
      <c r="AJ291" s="134" t="s">
        <v>78</v>
      </c>
      <c r="AK291" s="145" t="str">
        <f t="shared" ref="AK291" ca="1" si="3209">INDIRECT("入力シート!BM"&amp;INT(ROW()/3+10))</f>
        <v/>
      </c>
      <c r="AL291" s="146" t="s">
        <v>80</v>
      </c>
      <c r="AM291" s="147" t="str">
        <f t="shared" ref="AM291" ca="1" si="3210">INDIRECT("入力シート!BO"&amp;INT(ROW()/3+10))</f>
        <v/>
      </c>
      <c r="AN291" s="260"/>
    </row>
    <row r="292" spans="1:40" x14ac:dyDescent="0.2">
      <c r="A292" s="290">
        <v>95</v>
      </c>
      <c r="B292" s="298">
        <f t="shared" ref="B292" ca="1" si="3211">INDIRECT("入力シート!B"&amp;INT(ROW()/3+11))</f>
        <v>0</v>
      </c>
      <c r="C292" s="299" t="str">
        <f t="shared" ref="C292" ca="1" si="3212">INDIRECT("入力シート!C"&amp;INT(ROW()/3+11))</f>
        <v/>
      </c>
      <c r="D292" s="302">
        <f t="shared" ref="D292" ca="1" si="3213">INDIRECT("入力シート!D"&amp;INT(ROW()/3+11))</f>
        <v>0</v>
      </c>
      <c r="E292" s="296" t="s">
        <v>50</v>
      </c>
      <c r="F292" s="297">
        <f t="shared" ref="F292" ca="1" si="3214">INDIRECT("入力シート!F"&amp;INT(ROW()/3+11))</f>
        <v>0</v>
      </c>
      <c r="G292" s="296" t="s">
        <v>50</v>
      </c>
      <c r="H292" s="126">
        <f t="shared" ref="H292" ca="1" si="3215">INDIRECT("入力シート!H"&amp;INT(ROW()/3+11))</f>
        <v>0</v>
      </c>
      <c r="I292" s="127" t="s">
        <v>78</v>
      </c>
      <c r="J292" s="149" t="str">
        <f t="shared" ref="J292" ca="1" si="3216">INDIRECT("入力シート!M"&amp;INT(ROW()/3+11))</f>
        <v/>
      </c>
      <c r="K292" s="129" t="s">
        <v>67</v>
      </c>
      <c r="L292" s="131" t="str">
        <f t="shared" ref="L292" ca="1" si="3217">INDIRECT("入力シート!O"&amp;INT(ROW()/3+11))</f>
        <v/>
      </c>
      <c r="M292" s="303">
        <f t="shared" ref="M292" ca="1" si="3218">INDIRECT("入力シート!T"&amp;INT(ROW()/3+11))</f>
        <v>0</v>
      </c>
      <c r="N292" s="296" t="s">
        <v>50</v>
      </c>
      <c r="O292" s="307">
        <f t="shared" ref="O292" ca="1" si="3219">INDIRECT("入力シート!V"&amp;INT(ROW()/3+11))</f>
        <v>0</v>
      </c>
      <c r="P292" s="296" t="s">
        <v>50</v>
      </c>
      <c r="Q292" s="140">
        <f t="shared" ref="Q292" ca="1" si="3220">INDIRECT("入力シート!X"&amp;INT(ROW()/3+11))</f>
        <v>0</v>
      </c>
      <c r="R292" s="127" t="s">
        <v>78</v>
      </c>
      <c r="S292" s="141" t="str">
        <f t="shared" ref="S292" ca="1" si="3221">INDIRECT("入力シート!AC"&amp;INT(ROW()/3+11))</f>
        <v/>
      </c>
      <c r="T292" s="142" t="s">
        <v>80</v>
      </c>
      <c r="U292" s="141" t="str">
        <f t="shared" ref="U292" ca="1" si="3222">INDIRECT("入力シート!AE"&amp;INT(ROW()/3+11))</f>
        <v/>
      </c>
      <c r="V292" s="303">
        <f t="shared" ref="V292" ca="1" si="3223">INDIRECT("入力シート!AJ"&amp;INT(ROW()/3+11))</f>
        <v>0</v>
      </c>
      <c r="W292" s="296" t="s">
        <v>81</v>
      </c>
      <c r="X292" s="307">
        <f t="shared" ref="X292" ca="1" si="3224">INDIRECT("入力シート!AL"&amp;INT(ROW()/3+11))</f>
        <v>0</v>
      </c>
      <c r="Y292" s="296" t="s">
        <v>81</v>
      </c>
      <c r="Z292" s="140">
        <f t="shared" ref="Z292" ca="1" si="3225">INDIRECT("入力シート!AN"&amp;INT(ROW()/3+11))</f>
        <v>0</v>
      </c>
      <c r="AA292" s="127" t="s">
        <v>78</v>
      </c>
      <c r="AB292" s="141" t="str">
        <f t="shared" ref="AB292" ca="1" si="3226">INDIRECT("入力シート!AS"&amp;INT(ROW()/3+11))</f>
        <v/>
      </c>
      <c r="AC292" s="142" t="s">
        <v>80</v>
      </c>
      <c r="AD292" s="141" t="str">
        <f t="shared" ref="AD292" ca="1" si="3227">INDIRECT("入力シート!AU"&amp;INT(ROW()/3+11))</f>
        <v/>
      </c>
      <c r="AE292" s="303">
        <f t="shared" ref="AE292" ca="1" si="3228">INDIRECT("入力シート!AZ"&amp;INT(ROW()/3+11))</f>
        <v>0</v>
      </c>
      <c r="AF292" s="296" t="s">
        <v>81</v>
      </c>
      <c r="AG292" s="307">
        <f t="shared" ref="AG292" ca="1" si="3229">INDIRECT("入力シート!BB"&amp;INT(ROW()/3+11))</f>
        <v>0</v>
      </c>
      <c r="AH292" s="296" t="s">
        <v>81</v>
      </c>
      <c r="AI292" s="140">
        <f t="shared" ref="AI292" ca="1" si="3230">INDIRECT("入力シート!BD"&amp;INT(ROW()/3+11))</f>
        <v>0</v>
      </c>
      <c r="AJ292" s="127" t="s">
        <v>78</v>
      </c>
      <c r="AK292" s="141" t="str">
        <f t="shared" ref="AK292" ca="1" si="3231">INDIRECT("入力シート!BI"&amp;INT(ROW()/3+11))</f>
        <v/>
      </c>
      <c r="AL292" s="142" t="s">
        <v>80</v>
      </c>
      <c r="AM292" s="143" t="str">
        <f t="shared" ref="AM292" ca="1" si="3232">INDIRECT("入力シート!BK"&amp;INT(ROW()/3+11))</f>
        <v/>
      </c>
      <c r="AN292" s="258">
        <f t="shared" ref="AN292" ca="1" si="3233">INDIRECT("入力シート!BP"&amp;INT(ROW()/3+11))</f>
        <v>0</v>
      </c>
    </row>
    <row r="293" spans="1:40" x14ac:dyDescent="0.2">
      <c r="A293" s="290"/>
      <c r="B293" s="293"/>
      <c r="C293" s="300"/>
      <c r="D293" s="284"/>
      <c r="E293" s="272"/>
      <c r="F293" s="275"/>
      <c r="G293" s="272"/>
      <c r="H293" s="277" t="s">
        <v>79</v>
      </c>
      <c r="I293" s="272"/>
      <c r="J293" s="279" t="s">
        <v>53</v>
      </c>
      <c r="K293" s="279"/>
      <c r="L293" s="279"/>
      <c r="M293" s="304"/>
      <c r="N293" s="272"/>
      <c r="O293" s="308"/>
      <c r="P293" s="272"/>
      <c r="Q293" s="277" t="s">
        <v>79</v>
      </c>
      <c r="R293" s="272"/>
      <c r="S293" s="277" t="s">
        <v>79</v>
      </c>
      <c r="T293" s="310"/>
      <c r="U293" s="310"/>
      <c r="V293" s="304"/>
      <c r="W293" s="272"/>
      <c r="X293" s="308"/>
      <c r="Y293" s="272"/>
      <c r="Z293" s="277" t="s">
        <v>79</v>
      </c>
      <c r="AA293" s="272"/>
      <c r="AB293" s="277" t="s">
        <v>79</v>
      </c>
      <c r="AC293" s="310"/>
      <c r="AD293" s="310"/>
      <c r="AE293" s="304"/>
      <c r="AF293" s="272"/>
      <c r="AG293" s="308"/>
      <c r="AH293" s="272"/>
      <c r="AI293" s="277" t="s">
        <v>79</v>
      </c>
      <c r="AJ293" s="272"/>
      <c r="AK293" s="277" t="s">
        <v>79</v>
      </c>
      <c r="AL293" s="310"/>
      <c r="AM293" s="311"/>
      <c r="AN293" s="259"/>
    </row>
    <row r="294" spans="1:40" x14ac:dyDescent="0.2">
      <c r="A294" s="291"/>
      <c r="B294" s="294"/>
      <c r="C294" s="301"/>
      <c r="D294" s="285"/>
      <c r="E294" s="273"/>
      <c r="F294" s="276"/>
      <c r="G294" s="273"/>
      <c r="H294" s="144">
        <f t="shared" ref="H294" ca="1" si="3234">INDIRECT("入力シート!K"&amp;INT(ROW()/3+10))</f>
        <v>0</v>
      </c>
      <c r="I294" s="134" t="s">
        <v>78</v>
      </c>
      <c r="J294" s="138" t="str">
        <f t="shared" ref="J294" ca="1" si="3235">INDIRECT("入力シート!Q"&amp;INT(ROW()/3+10))</f>
        <v/>
      </c>
      <c r="K294" s="136" t="s">
        <v>67</v>
      </c>
      <c r="L294" s="138" t="str">
        <f t="shared" ref="L294" ca="1" si="3236">INDIRECT("入力シート!S"&amp;INT(ROW()/3+10))</f>
        <v/>
      </c>
      <c r="M294" s="305"/>
      <c r="N294" s="273"/>
      <c r="O294" s="309"/>
      <c r="P294" s="273"/>
      <c r="Q294" s="144">
        <f t="shared" ref="Q294" ca="1" si="3237">INDIRECT("入力シート!AA"&amp;INT(ROW()/3+10))</f>
        <v>0</v>
      </c>
      <c r="R294" s="134" t="s">
        <v>78</v>
      </c>
      <c r="S294" s="145" t="str">
        <f t="shared" ref="S294" ca="1" si="3238">INDIRECT("入力シート!AG"&amp;INT(ROW()/3+10))</f>
        <v/>
      </c>
      <c r="T294" s="146" t="s">
        <v>80</v>
      </c>
      <c r="U294" s="145" t="str">
        <f t="shared" ref="U294" ca="1" si="3239">INDIRECT("入力シート!AI"&amp;INT(ROW()/3+10))</f>
        <v/>
      </c>
      <c r="V294" s="305"/>
      <c r="W294" s="273"/>
      <c r="X294" s="309"/>
      <c r="Y294" s="273"/>
      <c r="Z294" s="144">
        <f t="shared" ref="Z294" ca="1" si="3240">INDIRECT("入力シート!AQ"&amp;INT(ROW()/3+10))</f>
        <v>0</v>
      </c>
      <c r="AA294" s="134" t="s">
        <v>78</v>
      </c>
      <c r="AB294" s="145" t="str">
        <f t="shared" ref="AB294" ca="1" si="3241">INDIRECT("入力シート!AW"&amp;INT(ROW()/3+10))</f>
        <v/>
      </c>
      <c r="AC294" s="146" t="s">
        <v>80</v>
      </c>
      <c r="AD294" s="145" t="str">
        <f t="shared" ref="AD294" ca="1" si="3242">INDIRECT("入力シート!AY"&amp;INT(ROW()/3+10))</f>
        <v/>
      </c>
      <c r="AE294" s="305"/>
      <c r="AF294" s="273"/>
      <c r="AG294" s="309"/>
      <c r="AH294" s="273"/>
      <c r="AI294" s="144">
        <f t="shared" ref="AI294" ca="1" si="3243">INDIRECT("入力シート!BG"&amp;INT(ROW()/3+10))</f>
        <v>0</v>
      </c>
      <c r="AJ294" s="134" t="s">
        <v>78</v>
      </c>
      <c r="AK294" s="145" t="str">
        <f t="shared" ref="AK294" ca="1" si="3244">INDIRECT("入力シート!BM"&amp;INT(ROW()/3+10))</f>
        <v/>
      </c>
      <c r="AL294" s="146" t="s">
        <v>80</v>
      </c>
      <c r="AM294" s="147" t="str">
        <f t="shared" ref="AM294" ca="1" si="3245">INDIRECT("入力シート!BO"&amp;INT(ROW()/3+10))</f>
        <v/>
      </c>
      <c r="AN294" s="260"/>
    </row>
    <row r="295" spans="1:40" x14ac:dyDescent="0.2">
      <c r="A295" s="290">
        <v>96</v>
      </c>
      <c r="B295" s="298">
        <f t="shared" ref="B295" ca="1" si="3246">INDIRECT("入力シート!B"&amp;INT(ROW()/3+11))</f>
        <v>0</v>
      </c>
      <c r="C295" s="299" t="str">
        <f t="shared" ref="C295" ca="1" si="3247">INDIRECT("入力シート!C"&amp;INT(ROW()/3+11))</f>
        <v/>
      </c>
      <c r="D295" s="302">
        <f t="shared" ref="D295" ca="1" si="3248">INDIRECT("入力シート!D"&amp;INT(ROW()/3+11))</f>
        <v>0</v>
      </c>
      <c r="E295" s="296" t="s">
        <v>50</v>
      </c>
      <c r="F295" s="297">
        <f t="shared" ref="F295" ca="1" si="3249">INDIRECT("入力シート!F"&amp;INT(ROW()/3+11))</f>
        <v>0</v>
      </c>
      <c r="G295" s="296" t="s">
        <v>50</v>
      </c>
      <c r="H295" s="126">
        <f t="shared" ref="H295" ca="1" si="3250">INDIRECT("入力シート!H"&amp;INT(ROW()/3+11))</f>
        <v>0</v>
      </c>
      <c r="I295" s="127" t="s">
        <v>78</v>
      </c>
      <c r="J295" s="149" t="str">
        <f t="shared" ref="J295" ca="1" si="3251">INDIRECT("入力シート!M"&amp;INT(ROW()/3+11))</f>
        <v/>
      </c>
      <c r="K295" s="129" t="s">
        <v>67</v>
      </c>
      <c r="L295" s="131" t="str">
        <f t="shared" ref="L295" ca="1" si="3252">INDIRECT("入力シート!O"&amp;INT(ROW()/3+11))</f>
        <v/>
      </c>
      <c r="M295" s="303">
        <f t="shared" ref="M295" ca="1" si="3253">INDIRECT("入力シート!T"&amp;INT(ROW()/3+11))</f>
        <v>0</v>
      </c>
      <c r="N295" s="296" t="s">
        <v>50</v>
      </c>
      <c r="O295" s="307">
        <f t="shared" ref="O295" ca="1" si="3254">INDIRECT("入力シート!V"&amp;INT(ROW()/3+11))</f>
        <v>0</v>
      </c>
      <c r="P295" s="296" t="s">
        <v>50</v>
      </c>
      <c r="Q295" s="140">
        <f t="shared" ref="Q295" ca="1" si="3255">INDIRECT("入力シート!X"&amp;INT(ROW()/3+11))</f>
        <v>0</v>
      </c>
      <c r="R295" s="127" t="s">
        <v>78</v>
      </c>
      <c r="S295" s="141" t="str">
        <f t="shared" ref="S295" ca="1" si="3256">INDIRECT("入力シート!AC"&amp;INT(ROW()/3+11))</f>
        <v/>
      </c>
      <c r="T295" s="142" t="s">
        <v>80</v>
      </c>
      <c r="U295" s="141" t="str">
        <f t="shared" ref="U295" ca="1" si="3257">INDIRECT("入力シート!AE"&amp;INT(ROW()/3+11))</f>
        <v/>
      </c>
      <c r="V295" s="303">
        <f t="shared" ref="V295" ca="1" si="3258">INDIRECT("入力シート!AJ"&amp;INT(ROW()/3+11))</f>
        <v>0</v>
      </c>
      <c r="W295" s="296" t="s">
        <v>81</v>
      </c>
      <c r="X295" s="307">
        <f t="shared" ref="X295" ca="1" si="3259">INDIRECT("入力シート!AL"&amp;INT(ROW()/3+11))</f>
        <v>0</v>
      </c>
      <c r="Y295" s="296" t="s">
        <v>81</v>
      </c>
      <c r="Z295" s="140">
        <f t="shared" ref="Z295" ca="1" si="3260">INDIRECT("入力シート!AN"&amp;INT(ROW()/3+11))</f>
        <v>0</v>
      </c>
      <c r="AA295" s="127" t="s">
        <v>78</v>
      </c>
      <c r="AB295" s="141" t="str">
        <f t="shared" ref="AB295" ca="1" si="3261">INDIRECT("入力シート!AS"&amp;INT(ROW()/3+11))</f>
        <v/>
      </c>
      <c r="AC295" s="142" t="s">
        <v>80</v>
      </c>
      <c r="AD295" s="141" t="str">
        <f t="shared" ref="AD295" ca="1" si="3262">INDIRECT("入力シート!AU"&amp;INT(ROW()/3+11))</f>
        <v/>
      </c>
      <c r="AE295" s="303">
        <f t="shared" ref="AE295" ca="1" si="3263">INDIRECT("入力シート!AZ"&amp;INT(ROW()/3+11))</f>
        <v>0</v>
      </c>
      <c r="AF295" s="296" t="s">
        <v>81</v>
      </c>
      <c r="AG295" s="307">
        <f t="shared" ref="AG295" ca="1" si="3264">INDIRECT("入力シート!BB"&amp;INT(ROW()/3+11))</f>
        <v>0</v>
      </c>
      <c r="AH295" s="296" t="s">
        <v>81</v>
      </c>
      <c r="AI295" s="140">
        <f t="shared" ref="AI295" ca="1" si="3265">INDIRECT("入力シート!BD"&amp;INT(ROW()/3+11))</f>
        <v>0</v>
      </c>
      <c r="AJ295" s="127" t="s">
        <v>78</v>
      </c>
      <c r="AK295" s="141" t="str">
        <f t="shared" ref="AK295" ca="1" si="3266">INDIRECT("入力シート!BI"&amp;INT(ROW()/3+11))</f>
        <v/>
      </c>
      <c r="AL295" s="142" t="s">
        <v>80</v>
      </c>
      <c r="AM295" s="143" t="str">
        <f t="shared" ref="AM295" ca="1" si="3267">INDIRECT("入力シート!BK"&amp;INT(ROW()/3+11))</f>
        <v/>
      </c>
      <c r="AN295" s="258">
        <f t="shared" ref="AN295" ca="1" si="3268">INDIRECT("入力シート!BP"&amp;INT(ROW()/3+11))</f>
        <v>0</v>
      </c>
    </row>
    <row r="296" spans="1:40" x14ac:dyDescent="0.2">
      <c r="A296" s="290"/>
      <c r="B296" s="293"/>
      <c r="C296" s="300"/>
      <c r="D296" s="284"/>
      <c r="E296" s="272"/>
      <c r="F296" s="275"/>
      <c r="G296" s="272"/>
      <c r="H296" s="277" t="s">
        <v>79</v>
      </c>
      <c r="I296" s="272"/>
      <c r="J296" s="279" t="s">
        <v>53</v>
      </c>
      <c r="K296" s="279"/>
      <c r="L296" s="279"/>
      <c r="M296" s="304"/>
      <c r="N296" s="272"/>
      <c r="O296" s="308"/>
      <c r="P296" s="272"/>
      <c r="Q296" s="277" t="s">
        <v>79</v>
      </c>
      <c r="R296" s="272"/>
      <c r="S296" s="277" t="s">
        <v>79</v>
      </c>
      <c r="T296" s="310"/>
      <c r="U296" s="310"/>
      <c r="V296" s="304"/>
      <c r="W296" s="272"/>
      <c r="X296" s="308"/>
      <c r="Y296" s="272"/>
      <c r="Z296" s="277" t="s">
        <v>79</v>
      </c>
      <c r="AA296" s="272"/>
      <c r="AB296" s="277" t="s">
        <v>79</v>
      </c>
      <c r="AC296" s="310"/>
      <c r="AD296" s="310"/>
      <c r="AE296" s="304"/>
      <c r="AF296" s="272"/>
      <c r="AG296" s="308"/>
      <c r="AH296" s="272"/>
      <c r="AI296" s="277" t="s">
        <v>79</v>
      </c>
      <c r="AJ296" s="272"/>
      <c r="AK296" s="277" t="s">
        <v>79</v>
      </c>
      <c r="AL296" s="310"/>
      <c r="AM296" s="311"/>
      <c r="AN296" s="259"/>
    </row>
    <row r="297" spans="1:40" x14ac:dyDescent="0.2">
      <c r="A297" s="291"/>
      <c r="B297" s="294"/>
      <c r="C297" s="301"/>
      <c r="D297" s="285"/>
      <c r="E297" s="273"/>
      <c r="F297" s="276"/>
      <c r="G297" s="273"/>
      <c r="H297" s="144">
        <f t="shared" ref="H297" ca="1" si="3269">INDIRECT("入力シート!K"&amp;INT(ROW()/3+10))</f>
        <v>0</v>
      </c>
      <c r="I297" s="134" t="s">
        <v>78</v>
      </c>
      <c r="J297" s="138" t="str">
        <f t="shared" ref="J297" ca="1" si="3270">INDIRECT("入力シート!Q"&amp;INT(ROW()/3+10))</f>
        <v/>
      </c>
      <c r="K297" s="136" t="s">
        <v>67</v>
      </c>
      <c r="L297" s="138" t="str">
        <f t="shared" ref="L297" ca="1" si="3271">INDIRECT("入力シート!S"&amp;INT(ROW()/3+10))</f>
        <v/>
      </c>
      <c r="M297" s="305"/>
      <c r="N297" s="273"/>
      <c r="O297" s="309"/>
      <c r="P297" s="273"/>
      <c r="Q297" s="144">
        <f t="shared" ref="Q297" ca="1" si="3272">INDIRECT("入力シート!AA"&amp;INT(ROW()/3+10))</f>
        <v>0</v>
      </c>
      <c r="R297" s="134" t="s">
        <v>78</v>
      </c>
      <c r="S297" s="145" t="str">
        <f t="shared" ref="S297" ca="1" si="3273">INDIRECT("入力シート!AG"&amp;INT(ROW()/3+10))</f>
        <v/>
      </c>
      <c r="T297" s="146" t="s">
        <v>80</v>
      </c>
      <c r="U297" s="145" t="str">
        <f t="shared" ref="U297" ca="1" si="3274">INDIRECT("入力シート!AI"&amp;INT(ROW()/3+10))</f>
        <v/>
      </c>
      <c r="V297" s="305"/>
      <c r="W297" s="273"/>
      <c r="X297" s="309"/>
      <c r="Y297" s="273"/>
      <c r="Z297" s="144">
        <f t="shared" ref="Z297" ca="1" si="3275">INDIRECT("入力シート!AQ"&amp;INT(ROW()/3+10))</f>
        <v>0</v>
      </c>
      <c r="AA297" s="134" t="s">
        <v>78</v>
      </c>
      <c r="AB297" s="145" t="str">
        <f t="shared" ref="AB297" ca="1" si="3276">INDIRECT("入力シート!AW"&amp;INT(ROW()/3+10))</f>
        <v/>
      </c>
      <c r="AC297" s="146" t="s">
        <v>80</v>
      </c>
      <c r="AD297" s="145" t="str">
        <f t="shared" ref="AD297" ca="1" si="3277">INDIRECT("入力シート!AY"&amp;INT(ROW()/3+10))</f>
        <v/>
      </c>
      <c r="AE297" s="305"/>
      <c r="AF297" s="273"/>
      <c r="AG297" s="309"/>
      <c r="AH297" s="273"/>
      <c r="AI297" s="144">
        <f t="shared" ref="AI297" ca="1" si="3278">INDIRECT("入力シート!BG"&amp;INT(ROW()/3+10))</f>
        <v>0</v>
      </c>
      <c r="AJ297" s="134" t="s">
        <v>78</v>
      </c>
      <c r="AK297" s="145" t="str">
        <f t="shared" ref="AK297" ca="1" si="3279">INDIRECT("入力シート!BM"&amp;INT(ROW()/3+10))</f>
        <v/>
      </c>
      <c r="AL297" s="146" t="s">
        <v>80</v>
      </c>
      <c r="AM297" s="147" t="str">
        <f t="shared" ref="AM297" ca="1" si="3280">INDIRECT("入力シート!BO"&amp;INT(ROW()/3+10))</f>
        <v/>
      </c>
      <c r="AN297" s="260"/>
    </row>
    <row r="298" spans="1:40" x14ac:dyDescent="0.2">
      <c r="A298" s="290">
        <v>97</v>
      </c>
      <c r="B298" s="298">
        <f t="shared" ref="B298" ca="1" si="3281">INDIRECT("入力シート!B"&amp;INT(ROW()/3+11))</f>
        <v>0</v>
      </c>
      <c r="C298" s="299" t="str">
        <f t="shared" ref="C298" ca="1" si="3282">INDIRECT("入力シート!C"&amp;INT(ROW()/3+11))</f>
        <v/>
      </c>
      <c r="D298" s="302">
        <f t="shared" ref="D298" ca="1" si="3283">INDIRECT("入力シート!D"&amp;INT(ROW()/3+11))</f>
        <v>0</v>
      </c>
      <c r="E298" s="296" t="s">
        <v>50</v>
      </c>
      <c r="F298" s="297">
        <f t="shared" ref="F298" ca="1" si="3284">INDIRECT("入力シート!F"&amp;INT(ROW()/3+11))</f>
        <v>0</v>
      </c>
      <c r="G298" s="296" t="s">
        <v>50</v>
      </c>
      <c r="H298" s="126">
        <f t="shared" ref="H298" ca="1" si="3285">INDIRECT("入力シート!H"&amp;INT(ROW()/3+11))</f>
        <v>0</v>
      </c>
      <c r="I298" s="127" t="s">
        <v>78</v>
      </c>
      <c r="J298" s="149" t="str">
        <f t="shared" ref="J298" ca="1" si="3286">INDIRECT("入力シート!M"&amp;INT(ROW()/3+11))</f>
        <v/>
      </c>
      <c r="K298" s="129" t="s">
        <v>67</v>
      </c>
      <c r="L298" s="131" t="str">
        <f t="shared" ref="L298" ca="1" si="3287">INDIRECT("入力シート!O"&amp;INT(ROW()/3+11))</f>
        <v/>
      </c>
      <c r="M298" s="303">
        <f t="shared" ref="M298" ca="1" si="3288">INDIRECT("入力シート!T"&amp;INT(ROW()/3+11))</f>
        <v>0</v>
      </c>
      <c r="N298" s="296" t="s">
        <v>50</v>
      </c>
      <c r="O298" s="307">
        <f t="shared" ref="O298" ca="1" si="3289">INDIRECT("入力シート!V"&amp;INT(ROW()/3+11))</f>
        <v>0</v>
      </c>
      <c r="P298" s="296" t="s">
        <v>50</v>
      </c>
      <c r="Q298" s="140">
        <f t="shared" ref="Q298" ca="1" si="3290">INDIRECT("入力シート!X"&amp;INT(ROW()/3+11))</f>
        <v>0</v>
      </c>
      <c r="R298" s="127" t="s">
        <v>78</v>
      </c>
      <c r="S298" s="141" t="str">
        <f t="shared" ref="S298" ca="1" si="3291">INDIRECT("入力シート!AC"&amp;INT(ROW()/3+11))</f>
        <v/>
      </c>
      <c r="T298" s="142" t="s">
        <v>80</v>
      </c>
      <c r="U298" s="141" t="str">
        <f t="shared" ref="U298" ca="1" si="3292">INDIRECT("入力シート!AE"&amp;INT(ROW()/3+11))</f>
        <v/>
      </c>
      <c r="V298" s="303">
        <f t="shared" ref="V298" ca="1" si="3293">INDIRECT("入力シート!AJ"&amp;INT(ROW()/3+11))</f>
        <v>0</v>
      </c>
      <c r="W298" s="296" t="s">
        <v>81</v>
      </c>
      <c r="X298" s="307">
        <f t="shared" ref="X298" ca="1" si="3294">INDIRECT("入力シート!AL"&amp;INT(ROW()/3+11))</f>
        <v>0</v>
      </c>
      <c r="Y298" s="296" t="s">
        <v>81</v>
      </c>
      <c r="Z298" s="140">
        <f t="shared" ref="Z298" ca="1" si="3295">INDIRECT("入力シート!AN"&amp;INT(ROW()/3+11))</f>
        <v>0</v>
      </c>
      <c r="AA298" s="127" t="s">
        <v>78</v>
      </c>
      <c r="AB298" s="141" t="str">
        <f t="shared" ref="AB298" ca="1" si="3296">INDIRECT("入力シート!AS"&amp;INT(ROW()/3+11))</f>
        <v/>
      </c>
      <c r="AC298" s="142" t="s">
        <v>80</v>
      </c>
      <c r="AD298" s="141" t="str">
        <f t="shared" ref="AD298" ca="1" si="3297">INDIRECT("入力シート!AU"&amp;INT(ROW()/3+11))</f>
        <v/>
      </c>
      <c r="AE298" s="303">
        <f t="shared" ref="AE298" ca="1" si="3298">INDIRECT("入力シート!AZ"&amp;INT(ROW()/3+11))</f>
        <v>0</v>
      </c>
      <c r="AF298" s="296" t="s">
        <v>81</v>
      </c>
      <c r="AG298" s="307">
        <f t="shared" ref="AG298" ca="1" si="3299">INDIRECT("入力シート!BB"&amp;INT(ROW()/3+11))</f>
        <v>0</v>
      </c>
      <c r="AH298" s="296" t="s">
        <v>81</v>
      </c>
      <c r="AI298" s="140">
        <f t="shared" ref="AI298" ca="1" si="3300">INDIRECT("入力シート!BD"&amp;INT(ROW()/3+11))</f>
        <v>0</v>
      </c>
      <c r="AJ298" s="127" t="s">
        <v>78</v>
      </c>
      <c r="AK298" s="141" t="str">
        <f t="shared" ref="AK298" ca="1" si="3301">INDIRECT("入力シート!BI"&amp;INT(ROW()/3+11))</f>
        <v/>
      </c>
      <c r="AL298" s="142" t="s">
        <v>80</v>
      </c>
      <c r="AM298" s="143" t="str">
        <f t="shared" ref="AM298" ca="1" si="3302">INDIRECT("入力シート!BK"&amp;INT(ROW()/3+11))</f>
        <v/>
      </c>
      <c r="AN298" s="258">
        <f t="shared" ref="AN298" ca="1" si="3303">INDIRECT("入力シート!BP"&amp;INT(ROW()/3+11))</f>
        <v>0</v>
      </c>
    </row>
    <row r="299" spans="1:40" x14ac:dyDescent="0.2">
      <c r="A299" s="290"/>
      <c r="B299" s="293"/>
      <c r="C299" s="300"/>
      <c r="D299" s="284"/>
      <c r="E299" s="272"/>
      <c r="F299" s="275"/>
      <c r="G299" s="272"/>
      <c r="H299" s="277" t="s">
        <v>79</v>
      </c>
      <c r="I299" s="272"/>
      <c r="J299" s="279" t="s">
        <v>53</v>
      </c>
      <c r="K299" s="279"/>
      <c r="L299" s="279"/>
      <c r="M299" s="304"/>
      <c r="N299" s="272"/>
      <c r="O299" s="308"/>
      <c r="P299" s="272"/>
      <c r="Q299" s="277" t="s">
        <v>79</v>
      </c>
      <c r="R299" s="272"/>
      <c r="S299" s="277" t="s">
        <v>79</v>
      </c>
      <c r="T299" s="310"/>
      <c r="U299" s="310"/>
      <c r="V299" s="304"/>
      <c r="W299" s="272"/>
      <c r="X299" s="308"/>
      <c r="Y299" s="272"/>
      <c r="Z299" s="277" t="s">
        <v>79</v>
      </c>
      <c r="AA299" s="272"/>
      <c r="AB299" s="277" t="s">
        <v>79</v>
      </c>
      <c r="AC299" s="310"/>
      <c r="AD299" s="310"/>
      <c r="AE299" s="304"/>
      <c r="AF299" s="272"/>
      <c r="AG299" s="308"/>
      <c r="AH299" s="272"/>
      <c r="AI299" s="277" t="s">
        <v>79</v>
      </c>
      <c r="AJ299" s="272"/>
      <c r="AK299" s="277" t="s">
        <v>79</v>
      </c>
      <c r="AL299" s="310"/>
      <c r="AM299" s="311"/>
      <c r="AN299" s="259"/>
    </row>
    <row r="300" spans="1:40" x14ac:dyDescent="0.2">
      <c r="A300" s="291"/>
      <c r="B300" s="294"/>
      <c r="C300" s="301"/>
      <c r="D300" s="285"/>
      <c r="E300" s="273"/>
      <c r="F300" s="276"/>
      <c r="G300" s="273"/>
      <c r="H300" s="144">
        <f t="shared" ref="H300" ca="1" si="3304">INDIRECT("入力シート!K"&amp;INT(ROW()/3+10))</f>
        <v>0</v>
      </c>
      <c r="I300" s="134" t="s">
        <v>78</v>
      </c>
      <c r="J300" s="138" t="str">
        <f t="shared" ref="J300" ca="1" si="3305">INDIRECT("入力シート!Q"&amp;INT(ROW()/3+10))</f>
        <v/>
      </c>
      <c r="K300" s="136" t="s">
        <v>67</v>
      </c>
      <c r="L300" s="138" t="str">
        <f t="shared" ref="L300" ca="1" si="3306">INDIRECT("入力シート!S"&amp;INT(ROW()/3+10))</f>
        <v/>
      </c>
      <c r="M300" s="305"/>
      <c r="N300" s="273"/>
      <c r="O300" s="309"/>
      <c r="P300" s="273"/>
      <c r="Q300" s="144">
        <f t="shared" ref="Q300" ca="1" si="3307">INDIRECT("入力シート!AA"&amp;INT(ROW()/3+10))</f>
        <v>0</v>
      </c>
      <c r="R300" s="134" t="s">
        <v>78</v>
      </c>
      <c r="S300" s="145" t="str">
        <f t="shared" ref="S300" ca="1" si="3308">INDIRECT("入力シート!AG"&amp;INT(ROW()/3+10))</f>
        <v/>
      </c>
      <c r="T300" s="146" t="s">
        <v>80</v>
      </c>
      <c r="U300" s="145" t="str">
        <f t="shared" ref="U300" ca="1" si="3309">INDIRECT("入力シート!AI"&amp;INT(ROW()/3+10))</f>
        <v/>
      </c>
      <c r="V300" s="305"/>
      <c r="W300" s="273"/>
      <c r="X300" s="309"/>
      <c r="Y300" s="273"/>
      <c r="Z300" s="144">
        <f t="shared" ref="Z300" ca="1" si="3310">INDIRECT("入力シート!AQ"&amp;INT(ROW()/3+10))</f>
        <v>0</v>
      </c>
      <c r="AA300" s="134" t="s">
        <v>78</v>
      </c>
      <c r="AB300" s="145" t="str">
        <f t="shared" ref="AB300" ca="1" si="3311">INDIRECT("入力シート!AW"&amp;INT(ROW()/3+10))</f>
        <v/>
      </c>
      <c r="AC300" s="146" t="s">
        <v>80</v>
      </c>
      <c r="AD300" s="145" t="str">
        <f t="shared" ref="AD300" ca="1" si="3312">INDIRECT("入力シート!AY"&amp;INT(ROW()/3+10))</f>
        <v/>
      </c>
      <c r="AE300" s="305"/>
      <c r="AF300" s="273"/>
      <c r="AG300" s="309"/>
      <c r="AH300" s="273"/>
      <c r="AI300" s="144">
        <f t="shared" ref="AI300" ca="1" si="3313">INDIRECT("入力シート!BG"&amp;INT(ROW()/3+10))</f>
        <v>0</v>
      </c>
      <c r="AJ300" s="134" t="s">
        <v>78</v>
      </c>
      <c r="AK300" s="145" t="str">
        <f t="shared" ref="AK300" ca="1" si="3314">INDIRECT("入力シート!BM"&amp;INT(ROW()/3+10))</f>
        <v/>
      </c>
      <c r="AL300" s="146" t="s">
        <v>80</v>
      </c>
      <c r="AM300" s="147" t="str">
        <f t="shared" ref="AM300" ca="1" si="3315">INDIRECT("入力シート!BO"&amp;INT(ROW()/3+10))</f>
        <v/>
      </c>
      <c r="AN300" s="260"/>
    </row>
    <row r="301" spans="1:40" x14ac:dyDescent="0.2">
      <c r="A301" s="290">
        <v>98</v>
      </c>
      <c r="B301" s="298">
        <f t="shared" ref="B301" ca="1" si="3316">INDIRECT("入力シート!B"&amp;INT(ROW()/3+11))</f>
        <v>0</v>
      </c>
      <c r="C301" s="299" t="str">
        <f t="shared" ref="C301" ca="1" si="3317">INDIRECT("入力シート!C"&amp;INT(ROW()/3+11))</f>
        <v/>
      </c>
      <c r="D301" s="302">
        <f t="shared" ref="D301" ca="1" si="3318">INDIRECT("入力シート!D"&amp;INT(ROW()/3+11))</f>
        <v>0</v>
      </c>
      <c r="E301" s="296" t="s">
        <v>50</v>
      </c>
      <c r="F301" s="297">
        <f t="shared" ref="F301" ca="1" si="3319">INDIRECT("入力シート!F"&amp;INT(ROW()/3+11))</f>
        <v>0</v>
      </c>
      <c r="G301" s="296" t="s">
        <v>50</v>
      </c>
      <c r="H301" s="126">
        <f t="shared" ref="H301" ca="1" si="3320">INDIRECT("入力シート!H"&amp;INT(ROW()/3+11))</f>
        <v>0</v>
      </c>
      <c r="I301" s="127" t="s">
        <v>78</v>
      </c>
      <c r="J301" s="149" t="str">
        <f t="shared" ref="J301" ca="1" si="3321">INDIRECT("入力シート!M"&amp;INT(ROW()/3+11))</f>
        <v/>
      </c>
      <c r="K301" s="129" t="s">
        <v>67</v>
      </c>
      <c r="L301" s="131" t="str">
        <f t="shared" ref="L301" ca="1" si="3322">INDIRECT("入力シート!O"&amp;INT(ROW()/3+11))</f>
        <v/>
      </c>
      <c r="M301" s="303">
        <f t="shared" ref="M301" ca="1" si="3323">INDIRECT("入力シート!T"&amp;INT(ROW()/3+11))</f>
        <v>0</v>
      </c>
      <c r="N301" s="296" t="s">
        <v>50</v>
      </c>
      <c r="O301" s="307">
        <f t="shared" ref="O301" ca="1" si="3324">INDIRECT("入力シート!V"&amp;INT(ROW()/3+11))</f>
        <v>0</v>
      </c>
      <c r="P301" s="296" t="s">
        <v>50</v>
      </c>
      <c r="Q301" s="140">
        <f t="shared" ref="Q301" ca="1" si="3325">INDIRECT("入力シート!X"&amp;INT(ROW()/3+11))</f>
        <v>0</v>
      </c>
      <c r="R301" s="127" t="s">
        <v>78</v>
      </c>
      <c r="S301" s="141" t="str">
        <f t="shared" ref="S301" ca="1" si="3326">INDIRECT("入力シート!AC"&amp;INT(ROW()/3+11))</f>
        <v/>
      </c>
      <c r="T301" s="142" t="s">
        <v>80</v>
      </c>
      <c r="U301" s="141" t="str">
        <f t="shared" ref="U301" ca="1" si="3327">INDIRECT("入力シート!AE"&amp;INT(ROW()/3+11))</f>
        <v/>
      </c>
      <c r="V301" s="303">
        <f t="shared" ref="V301" ca="1" si="3328">INDIRECT("入力シート!AJ"&amp;INT(ROW()/3+11))</f>
        <v>0</v>
      </c>
      <c r="W301" s="296" t="s">
        <v>81</v>
      </c>
      <c r="X301" s="307">
        <f t="shared" ref="X301" ca="1" si="3329">INDIRECT("入力シート!AL"&amp;INT(ROW()/3+11))</f>
        <v>0</v>
      </c>
      <c r="Y301" s="296" t="s">
        <v>81</v>
      </c>
      <c r="Z301" s="140">
        <f t="shared" ref="Z301" ca="1" si="3330">INDIRECT("入力シート!AN"&amp;INT(ROW()/3+11))</f>
        <v>0</v>
      </c>
      <c r="AA301" s="127" t="s">
        <v>78</v>
      </c>
      <c r="AB301" s="141" t="str">
        <f t="shared" ref="AB301" ca="1" si="3331">INDIRECT("入力シート!AS"&amp;INT(ROW()/3+11))</f>
        <v/>
      </c>
      <c r="AC301" s="142" t="s">
        <v>80</v>
      </c>
      <c r="AD301" s="141" t="str">
        <f t="shared" ref="AD301" ca="1" si="3332">INDIRECT("入力シート!AU"&amp;INT(ROW()/3+11))</f>
        <v/>
      </c>
      <c r="AE301" s="303">
        <f t="shared" ref="AE301" ca="1" si="3333">INDIRECT("入力シート!AZ"&amp;INT(ROW()/3+11))</f>
        <v>0</v>
      </c>
      <c r="AF301" s="296" t="s">
        <v>81</v>
      </c>
      <c r="AG301" s="307">
        <f t="shared" ref="AG301" ca="1" si="3334">INDIRECT("入力シート!BB"&amp;INT(ROW()/3+11))</f>
        <v>0</v>
      </c>
      <c r="AH301" s="296" t="s">
        <v>81</v>
      </c>
      <c r="AI301" s="140">
        <f t="shared" ref="AI301" ca="1" si="3335">INDIRECT("入力シート!BD"&amp;INT(ROW()/3+11))</f>
        <v>0</v>
      </c>
      <c r="AJ301" s="127" t="s">
        <v>78</v>
      </c>
      <c r="AK301" s="141" t="str">
        <f t="shared" ref="AK301" ca="1" si="3336">INDIRECT("入力シート!BI"&amp;INT(ROW()/3+11))</f>
        <v/>
      </c>
      <c r="AL301" s="142" t="s">
        <v>80</v>
      </c>
      <c r="AM301" s="143" t="str">
        <f t="shared" ref="AM301" ca="1" si="3337">INDIRECT("入力シート!BK"&amp;INT(ROW()/3+11))</f>
        <v/>
      </c>
      <c r="AN301" s="258">
        <f t="shared" ref="AN301" ca="1" si="3338">INDIRECT("入力シート!BP"&amp;INT(ROW()/3+11))</f>
        <v>0</v>
      </c>
    </row>
    <row r="302" spans="1:40" x14ac:dyDescent="0.2">
      <c r="A302" s="290"/>
      <c r="B302" s="293"/>
      <c r="C302" s="300"/>
      <c r="D302" s="284"/>
      <c r="E302" s="272"/>
      <c r="F302" s="275"/>
      <c r="G302" s="272"/>
      <c r="H302" s="277" t="s">
        <v>79</v>
      </c>
      <c r="I302" s="272"/>
      <c r="J302" s="279" t="s">
        <v>53</v>
      </c>
      <c r="K302" s="279"/>
      <c r="L302" s="279"/>
      <c r="M302" s="304"/>
      <c r="N302" s="272"/>
      <c r="O302" s="308"/>
      <c r="P302" s="272"/>
      <c r="Q302" s="277" t="s">
        <v>79</v>
      </c>
      <c r="R302" s="272"/>
      <c r="S302" s="277" t="s">
        <v>79</v>
      </c>
      <c r="T302" s="310"/>
      <c r="U302" s="310"/>
      <c r="V302" s="304"/>
      <c r="W302" s="272"/>
      <c r="X302" s="308"/>
      <c r="Y302" s="272"/>
      <c r="Z302" s="277" t="s">
        <v>79</v>
      </c>
      <c r="AA302" s="272"/>
      <c r="AB302" s="277" t="s">
        <v>79</v>
      </c>
      <c r="AC302" s="310"/>
      <c r="AD302" s="310"/>
      <c r="AE302" s="304"/>
      <c r="AF302" s="272"/>
      <c r="AG302" s="308"/>
      <c r="AH302" s="272"/>
      <c r="AI302" s="277" t="s">
        <v>79</v>
      </c>
      <c r="AJ302" s="272"/>
      <c r="AK302" s="277" t="s">
        <v>79</v>
      </c>
      <c r="AL302" s="310"/>
      <c r="AM302" s="311"/>
      <c r="AN302" s="259"/>
    </row>
    <row r="303" spans="1:40" x14ac:dyDescent="0.2">
      <c r="A303" s="291"/>
      <c r="B303" s="294"/>
      <c r="C303" s="301"/>
      <c r="D303" s="285"/>
      <c r="E303" s="273"/>
      <c r="F303" s="276"/>
      <c r="G303" s="273"/>
      <c r="H303" s="144">
        <f t="shared" ref="H303" ca="1" si="3339">INDIRECT("入力シート!K"&amp;INT(ROW()/3+10))</f>
        <v>0</v>
      </c>
      <c r="I303" s="134" t="s">
        <v>78</v>
      </c>
      <c r="J303" s="138" t="str">
        <f t="shared" ref="J303" ca="1" si="3340">INDIRECT("入力シート!Q"&amp;INT(ROW()/3+10))</f>
        <v/>
      </c>
      <c r="K303" s="136" t="s">
        <v>67</v>
      </c>
      <c r="L303" s="138" t="str">
        <f t="shared" ref="L303" ca="1" si="3341">INDIRECT("入力シート!S"&amp;INT(ROW()/3+10))</f>
        <v/>
      </c>
      <c r="M303" s="305"/>
      <c r="N303" s="273"/>
      <c r="O303" s="309"/>
      <c r="P303" s="273"/>
      <c r="Q303" s="144">
        <f t="shared" ref="Q303" ca="1" si="3342">INDIRECT("入力シート!AA"&amp;INT(ROW()/3+10))</f>
        <v>0</v>
      </c>
      <c r="R303" s="134" t="s">
        <v>78</v>
      </c>
      <c r="S303" s="145" t="str">
        <f t="shared" ref="S303" ca="1" si="3343">INDIRECT("入力シート!AG"&amp;INT(ROW()/3+10))</f>
        <v/>
      </c>
      <c r="T303" s="146" t="s">
        <v>80</v>
      </c>
      <c r="U303" s="145" t="str">
        <f t="shared" ref="U303" ca="1" si="3344">INDIRECT("入力シート!AI"&amp;INT(ROW()/3+10))</f>
        <v/>
      </c>
      <c r="V303" s="305"/>
      <c r="W303" s="273"/>
      <c r="X303" s="309"/>
      <c r="Y303" s="273"/>
      <c r="Z303" s="144">
        <f t="shared" ref="Z303" ca="1" si="3345">INDIRECT("入力シート!AQ"&amp;INT(ROW()/3+10))</f>
        <v>0</v>
      </c>
      <c r="AA303" s="134" t="s">
        <v>78</v>
      </c>
      <c r="AB303" s="145" t="str">
        <f t="shared" ref="AB303" ca="1" si="3346">INDIRECT("入力シート!AW"&amp;INT(ROW()/3+10))</f>
        <v/>
      </c>
      <c r="AC303" s="146" t="s">
        <v>80</v>
      </c>
      <c r="AD303" s="145" t="str">
        <f t="shared" ref="AD303" ca="1" si="3347">INDIRECT("入力シート!AY"&amp;INT(ROW()/3+10))</f>
        <v/>
      </c>
      <c r="AE303" s="305"/>
      <c r="AF303" s="273"/>
      <c r="AG303" s="309"/>
      <c r="AH303" s="273"/>
      <c r="AI303" s="144">
        <f t="shared" ref="AI303" ca="1" si="3348">INDIRECT("入力シート!BG"&amp;INT(ROW()/3+10))</f>
        <v>0</v>
      </c>
      <c r="AJ303" s="134" t="s">
        <v>78</v>
      </c>
      <c r="AK303" s="145" t="str">
        <f t="shared" ref="AK303" ca="1" si="3349">INDIRECT("入力シート!BM"&amp;INT(ROW()/3+10))</f>
        <v/>
      </c>
      <c r="AL303" s="146" t="s">
        <v>80</v>
      </c>
      <c r="AM303" s="147" t="str">
        <f t="shared" ref="AM303" ca="1" si="3350">INDIRECT("入力シート!BO"&amp;INT(ROW()/3+10))</f>
        <v/>
      </c>
      <c r="AN303" s="260"/>
    </row>
    <row r="304" spans="1:40" x14ac:dyDescent="0.2">
      <c r="A304" s="290">
        <v>99</v>
      </c>
      <c r="B304" s="298">
        <f t="shared" ref="B304" ca="1" si="3351">INDIRECT("入力シート!B"&amp;INT(ROW()/3+11))</f>
        <v>0</v>
      </c>
      <c r="C304" s="299" t="str">
        <f t="shared" ref="C304" ca="1" si="3352">INDIRECT("入力シート!C"&amp;INT(ROW()/3+11))</f>
        <v/>
      </c>
      <c r="D304" s="302">
        <f t="shared" ref="D304" ca="1" si="3353">INDIRECT("入力シート!D"&amp;INT(ROW()/3+11))</f>
        <v>0</v>
      </c>
      <c r="E304" s="296" t="s">
        <v>50</v>
      </c>
      <c r="F304" s="297">
        <f t="shared" ref="F304" ca="1" si="3354">INDIRECT("入力シート!F"&amp;INT(ROW()/3+11))</f>
        <v>0</v>
      </c>
      <c r="G304" s="296" t="s">
        <v>50</v>
      </c>
      <c r="H304" s="126">
        <f t="shared" ref="H304" ca="1" si="3355">INDIRECT("入力シート!H"&amp;INT(ROW()/3+11))</f>
        <v>0</v>
      </c>
      <c r="I304" s="127" t="s">
        <v>78</v>
      </c>
      <c r="J304" s="149" t="str">
        <f t="shared" ref="J304" ca="1" si="3356">INDIRECT("入力シート!M"&amp;INT(ROW()/3+11))</f>
        <v/>
      </c>
      <c r="K304" s="129" t="s">
        <v>67</v>
      </c>
      <c r="L304" s="131" t="str">
        <f t="shared" ref="L304" ca="1" si="3357">INDIRECT("入力シート!O"&amp;INT(ROW()/3+11))</f>
        <v/>
      </c>
      <c r="M304" s="303">
        <f t="shared" ref="M304" ca="1" si="3358">INDIRECT("入力シート!T"&amp;INT(ROW()/3+11))</f>
        <v>0</v>
      </c>
      <c r="N304" s="296" t="s">
        <v>50</v>
      </c>
      <c r="O304" s="307">
        <f t="shared" ref="O304" ca="1" si="3359">INDIRECT("入力シート!V"&amp;INT(ROW()/3+11))</f>
        <v>0</v>
      </c>
      <c r="P304" s="296" t="s">
        <v>50</v>
      </c>
      <c r="Q304" s="140">
        <f t="shared" ref="Q304" ca="1" si="3360">INDIRECT("入力シート!X"&amp;INT(ROW()/3+11))</f>
        <v>0</v>
      </c>
      <c r="R304" s="127" t="s">
        <v>78</v>
      </c>
      <c r="S304" s="141" t="str">
        <f t="shared" ref="S304" ca="1" si="3361">INDIRECT("入力シート!AC"&amp;INT(ROW()/3+11))</f>
        <v/>
      </c>
      <c r="T304" s="142" t="s">
        <v>80</v>
      </c>
      <c r="U304" s="141" t="str">
        <f t="shared" ref="U304" ca="1" si="3362">INDIRECT("入力シート!AE"&amp;INT(ROW()/3+11))</f>
        <v/>
      </c>
      <c r="V304" s="303">
        <f t="shared" ref="V304" ca="1" si="3363">INDIRECT("入力シート!AJ"&amp;INT(ROW()/3+11))</f>
        <v>0</v>
      </c>
      <c r="W304" s="296" t="s">
        <v>81</v>
      </c>
      <c r="X304" s="307">
        <f t="shared" ref="X304" ca="1" si="3364">INDIRECT("入力シート!AL"&amp;INT(ROW()/3+11))</f>
        <v>0</v>
      </c>
      <c r="Y304" s="296" t="s">
        <v>81</v>
      </c>
      <c r="Z304" s="140">
        <f t="shared" ref="Z304" ca="1" si="3365">INDIRECT("入力シート!AN"&amp;INT(ROW()/3+11))</f>
        <v>0</v>
      </c>
      <c r="AA304" s="127" t="s">
        <v>78</v>
      </c>
      <c r="AB304" s="141" t="str">
        <f t="shared" ref="AB304" ca="1" si="3366">INDIRECT("入力シート!AS"&amp;INT(ROW()/3+11))</f>
        <v/>
      </c>
      <c r="AC304" s="142" t="s">
        <v>80</v>
      </c>
      <c r="AD304" s="141" t="str">
        <f t="shared" ref="AD304" ca="1" si="3367">INDIRECT("入力シート!AU"&amp;INT(ROW()/3+11))</f>
        <v/>
      </c>
      <c r="AE304" s="303">
        <f t="shared" ref="AE304" ca="1" si="3368">INDIRECT("入力シート!AZ"&amp;INT(ROW()/3+11))</f>
        <v>0</v>
      </c>
      <c r="AF304" s="296" t="s">
        <v>81</v>
      </c>
      <c r="AG304" s="307">
        <f t="shared" ref="AG304" ca="1" si="3369">INDIRECT("入力シート!BB"&amp;INT(ROW()/3+11))</f>
        <v>0</v>
      </c>
      <c r="AH304" s="296" t="s">
        <v>81</v>
      </c>
      <c r="AI304" s="140">
        <f t="shared" ref="AI304" ca="1" si="3370">INDIRECT("入力シート!BD"&amp;INT(ROW()/3+11))</f>
        <v>0</v>
      </c>
      <c r="AJ304" s="127" t="s">
        <v>78</v>
      </c>
      <c r="AK304" s="141" t="str">
        <f t="shared" ref="AK304" ca="1" si="3371">INDIRECT("入力シート!BI"&amp;INT(ROW()/3+11))</f>
        <v/>
      </c>
      <c r="AL304" s="142" t="s">
        <v>80</v>
      </c>
      <c r="AM304" s="143" t="str">
        <f t="shared" ref="AM304" ca="1" si="3372">INDIRECT("入力シート!BK"&amp;INT(ROW()/3+11))</f>
        <v/>
      </c>
      <c r="AN304" s="258">
        <f ca="1">INDIRECT("入力シート!BP"&amp;INT(ROW()/3+11))</f>
        <v>0</v>
      </c>
    </row>
    <row r="305" spans="1:40" x14ac:dyDescent="0.2">
      <c r="A305" s="290"/>
      <c r="B305" s="293"/>
      <c r="C305" s="300"/>
      <c r="D305" s="284"/>
      <c r="E305" s="272"/>
      <c r="F305" s="275"/>
      <c r="G305" s="272"/>
      <c r="H305" s="277" t="s">
        <v>79</v>
      </c>
      <c r="I305" s="272"/>
      <c r="J305" s="279" t="s">
        <v>53</v>
      </c>
      <c r="K305" s="279"/>
      <c r="L305" s="279"/>
      <c r="M305" s="304"/>
      <c r="N305" s="272"/>
      <c r="O305" s="308"/>
      <c r="P305" s="272"/>
      <c r="Q305" s="277" t="s">
        <v>79</v>
      </c>
      <c r="R305" s="272"/>
      <c r="S305" s="277" t="s">
        <v>79</v>
      </c>
      <c r="T305" s="310"/>
      <c r="U305" s="310"/>
      <c r="V305" s="304"/>
      <c r="W305" s="272"/>
      <c r="X305" s="308"/>
      <c r="Y305" s="272"/>
      <c r="Z305" s="277" t="s">
        <v>79</v>
      </c>
      <c r="AA305" s="272"/>
      <c r="AB305" s="277" t="s">
        <v>79</v>
      </c>
      <c r="AC305" s="310"/>
      <c r="AD305" s="310"/>
      <c r="AE305" s="304"/>
      <c r="AF305" s="272"/>
      <c r="AG305" s="308"/>
      <c r="AH305" s="272"/>
      <c r="AI305" s="277" t="s">
        <v>79</v>
      </c>
      <c r="AJ305" s="272"/>
      <c r="AK305" s="277" t="s">
        <v>79</v>
      </c>
      <c r="AL305" s="310"/>
      <c r="AM305" s="311"/>
      <c r="AN305" s="259"/>
    </row>
    <row r="306" spans="1:40" x14ac:dyDescent="0.2">
      <c r="A306" s="291"/>
      <c r="B306" s="294"/>
      <c r="C306" s="301"/>
      <c r="D306" s="285"/>
      <c r="E306" s="273"/>
      <c r="F306" s="276"/>
      <c r="G306" s="273"/>
      <c r="H306" s="144">
        <f t="shared" ref="H306" ca="1" si="3373">INDIRECT("入力シート!K"&amp;INT(ROW()/3+10))</f>
        <v>0</v>
      </c>
      <c r="I306" s="134" t="s">
        <v>78</v>
      </c>
      <c r="J306" s="138" t="str">
        <f t="shared" ref="J306" ca="1" si="3374">INDIRECT("入力シート!Q"&amp;INT(ROW()/3+10))</f>
        <v/>
      </c>
      <c r="K306" s="136" t="s">
        <v>67</v>
      </c>
      <c r="L306" s="138" t="str">
        <f t="shared" ref="L306" ca="1" si="3375">INDIRECT("入力シート!S"&amp;INT(ROW()/3+10))</f>
        <v/>
      </c>
      <c r="M306" s="305"/>
      <c r="N306" s="273"/>
      <c r="O306" s="309"/>
      <c r="P306" s="273"/>
      <c r="Q306" s="144">
        <f t="shared" ref="Q306" ca="1" si="3376">INDIRECT("入力シート!AA"&amp;INT(ROW()/3+10))</f>
        <v>0</v>
      </c>
      <c r="R306" s="134" t="s">
        <v>78</v>
      </c>
      <c r="S306" s="145" t="str">
        <f t="shared" ref="S306" ca="1" si="3377">INDIRECT("入力シート!AG"&amp;INT(ROW()/3+10))</f>
        <v/>
      </c>
      <c r="T306" s="146" t="s">
        <v>80</v>
      </c>
      <c r="U306" s="145" t="str">
        <f t="shared" ref="U306" ca="1" si="3378">INDIRECT("入力シート!AI"&amp;INT(ROW()/3+10))</f>
        <v/>
      </c>
      <c r="V306" s="305"/>
      <c r="W306" s="273"/>
      <c r="X306" s="309"/>
      <c r="Y306" s="273"/>
      <c r="Z306" s="144">
        <f t="shared" ref="Z306" ca="1" si="3379">INDIRECT("入力シート!AQ"&amp;INT(ROW()/3+10))</f>
        <v>0</v>
      </c>
      <c r="AA306" s="134" t="s">
        <v>78</v>
      </c>
      <c r="AB306" s="145" t="str">
        <f t="shared" ref="AB306" ca="1" si="3380">INDIRECT("入力シート!AW"&amp;INT(ROW()/3+10))</f>
        <v/>
      </c>
      <c r="AC306" s="146" t="s">
        <v>80</v>
      </c>
      <c r="AD306" s="145" t="str">
        <f t="shared" ref="AD306" ca="1" si="3381">INDIRECT("入力シート!AY"&amp;INT(ROW()/3+10))</f>
        <v/>
      </c>
      <c r="AE306" s="305"/>
      <c r="AF306" s="273"/>
      <c r="AG306" s="309"/>
      <c r="AH306" s="273"/>
      <c r="AI306" s="144">
        <f t="shared" ref="AI306" ca="1" si="3382">INDIRECT("入力シート!BG"&amp;INT(ROW()/3+10))</f>
        <v>0</v>
      </c>
      <c r="AJ306" s="134" t="s">
        <v>78</v>
      </c>
      <c r="AK306" s="145" t="str">
        <f t="shared" ref="AK306" ca="1" si="3383">INDIRECT("入力シート!BM"&amp;INT(ROW()/3+10))</f>
        <v/>
      </c>
      <c r="AL306" s="146" t="s">
        <v>80</v>
      </c>
      <c r="AM306" s="147" t="str">
        <f t="shared" ref="AM306" ca="1" si="3384">INDIRECT("入力シート!BO"&amp;INT(ROW()/3+10))</f>
        <v/>
      </c>
      <c r="AN306" s="260"/>
    </row>
    <row r="307" spans="1:40" x14ac:dyDescent="0.2">
      <c r="A307" s="290">
        <v>100</v>
      </c>
      <c r="B307" s="298">
        <f t="shared" ref="B307" ca="1" si="3385">INDIRECT("入力シート!B"&amp;INT(ROW()/3+11))</f>
        <v>0</v>
      </c>
      <c r="C307" s="299" t="str">
        <f t="shared" ref="C307" ca="1" si="3386">INDIRECT("入力シート!C"&amp;INT(ROW()/3+11))</f>
        <v/>
      </c>
      <c r="D307" s="302">
        <f t="shared" ref="D307" ca="1" si="3387">INDIRECT("入力シート!D"&amp;INT(ROW()/3+11))</f>
        <v>0</v>
      </c>
      <c r="E307" s="296" t="s">
        <v>50</v>
      </c>
      <c r="F307" s="297">
        <f t="shared" ref="F307" ca="1" si="3388">INDIRECT("入力シート!F"&amp;INT(ROW()/3+11))</f>
        <v>0</v>
      </c>
      <c r="G307" s="296" t="s">
        <v>50</v>
      </c>
      <c r="H307" s="126">
        <f t="shared" ref="H307" ca="1" si="3389">INDIRECT("入力シート!H"&amp;INT(ROW()/3+11))</f>
        <v>0</v>
      </c>
      <c r="I307" s="127" t="s">
        <v>78</v>
      </c>
      <c r="J307" s="149" t="str">
        <f t="shared" ref="J307" ca="1" si="3390">INDIRECT("入力シート!M"&amp;INT(ROW()/3+11))</f>
        <v/>
      </c>
      <c r="K307" s="129" t="s">
        <v>67</v>
      </c>
      <c r="L307" s="131" t="str">
        <f t="shared" ref="L307" ca="1" si="3391">INDIRECT("入力シート!O"&amp;INT(ROW()/3+11))</f>
        <v/>
      </c>
      <c r="M307" s="303">
        <f t="shared" ref="M307" ca="1" si="3392">INDIRECT("入力シート!T"&amp;INT(ROW()/3+11))</f>
        <v>0</v>
      </c>
      <c r="N307" s="296" t="s">
        <v>50</v>
      </c>
      <c r="O307" s="307">
        <f t="shared" ref="O307" ca="1" si="3393">INDIRECT("入力シート!V"&amp;INT(ROW()/3+11))</f>
        <v>0</v>
      </c>
      <c r="P307" s="296" t="s">
        <v>50</v>
      </c>
      <c r="Q307" s="140">
        <f t="shared" ref="Q307" ca="1" si="3394">INDIRECT("入力シート!X"&amp;INT(ROW()/3+11))</f>
        <v>0</v>
      </c>
      <c r="R307" s="127" t="s">
        <v>78</v>
      </c>
      <c r="S307" s="141" t="str">
        <f t="shared" ref="S307" ca="1" si="3395">INDIRECT("入力シート!AC"&amp;INT(ROW()/3+11))</f>
        <v/>
      </c>
      <c r="T307" s="142" t="s">
        <v>80</v>
      </c>
      <c r="U307" s="141" t="str">
        <f t="shared" ref="U307" ca="1" si="3396">INDIRECT("入力シート!AE"&amp;INT(ROW()/3+11))</f>
        <v/>
      </c>
      <c r="V307" s="303">
        <f t="shared" ref="V307" ca="1" si="3397">INDIRECT("入力シート!AJ"&amp;INT(ROW()/3+11))</f>
        <v>0</v>
      </c>
      <c r="W307" s="296" t="s">
        <v>81</v>
      </c>
      <c r="X307" s="307">
        <f t="shared" ref="X307" ca="1" si="3398">INDIRECT("入力シート!AL"&amp;INT(ROW()/3+11))</f>
        <v>0</v>
      </c>
      <c r="Y307" s="296" t="s">
        <v>81</v>
      </c>
      <c r="Z307" s="140">
        <f t="shared" ref="Z307" ca="1" si="3399">INDIRECT("入力シート!AN"&amp;INT(ROW()/3+11))</f>
        <v>0</v>
      </c>
      <c r="AA307" s="127" t="s">
        <v>78</v>
      </c>
      <c r="AB307" s="141" t="str">
        <f t="shared" ref="AB307" ca="1" si="3400">INDIRECT("入力シート!AS"&amp;INT(ROW()/3+11))</f>
        <v/>
      </c>
      <c r="AC307" s="142" t="s">
        <v>80</v>
      </c>
      <c r="AD307" s="141" t="str">
        <f t="shared" ref="AD307" ca="1" si="3401">INDIRECT("入力シート!AU"&amp;INT(ROW()/3+11))</f>
        <v/>
      </c>
      <c r="AE307" s="303">
        <f t="shared" ref="AE307" ca="1" si="3402">INDIRECT("入力シート!AZ"&amp;INT(ROW()/3+11))</f>
        <v>0</v>
      </c>
      <c r="AF307" s="296" t="s">
        <v>81</v>
      </c>
      <c r="AG307" s="307">
        <f t="shared" ref="AG307" ca="1" si="3403">INDIRECT("入力シート!BB"&amp;INT(ROW()/3+11))</f>
        <v>0</v>
      </c>
      <c r="AH307" s="296" t="s">
        <v>81</v>
      </c>
      <c r="AI307" s="140">
        <f t="shared" ref="AI307" ca="1" si="3404">INDIRECT("入力シート!BD"&amp;INT(ROW()/3+11))</f>
        <v>0</v>
      </c>
      <c r="AJ307" s="127" t="s">
        <v>78</v>
      </c>
      <c r="AK307" s="141" t="str">
        <f t="shared" ref="AK307" ca="1" si="3405">INDIRECT("入力シート!BI"&amp;INT(ROW()/3+11))</f>
        <v/>
      </c>
      <c r="AL307" s="142" t="s">
        <v>80</v>
      </c>
      <c r="AM307" s="143" t="str">
        <f t="shared" ref="AM307" ca="1" si="3406">INDIRECT("入力シート!BK"&amp;INT(ROW()/3+11))</f>
        <v/>
      </c>
      <c r="AN307" s="261">
        <f ca="1">INDIRECT("入力シート!BP"&amp;INT(ROW()/3+11))</f>
        <v>0</v>
      </c>
    </row>
    <row r="308" spans="1:40" x14ac:dyDescent="0.2">
      <c r="A308" s="290"/>
      <c r="B308" s="293"/>
      <c r="C308" s="300"/>
      <c r="D308" s="284"/>
      <c r="E308" s="272"/>
      <c r="F308" s="275"/>
      <c r="G308" s="272"/>
      <c r="H308" s="277" t="s">
        <v>79</v>
      </c>
      <c r="I308" s="272"/>
      <c r="J308" s="279" t="s">
        <v>53</v>
      </c>
      <c r="K308" s="279"/>
      <c r="L308" s="279"/>
      <c r="M308" s="304"/>
      <c r="N308" s="272"/>
      <c r="O308" s="308"/>
      <c r="P308" s="272"/>
      <c r="Q308" s="277" t="s">
        <v>79</v>
      </c>
      <c r="R308" s="272"/>
      <c r="S308" s="277" t="s">
        <v>79</v>
      </c>
      <c r="T308" s="310"/>
      <c r="U308" s="310"/>
      <c r="V308" s="304"/>
      <c r="W308" s="272"/>
      <c r="X308" s="308"/>
      <c r="Y308" s="272"/>
      <c r="Z308" s="277" t="s">
        <v>79</v>
      </c>
      <c r="AA308" s="272"/>
      <c r="AB308" s="277" t="s">
        <v>79</v>
      </c>
      <c r="AC308" s="310"/>
      <c r="AD308" s="310"/>
      <c r="AE308" s="304"/>
      <c r="AF308" s="272"/>
      <c r="AG308" s="308"/>
      <c r="AH308" s="272"/>
      <c r="AI308" s="277" t="s">
        <v>79</v>
      </c>
      <c r="AJ308" s="272"/>
      <c r="AK308" s="277" t="s">
        <v>79</v>
      </c>
      <c r="AL308" s="310"/>
      <c r="AM308" s="311"/>
      <c r="AN308" s="262"/>
    </row>
    <row r="309" spans="1:40" ht="13.5" thickBot="1" x14ac:dyDescent="0.25">
      <c r="A309" s="312"/>
      <c r="B309" s="313"/>
      <c r="C309" s="344"/>
      <c r="D309" s="345"/>
      <c r="E309" s="314"/>
      <c r="F309" s="346"/>
      <c r="G309" s="314"/>
      <c r="H309" s="150">
        <f t="shared" ref="H309" ca="1" si="3407">INDIRECT("入力シート!K"&amp;INT(ROW()/3+10))</f>
        <v>0</v>
      </c>
      <c r="I309" s="151" t="s">
        <v>78</v>
      </c>
      <c r="J309" s="152" t="str">
        <f t="shared" ref="J309" ca="1" si="3408">INDIRECT("入力シート!Q"&amp;INT(ROW()/3+10))</f>
        <v/>
      </c>
      <c r="K309" s="153" t="s">
        <v>67</v>
      </c>
      <c r="L309" s="154" t="str">
        <f t="shared" ref="L309" ca="1" si="3409">INDIRECT("入力シート!S"&amp;INT(ROW()/3+10))</f>
        <v/>
      </c>
      <c r="M309" s="316"/>
      <c r="N309" s="314"/>
      <c r="O309" s="315"/>
      <c r="P309" s="314"/>
      <c r="Q309" s="155">
        <f t="shared" ref="Q309" ca="1" si="3410">INDIRECT("入力シート!AA"&amp;INT(ROW()/3+10))</f>
        <v>0</v>
      </c>
      <c r="R309" s="151" t="s">
        <v>78</v>
      </c>
      <c r="S309" s="156" t="str">
        <f t="shared" ref="S309" ca="1" si="3411">INDIRECT("入力シート!AG"&amp;INT(ROW()/3+10))</f>
        <v/>
      </c>
      <c r="T309" s="157" t="s">
        <v>80</v>
      </c>
      <c r="U309" s="156" t="str">
        <f t="shared" ref="U309" ca="1" si="3412">INDIRECT("入力シート!AI"&amp;INT(ROW()/3+10))</f>
        <v/>
      </c>
      <c r="V309" s="316"/>
      <c r="W309" s="314"/>
      <c r="X309" s="315"/>
      <c r="Y309" s="314"/>
      <c r="Z309" s="155">
        <f t="shared" ref="Z309" ca="1" si="3413">INDIRECT("入力シート!AQ"&amp;INT(ROW()/3+10))</f>
        <v>0</v>
      </c>
      <c r="AA309" s="151" t="s">
        <v>78</v>
      </c>
      <c r="AB309" s="156" t="str">
        <f t="shared" ref="AB309" ca="1" si="3414">INDIRECT("入力シート!AW"&amp;INT(ROW()/3+10))</f>
        <v/>
      </c>
      <c r="AC309" s="157" t="s">
        <v>80</v>
      </c>
      <c r="AD309" s="156" t="str">
        <f t="shared" ref="AD309" ca="1" si="3415">INDIRECT("入力シート!AY"&amp;INT(ROW()/3+10))</f>
        <v/>
      </c>
      <c r="AE309" s="316"/>
      <c r="AF309" s="314"/>
      <c r="AG309" s="315"/>
      <c r="AH309" s="314"/>
      <c r="AI309" s="155">
        <f t="shared" ref="AI309" ca="1" si="3416">INDIRECT("入力シート!BG"&amp;INT(ROW()/3+10))</f>
        <v>0</v>
      </c>
      <c r="AJ309" s="151" t="s">
        <v>78</v>
      </c>
      <c r="AK309" s="156" t="str">
        <f t="shared" ref="AK309" ca="1" si="3417">INDIRECT("入力シート!BM"&amp;INT(ROW()/3+10))</f>
        <v/>
      </c>
      <c r="AL309" s="157" t="s">
        <v>80</v>
      </c>
      <c r="AM309" s="158" t="str">
        <f t="shared" ref="AM309" ca="1" si="3418">INDIRECT("入力シート!BO"&amp;INT(ROW()/3+10))</f>
        <v/>
      </c>
      <c r="AN309" s="263"/>
    </row>
    <row r="310" spans="1:40" ht="11.25" customHeight="1" x14ac:dyDescent="0.2">
      <c r="J310" s="159"/>
      <c r="K310" s="159"/>
      <c r="L310" s="159"/>
    </row>
    <row r="311" spans="1:40" x14ac:dyDescent="0.2">
      <c r="J311" s="159"/>
      <c r="K311" s="159"/>
      <c r="L311" s="159"/>
    </row>
    <row r="312" spans="1:40" x14ac:dyDescent="0.2">
      <c r="J312" s="159"/>
      <c r="K312" s="159"/>
      <c r="L312" s="159"/>
    </row>
    <row r="313" spans="1:40" x14ac:dyDescent="0.2">
      <c r="J313" s="159"/>
      <c r="K313" s="159"/>
      <c r="L313" s="159"/>
    </row>
  </sheetData>
  <sheetProtection password="EB89" sheet="1" objects="1" scenarios="1"/>
  <mergeCells count="2843">
    <mergeCell ref="AH217:AH219"/>
    <mergeCell ref="H218:I218"/>
    <mergeCell ref="J218:L218"/>
    <mergeCell ref="Q218:R218"/>
    <mergeCell ref="S218:U218"/>
    <mergeCell ref="Z218:AA218"/>
    <mergeCell ref="AB218:AD218"/>
    <mergeCell ref="AI218:AJ218"/>
    <mergeCell ref="AK218:AM218"/>
    <mergeCell ref="O217:O219"/>
    <mergeCell ref="P217:P219"/>
    <mergeCell ref="V217:V219"/>
    <mergeCell ref="W217:W219"/>
    <mergeCell ref="X217:X219"/>
    <mergeCell ref="Y217:Y219"/>
    <mergeCell ref="AE217:AE219"/>
    <mergeCell ref="AF217:AF219"/>
    <mergeCell ref="AG217:AG219"/>
    <mergeCell ref="A214:A216"/>
    <mergeCell ref="B214:B216"/>
    <mergeCell ref="C214:C216"/>
    <mergeCell ref="D214:D216"/>
    <mergeCell ref="E214:E216"/>
    <mergeCell ref="F214:F216"/>
    <mergeCell ref="G214:G216"/>
    <mergeCell ref="M214:M216"/>
    <mergeCell ref="N214:N216"/>
    <mergeCell ref="A217:A219"/>
    <mergeCell ref="B217:B219"/>
    <mergeCell ref="C217:C219"/>
    <mergeCell ref="D217:D219"/>
    <mergeCell ref="E217:E219"/>
    <mergeCell ref="F217:F219"/>
    <mergeCell ref="G217:G219"/>
    <mergeCell ref="M217:M219"/>
    <mergeCell ref="N217:N219"/>
    <mergeCell ref="H215:I215"/>
    <mergeCell ref="J215:L215"/>
    <mergeCell ref="AK212:AM212"/>
    <mergeCell ref="O211:O213"/>
    <mergeCell ref="P211:P213"/>
    <mergeCell ref="V211:V213"/>
    <mergeCell ref="W211:W213"/>
    <mergeCell ref="X211:X213"/>
    <mergeCell ref="Y211:Y213"/>
    <mergeCell ref="AE211:AE213"/>
    <mergeCell ref="AF211:AF213"/>
    <mergeCell ref="AG211:AG213"/>
    <mergeCell ref="AK215:AM215"/>
    <mergeCell ref="O214:O216"/>
    <mergeCell ref="P214:P216"/>
    <mergeCell ref="V214:V216"/>
    <mergeCell ref="W214:W216"/>
    <mergeCell ref="X214:X216"/>
    <mergeCell ref="Y214:Y216"/>
    <mergeCell ref="AE214:AE216"/>
    <mergeCell ref="AF214:AF216"/>
    <mergeCell ref="AG214:AG216"/>
    <mergeCell ref="AH214:AH216"/>
    <mergeCell ref="Q215:R215"/>
    <mergeCell ref="S215:U215"/>
    <mergeCell ref="Z215:AA215"/>
    <mergeCell ref="AB215:AD215"/>
    <mergeCell ref="AI215:AJ215"/>
    <mergeCell ref="A211:A213"/>
    <mergeCell ref="B211:B213"/>
    <mergeCell ref="C211:C213"/>
    <mergeCell ref="D211:D213"/>
    <mergeCell ref="E211:E213"/>
    <mergeCell ref="F211:F213"/>
    <mergeCell ref="G211:G213"/>
    <mergeCell ref="M211:M213"/>
    <mergeCell ref="N211:N213"/>
    <mergeCell ref="AH208:AH210"/>
    <mergeCell ref="H209:I209"/>
    <mergeCell ref="J209:L209"/>
    <mergeCell ref="Q209:R209"/>
    <mergeCell ref="S209:U209"/>
    <mergeCell ref="Z209:AA209"/>
    <mergeCell ref="AB209:AD209"/>
    <mergeCell ref="AI209:AJ209"/>
    <mergeCell ref="AH211:AH213"/>
    <mergeCell ref="H212:I212"/>
    <mergeCell ref="J212:L212"/>
    <mergeCell ref="Q212:R212"/>
    <mergeCell ref="S212:U212"/>
    <mergeCell ref="Z212:AA212"/>
    <mergeCell ref="AB212:AD212"/>
    <mergeCell ref="AI212:AJ212"/>
    <mergeCell ref="AK209:AM209"/>
    <mergeCell ref="O208:O210"/>
    <mergeCell ref="P208:P210"/>
    <mergeCell ref="V208:V210"/>
    <mergeCell ref="W208:W210"/>
    <mergeCell ref="X208:X210"/>
    <mergeCell ref="Y208:Y210"/>
    <mergeCell ref="AE208:AE210"/>
    <mergeCell ref="AF208:AF210"/>
    <mergeCell ref="AG208:AG210"/>
    <mergeCell ref="A208:A210"/>
    <mergeCell ref="B208:B210"/>
    <mergeCell ref="C208:C210"/>
    <mergeCell ref="D208:D210"/>
    <mergeCell ref="E208:E210"/>
    <mergeCell ref="F208:F210"/>
    <mergeCell ref="G208:G210"/>
    <mergeCell ref="M208:M210"/>
    <mergeCell ref="N208:N210"/>
    <mergeCell ref="AH205:AH207"/>
    <mergeCell ref="H206:I206"/>
    <mergeCell ref="J206:L206"/>
    <mergeCell ref="Q206:R206"/>
    <mergeCell ref="S206:U206"/>
    <mergeCell ref="Z206:AA206"/>
    <mergeCell ref="AB206:AD206"/>
    <mergeCell ref="AI206:AJ206"/>
    <mergeCell ref="AK206:AM206"/>
    <mergeCell ref="O205:O207"/>
    <mergeCell ref="P205:P207"/>
    <mergeCell ref="V205:V207"/>
    <mergeCell ref="W205:W207"/>
    <mergeCell ref="X205:X207"/>
    <mergeCell ref="Y205:Y207"/>
    <mergeCell ref="AE205:AE207"/>
    <mergeCell ref="AF205:AF207"/>
    <mergeCell ref="AG205:AG207"/>
    <mergeCell ref="A202:A204"/>
    <mergeCell ref="B202:B204"/>
    <mergeCell ref="C202:C204"/>
    <mergeCell ref="D202:D204"/>
    <mergeCell ref="E202:E204"/>
    <mergeCell ref="F202:F204"/>
    <mergeCell ref="G202:G204"/>
    <mergeCell ref="M202:M204"/>
    <mergeCell ref="N202:N204"/>
    <mergeCell ref="A205:A207"/>
    <mergeCell ref="B205:B207"/>
    <mergeCell ref="C205:C207"/>
    <mergeCell ref="D205:D207"/>
    <mergeCell ref="E205:E207"/>
    <mergeCell ref="F205:F207"/>
    <mergeCell ref="G205:G207"/>
    <mergeCell ref="M205:M207"/>
    <mergeCell ref="N205:N207"/>
    <mergeCell ref="H203:I203"/>
    <mergeCell ref="J203:L203"/>
    <mergeCell ref="AK200:AM200"/>
    <mergeCell ref="O199:O201"/>
    <mergeCell ref="P199:P201"/>
    <mergeCell ref="V199:V201"/>
    <mergeCell ref="W199:W201"/>
    <mergeCell ref="X199:X201"/>
    <mergeCell ref="Y199:Y201"/>
    <mergeCell ref="AE199:AE201"/>
    <mergeCell ref="AF199:AF201"/>
    <mergeCell ref="AG199:AG201"/>
    <mergeCell ref="AK203:AM203"/>
    <mergeCell ref="O202:O204"/>
    <mergeCell ref="P202:P204"/>
    <mergeCell ref="V202:V204"/>
    <mergeCell ref="W202:W204"/>
    <mergeCell ref="X202:X204"/>
    <mergeCell ref="Y202:Y204"/>
    <mergeCell ref="AE202:AE204"/>
    <mergeCell ref="AF202:AF204"/>
    <mergeCell ref="AG202:AG204"/>
    <mergeCell ref="AH202:AH204"/>
    <mergeCell ref="Q203:R203"/>
    <mergeCell ref="S203:U203"/>
    <mergeCell ref="Z203:AA203"/>
    <mergeCell ref="AB203:AD203"/>
    <mergeCell ref="AI203:AJ203"/>
    <mergeCell ref="A199:A201"/>
    <mergeCell ref="B199:B201"/>
    <mergeCell ref="C199:C201"/>
    <mergeCell ref="D199:D201"/>
    <mergeCell ref="E199:E201"/>
    <mergeCell ref="F199:F201"/>
    <mergeCell ref="G199:G201"/>
    <mergeCell ref="M199:M201"/>
    <mergeCell ref="N199:N201"/>
    <mergeCell ref="AH196:AH198"/>
    <mergeCell ref="H197:I197"/>
    <mergeCell ref="J197:L197"/>
    <mergeCell ref="Q197:R197"/>
    <mergeCell ref="S197:U197"/>
    <mergeCell ref="Z197:AA197"/>
    <mergeCell ref="AB197:AD197"/>
    <mergeCell ref="AI197:AJ197"/>
    <mergeCell ref="AH199:AH201"/>
    <mergeCell ref="H200:I200"/>
    <mergeCell ref="J200:L200"/>
    <mergeCell ref="Q200:R200"/>
    <mergeCell ref="S200:U200"/>
    <mergeCell ref="Z200:AA200"/>
    <mergeCell ref="AB200:AD200"/>
    <mergeCell ref="AI200:AJ200"/>
    <mergeCell ref="AK197:AM197"/>
    <mergeCell ref="O196:O198"/>
    <mergeCell ref="P196:P198"/>
    <mergeCell ref="V196:V198"/>
    <mergeCell ref="W196:W198"/>
    <mergeCell ref="X196:X198"/>
    <mergeCell ref="Y196:Y198"/>
    <mergeCell ref="AE196:AE198"/>
    <mergeCell ref="AF196:AF198"/>
    <mergeCell ref="AG196:AG198"/>
    <mergeCell ref="A196:A198"/>
    <mergeCell ref="B196:B198"/>
    <mergeCell ref="C196:C198"/>
    <mergeCell ref="D196:D198"/>
    <mergeCell ref="E196:E198"/>
    <mergeCell ref="F196:F198"/>
    <mergeCell ref="G196:G198"/>
    <mergeCell ref="M196:M198"/>
    <mergeCell ref="N196:N198"/>
    <mergeCell ref="AH193:AH195"/>
    <mergeCell ref="H194:I194"/>
    <mergeCell ref="J194:L194"/>
    <mergeCell ref="Q194:R194"/>
    <mergeCell ref="S194:U194"/>
    <mergeCell ref="Z194:AA194"/>
    <mergeCell ref="AB194:AD194"/>
    <mergeCell ref="AI194:AJ194"/>
    <mergeCell ref="AK194:AM194"/>
    <mergeCell ref="O193:O195"/>
    <mergeCell ref="P193:P195"/>
    <mergeCell ref="V193:V195"/>
    <mergeCell ref="W193:W195"/>
    <mergeCell ref="X193:X195"/>
    <mergeCell ref="Y193:Y195"/>
    <mergeCell ref="AE193:AE195"/>
    <mergeCell ref="AF193:AF195"/>
    <mergeCell ref="AG193:AG195"/>
    <mergeCell ref="A190:A192"/>
    <mergeCell ref="B190:B192"/>
    <mergeCell ref="C190:C192"/>
    <mergeCell ref="D190:D192"/>
    <mergeCell ref="E190:E192"/>
    <mergeCell ref="F190:F192"/>
    <mergeCell ref="G190:G192"/>
    <mergeCell ref="M190:M192"/>
    <mergeCell ref="N190:N192"/>
    <mergeCell ref="A193:A195"/>
    <mergeCell ref="B193:B195"/>
    <mergeCell ref="C193:C195"/>
    <mergeCell ref="D193:D195"/>
    <mergeCell ref="E193:E195"/>
    <mergeCell ref="F193:F195"/>
    <mergeCell ref="G193:G195"/>
    <mergeCell ref="M193:M195"/>
    <mergeCell ref="N193:N195"/>
    <mergeCell ref="H191:I191"/>
    <mergeCell ref="J191:L191"/>
    <mergeCell ref="AK188:AM188"/>
    <mergeCell ref="O187:O189"/>
    <mergeCell ref="P187:P189"/>
    <mergeCell ref="V187:V189"/>
    <mergeCell ref="W187:W189"/>
    <mergeCell ref="X187:X189"/>
    <mergeCell ref="Y187:Y189"/>
    <mergeCell ref="AE187:AE189"/>
    <mergeCell ref="AF187:AF189"/>
    <mergeCell ref="AG187:AG189"/>
    <mergeCell ref="AK191:AM191"/>
    <mergeCell ref="O190:O192"/>
    <mergeCell ref="P190:P192"/>
    <mergeCell ref="V190:V192"/>
    <mergeCell ref="W190:W192"/>
    <mergeCell ref="X190:X192"/>
    <mergeCell ref="Y190:Y192"/>
    <mergeCell ref="AE190:AE192"/>
    <mergeCell ref="AF190:AF192"/>
    <mergeCell ref="AG190:AG192"/>
    <mergeCell ref="AH190:AH192"/>
    <mergeCell ref="Q191:R191"/>
    <mergeCell ref="S191:U191"/>
    <mergeCell ref="Z191:AA191"/>
    <mergeCell ref="AB191:AD191"/>
    <mergeCell ref="AI191:AJ191"/>
    <mergeCell ref="A187:A189"/>
    <mergeCell ref="B187:B189"/>
    <mergeCell ref="C187:C189"/>
    <mergeCell ref="D187:D189"/>
    <mergeCell ref="E187:E189"/>
    <mergeCell ref="F187:F189"/>
    <mergeCell ref="G187:G189"/>
    <mergeCell ref="M187:M189"/>
    <mergeCell ref="N187:N189"/>
    <mergeCell ref="AH184:AH186"/>
    <mergeCell ref="H185:I185"/>
    <mergeCell ref="J185:L185"/>
    <mergeCell ref="Q185:R185"/>
    <mergeCell ref="S185:U185"/>
    <mergeCell ref="Z185:AA185"/>
    <mergeCell ref="AB185:AD185"/>
    <mergeCell ref="AI185:AJ185"/>
    <mergeCell ref="AH187:AH189"/>
    <mergeCell ref="H188:I188"/>
    <mergeCell ref="J188:L188"/>
    <mergeCell ref="Q188:R188"/>
    <mergeCell ref="S188:U188"/>
    <mergeCell ref="Z188:AA188"/>
    <mergeCell ref="AB188:AD188"/>
    <mergeCell ref="AI188:AJ188"/>
    <mergeCell ref="AK185:AM185"/>
    <mergeCell ref="O184:O186"/>
    <mergeCell ref="P184:P186"/>
    <mergeCell ref="V184:V186"/>
    <mergeCell ref="W184:W186"/>
    <mergeCell ref="X184:X186"/>
    <mergeCell ref="Y184:Y186"/>
    <mergeCell ref="AE184:AE186"/>
    <mergeCell ref="AF184:AF186"/>
    <mergeCell ref="AG184:AG186"/>
    <mergeCell ref="A184:A186"/>
    <mergeCell ref="B184:B186"/>
    <mergeCell ref="C184:C186"/>
    <mergeCell ref="D184:D186"/>
    <mergeCell ref="E184:E186"/>
    <mergeCell ref="F184:F186"/>
    <mergeCell ref="G184:G186"/>
    <mergeCell ref="M184:M186"/>
    <mergeCell ref="N184:N186"/>
    <mergeCell ref="AH181:AH183"/>
    <mergeCell ref="H182:I182"/>
    <mergeCell ref="J182:L182"/>
    <mergeCell ref="Q182:R182"/>
    <mergeCell ref="S182:U182"/>
    <mergeCell ref="Z182:AA182"/>
    <mergeCell ref="AB182:AD182"/>
    <mergeCell ref="AI182:AJ182"/>
    <mergeCell ref="AK182:AM182"/>
    <mergeCell ref="O181:O183"/>
    <mergeCell ref="P181:P183"/>
    <mergeCell ref="V181:V183"/>
    <mergeCell ref="W181:W183"/>
    <mergeCell ref="X181:X183"/>
    <mergeCell ref="Y181:Y183"/>
    <mergeCell ref="AE181:AE183"/>
    <mergeCell ref="AF181:AF183"/>
    <mergeCell ref="AG181:AG183"/>
    <mergeCell ref="A178:A180"/>
    <mergeCell ref="B178:B180"/>
    <mergeCell ref="C178:C180"/>
    <mergeCell ref="D178:D180"/>
    <mergeCell ref="E178:E180"/>
    <mergeCell ref="F178:F180"/>
    <mergeCell ref="G178:G180"/>
    <mergeCell ref="M178:M180"/>
    <mergeCell ref="N178:N180"/>
    <mergeCell ref="A181:A183"/>
    <mergeCell ref="B181:B183"/>
    <mergeCell ref="C181:C183"/>
    <mergeCell ref="D181:D183"/>
    <mergeCell ref="E181:E183"/>
    <mergeCell ref="F181:F183"/>
    <mergeCell ref="G181:G183"/>
    <mergeCell ref="M181:M183"/>
    <mergeCell ref="N181:N183"/>
    <mergeCell ref="H179:I179"/>
    <mergeCell ref="J179:L179"/>
    <mergeCell ref="AK176:AM176"/>
    <mergeCell ref="O175:O177"/>
    <mergeCell ref="P175:P177"/>
    <mergeCell ref="V175:V177"/>
    <mergeCell ref="W175:W177"/>
    <mergeCell ref="X175:X177"/>
    <mergeCell ref="Y175:Y177"/>
    <mergeCell ref="AE175:AE177"/>
    <mergeCell ref="AF175:AF177"/>
    <mergeCell ref="AG175:AG177"/>
    <mergeCell ref="AK179:AM179"/>
    <mergeCell ref="O178:O180"/>
    <mergeCell ref="P178:P180"/>
    <mergeCell ref="V178:V180"/>
    <mergeCell ref="W178:W180"/>
    <mergeCell ref="X178:X180"/>
    <mergeCell ref="Y178:Y180"/>
    <mergeCell ref="AE178:AE180"/>
    <mergeCell ref="AF178:AF180"/>
    <mergeCell ref="AG178:AG180"/>
    <mergeCell ref="AH178:AH180"/>
    <mergeCell ref="Q179:R179"/>
    <mergeCell ref="S179:U179"/>
    <mergeCell ref="Z179:AA179"/>
    <mergeCell ref="AB179:AD179"/>
    <mergeCell ref="AI179:AJ179"/>
    <mergeCell ref="A175:A177"/>
    <mergeCell ref="B175:B177"/>
    <mergeCell ref="C175:C177"/>
    <mergeCell ref="D175:D177"/>
    <mergeCell ref="E175:E177"/>
    <mergeCell ref="F175:F177"/>
    <mergeCell ref="G175:G177"/>
    <mergeCell ref="M175:M177"/>
    <mergeCell ref="N175:N177"/>
    <mergeCell ref="AH172:AH174"/>
    <mergeCell ref="H173:I173"/>
    <mergeCell ref="J173:L173"/>
    <mergeCell ref="Q173:R173"/>
    <mergeCell ref="S173:U173"/>
    <mergeCell ref="Z173:AA173"/>
    <mergeCell ref="AB173:AD173"/>
    <mergeCell ref="AI173:AJ173"/>
    <mergeCell ref="AH175:AH177"/>
    <mergeCell ref="H176:I176"/>
    <mergeCell ref="J176:L176"/>
    <mergeCell ref="Q176:R176"/>
    <mergeCell ref="S176:U176"/>
    <mergeCell ref="Z176:AA176"/>
    <mergeCell ref="AB176:AD176"/>
    <mergeCell ref="AI176:AJ176"/>
    <mergeCell ref="AK173:AM173"/>
    <mergeCell ref="O172:O174"/>
    <mergeCell ref="P172:P174"/>
    <mergeCell ref="V172:V174"/>
    <mergeCell ref="W172:W174"/>
    <mergeCell ref="X172:X174"/>
    <mergeCell ref="Y172:Y174"/>
    <mergeCell ref="AE172:AE174"/>
    <mergeCell ref="AF172:AF174"/>
    <mergeCell ref="AG172:AG174"/>
    <mergeCell ref="A172:A174"/>
    <mergeCell ref="B172:B174"/>
    <mergeCell ref="C172:C174"/>
    <mergeCell ref="D172:D174"/>
    <mergeCell ref="E172:E174"/>
    <mergeCell ref="F172:F174"/>
    <mergeCell ref="G172:G174"/>
    <mergeCell ref="M172:M174"/>
    <mergeCell ref="N172:N174"/>
    <mergeCell ref="AH169:AH171"/>
    <mergeCell ref="H170:I170"/>
    <mergeCell ref="J170:L170"/>
    <mergeCell ref="Q170:R170"/>
    <mergeCell ref="S170:U170"/>
    <mergeCell ref="Z170:AA170"/>
    <mergeCell ref="AB170:AD170"/>
    <mergeCell ref="AI170:AJ170"/>
    <mergeCell ref="AK170:AM170"/>
    <mergeCell ref="O169:O171"/>
    <mergeCell ref="P169:P171"/>
    <mergeCell ref="V169:V171"/>
    <mergeCell ref="W169:W171"/>
    <mergeCell ref="X169:X171"/>
    <mergeCell ref="Y169:Y171"/>
    <mergeCell ref="AE169:AE171"/>
    <mergeCell ref="AF169:AF171"/>
    <mergeCell ref="AG169:AG171"/>
    <mergeCell ref="A166:A168"/>
    <mergeCell ref="B166:B168"/>
    <mergeCell ref="C166:C168"/>
    <mergeCell ref="D166:D168"/>
    <mergeCell ref="E166:E168"/>
    <mergeCell ref="F166:F168"/>
    <mergeCell ref="G166:G168"/>
    <mergeCell ref="M166:M168"/>
    <mergeCell ref="N166:N168"/>
    <mergeCell ref="A169:A171"/>
    <mergeCell ref="B169:B171"/>
    <mergeCell ref="C169:C171"/>
    <mergeCell ref="D169:D171"/>
    <mergeCell ref="E169:E171"/>
    <mergeCell ref="F169:F171"/>
    <mergeCell ref="G169:G171"/>
    <mergeCell ref="M169:M171"/>
    <mergeCell ref="N169:N171"/>
    <mergeCell ref="H167:I167"/>
    <mergeCell ref="J167:L167"/>
    <mergeCell ref="AK164:AM164"/>
    <mergeCell ref="O163:O165"/>
    <mergeCell ref="P163:P165"/>
    <mergeCell ref="V163:V165"/>
    <mergeCell ref="W163:W165"/>
    <mergeCell ref="X163:X165"/>
    <mergeCell ref="Y163:Y165"/>
    <mergeCell ref="AE163:AE165"/>
    <mergeCell ref="AF163:AF165"/>
    <mergeCell ref="AG163:AG165"/>
    <mergeCell ref="AK167:AM167"/>
    <mergeCell ref="O166:O168"/>
    <mergeCell ref="P166:P168"/>
    <mergeCell ref="V166:V168"/>
    <mergeCell ref="W166:W168"/>
    <mergeCell ref="X166:X168"/>
    <mergeCell ref="Y166:Y168"/>
    <mergeCell ref="AE166:AE168"/>
    <mergeCell ref="AF166:AF168"/>
    <mergeCell ref="AG166:AG168"/>
    <mergeCell ref="AH166:AH168"/>
    <mergeCell ref="Q167:R167"/>
    <mergeCell ref="S167:U167"/>
    <mergeCell ref="Z167:AA167"/>
    <mergeCell ref="AB167:AD167"/>
    <mergeCell ref="AI167:AJ167"/>
    <mergeCell ref="A163:A165"/>
    <mergeCell ref="B163:B165"/>
    <mergeCell ref="C163:C165"/>
    <mergeCell ref="D163:D165"/>
    <mergeCell ref="E163:E165"/>
    <mergeCell ref="F163:F165"/>
    <mergeCell ref="G163:G165"/>
    <mergeCell ref="M163:M165"/>
    <mergeCell ref="N163:N165"/>
    <mergeCell ref="AH160:AH162"/>
    <mergeCell ref="H161:I161"/>
    <mergeCell ref="J161:L161"/>
    <mergeCell ref="Q161:R161"/>
    <mergeCell ref="S161:U161"/>
    <mergeCell ref="Z161:AA161"/>
    <mergeCell ref="AB161:AD161"/>
    <mergeCell ref="AI161:AJ161"/>
    <mergeCell ref="AH163:AH165"/>
    <mergeCell ref="H164:I164"/>
    <mergeCell ref="J164:L164"/>
    <mergeCell ref="Q164:R164"/>
    <mergeCell ref="S164:U164"/>
    <mergeCell ref="Z164:AA164"/>
    <mergeCell ref="AB164:AD164"/>
    <mergeCell ref="AI164:AJ164"/>
    <mergeCell ref="AK161:AM161"/>
    <mergeCell ref="O160:O162"/>
    <mergeCell ref="P160:P162"/>
    <mergeCell ref="V160:V162"/>
    <mergeCell ref="W160:W162"/>
    <mergeCell ref="X160:X162"/>
    <mergeCell ref="Y160:Y162"/>
    <mergeCell ref="AE160:AE162"/>
    <mergeCell ref="AF160:AF162"/>
    <mergeCell ref="AG160:AG162"/>
    <mergeCell ref="A160:A162"/>
    <mergeCell ref="B160:B162"/>
    <mergeCell ref="C160:C162"/>
    <mergeCell ref="D160:D162"/>
    <mergeCell ref="E160:E162"/>
    <mergeCell ref="F160:F162"/>
    <mergeCell ref="G160:G162"/>
    <mergeCell ref="M160:M162"/>
    <mergeCell ref="N160:N162"/>
    <mergeCell ref="AH157:AH159"/>
    <mergeCell ref="H158:I158"/>
    <mergeCell ref="J158:L158"/>
    <mergeCell ref="Q158:R158"/>
    <mergeCell ref="S158:U158"/>
    <mergeCell ref="Z158:AA158"/>
    <mergeCell ref="AB158:AD158"/>
    <mergeCell ref="AI158:AJ158"/>
    <mergeCell ref="AK158:AM158"/>
    <mergeCell ref="O157:O159"/>
    <mergeCell ref="P157:P159"/>
    <mergeCell ref="V157:V159"/>
    <mergeCell ref="W157:W159"/>
    <mergeCell ref="X157:X159"/>
    <mergeCell ref="Y157:Y159"/>
    <mergeCell ref="AE157:AE159"/>
    <mergeCell ref="AF157:AF159"/>
    <mergeCell ref="AG157:AG159"/>
    <mergeCell ref="A154:A156"/>
    <mergeCell ref="B154:B156"/>
    <mergeCell ref="C154:C156"/>
    <mergeCell ref="D154:D156"/>
    <mergeCell ref="E154:E156"/>
    <mergeCell ref="F154:F156"/>
    <mergeCell ref="G154:G156"/>
    <mergeCell ref="M154:M156"/>
    <mergeCell ref="N154:N156"/>
    <mergeCell ref="A157:A159"/>
    <mergeCell ref="B157:B159"/>
    <mergeCell ref="C157:C159"/>
    <mergeCell ref="D157:D159"/>
    <mergeCell ref="E157:E159"/>
    <mergeCell ref="F157:F159"/>
    <mergeCell ref="G157:G159"/>
    <mergeCell ref="M157:M159"/>
    <mergeCell ref="N157:N159"/>
    <mergeCell ref="H155:I155"/>
    <mergeCell ref="J155:L155"/>
    <mergeCell ref="AK152:AM152"/>
    <mergeCell ref="O151:O153"/>
    <mergeCell ref="P151:P153"/>
    <mergeCell ref="V151:V153"/>
    <mergeCell ref="W151:W153"/>
    <mergeCell ref="X151:X153"/>
    <mergeCell ref="Y151:Y153"/>
    <mergeCell ref="AE151:AE153"/>
    <mergeCell ref="AF151:AF153"/>
    <mergeCell ref="AG151:AG153"/>
    <mergeCell ref="AK155:AM155"/>
    <mergeCell ref="O154:O156"/>
    <mergeCell ref="P154:P156"/>
    <mergeCell ref="V154:V156"/>
    <mergeCell ref="W154:W156"/>
    <mergeCell ref="X154:X156"/>
    <mergeCell ref="Y154:Y156"/>
    <mergeCell ref="AE154:AE156"/>
    <mergeCell ref="AF154:AF156"/>
    <mergeCell ref="AG154:AG156"/>
    <mergeCell ref="AH154:AH156"/>
    <mergeCell ref="Q155:R155"/>
    <mergeCell ref="S155:U155"/>
    <mergeCell ref="Z155:AA155"/>
    <mergeCell ref="AB155:AD155"/>
    <mergeCell ref="AI155:AJ155"/>
    <mergeCell ref="A151:A153"/>
    <mergeCell ref="B151:B153"/>
    <mergeCell ref="C151:C153"/>
    <mergeCell ref="D151:D153"/>
    <mergeCell ref="E151:E153"/>
    <mergeCell ref="F151:F153"/>
    <mergeCell ref="G151:G153"/>
    <mergeCell ref="M151:M153"/>
    <mergeCell ref="N151:N153"/>
    <mergeCell ref="AH148:AH150"/>
    <mergeCell ref="H149:I149"/>
    <mergeCell ref="J149:L149"/>
    <mergeCell ref="Q149:R149"/>
    <mergeCell ref="S149:U149"/>
    <mergeCell ref="Z149:AA149"/>
    <mergeCell ref="AB149:AD149"/>
    <mergeCell ref="AI149:AJ149"/>
    <mergeCell ref="AH151:AH153"/>
    <mergeCell ref="H152:I152"/>
    <mergeCell ref="J152:L152"/>
    <mergeCell ref="Q152:R152"/>
    <mergeCell ref="S152:U152"/>
    <mergeCell ref="Z152:AA152"/>
    <mergeCell ref="AB152:AD152"/>
    <mergeCell ref="AI152:AJ152"/>
    <mergeCell ref="AK149:AM149"/>
    <mergeCell ref="O148:O150"/>
    <mergeCell ref="P148:P150"/>
    <mergeCell ref="V148:V150"/>
    <mergeCell ref="W148:W150"/>
    <mergeCell ref="X148:X150"/>
    <mergeCell ref="Y148:Y150"/>
    <mergeCell ref="AE148:AE150"/>
    <mergeCell ref="AF148:AF150"/>
    <mergeCell ref="AG148:AG150"/>
    <mergeCell ref="A148:A150"/>
    <mergeCell ref="B148:B150"/>
    <mergeCell ref="C148:C150"/>
    <mergeCell ref="D148:D150"/>
    <mergeCell ref="E148:E150"/>
    <mergeCell ref="F148:F150"/>
    <mergeCell ref="G148:G150"/>
    <mergeCell ref="M148:M150"/>
    <mergeCell ref="N148:N150"/>
    <mergeCell ref="AH145:AH147"/>
    <mergeCell ref="H146:I146"/>
    <mergeCell ref="J146:L146"/>
    <mergeCell ref="Q146:R146"/>
    <mergeCell ref="S146:U146"/>
    <mergeCell ref="Z146:AA146"/>
    <mergeCell ref="AB146:AD146"/>
    <mergeCell ref="AI146:AJ146"/>
    <mergeCell ref="AK146:AM146"/>
    <mergeCell ref="O145:O147"/>
    <mergeCell ref="P145:P147"/>
    <mergeCell ref="V145:V147"/>
    <mergeCell ref="W145:W147"/>
    <mergeCell ref="X145:X147"/>
    <mergeCell ref="Y145:Y147"/>
    <mergeCell ref="AE145:AE147"/>
    <mergeCell ref="AF145:AF147"/>
    <mergeCell ref="AG145:AG147"/>
    <mergeCell ref="A142:A144"/>
    <mergeCell ref="B142:B144"/>
    <mergeCell ref="C142:C144"/>
    <mergeCell ref="D142:D144"/>
    <mergeCell ref="E142:E144"/>
    <mergeCell ref="F142:F144"/>
    <mergeCell ref="G142:G144"/>
    <mergeCell ref="M142:M144"/>
    <mergeCell ref="N142:N144"/>
    <mergeCell ref="A145:A147"/>
    <mergeCell ref="B145:B147"/>
    <mergeCell ref="C145:C147"/>
    <mergeCell ref="D145:D147"/>
    <mergeCell ref="E145:E147"/>
    <mergeCell ref="F145:F147"/>
    <mergeCell ref="G145:G147"/>
    <mergeCell ref="M145:M147"/>
    <mergeCell ref="N145:N147"/>
    <mergeCell ref="H143:I143"/>
    <mergeCell ref="J143:L143"/>
    <mergeCell ref="AK140:AM140"/>
    <mergeCell ref="O139:O141"/>
    <mergeCell ref="P139:P141"/>
    <mergeCell ref="V139:V141"/>
    <mergeCell ref="W139:W141"/>
    <mergeCell ref="X139:X141"/>
    <mergeCell ref="Y139:Y141"/>
    <mergeCell ref="AE139:AE141"/>
    <mergeCell ref="AF139:AF141"/>
    <mergeCell ref="AG139:AG141"/>
    <mergeCell ref="AK143:AM143"/>
    <mergeCell ref="O142:O144"/>
    <mergeCell ref="P142:P144"/>
    <mergeCell ref="V142:V144"/>
    <mergeCell ref="W142:W144"/>
    <mergeCell ref="X142:X144"/>
    <mergeCell ref="Y142:Y144"/>
    <mergeCell ref="AE142:AE144"/>
    <mergeCell ref="AF142:AF144"/>
    <mergeCell ref="AG142:AG144"/>
    <mergeCell ref="AH142:AH144"/>
    <mergeCell ref="Q143:R143"/>
    <mergeCell ref="S143:U143"/>
    <mergeCell ref="Z143:AA143"/>
    <mergeCell ref="AB143:AD143"/>
    <mergeCell ref="AI143:AJ143"/>
    <mergeCell ref="A139:A141"/>
    <mergeCell ref="B139:B141"/>
    <mergeCell ref="C139:C141"/>
    <mergeCell ref="D139:D141"/>
    <mergeCell ref="E139:E141"/>
    <mergeCell ref="F139:F141"/>
    <mergeCell ref="G139:G141"/>
    <mergeCell ref="M139:M141"/>
    <mergeCell ref="N139:N141"/>
    <mergeCell ref="AH136:AH138"/>
    <mergeCell ref="H137:I137"/>
    <mergeCell ref="J137:L137"/>
    <mergeCell ref="Q137:R137"/>
    <mergeCell ref="S137:U137"/>
    <mergeCell ref="Z137:AA137"/>
    <mergeCell ref="AB137:AD137"/>
    <mergeCell ref="AI137:AJ137"/>
    <mergeCell ref="AH139:AH141"/>
    <mergeCell ref="H140:I140"/>
    <mergeCell ref="J140:L140"/>
    <mergeCell ref="Q140:R140"/>
    <mergeCell ref="S140:U140"/>
    <mergeCell ref="Z140:AA140"/>
    <mergeCell ref="AB140:AD140"/>
    <mergeCell ref="AI140:AJ140"/>
    <mergeCell ref="AK137:AM137"/>
    <mergeCell ref="O136:O138"/>
    <mergeCell ref="P136:P138"/>
    <mergeCell ref="V136:V138"/>
    <mergeCell ref="W136:W138"/>
    <mergeCell ref="X136:X138"/>
    <mergeCell ref="Y136:Y138"/>
    <mergeCell ref="AE136:AE138"/>
    <mergeCell ref="AF136:AF138"/>
    <mergeCell ref="AG136:AG138"/>
    <mergeCell ref="A136:A138"/>
    <mergeCell ref="B136:B138"/>
    <mergeCell ref="C136:C138"/>
    <mergeCell ref="D136:D138"/>
    <mergeCell ref="E136:E138"/>
    <mergeCell ref="F136:F138"/>
    <mergeCell ref="G136:G138"/>
    <mergeCell ref="M136:M138"/>
    <mergeCell ref="N136:N138"/>
    <mergeCell ref="AH133:AH135"/>
    <mergeCell ref="H134:I134"/>
    <mergeCell ref="J134:L134"/>
    <mergeCell ref="Q134:R134"/>
    <mergeCell ref="S134:U134"/>
    <mergeCell ref="Z134:AA134"/>
    <mergeCell ref="AB134:AD134"/>
    <mergeCell ref="AI134:AJ134"/>
    <mergeCell ref="AK134:AM134"/>
    <mergeCell ref="O133:O135"/>
    <mergeCell ref="P133:P135"/>
    <mergeCell ref="V133:V135"/>
    <mergeCell ref="W133:W135"/>
    <mergeCell ref="X133:X135"/>
    <mergeCell ref="Y133:Y135"/>
    <mergeCell ref="AE133:AE135"/>
    <mergeCell ref="AF133:AF135"/>
    <mergeCell ref="AG133:AG135"/>
    <mergeCell ref="A130:A132"/>
    <mergeCell ref="B130:B132"/>
    <mergeCell ref="C130:C132"/>
    <mergeCell ref="D130:D132"/>
    <mergeCell ref="E130:E132"/>
    <mergeCell ref="F130:F132"/>
    <mergeCell ref="G130:G132"/>
    <mergeCell ref="M130:M132"/>
    <mergeCell ref="N130:N132"/>
    <mergeCell ref="A133:A135"/>
    <mergeCell ref="B133:B135"/>
    <mergeCell ref="C133:C135"/>
    <mergeCell ref="D133:D135"/>
    <mergeCell ref="E133:E135"/>
    <mergeCell ref="F133:F135"/>
    <mergeCell ref="G133:G135"/>
    <mergeCell ref="M133:M135"/>
    <mergeCell ref="N133:N135"/>
    <mergeCell ref="H131:I131"/>
    <mergeCell ref="J131:L131"/>
    <mergeCell ref="AK128:AM128"/>
    <mergeCell ref="O127:O129"/>
    <mergeCell ref="P127:P129"/>
    <mergeCell ref="V127:V129"/>
    <mergeCell ref="W127:W129"/>
    <mergeCell ref="X127:X129"/>
    <mergeCell ref="Y127:Y129"/>
    <mergeCell ref="AE127:AE129"/>
    <mergeCell ref="AF127:AF129"/>
    <mergeCell ref="AG127:AG129"/>
    <mergeCell ref="AK131:AM131"/>
    <mergeCell ref="O130:O132"/>
    <mergeCell ref="P130:P132"/>
    <mergeCell ref="V130:V132"/>
    <mergeCell ref="W130:W132"/>
    <mergeCell ref="X130:X132"/>
    <mergeCell ref="Y130:Y132"/>
    <mergeCell ref="AE130:AE132"/>
    <mergeCell ref="AF130:AF132"/>
    <mergeCell ref="AG130:AG132"/>
    <mergeCell ref="AH130:AH132"/>
    <mergeCell ref="Q131:R131"/>
    <mergeCell ref="S131:U131"/>
    <mergeCell ref="Z131:AA131"/>
    <mergeCell ref="AB131:AD131"/>
    <mergeCell ref="AI131:AJ131"/>
    <mergeCell ref="A127:A129"/>
    <mergeCell ref="B127:B129"/>
    <mergeCell ref="C127:C129"/>
    <mergeCell ref="D127:D129"/>
    <mergeCell ref="E127:E129"/>
    <mergeCell ref="F127:F129"/>
    <mergeCell ref="G127:G129"/>
    <mergeCell ref="M127:M129"/>
    <mergeCell ref="N127:N129"/>
    <mergeCell ref="AH124:AH126"/>
    <mergeCell ref="H125:I125"/>
    <mergeCell ref="J125:L125"/>
    <mergeCell ref="Q125:R125"/>
    <mergeCell ref="S125:U125"/>
    <mergeCell ref="Z125:AA125"/>
    <mergeCell ref="AB125:AD125"/>
    <mergeCell ref="AI125:AJ125"/>
    <mergeCell ref="AH127:AH129"/>
    <mergeCell ref="H128:I128"/>
    <mergeCell ref="J128:L128"/>
    <mergeCell ref="Q128:R128"/>
    <mergeCell ref="S128:U128"/>
    <mergeCell ref="Z128:AA128"/>
    <mergeCell ref="AB128:AD128"/>
    <mergeCell ref="AI128:AJ128"/>
    <mergeCell ref="AK125:AM125"/>
    <mergeCell ref="O124:O126"/>
    <mergeCell ref="P124:P126"/>
    <mergeCell ref="V124:V126"/>
    <mergeCell ref="W124:W126"/>
    <mergeCell ref="X124:X126"/>
    <mergeCell ref="Y124:Y126"/>
    <mergeCell ref="AE124:AE126"/>
    <mergeCell ref="AF124:AF126"/>
    <mergeCell ref="AG124:AG126"/>
    <mergeCell ref="A124:A126"/>
    <mergeCell ref="B124:B126"/>
    <mergeCell ref="C124:C126"/>
    <mergeCell ref="D124:D126"/>
    <mergeCell ref="E124:E126"/>
    <mergeCell ref="F124:F126"/>
    <mergeCell ref="G124:G126"/>
    <mergeCell ref="M124:M126"/>
    <mergeCell ref="N124:N126"/>
    <mergeCell ref="AH121:AH123"/>
    <mergeCell ref="H122:I122"/>
    <mergeCell ref="J122:L122"/>
    <mergeCell ref="Q122:R122"/>
    <mergeCell ref="S122:U122"/>
    <mergeCell ref="Z122:AA122"/>
    <mergeCell ref="AB122:AD122"/>
    <mergeCell ref="AI122:AJ122"/>
    <mergeCell ref="AK122:AM122"/>
    <mergeCell ref="O121:O123"/>
    <mergeCell ref="P121:P123"/>
    <mergeCell ref="V121:V123"/>
    <mergeCell ref="W121:W123"/>
    <mergeCell ref="X121:X123"/>
    <mergeCell ref="Y121:Y123"/>
    <mergeCell ref="AE121:AE123"/>
    <mergeCell ref="AF121:AF123"/>
    <mergeCell ref="AG121:AG123"/>
    <mergeCell ref="A118:A120"/>
    <mergeCell ref="B118:B120"/>
    <mergeCell ref="C118:C120"/>
    <mergeCell ref="D118:D120"/>
    <mergeCell ref="E118:E120"/>
    <mergeCell ref="F118:F120"/>
    <mergeCell ref="G118:G120"/>
    <mergeCell ref="M118:M120"/>
    <mergeCell ref="N118:N120"/>
    <mergeCell ref="A121:A123"/>
    <mergeCell ref="B121:B123"/>
    <mergeCell ref="C121:C123"/>
    <mergeCell ref="D121:D123"/>
    <mergeCell ref="E121:E123"/>
    <mergeCell ref="F121:F123"/>
    <mergeCell ref="G121:G123"/>
    <mergeCell ref="M121:M123"/>
    <mergeCell ref="N121:N123"/>
    <mergeCell ref="H119:I119"/>
    <mergeCell ref="J119:L119"/>
    <mergeCell ref="AK116:AM116"/>
    <mergeCell ref="O115:O117"/>
    <mergeCell ref="P115:P117"/>
    <mergeCell ref="V115:V117"/>
    <mergeCell ref="W115:W117"/>
    <mergeCell ref="X115:X117"/>
    <mergeCell ref="Y115:Y117"/>
    <mergeCell ref="AE115:AE117"/>
    <mergeCell ref="AF115:AF117"/>
    <mergeCell ref="AG115:AG117"/>
    <mergeCell ref="AK119:AM119"/>
    <mergeCell ref="O118:O120"/>
    <mergeCell ref="P118:P120"/>
    <mergeCell ref="V118:V120"/>
    <mergeCell ref="W118:W120"/>
    <mergeCell ref="X118:X120"/>
    <mergeCell ref="Y118:Y120"/>
    <mergeCell ref="AE118:AE120"/>
    <mergeCell ref="AF118:AF120"/>
    <mergeCell ref="AG118:AG120"/>
    <mergeCell ref="AH118:AH120"/>
    <mergeCell ref="Q119:R119"/>
    <mergeCell ref="S119:U119"/>
    <mergeCell ref="Z119:AA119"/>
    <mergeCell ref="AB119:AD119"/>
    <mergeCell ref="AI119:AJ119"/>
    <mergeCell ref="A115:A117"/>
    <mergeCell ref="B115:B117"/>
    <mergeCell ref="C115:C117"/>
    <mergeCell ref="D115:D117"/>
    <mergeCell ref="E115:E117"/>
    <mergeCell ref="F115:F117"/>
    <mergeCell ref="G115:G117"/>
    <mergeCell ref="M115:M117"/>
    <mergeCell ref="N115:N117"/>
    <mergeCell ref="AH112:AH114"/>
    <mergeCell ref="H113:I113"/>
    <mergeCell ref="J113:L113"/>
    <mergeCell ref="Q113:R113"/>
    <mergeCell ref="S113:U113"/>
    <mergeCell ref="Z113:AA113"/>
    <mergeCell ref="AB113:AD113"/>
    <mergeCell ref="AI113:AJ113"/>
    <mergeCell ref="AH115:AH117"/>
    <mergeCell ref="H116:I116"/>
    <mergeCell ref="J116:L116"/>
    <mergeCell ref="Q116:R116"/>
    <mergeCell ref="S116:U116"/>
    <mergeCell ref="Z116:AA116"/>
    <mergeCell ref="AB116:AD116"/>
    <mergeCell ref="AI116:AJ116"/>
    <mergeCell ref="AK113:AM113"/>
    <mergeCell ref="O112:O114"/>
    <mergeCell ref="P112:P114"/>
    <mergeCell ref="V112:V114"/>
    <mergeCell ref="W112:W114"/>
    <mergeCell ref="X112:X114"/>
    <mergeCell ref="Y112:Y114"/>
    <mergeCell ref="AE112:AE114"/>
    <mergeCell ref="AF112:AF114"/>
    <mergeCell ref="AG112:AG114"/>
    <mergeCell ref="A112:A114"/>
    <mergeCell ref="B112:B114"/>
    <mergeCell ref="C112:C114"/>
    <mergeCell ref="D112:D114"/>
    <mergeCell ref="E112:E114"/>
    <mergeCell ref="F112:F114"/>
    <mergeCell ref="G112:G114"/>
    <mergeCell ref="M112:M114"/>
    <mergeCell ref="N112:N114"/>
    <mergeCell ref="AH109:AH111"/>
    <mergeCell ref="H110:I110"/>
    <mergeCell ref="J110:L110"/>
    <mergeCell ref="Q110:R110"/>
    <mergeCell ref="S110:U110"/>
    <mergeCell ref="Z110:AA110"/>
    <mergeCell ref="AB110:AD110"/>
    <mergeCell ref="AI110:AJ110"/>
    <mergeCell ref="AK110:AM110"/>
    <mergeCell ref="O109:O111"/>
    <mergeCell ref="P109:P111"/>
    <mergeCell ref="V109:V111"/>
    <mergeCell ref="W109:W111"/>
    <mergeCell ref="X109:X111"/>
    <mergeCell ref="Y109:Y111"/>
    <mergeCell ref="AE109:AE111"/>
    <mergeCell ref="AF109:AF111"/>
    <mergeCell ref="AG109:AG111"/>
    <mergeCell ref="A109:A111"/>
    <mergeCell ref="B109:B111"/>
    <mergeCell ref="C109:C111"/>
    <mergeCell ref="D109:D111"/>
    <mergeCell ref="E109:E111"/>
    <mergeCell ref="F109:F111"/>
    <mergeCell ref="G109:G111"/>
    <mergeCell ref="M109:M111"/>
    <mergeCell ref="N109:N111"/>
    <mergeCell ref="AH271:AH273"/>
    <mergeCell ref="H272:I272"/>
    <mergeCell ref="J272:L272"/>
    <mergeCell ref="Q272:R272"/>
    <mergeCell ref="S272:U272"/>
    <mergeCell ref="Z272:AA272"/>
    <mergeCell ref="AB272:AD272"/>
    <mergeCell ref="AI272:AJ272"/>
    <mergeCell ref="AH268:AH270"/>
    <mergeCell ref="H269:I269"/>
    <mergeCell ref="J269:L269"/>
    <mergeCell ref="Q269:R269"/>
    <mergeCell ref="S269:U269"/>
    <mergeCell ref="Z269:AA269"/>
    <mergeCell ref="AB269:AD269"/>
    <mergeCell ref="AI269:AJ269"/>
    <mergeCell ref="AH265:AH267"/>
    <mergeCell ref="H266:I266"/>
    <mergeCell ref="J266:L266"/>
    <mergeCell ref="Q266:R266"/>
    <mergeCell ref="S266:U266"/>
    <mergeCell ref="Z266:AA266"/>
    <mergeCell ref="AB266:AD266"/>
    <mergeCell ref="AK272:AM272"/>
    <mergeCell ref="O271:O273"/>
    <mergeCell ref="P271:P273"/>
    <mergeCell ref="V271:V273"/>
    <mergeCell ref="W271:W273"/>
    <mergeCell ref="X271:X273"/>
    <mergeCell ref="Y271:Y273"/>
    <mergeCell ref="AE271:AE273"/>
    <mergeCell ref="AF271:AF273"/>
    <mergeCell ref="AG271:AG273"/>
    <mergeCell ref="A271:A273"/>
    <mergeCell ref="B271:B273"/>
    <mergeCell ref="C271:C273"/>
    <mergeCell ref="D271:D273"/>
    <mergeCell ref="E271:E273"/>
    <mergeCell ref="F271:F273"/>
    <mergeCell ref="G271:G273"/>
    <mergeCell ref="M271:M273"/>
    <mergeCell ref="N271:N273"/>
    <mergeCell ref="A265:A267"/>
    <mergeCell ref="B265:B267"/>
    <mergeCell ref="C265:C267"/>
    <mergeCell ref="D265:D267"/>
    <mergeCell ref="E265:E267"/>
    <mergeCell ref="F265:F267"/>
    <mergeCell ref="G265:G267"/>
    <mergeCell ref="M265:M267"/>
    <mergeCell ref="N265:N267"/>
    <mergeCell ref="AK269:AM269"/>
    <mergeCell ref="O268:O270"/>
    <mergeCell ref="P268:P270"/>
    <mergeCell ref="V268:V270"/>
    <mergeCell ref="W268:W270"/>
    <mergeCell ref="X268:X270"/>
    <mergeCell ref="Y268:Y270"/>
    <mergeCell ref="AE268:AE270"/>
    <mergeCell ref="AF268:AF270"/>
    <mergeCell ref="AG268:AG270"/>
    <mergeCell ref="A268:A270"/>
    <mergeCell ref="B268:B270"/>
    <mergeCell ref="C268:C270"/>
    <mergeCell ref="D268:D270"/>
    <mergeCell ref="E268:E270"/>
    <mergeCell ref="F268:F270"/>
    <mergeCell ref="G268:G270"/>
    <mergeCell ref="M268:M270"/>
    <mergeCell ref="N268:N270"/>
    <mergeCell ref="AK263:AM263"/>
    <mergeCell ref="O262:O264"/>
    <mergeCell ref="P262:P264"/>
    <mergeCell ref="V262:V264"/>
    <mergeCell ref="W262:W264"/>
    <mergeCell ref="X262:X264"/>
    <mergeCell ref="Y262:Y264"/>
    <mergeCell ref="AE262:AE264"/>
    <mergeCell ref="AF262:AF264"/>
    <mergeCell ref="AG262:AG264"/>
    <mergeCell ref="AI266:AJ266"/>
    <mergeCell ref="AK266:AM266"/>
    <mergeCell ref="O265:O267"/>
    <mergeCell ref="P265:P267"/>
    <mergeCell ref="V265:V267"/>
    <mergeCell ref="W265:W267"/>
    <mergeCell ref="X265:X267"/>
    <mergeCell ref="Y265:Y267"/>
    <mergeCell ref="AE265:AE267"/>
    <mergeCell ref="AF265:AF267"/>
    <mergeCell ref="AG265:AG267"/>
    <mergeCell ref="A262:A264"/>
    <mergeCell ref="B262:B264"/>
    <mergeCell ref="C262:C264"/>
    <mergeCell ref="D262:D264"/>
    <mergeCell ref="E262:E264"/>
    <mergeCell ref="F262:F264"/>
    <mergeCell ref="G262:G264"/>
    <mergeCell ref="M262:M264"/>
    <mergeCell ref="N262:N264"/>
    <mergeCell ref="AH259:AH261"/>
    <mergeCell ref="H260:I260"/>
    <mergeCell ref="J260:L260"/>
    <mergeCell ref="Q260:R260"/>
    <mergeCell ref="S260:U260"/>
    <mergeCell ref="Z260:AA260"/>
    <mergeCell ref="AB260:AD260"/>
    <mergeCell ref="AI260:AJ260"/>
    <mergeCell ref="AH262:AH264"/>
    <mergeCell ref="H263:I263"/>
    <mergeCell ref="J263:L263"/>
    <mergeCell ref="Q263:R263"/>
    <mergeCell ref="S263:U263"/>
    <mergeCell ref="Z263:AA263"/>
    <mergeCell ref="AB263:AD263"/>
    <mergeCell ref="AI263:AJ263"/>
    <mergeCell ref="AK260:AM260"/>
    <mergeCell ref="O259:O261"/>
    <mergeCell ref="P259:P261"/>
    <mergeCell ref="V259:V261"/>
    <mergeCell ref="W259:W261"/>
    <mergeCell ref="X259:X261"/>
    <mergeCell ref="Y259:Y261"/>
    <mergeCell ref="AE259:AE261"/>
    <mergeCell ref="AF259:AF261"/>
    <mergeCell ref="AG259:AG261"/>
    <mergeCell ref="A259:A261"/>
    <mergeCell ref="B259:B261"/>
    <mergeCell ref="C259:C261"/>
    <mergeCell ref="D259:D261"/>
    <mergeCell ref="E259:E261"/>
    <mergeCell ref="F259:F261"/>
    <mergeCell ref="G259:G261"/>
    <mergeCell ref="M259:M261"/>
    <mergeCell ref="N259:N261"/>
    <mergeCell ref="AH256:AH258"/>
    <mergeCell ref="H257:I257"/>
    <mergeCell ref="J257:L257"/>
    <mergeCell ref="Q257:R257"/>
    <mergeCell ref="S257:U257"/>
    <mergeCell ref="Z257:AA257"/>
    <mergeCell ref="AB257:AD257"/>
    <mergeCell ref="AI257:AJ257"/>
    <mergeCell ref="AK257:AM257"/>
    <mergeCell ref="O256:O258"/>
    <mergeCell ref="P256:P258"/>
    <mergeCell ref="V256:V258"/>
    <mergeCell ref="W256:W258"/>
    <mergeCell ref="X256:X258"/>
    <mergeCell ref="Y256:Y258"/>
    <mergeCell ref="AE256:AE258"/>
    <mergeCell ref="AF256:AF258"/>
    <mergeCell ref="AG256:AG258"/>
    <mergeCell ref="A253:A255"/>
    <mergeCell ref="B253:B255"/>
    <mergeCell ref="C253:C255"/>
    <mergeCell ref="D253:D255"/>
    <mergeCell ref="E253:E255"/>
    <mergeCell ref="F253:F255"/>
    <mergeCell ref="G253:G255"/>
    <mergeCell ref="M253:M255"/>
    <mergeCell ref="N253:N255"/>
    <mergeCell ref="A256:A258"/>
    <mergeCell ref="B256:B258"/>
    <mergeCell ref="C256:C258"/>
    <mergeCell ref="D256:D258"/>
    <mergeCell ref="E256:E258"/>
    <mergeCell ref="F256:F258"/>
    <mergeCell ref="G256:G258"/>
    <mergeCell ref="M256:M258"/>
    <mergeCell ref="N256:N258"/>
    <mergeCell ref="H254:I254"/>
    <mergeCell ref="J254:L254"/>
    <mergeCell ref="AK251:AM251"/>
    <mergeCell ref="O250:O252"/>
    <mergeCell ref="P250:P252"/>
    <mergeCell ref="V250:V252"/>
    <mergeCell ref="W250:W252"/>
    <mergeCell ref="X250:X252"/>
    <mergeCell ref="Y250:Y252"/>
    <mergeCell ref="AE250:AE252"/>
    <mergeCell ref="AF250:AF252"/>
    <mergeCell ref="AG250:AG252"/>
    <mergeCell ref="AK254:AM254"/>
    <mergeCell ref="O253:O255"/>
    <mergeCell ref="P253:P255"/>
    <mergeCell ref="V253:V255"/>
    <mergeCell ref="W253:W255"/>
    <mergeCell ref="X253:X255"/>
    <mergeCell ref="Y253:Y255"/>
    <mergeCell ref="AE253:AE255"/>
    <mergeCell ref="AF253:AF255"/>
    <mergeCell ref="AG253:AG255"/>
    <mergeCell ref="AH253:AH255"/>
    <mergeCell ref="Q254:R254"/>
    <mergeCell ref="S254:U254"/>
    <mergeCell ref="Z254:AA254"/>
    <mergeCell ref="AB254:AD254"/>
    <mergeCell ref="AI254:AJ254"/>
    <mergeCell ref="A250:A252"/>
    <mergeCell ref="B250:B252"/>
    <mergeCell ref="C250:C252"/>
    <mergeCell ref="D250:D252"/>
    <mergeCell ref="E250:E252"/>
    <mergeCell ref="F250:F252"/>
    <mergeCell ref="G250:G252"/>
    <mergeCell ref="M250:M252"/>
    <mergeCell ref="N250:N252"/>
    <mergeCell ref="AH247:AH249"/>
    <mergeCell ref="H248:I248"/>
    <mergeCell ref="J248:L248"/>
    <mergeCell ref="Q248:R248"/>
    <mergeCell ref="S248:U248"/>
    <mergeCell ref="Z248:AA248"/>
    <mergeCell ref="AB248:AD248"/>
    <mergeCell ref="AI248:AJ248"/>
    <mergeCell ref="AH250:AH252"/>
    <mergeCell ref="H251:I251"/>
    <mergeCell ref="J251:L251"/>
    <mergeCell ref="Q251:R251"/>
    <mergeCell ref="S251:U251"/>
    <mergeCell ref="Z251:AA251"/>
    <mergeCell ref="AB251:AD251"/>
    <mergeCell ref="AI251:AJ251"/>
    <mergeCell ref="AK248:AM248"/>
    <mergeCell ref="O247:O249"/>
    <mergeCell ref="P247:P249"/>
    <mergeCell ref="V247:V249"/>
    <mergeCell ref="W247:W249"/>
    <mergeCell ref="X247:X249"/>
    <mergeCell ref="Y247:Y249"/>
    <mergeCell ref="AE247:AE249"/>
    <mergeCell ref="AF247:AF249"/>
    <mergeCell ref="AG247:AG249"/>
    <mergeCell ref="A247:A249"/>
    <mergeCell ref="B247:B249"/>
    <mergeCell ref="C247:C249"/>
    <mergeCell ref="D247:D249"/>
    <mergeCell ref="E247:E249"/>
    <mergeCell ref="F247:F249"/>
    <mergeCell ref="G247:G249"/>
    <mergeCell ref="M247:M249"/>
    <mergeCell ref="N247:N249"/>
    <mergeCell ref="AH244:AH246"/>
    <mergeCell ref="H245:I245"/>
    <mergeCell ref="J245:L245"/>
    <mergeCell ref="Q245:R245"/>
    <mergeCell ref="S245:U245"/>
    <mergeCell ref="Z245:AA245"/>
    <mergeCell ref="AB245:AD245"/>
    <mergeCell ref="AI245:AJ245"/>
    <mergeCell ref="AK245:AM245"/>
    <mergeCell ref="O244:O246"/>
    <mergeCell ref="P244:P246"/>
    <mergeCell ref="V244:V246"/>
    <mergeCell ref="W244:W246"/>
    <mergeCell ref="X244:X246"/>
    <mergeCell ref="Y244:Y246"/>
    <mergeCell ref="AE244:AE246"/>
    <mergeCell ref="AF244:AF246"/>
    <mergeCell ref="AG244:AG246"/>
    <mergeCell ref="A241:A243"/>
    <mergeCell ref="B241:B243"/>
    <mergeCell ref="C241:C243"/>
    <mergeCell ref="D241:D243"/>
    <mergeCell ref="E241:E243"/>
    <mergeCell ref="F241:F243"/>
    <mergeCell ref="G241:G243"/>
    <mergeCell ref="M241:M243"/>
    <mergeCell ref="N241:N243"/>
    <mergeCell ref="A244:A246"/>
    <mergeCell ref="B244:B246"/>
    <mergeCell ref="C244:C246"/>
    <mergeCell ref="D244:D246"/>
    <mergeCell ref="E244:E246"/>
    <mergeCell ref="F244:F246"/>
    <mergeCell ref="G244:G246"/>
    <mergeCell ref="M244:M246"/>
    <mergeCell ref="N244:N246"/>
    <mergeCell ref="H242:I242"/>
    <mergeCell ref="J242:L242"/>
    <mergeCell ref="AK239:AM239"/>
    <mergeCell ref="O238:O240"/>
    <mergeCell ref="P238:P240"/>
    <mergeCell ref="V238:V240"/>
    <mergeCell ref="W238:W240"/>
    <mergeCell ref="X238:X240"/>
    <mergeCell ref="Y238:Y240"/>
    <mergeCell ref="AE238:AE240"/>
    <mergeCell ref="AF238:AF240"/>
    <mergeCell ref="AG238:AG240"/>
    <mergeCell ref="AK242:AM242"/>
    <mergeCell ref="O241:O243"/>
    <mergeCell ref="P241:P243"/>
    <mergeCell ref="V241:V243"/>
    <mergeCell ref="W241:W243"/>
    <mergeCell ref="X241:X243"/>
    <mergeCell ref="Y241:Y243"/>
    <mergeCell ref="AE241:AE243"/>
    <mergeCell ref="AF241:AF243"/>
    <mergeCell ref="AG241:AG243"/>
    <mergeCell ref="AH241:AH243"/>
    <mergeCell ref="Q242:R242"/>
    <mergeCell ref="S242:U242"/>
    <mergeCell ref="Z242:AA242"/>
    <mergeCell ref="AB242:AD242"/>
    <mergeCell ref="AI242:AJ242"/>
    <mergeCell ref="A238:A240"/>
    <mergeCell ref="B238:B240"/>
    <mergeCell ref="C238:C240"/>
    <mergeCell ref="D238:D240"/>
    <mergeCell ref="E238:E240"/>
    <mergeCell ref="F238:F240"/>
    <mergeCell ref="G238:G240"/>
    <mergeCell ref="M238:M240"/>
    <mergeCell ref="N238:N240"/>
    <mergeCell ref="AH235:AH237"/>
    <mergeCell ref="H236:I236"/>
    <mergeCell ref="J236:L236"/>
    <mergeCell ref="Q236:R236"/>
    <mergeCell ref="S236:U236"/>
    <mergeCell ref="Z236:AA236"/>
    <mergeCell ref="AB236:AD236"/>
    <mergeCell ref="AI236:AJ236"/>
    <mergeCell ref="AH238:AH240"/>
    <mergeCell ref="H239:I239"/>
    <mergeCell ref="J239:L239"/>
    <mergeCell ref="Q239:R239"/>
    <mergeCell ref="S239:U239"/>
    <mergeCell ref="Z239:AA239"/>
    <mergeCell ref="AB239:AD239"/>
    <mergeCell ref="AI239:AJ239"/>
    <mergeCell ref="AK236:AM236"/>
    <mergeCell ref="O235:O237"/>
    <mergeCell ref="P235:P237"/>
    <mergeCell ref="V235:V237"/>
    <mergeCell ref="W235:W237"/>
    <mergeCell ref="X235:X237"/>
    <mergeCell ref="Y235:Y237"/>
    <mergeCell ref="AE235:AE237"/>
    <mergeCell ref="AF235:AF237"/>
    <mergeCell ref="AG235:AG237"/>
    <mergeCell ref="A235:A237"/>
    <mergeCell ref="B235:B237"/>
    <mergeCell ref="C235:C237"/>
    <mergeCell ref="D235:D237"/>
    <mergeCell ref="E235:E237"/>
    <mergeCell ref="F235:F237"/>
    <mergeCell ref="G235:G237"/>
    <mergeCell ref="M235:M237"/>
    <mergeCell ref="N235:N237"/>
    <mergeCell ref="AH232:AH234"/>
    <mergeCell ref="H233:I233"/>
    <mergeCell ref="J233:L233"/>
    <mergeCell ref="Q233:R233"/>
    <mergeCell ref="S233:U233"/>
    <mergeCell ref="Z233:AA233"/>
    <mergeCell ref="AB233:AD233"/>
    <mergeCell ref="AI233:AJ233"/>
    <mergeCell ref="AK233:AM233"/>
    <mergeCell ref="O232:O234"/>
    <mergeCell ref="P232:P234"/>
    <mergeCell ref="V232:V234"/>
    <mergeCell ref="W232:W234"/>
    <mergeCell ref="X232:X234"/>
    <mergeCell ref="Y232:Y234"/>
    <mergeCell ref="AE232:AE234"/>
    <mergeCell ref="AF232:AF234"/>
    <mergeCell ref="AG232:AG234"/>
    <mergeCell ref="A229:A231"/>
    <mergeCell ref="B229:B231"/>
    <mergeCell ref="C229:C231"/>
    <mergeCell ref="D229:D231"/>
    <mergeCell ref="E229:E231"/>
    <mergeCell ref="F229:F231"/>
    <mergeCell ref="G229:G231"/>
    <mergeCell ref="M229:M231"/>
    <mergeCell ref="N229:N231"/>
    <mergeCell ref="A232:A234"/>
    <mergeCell ref="B232:B234"/>
    <mergeCell ref="C232:C234"/>
    <mergeCell ref="D232:D234"/>
    <mergeCell ref="E232:E234"/>
    <mergeCell ref="F232:F234"/>
    <mergeCell ref="G232:G234"/>
    <mergeCell ref="M232:M234"/>
    <mergeCell ref="N232:N234"/>
    <mergeCell ref="H230:I230"/>
    <mergeCell ref="J230:L230"/>
    <mergeCell ref="AK227:AM227"/>
    <mergeCell ref="O226:O228"/>
    <mergeCell ref="P226:P228"/>
    <mergeCell ref="V226:V228"/>
    <mergeCell ref="W226:W228"/>
    <mergeCell ref="X226:X228"/>
    <mergeCell ref="Y226:Y228"/>
    <mergeCell ref="AE226:AE228"/>
    <mergeCell ref="AF226:AF228"/>
    <mergeCell ref="AG226:AG228"/>
    <mergeCell ref="AK230:AM230"/>
    <mergeCell ref="O229:O231"/>
    <mergeCell ref="P229:P231"/>
    <mergeCell ref="V229:V231"/>
    <mergeCell ref="W229:W231"/>
    <mergeCell ref="X229:X231"/>
    <mergeCell ref="Y229:Y231"/>
    <mergeCell ref="AE229:AE231"/>
    <mergeCell ref="AF229:AF231"/>
    <mergeCell ref="AG229:AG231"/>
    <mergeCell ref="AH229:AH231"/>
    <mergeCell ref="Q230:R230"/>
    <mergeCell ref="S230:U230"/>
    <mergeCell ref="Z230:AA230"/>
    <mergeCell ref="AB230:AD230"/>
    <mergeCell ref="AI230:AJ230"/>
    <mergeCell ref="A226:A228"/>
    <mergeCell ref="B226:B228"/>
    <mergeCell ref="C226:C228"/>
    <mergeCell ref="D226:D228"/>
    <mergeCell ref="E226:E228"/>
    <mergeCell ref="F226:F228"/>
    <mergeCell ref="G226:G228"/>
    <mergeCell ref="M226:M228"/>
    <mergeCell ref="N226:N228"/>
    <mergeCell ref="AH223:AH225"/>
    <mergeCell ref="H224:I224"/>
    <mergeCell ref="J224:L224"/>
    <mergeCell ref="Q224:R224"/>
    <mergeCell ref="S224:U224"/>
    <mergeCell ref="Z224:AA224"/>
    <mergeCell ref="AB224:AD224"/>
    <mergeCell ref="AI224:AJ224"/>
    <mergeCell ref="AH226:AH228"/>
    <mergeCell ref="H227:I227"/>
    <mergeCell ref="J227:L227"/>
    <mergeCell ref="Q227:R227"/>
    <mergeCell ref="S227:U227"/>
    <mergeCell ref="Z227:AA227"/>
    <mergeCell ref="AB227:AD227"/>
    <mergeCell ref="AI227:AJ227"/>
    <mergeCell ref="AK224:AM224"/>
    <mergeCell ref="O223:O225"/>
    <mergeCell ref="P223:P225"/>
    <mergeCell ref="V223:V225"/>
    <mergeCell ref="W223:W225"/>
    <mergeCell ref="X223:X225"/>
    <mergeCell ref="Y223:Y225"/>
    <mergeCell ref="AE223:AE225"/>
    <mergeCell ref="AF223:AF225"/>
    <mergeCell ref="AG223:AG225"/>
    <mergeCell ref="A223:A225"/>
    <mergeCell ref="B223:B225"/>
    <mergeCell ref="C223:C225"/>
    <mergeCell ref="D223:D225"/>
    <mergeCell ref="E223:E225"/>
    <mergeCell ref="F223:F225"/>
    <mergeCell ref="G223:G225"/>
    <mergeCell ref="M223:M225"/>
    <mergeCell ref="N223:N225"/>
    <mergeCell ref="AH220:AH222"/>
    <mergeCell ref="H221:I221"/>
    <mergeCell ref="J221:L221"/>
    <mergeCell ref="Q221:R221"/>
    <mergeCell ref="S221:U221"/>
    <mergeCell ref="Z221:AA221"/>
    <mergeCell ref="AB221:AD221"/>
    <mergeCell ref="AI221:AJ221"/>
    <mergeCell ref="AK221:AM221"/>
    <mergeCell ref="O220:O222"/>
    <mergeCell ref="P220:P222"/>
    <mergeCell ref="V220:V222"/>
    <mergeCell ref="W220:W222"/>
    <mergeCell ref="X220:X222"/>
    <mergeCell ref="Y220:Y222"/>
    <mergeCell ref="AE220:AE222"/>
    <mergeCell ref="AF220:AF222"/>
    <mergeCell ref="AG220:AG222"/>
    <mergeCell ref="A220:A222"/>
    <mergeCell ref="B220:B222"/>
    <mergeCell ref="C220:C222"/>
    <mergeCell ref="D220:D222"/>
    <mergeCell ref="E220:E222"/>
    <mergeCell ref="F220:F222"/>
    <mergeCell ref="G220:G222"/>
    <mergeCell ref="M220:M222"/>
    <mergeCell ref="N220:N222"/>
    <mergeCell ref="C307:C309"/>
    <mergeCell ref="D307:D309"/>
    <mergeCell ref="F307:F309"/>
    <mergeCell ref="AH304:AH306"/>
    <mergeCell ref="H305:I305"/>
    <mergeCell ref="J305:L305"/>
    <mergeCell ref="Q305:R305"/>
    <mergeCell ref="S305:U305"/>
    <mergeCell ref="Z305:AA305"/>
    <mergeCell ref="AB305:AD305"/>
    <mergeCell ref="AH301:AH303"/>
    <mergeCell ref="H302:I302"/>
    <mergeCell ref="J302:L302"/>
    <mergeCell ref="Q302:R302"/>
    <mergeCell ref="S302:U302"/>
    <mergeCell ref="Z302:AA302"/>
    <mergeCell ref="AB302:AD302"/>
    <mergeCell ref="AH298:AH300"/>
    <mergeCell ref="H299:I299"/>
    <mergeCell ref="J299:L299"/>
    <mergeCell ref="Q299:R299"/>
    <mergeCell ref="S299:U299"/>
    <mergeCell ref="Z299:AA299"/>
    <mergeCell ref="AI305:AJ305"/>
    <mergeCell ref="AK305:AM305"/>
    <mergeCell ref="O304:O306"/>
    <mergeCell ref="P304:P306"/>
    <mergeCell ref="V304:V306"/>
    <mergeCell ref="W304:W306"/>
    <mergeCell ref="X304:X306"/>
    <mergeCell ref="Y304:Y306"/>
    <mergeCell ref="AE304:AE306"/>
    <mergeCell ref="AF304:AF306"/>
    <mergeCell ref="AG304:AG306"/>
    <mergeCell ref="A304:A306"/>
    <mergeCell ref="B304:B306"/>
    <mergeCell ref="C304:C306"/>
    <mergeCell ref="D304:D306"/>
    <mergeCell ref="E304:E306"/>
    <mergeCell ref="F304:F306"/>
    <mergeCell ref="G304:G306"/>
    <mergeCell ref="M304:M306"/>
    <mergeCell ref="N304:N306"/>
    <mergeCell ref="AI302:AJ302"/>
    <mergeCell ref="AK302:AM302"/>
    <mergeCell ref="O301:O303"/>
    <mergeCell ref="P301:P303"/>
    <mergeCell ref="V301:V303"/>
    <mergeCell ref="W301:W303"/>
    <mergeCell ref="X301:X303"/>
    <mergeCell ref="Y301:Y303"/>
    <mergeCell ref="AE301:AE303"/>
    <mergeCell ref="AF301:AF303"/>
    <mergeCell ref="AG301:AG303"/>
    <mergeCell ref="A301:A303"/>
    <mergeCell ref="B301:B303"/>
    <mergeCell ref="C301:C303"/>
    <mergeCell ref="D301:D303"/>
    <mergeCell ref="E301:E303"/>
    <mergeCell ref="F301:F303"/>
    <mergeCell ref="G301:G303"/>
    <mergeCell ref="M301:M303"/>
    <mergeCell ref="N301:N303"/>
    <mergeCell ref="AB299:AD299"/>
    <mergeCell ref="AI299:AJ299"/>
    <mergeCell ref="AK299:AM299"/>
    <mergeCell ref="O298:O300"/>
    <mergeCell ref="P298:P300"/>
    <mergeCell ref="V298:V300"/>
    <mergeCell ref="W298:W300"/>
    <mergeCell ref="X298:X300"/>
    <mergeCell ref="Y298:Y300"/>
    <mergeCell ref="AE298:AE300"/>
    <mergeCell ref="AF298:AF300"/>
    <mergeCell ref="AG298:AG300"/>
    <mergeCell ref="A298:A300"/>
    <mergeCell ref="B298:B300"/>
    <mergeCell ref="C298:C300"/>
    <mergeCell ref="D298:D300"/>
    <mergeCell ref="E298:E300"/>
    <mergeCell ref="F298:F300"/>
    <mergeCell ref="G298:G300"/>
    <mergeCell ref="M298:M300"/>
    <mergeCell ref="N298:N300"/>
    <mergeCell ref="AH295:AH297"/>
    <mergeCell ref="H296:I296"/>
    <mergeCell ref="J296:L296"/>
    <mergeCell ref="Q296:R296"/>
    <mergeCell ref="S296:U296"/>
    <mergeCell ref="Z296:AA296"/>
    <mergeCell ref="AB296:AD296"/>
    <mergeCell ref="AI296:AJ296"/>
    <mergeCell ref="AK296:AM296"/>
    <mergeCell ref="O295:O297"/>
    <mergeCell ref="P295:P297"/>
    <mergeCell ref="V295:V297"/>
    <mergeCell ref="W295:W297"/>
    <mergeCell ref="X295:X297"/>
    <mergeCell ref="Y295:Y297"/>
    <mergeCell ref="AE295:AE297"/>
    <mergeCell ref="AF295:AF297"/>
    <mergeCell ref="AG295:AG297"/>
    <mergeCell ref="A292:A294"/>
    <mergeCell ref="B292:B294"/>
    <mergeCell ref="C292:C294"/>
    <mergeCell ref="D292:D294"/>
    <mergeCell ref="E292:E294"/>
    <mergeCell ref="F292:F294"/>
    <mergeCell ref="G292:G294"/>
    <mergeCell ref="M292:M294"/>
    <mergeCell ref="N292:N294"/>
    <mergeCell ref="A295:A297"/>
    <mergeCell ref="B295:B297"/>
    <mergeCell ref="C295:C297"/>
    <mergeCell ref="D295:D297"/>
    <mergeCell ref="E295:E297"/>
    <mergeCell ref="F295:F297"/>
    <mergeCell ref="G295:G297"/>
    <mergeCell ref="M295:M297"/>
    <mergeCell ref="N295:N297"/>
    <mergeCell ref="H293:I293"/>
    <mergeCell ref="J293:L293"/>
    <mergeCell ref="AK290:AM290"/>
    <mergeCell ref="O289:O291"/>
    <mergeCell ref="P289:P291"/>
    <mergeCell ref="V289:V291"/>
    <mergeCell ref="W289:W291"/>
    <mergeCell ref="X289:X291"/>
    <mergeCell ref="Y289:Y291"/>
    <mergeCell ref="AE289:AE291"/>
    <mergeCell ref="AF289:AF291"/>
    <mergeCell ref="AG289:AG291"/>
    <mergeCell ref="AK293:AM293"/>
    <mergeCell ref="O292:O294"/>
    <mergeCell ref="P292:P294"/>
    <mergeCell ref="V292:V294"/>
    <mergeCell ref="W292:W294"/>
    <mergeCell ref="X292:X294"/>
    <mergeCell ref="Y292:Y294"/>
    <mergeCell ref="AE292:AE294"/>
    <mergeCell ref="AF292:AF294"/>
    <mergeCell ref="AG292:AG294"/>
    <mergeCell ref="AH292:AH294"/>
    <mergeCell ref="Q293:R293"/>
    <mergeCell ref="S293:U293"/>
    <mergeCell ref="Z293:AA293"/>
    <mergeCell ref="AB293:AD293"/>
    <mergeCell ref="AI293:AJ293"/>
    <mergeCell ref="A289:A291"/>
    <mergeCell ref="B289:B291"/>
    <mergeCell ref="C289:C291"/>
    <mergeCell ref="D289:D291"/>
    <mergeCell ref="E289:E291"/>
    <mergeCell ref="F289:F291"/>
    <mergeCell ref="G289:G291"/>
    <mergeCell ref="M289:M291"/>
    <mergeCell ref="N289:N291"/>
    <mergeCell ref="AH286:AH288"/>
    <mergeCell ref="H287:I287"/>
    <mergeCell ref="J287:L287"/>
    <mergeCell ref="Q287:R287"/>
    <mergeCell ref="S287:U287"/>
    <mergeCell ref="Z287:AA287"/>
    <mergeCell ref="AB287:AD287"/>
    <mergeCell ref="AI287:AJ287"/>
    <mergeCell ref="AH289:AH291"/>
    <mergeCell ref="H290:I290"/>
    <mergeCell ref="J290:L290"/>
    <mergeCell ref="Q290:R290"/>
    <mergeCell ref="S290:U290"/>
    <mergeCell ref="Z290:AA290"/>
    <mergeCell ref="AB290:AD290"/>
    <mergeCell ref="AI290:AJ290"/>
    <mergeCell ref="AK287:AM287"/>
    <mergeCell ref="O286:O288"/>
    <mergeCell ref="P286:P288"/>
    <mergeCell ref="V286:V288"/>
    <mergeCell ref="W286:W288"/>
    <mergeCell ref="X286:X288"/>
    <mergeCell ref="Y286:Y288"/>
    <mergeCell ref="AE286:AE288"/>
    <mergeCell ref="AF286:AF288"/>
    <mergeCell ref="AG286:AG288"/>
    <mergeCell ref="A286:A288"/>
    <mergeCell ref="B286:B288"/>
    <mergeCell ref="C286:C288"/>
    <mergeCell ref="D286:D288"/>
    <mergeCell ref="E286:E288"/>
    <mergeCell ref="F286:F288"/>
    <mergeCell ref="G286:G288"/>
    <mergeCell ref="M286:M288"/>
    <mergeCell ref="N286:N288"/>
    <mergeCell ref="AH283:AH285"/>
    <mergeCell ref="H284:I284"/>
    <mergeCell ref="J284:L284"/>
    <mergeCell ref="Q284:R284"/>
    <mergeCell ref="S284:U284"/>
    <mergeCell ref="Z284:AA284"/>
    <mergeCell ref="AB284:AD284"/>
    <mergeCell ref="AI284:AJ284"/>
    <mergeCell ref="AK284:AM284"/>
    <mergeCell ref="O283:O285"/>
    <mergeCell ref="P283:P285"/>
    <mergeCell ref="V283:V285"/>
    <mergeCell ref="W283:W285"/>
    <mergeCell ref="X283:X285"/>
    <mergeCell ref="Y283:Y285"/>
    <mergeCell ref="AE283:AE285"/>
    <mergeCell ref="AF283:AF285"/>
    <mergeCell ref="AG283:AG285"/>
    <mergeCell ref="A280:A282"/>
    <mergeCell ref="B280:B282"/>
    <mergeCell ref="C280:C282"/>
    <mergeCell ref="D280:D282"/>
    <mergeCell ref="E280:E282"/>
    <mergeCell ref="F280:F282"/>
    <mergeCell ref="G280:G282"/>
    <mergeCell ref="M280:M282"/>
    <mergeCell ref="N280:N282"/>
    <mergeCell ref="A283:A285"/>
    <mergeCell ref="B283:B285"/>
    <mergeCell ref="C283:C285"/>
    <mergeCell ref="D283:D285"/>
    <mergeCell ref="E283:E285"/>
    <mergeCell ref="F283:F285"/>
    <mergeCell ref="G283:G285"/>
    <mergeCell ref="M283:M285"/>
    <mergeCell ref="N283:N285"/>
    <mergeCell ref="H281:I281"/>
    <mergeCell ref="J281:L281"/>
    <mergeCell ref="AK278:AM278"/>
    <mergeCell ref="O277:O279"/>
    <mergeCell ref="P277:P279"/>
    <mergeCell ref="V277:V279"/>
    <mergeCell ref="W277:W279"/>
    <mergeCell ref="X277:X279"/>
    <mergeCell ref="Y277:Y279"/>
    <mergeCell ref="AE277:AE279"/>
    <mergeCell ref="AF277:AF279"/>
    <mergeCell ref="AG277:AG279"/>
    <mergeCell ref="AK281:AM281"/>
    <mergeCell ref="O280:O282"/>
    <mergeCell ref="P280:P282"/>
    <mergeCell ref="V280:V282"/>
    <mergeCell ref="W280:W282"/>
    <mergeCell ref="X280:X282"/>
    <mergeCell ref="Y280:Y282"/>
    <mergeCell ref="AE280:AE282"/>
    <mergeCell ref="AF280:AF282"/>
    <mergeCell ref="AG280:AG282"/>
    <mergeCell ref="AH280:AH282"/>
    <mergeCell ref="Q281:R281"/>
    <mergeCell ref="S281:U281"/>
    <mergeCell ref="Z281:AA281"/>
    <mergeCell ref="AB281:AD281"/>
    <mergeCell ref="AI281:AJ281"/>
    <mergeCell ref="A277:A279"/>
    <mergeCell ref="B277:B279"/>
    <mergeCell ref="C277:C279"/>
    <mergeCell ref="D277:D279"/>
    <mergeCell ref="E277:E279"/>
    <mergeCell ref="F277:F279"/>
    <mergeCell ref="G277:G279"/>
    <mergeCell ref="M277:M279"/>
    <mergeCell ref="N277:N279"/>
    <mergeCell ref="AH274:AH276"/>
    <mergeCell ref="H275:I275"/>
    <mergeCell ref="J275:L275"/>
    <mergeCell ref="Q275:R275"/>
    <mergeCell ref="S275:U275"/>
    <mergeCell ref="Z275:AA275"/>
    <mergeCell ref="AB275:AD275"/>
    <mergeCell ref="AI275:AJ275"/>
    <mergeCell ref="AH277:AH279"/>
    <mergeCell ref="H278:I278"/>
    <mergeCell ref="J278:L278"/>
    <mergeCell ref="Q278:R278"/>
    <mergeCell ref="S278:U278"/>
    <mergeCell ref="Z278:AA278"/>
    <mergeCell ref="AB278:AD278"/>
    <mergeCell ref="AI278:AJ278"/>
    <mergeCell ref="AK275:AM275"/>
    <mergeCell ref="O274:O276"/>
    <mergeCell ref="P274:P276"/>
    <mergeCell ref="V274:V276"/>
    <mergeCell ref="W274:W276"/>
    <mergeCell ref="X274:X276"/>
    <mergeCell ref="Y274:Y276"/>
    <mergeCell ref="AE274:AE276"/>
    <mergeCell ref="AF274:AF276"/>
    <mergeCell ref="AG274:AG276"/>
    <mergeCell ref="A274:A276"/>
    <mergeCell ref="B274:B276"/>
    <mergeCell ref="C274:C276"/>
    <mergeCell ref="D274:D276"/>
    <mergeCell ref="E274:E276"/>
    <mergeCell ref="F274:F276"/>
    <mergeCell ref="G274:G276"/>
    <mergeCell ref="M274:M276"/>
    <mergeCell ref="N274:N276"/>
    <mergeCell ref="AH106:AH108"/>
    <mergeCell ref="H107:I107"/>
    <mergeCell ref="J107:L107"/>
    <mergeCell ref="Q107:R107"/>
    <mergeCell ref="S107:U107"/>
    <mergeCell ref="Z107:AA107"/>
    <mergeCell ref="AB107:AD107"/>
    <mergeCell ref="AI107:AJ107"/>
    <mergeCell ref="AK107:AM107"/>
    <mergeCell ref="O106:O108"/>
    <mergeCell ref="P106:P108"/>
    <mergeCell ref="V106:V108"/>
    <mergeCell ref="W106:W108"/>
    <mergeCell ref="X106:X108"/>
    <mergeCell ref="Y106:Y108"/>
    <mergeCell ref="AE106:AE108"/>
    <mergeCell ref="AF106:AF108"/>
    <mergeCell ref="AG106:AG108"/>
    <mergeCell ref="A103:A105"/>
    <mergeCell ref="B103:B105"/>
    <mergeCell ref="C103:C105"/>
    <mergeCell ref="D103:D105"/>
    <mergeCell ref="E103:E105"/>
    <mergeCell ref="F103:F105"/>
    <mergeCell ref="G103:G105"/>
    <mergeCell ref="M103:M105"/>
    <mergeCell ref="N103:N105"/>
    <mergeCell ref="A106:A108"/>
    <mergeCell ref="B106:B108"/>
    <mergeCell ref="C106:C108"/>
    <mergeCell ref="D106:D108"/>
    <mergeCell ref="E106:E108"/>
    <mergeCell ref="F106:F108"/>
    <mergeCell ref="G106:G108"/>
    <mergeCell ref="M106:M108"/>
    <mergeCell ref="N106:N108"/>
    <mergeCell ref="H104:I104"/>
    <mergeCell ref="J104:L104"/>
    <mergeCell ref="AK101:AM101"/>
    <mergeCell ref="O100:O102"/>
    <mergeCell ref="P100:P102"/>
    <mergeCell ref="V100:V102"/>
    <mergeCell ref="W100:W102"/>
    <mergeCell ref="X100:X102"/>
    <mergeCell ref="Y100:Y102"/>
    <mergeCell ref="AE100:AE102"/>
    <mergeCell ref="AF100:AF102"/>
    <mergeCell ref="AG100:AG102"/>
    <mergeCell ref="AK104:AM104"/>
    <mergeCell ref="O103:O105"/>
    <mergeCell ref="P103:P105"/>
    <mergeCell ref="V103:V105"/>
    <mergeCell ref="W103:W105"/>
    <mergeCell ref="X103:X105"/>
    <mergeCell ref="Y103:Y105"/>
    <mergeCell ref="AE103:AE105"/>
    <mergeCell ref="AF103:AF105"/>
    <mergeCell ref="AG103:AG105"/>
    <mergeCell ref="AH103:AH105"/>
    <mergeCell ref="Q104:R104"/>
    <mergeCell ref="S104:U104"/>
    <mergeCell ref="Z104:AA104"/>
    <mergeCell ref="AB104:AD104"/>
    <mergeCell ref="AI104:AJ104"/>
    <mergeCell ref="A100:A102"/>
    <mergeCell ref="B100:B102"/>
    <mergeCell ref="C100:C102"/>
    <mergeCell ref="D100:D102"/>
    <mergeCell ref="E100:E102"/>
    <mergeCell ref="F100:F102"/>
    <mergeCell ref="G100:G102"/>
    <mergeCell ref="M100:M102"/>
    <mergeCell ref="N100:N102"/>
    <mergeCell ref="AH97:AH99"/>
    <mergeCell ref="H98:I98"/>
    <mergeCell ref="J98:L98"/>
    <mergeCell ref="Q98:R98"/>
    <mergeCell ref="S98:U98"/>
    <mergeCell ref="Z98:AA98"/>
    <mergeCell ref="AB98:AD98"/>
    <mergeCell ref="AI98:AJ98"/>
    <mergeCell ref="AH100:AH102"/>
    <mergeCell ref="H101:I101"/>
    <mergeCell ref="J101:L101"/>
    <mergeCell ref="Q101:R101"/>
    <mergeCell ref="S101:U101"/>
    <mergeCell ref="Z101:AA101"/>
    <mergeCell ref="AB101:AD101"/>
    <mergeCell ref="AI101:AJ101"/>
    <mergeCell ref="AK98:AM98"/>
    <mergeCell ref="O97:O99"/>
    <mergeCell ref="P97:P99"/>
    <mergeCell ref="V97:V99"/>
    <mergeCell ref="W97:W99"/>
    <mergeCell ref="X97:X99"/>
    <mergeCell ref="Y97:Y99"/>
    <mergeCell ref="AE97:AE99"/>
    <mergeCell ref="AF97:AF99"/>
    <mergeCell ref="AG97:AG99"/>
    <mergeCell ref="A97:A99"/>
    <mergeCell ref="B97:B99"/>
    <mergeCell ref="C97:C99"/>
    <mergeCell ref="D97:D99"/>
    <mergeCell ref="E97:E99"/>
    <mergeCell ref="F97:F99"/>
    <mergeCell ref="G97:G99"/>
    <mergeCell ref="M97:M99"/>
    <mergeCell ref="N97:N99"/>
    <mergeCell ref="AH94:AH96"/>
    <mergeCell ref="H95:I95"/>
    <mergeCell ref="J95:L95"/>
    <mergeCell ref="Q95:R95"/>
    <mergeCell ref="S95:U95"/>
    <mergeCell ref="Z95:AA95"/>
    <mergeCell ref="AB95:AD95"/>
    <mergeCell ref="AI95:AJ95"/>
    <mergeCell ref="AK95:AM95"/>
    <mergeCell ref="O94:O96"/>
    <mergeCell ref="P94:P96"/>
    <mergeCell ref="V94:V96"/>
    <mergeCell ref="W94:W96"/>
    <mergeCell ref="X94:X96"/>
    <mergeCell ref="Y94:Y96"/>
    <mergeCell ref="AE94:AE96"/>
    <mergeCell ref="AF94:AF96"/>
    <mergeCell ref="AG94:AG96"/>
    <mergeCell ref="A91:A93"/>
    <mergeCell ref="B91:B93"/>
    <mergeCell ref="C91:C93"/>
    <mergeCell ref="D91:D93"/>
    <mergeCell ref="E91:E93"/>
    <mergeCell ref="F91:F93"/>
    <mergeCell ref="G91:G93"/>
    <mergeCell ref="M91:M93"/>
    <mergeCell ref="N91:N93"/>
    <mergeCell ref="A94:A96"/>
    <mergeCell ref="B94:B96"/>
    <mergeCell ref="C94:C96"/>
    <mergeCell ref="D94:D96"/>
    <mergeCell ref="E94:E96"/>
    <mergeCell ref="F94:F96"/>
    <mergeCell ref="G94:G96"/>
    <mergeCell ref="M94:M96"/>
    <mergeCell ref="N94:N96"/>
    <mergeCell ref="H92:I92"/>
    <mergeCell ref="J92:L92"/>
    <mergeCell ref="AK89:AM89"/>
    <mergeCell ref="O88:O90"/>
    <mergeCell ref="P88:P90"/>
    <mergeCell ref="V88:V90"/>
    <mergeCell ref="W88:W90"/>
    <mergeCell ref="X88:X90"/>
    <mergeCell ref="Y88:Y90"/>
    <mergeCell ref="AE88:AE90"/>
    <mergeCell ref="AF88:AF90"/>
    <mergeCell ref="AG88:AG90"/>
    <mergeCell ref="AK92:AM92"/>
    <mergeCell ref="O91:O93"/>
    <mergeCell ref="P91:P93"/>
    <mergeCell ref="V91:V93"/>
    <mergeCell ref="W91:W93"/>
    <mergeCell ref="X91:X93"/>
    <mergeCell ref="Y91:Y93"/>
    <mergeCell ref="AE91:AE93"/>
    <mergeCell ref="AF91:AF93"/>
    <mergeCell ref="AG91:AG93"/>
    <mergeCell ref="AH91:AH93"/>
    <mergeCell ref="Q92:R92"/>
    <mergeCell ref="S92:U92"/>
    <mergeCell ref="Z92:AA92"/>
    <mergeCell ref="AB92:AD92"/>
    <mergeCell ref="AI92:AJ92"/>
    <mergeCell ref="A88:A90"/>
    <mergeCell ref="B88:B90"/>
    <mergeCell ref="C88:C90"/>
    <mergeCell ref="D88:D90"/>
    <mergeCell ref="E88:E90"/>
    <mergeCell ref="F88:F90"/>
    <mergeCell ref="G88:G90"/>
    <mergeCell ref="M88:M90"/>
    <mergeCell ref="N88:N90"/>
    <mergeCell ref="AH85:AH87"/>
    <mergeCell ref="H86:I86"/>
    <mergeCell ref="J86:L86"/>
    <mergeCell ref="Q86:R86"/>
    <mergeCell ref="S86:U86"/>
    <mergeCell ref="Z86:AA86"/>
    <mergeCell ref="AB86:AD86"/>
    <mergeCell ref="AI86:AJ86"/>
    <mergeCell ref="AH88:AH90"/>
    <mergeCell ref="H89:I89"/>
    <mergeCell ref="J89:L89"/>
    <mergeCell ref="Q89:R89"/>
    <mergeCell ref="S89:U89"/>
    <mergeCell ref="Z89:AA89"/>
    <mergeCell ref="AB89:AD89"/>
    <mergeCell ref="AI89:AJ89"/>
    <mergeCell ref="AK86:AM86"/>
    <mergeCell ref="O85:O87"/>
    <mergeCell ref="P85:P87"/>
    <mergeCell ref="V85:V87"/>
    <mergeCell ref="W85:W87"/>
    <mergeCell ref="X85:X87"/>
    <mergeCell ref="Y85:Y87"/>
    <mergeCell ref="AE85:AE87"/>
    <mergeCell ref="AF85:AF87"/>
    <mergeCell ref="AG85:AG87"/>
    <mergeCell ref="A85:A87"/>
    <mergeCell ref="B85:B87"/>
    <mergeCell ref="C85:C87"/>
    <mergeCell ref="D85:D87"/>
    <mergeCell ref="E85:E87"/>
    <mergeCell ref="F85:F87"/>
    <mergeCell ref="G85:G87"/>
    <mergeCell ref="M85:M87"/>
    <mergeCell ref="N85:N87"/>
    <mergeCell ref="AH82:AH84"/>
    <mergeCell ref="H83:I83"/>
    <mergeCell ref="J83:L83"/>
    <mergeCell ref="Q83:R83"/>
    <mergeCell ref="S83:U83"/>
    <mergeCell ref="Z83:AA83"/>
    <mergeCell ref="AB83:AD83"/>
    <mergeCell ref="AI83:AJ83"/>
    <mergeCell ref="AK83:AM83"/>
    <mergeCell ref="O82:O84"/>
    <mergeCell ref="P82:P84"/>
    <mergeCell ref="V82:V84"/>
    <mergeCell ref="W82:W84"/>
    <mergeCell ref="X82:X84"/>
    <mergeCell ref="Y82:Y84"/>
    <mergeCell ref="AE82:AE84"/>
    <mergeCell ref="AF82:AF84"/>
    <mergeCell ref="AG82:AG84"/>
    <mergeCell ref="A79:A81"/>
    <mergeCell ref="B79:B81"/>
    <mergeCell ref="C79:C81"/>
    <mergeCell ref="D79:D81"/>
    <mergeCell ref="E79:E81"/>
    <mergeCell ref="F79:F81"/>
    <mergeCell ref="G79:G81"/>
    <mergeCell ref="M79:M81"/>
    <mergeCell ref="N79:N81"/>
    <mergeCell ref="A82:A84"/>
    <mergeCell ref="B82:B84"/>
    <mergeCell ref="C82:C84"/>
    <mergeCell ref="D82:D84"/>
    <mergeCell ref="E82:E84"/>
    <mergeCell ref="F82:F84"/>
    <mergeCell ref="G82:G84"/>
    <mergeCell ref="M82:M84"/>
    <mergeCell ref="N82:N84"/>
    <mergeCell ref="H80:I80"/>
    <mergeCell ref="J80:L80"/>
    <mergeCell ref="AK77:AM77"/>
    <mergeCell ref="O76:O78"/>
    <mergeCell ref="P76:P78"/>
    <mergeCell ref="V76:V78"/>
    <mergeCell ref="W76:W78"/>
    <mergeCell ref="X76:X78"/>
    <mergeCell ref="Y76:Y78"/>
    <mergeCell ref="AE76:AE78"/>
    <mergeCell ref="AF76:AF78"/>
    <mergeCell ref="AG76:AG78"/>
    <mergeCell ref="AK80:AM80"/>
    <mergeCell ref="O79:O81"/>
    <mergeCell ref="P79:P81"/>
    <mergeCell ref="V79:V81"/>
    <mergeCell ref="W79:W81"/>
    <mergeCell ref="X79:X81"/>
    <mergeCell ref="Y79:Y81"/>
    <mergeCell ref="AE79:AE81"/>
    <mergeCell ref="AF79:AF81"/>
    <mergeCell ref="AG79:AG81"/>
    <mergeCell ref="AH79:AH81"/>
    <mergeCell ref="Q80:R80"/>
    <mergeCell ref="S80:U80"/>
    <mergeCell ref="Z80:AA80"/>
    <mergeCell ref="AB80:AD80"/>
    <mergeCell ref="AI80:AJ80"/>
    <mergeCell ref="A76:A78"/>
    <mergeCell ref="B76:B78"/>
    <mergeCell ref="C76:C78"/>
    <mergeCell ref="D76:D78"/>
    <mergeCell ref="E76:E78"/>
    <mergeCell ref="F76:F78"/>
    <mergeCell ref="G76:G78"/>
    <mergeCell ref="M76:M78"/>
    <mergeCell ref="N76:N78"/>
    <mergeCell ref="AH73:AH75"/>
    <mergeCell ref="H74:I74"/>
    <mergeCell ref="J74:L74"/>
    <mergeCell ref="Q74:R74"/>
    <mergeCell ref="S74:U74"/>
    <mergeCell ref="Z74:AA74"/>
    <mergeCell ref="AB74:AD74"/>
    <mergeCell ref="AI74:AJ74"/>
    <mergeCell ref="AH76:AH78"/>
    <mergeCell ref="H77:I77"/>
    <mergeCell ref="J77:L77"/>
    <mergeCell ref="Q77:R77"/>
    <mergeCell ref="S77:U77"/>
    <mergeCell ref="Z77:AA77"/>
    <mergeCell ref="AB77:AD77"/>
    <mergeCell ref="AI77:AJ77"/>
    <mergeCell ref="AK74:AM74"/>
    <mergeCell ref="O73:O75"/>
    <mergeCell ref="P73:P75"/>
    <mergeCell ref="V73:V75"/>
    <mergeCell ref="W73:W75"/>
    <mergeCell ref="X73:X75"/>
    <mergeCell ref="Y73:Y75"/>
    <mergeCell ref="AE73:AE75"/>
    <mergeCell ref="AF73:AF75"/>
    <mergeCell ref="AG73:AG75"/>
    <mergeCell ref="A73:A75"/>
    <mergeCell ref="B73:B75"/>
    <mergeCell ref="C73:C75"/>
    <mergeCell ref="D73:D75"/>
    <mergeCell ref="E73:E75"/>
    <mergeCell ref="F73:F75"/>
    <mergeCell ref="G73:G75"/>
    <mergeCell ref="M73:M75"/>
    <mergeCell ref="N73:N75"/>
    <mergeCell ref="AH70:AH72"/>
    <mergeCell ref="H71:I71"/>
    <mergeCell ref="J71:L71"/>
    <mergeCell ref="Q71:R71"/>
    <mergeCell ref="S71:U71"/>
    <mergeCell ref="Z71:AA71"/>
    <mergeCell ref="AB71:AD71"/>
    <mergeCell ref="AI71:AJ71"/>
    <mergeCell ref="AK71:AM71"/>
    <mergeCell ref="O70:O72"/>
    <mergeCell ref="P70:P72"/>
    <mergeCell ref="V70:V72"/>
    <mergeCell ref="W70:W72"/>
    <mergeCell ref="X70:X72"/>
    <mergeCell ref="Y70:Y72"/>
    <mergeCell ref="AE70:AE72"/>
    <mergeCell ref="AF70:AF72"/>
    <mergeCell ref="AG70:AG72"/>
    <mergeCell ref="AK68:AM68"/>
    <mergeCell ref="O67:O69"/>
    <mergeCell ref="P67:P69"/>
    <mergeCell ref="V67:V69"/>
    <mergeCell ref="W67:W69"/>
    <mergeCell ref="X67:X69"/>
    <mergeCell ref="Y67:Y69"/>
    <mergeCell ref="AE67:AE69"/>
    <mergeCell ref="AF67:AF69"/>
    <mergeCell ref="AG67:AG69"/>
    <mergeCell ref="A67:A69"/>
    <mergeCell ref="B67:B69"/>
    <mergeCell ref="C67:C69"/>
    <mergeCell ref="D67:D69"/>
    <mergeCell ref="E67:E69"/>
    <mergeCell ref="F67:F69"/>
    <mergeCell ref="G67:G69"/>
    <mergeCell ref="M67:M69"/>
    <mergeCell ref="N67:N69"/>
    <mergeCell ref="AH67:AH69"/>
    <mergeCell ref="H68:I68"/>
    <mergeCell ref="J68:L68"/>
    <mergeCell ref="Q68:R68"/>
    <mergeCell ref="S68:U68"/>
    <mergeCell ref="Z68:AA68"/>
    <mergeCell ref="AB68:AD68"/>
    <mergeCell ref="AI68:AJ68"/>
    <mergeCell ref="AE8:AF8"/>
    <mergeCell ref="AI8:AK8"/>
    <mergeCell ref="D8:E8"/>
    <mergeCell ref="H8:J8"/>
    <mergeCell ref="M8:N8"/>
    <mergeCell ref="Q8:S8"/>
    <mergeCell ref="V8:W8"/>
    <mergeCell ref="Z8:AB8"/>
    <mergeCell ref="AA5:AF5"/>
    <mergeCell ref="AA6:AF6"/>
    <mergeCell ref="A1:AM1"/>
    <mergeCell ref="H4:I4"/>
    <mergeCell ref="AA3:AF3"/>
    <mergeCell ref="AA4:AF4"/>
    <mergeCell ref="V5:Y5"/>
    <mergeCell ref="R5:U5"/>
    <mergeCell ref="O5:Q5"/>
    <mergeCell ref="M5:N5"/>
    <mergeCell ref="M6:P6"/>
    <mergeCell ref="Q6:Y6"/>
    <mergeCell ref="AG6:AM6"/>
    <mergeCell ref="AG5:AM5"/>
    <mergeCell ref="AG4:AM4"/>
    <mergeCell ref="AG3:AM3"/>
    <mergeCell ref="AI308:AJ308"/>
    <mergeCell ref="AK308:AM308"/>
    <mergeCell ref="H308:I308"/>
    <mergeCell ref="J308:L308"/>
    <mergeCell ref="Q308:R308"/>
    <mergeCell ref="S308:U308"/>
    <mergeCell ref="Z308:AA308"/>
    <mergeCell ref="AB308:AD308"/>
    <mergeCell ref="X307:X309"/>
    <mergeCell ref="Y307:Y309"/>
    <mergeCell ref="AE307:AE309"/>
    <mergeCell ref="AF307:AF309"/>
    <mergeCell ref="AG307:AG309"/>
    <mergeCell ref="AH307:AH309"/>
    <mergeCell ref="M307:M309"/>
    <mergeCell ref="N307:N309"/>
    <mergeCell ref="O307:O309"/>
    <mergeCell ref="P307:P309"/>
    <mergeCell ref="V307:V309"/>
    <mergeCell ref="W307:W309"/>
    <mergeCell ref="A307:A309"/>
    <mergeCell ref="B307:B309"/>
    <mergeCell ref="E307:E309"/>
    <mergeCell ref="G307:G309"/>
    <mergeCell ref="Y64:Y66"/>
    <mergeCell ref="AE64:AE66"/>
    <mergeCell ref="AF64:AF66"/>
    <mergeCell ref="AG64:AG66"/>
    <mergeCell ref="AH64:AH66"/>
    <mergeCell ref="H65:I65"/>
    <mergeCell ref="J65:L65"/>
    <mergeCell ref="Q65:R65"/>
    <mergeCell ref="S65:U65"/>
    <mergeCell ref="Z65:AA65"/>
    <mergeCell ref="N64:N66"/>
    <mergeCell ref="A64:A66"/>
    <mergeCell ref="B64:B66"/>
    <mergeCell ref="C64:C66"/>
    <mergeCell ref="D64:D66"/>
    <mergeCell ref="E64:E66"/>
    <mergeCell ref="F64:F66"/>
    <mergeCell ref="G64:G66"/>
    <mergeCell ref="M64:M66"/>
    <mergeCell ref="A70:A72"/>
    <mergeCell ref="B70:B72"/>
    <mergeCell ref="C70:C72"/>
    <mergeCell ref="D70:D72"/>
    <mergeCell ref="E70:E72"/>
    <mergeCell ref="F70:F72"/>
    <mergeCell ref="G70:G72"/>
    <mergeCell ref="M70:M72"/>
    <mergeCell ref="N70:N72"/>
    <mergeCell ref="H62:I62"/>
    <mergeCell ref="J62:L62"/>
    <mergeCell ref="M61:M63"/>
    <mergeCell ref="O64:O66"/>
    <mergeCell ref="P64:P66"/>
    <mergeCell ref="V64:V66"/>
    <mergeCell ref="W64:W66"/>
    <mergeCell ref="X64:X66"/>
    <mergeCell ref="P58:P60"/>
    <mergeCell ref="V58:V60"/>
    <mergeCell ref="AI62:AJ62"/>
    <mergeCell ref="AK62:AM62"/>
    <mergeCell ref="Q62:R62"/>
    <mergeCell ref="S62:U62"/>
    <mergeCell ref="Z62:AA62"/>
    <mergeCell ref="AB62:AD62"/>
    <mergeCell ref="X61:X63"/>
    <mergeCell ref="Y61:Y63"/>
    <mergeCell ref="AE61:AE63"/>
    <mergeCell ref="AG61:AG63"/>
    <mergeCell ref="AH61:AH63"/>
    <mergeCell ref="O61:O63"/>
    <mergeCell ref="AF61:AF63"/>
    <mergeCell ref="P61:P63"/>
    <mergeCell ref="V61:V63"/>
    <mergeCell ref="W61:W63"/>
    <mergeCell ref="Y58:Y60"/>
    <mergeCell ref="AB65:AD65"/>
    <mergeCell ref="AI65:AJ65"/>
    <mergeCell ref="AK65:AM65"/>
    <mergeCell ref="Y55:Y57"/>
    <mergeCell ref="AE55:AE57"/>
    <mergeCell ref="AF55:AF57"/>
    <mergeCell ref="A55:A57"/>
    <mergeCell ref="B55:B57"/>
    <mergeCell ref="C55:C57"/>
    <mergeCell ref="D55:D57"/>
    <mergeCell ref="E55:E57"/>
    <mergeCell ref="F55:F57"/>
    <mergeCell ref="G55:G57"/>
    <mergeCell ref="M55:M57"/>
    <mergeCell ref="N55:N57"/>
    <mergeCell ref="O55:O57"/>
    <mergeCell ref="N61:N63"/>
    <mergeCell ref="H56:I56"/>
    <mergeCell ref="J56:L56"/>
    <mergeCell ref="V55:V57"/>
    <mergeCell ref="W55:W57"/>
    <mergeCell ref="Q56:R56"/>
    <mergeCell ref="A58:A60"/>
    <mergeCell ref="B58:B60"/>
    <mergeCell ref="C58:C60"/>
    <mergeCell ref="D58:D60"/>
    <mergeCell ref="E58:E60"/>
    <mergeCell ref="F58:F60"/>
    <mergeCell ref="A61:A63"/>
    <mergeCell ref="B61:B63"/>
    <mergeCell ref="C61:C63"/>
    <mergeCell ref="D61:D63"/>
    <mergeCell ref="E61:E63"/>
    <mergeCell ref="F61:F63"/>
    <mergeCell ref="G61:G63"/>
    <mergeCell ref="P55:P57"/>
    <mergeCell ref="S56:U56"/>
    <mergeCell ref="H59:I59"/>
    <mergeCell ref="J59:L59"/>
    <mergeCell ref="Q59:R59"/>
    <mergeCell ref="S59:U59"/>
    <mergeCell ref="Z59:AA59"/>
    <mergeCell ref="N58:N60"/>
    <mergeCell ref="O58:O60"/>
    <mergeCell ref="G58:G60"/>
    <mergeCell ref="M58:M60"/>
    <mergeCell ref="AB53:AD53"/>
    <mergeCell ref="AI53:AJ53"/>
    <mergeCell ref="AK53:AM53"/>
    <mergeCell ref="AF52:AF54"/>
    <mergeCell ref="AG52:AG54"/>
    <mergeCell ref="AH52:AH54"/>
    <mergeCell ref="W58:W60"/>
    <mergeCell ref="X58:X60"/>
    <mergeCell ref="AI56:AJ56"/>
    <mergeCell ref="AK56:AM56"/>
    <mergeCell ref="AH55:AH57"/>
    <mergeCell ref="AB59:AD59"/>
    <mergeCell ref="AI59:AJ59"/>
    <mergeCell ref="AK59:AM59"/>
    <mergeCell ref="AF58:AF60"/>
    <mergeCell ref="AG58:AG60"/>
    <mergeCell ref="AH58:AH60"/>
    <mergeCell ref="Y52:Y54"/>
    <mergeCell ref="AE52:AE54"/>
    <mergeCell ref="AG55:AG57"/>
    <mergeCell ref="AE58:AE60"/>
    <mergeCell ref="Z56:AA56"/>
    <mergeCell ref="AB56:AD56"/>
    <mergeCell ref="X55:X57"/>
    <mergeCell ref="J53:L53"/>
    <mergeCell ref="Q53:R53"/>
    <mergeCell ref="S53:U53"/>
    <mergeCell ref="Z53:AA53"/>
    <mergeCell ref="N52:N54"/>
    <mergeCell ref="O52:O54"/>
    <mergeCell ref="P52:P54"/>
    <mergeCell ref="V52:V54"/>
    <mergeCell ref="W52:W54"/>
    <mergeCell ref="X52:X54"/>
    <mergeCell ref="AK50:AM50"/>
    <mergeCell ref="A52:A54"/>
    <mergeCell ref="B52:B54"/>
    <mergeCell ref="C52:C54"/>
    <mergeCell ref="D52:D54"/>
    <mergeCell ref="E52:E54"/>
    <mergeCell ref="F52:F54"/>
    <mergeCell ref="G52:G54"/>
    <mergeCell ref="M52:M54"/>
    <mergeCell ref="H50:I50"/>
    <mergeCell ref="J50:L50"/>
    <mergeCell ref="Q50:R50"/>
    <mergeCell ref="S50:U50"/>
    <mergeCell ref="Z50:AA50"/>
    <mergeCell ref="AB50:AD50"/>
    <mergeCell ref="X49:X51"/>
    <mergeCell ref="Y49:Y51"/>
    <mergeCell ref="AE49:AE51"/>
    <mergeCell ref="AF49:AF51"/>
    <mergeCell ref="AK47:AM47"/>
    <mergeCell ref="A49:A51"/>
    <mergeCell ref="B49:B51"/>
    <mergeCell ref="C49:C51"/>
    <mergeCell ref="D49:D51"/>
    <mergeCell ref="E49:E51"/>
    <mergeCell ref="F49:F51"/>
    <mergeCell ref="G49:G51"/>
    <mergeCell ref="Y46:Y48"/>
    <mergeCell ref="AE46:AE48"/>
    <mergeCell ref="AF46:AF48"/>
    <mergeCell ref="AG46:AG48"/>
    <mergeCell ref="AH46:AH48"/>
    <mergeCell ref="H47:I47"/>
    <mergeCell ref="J47:L47"/>
    <mergeCell ref="Q47:R47"/>
    <mergeCell ref="S47:U47"/>
    <mergeCell ref="AI50:AJ50"/>
    <mergeCell ref="Z47:AA47"/>
    <mergeCell ref="N46:N48"/>
    <mergeCell ref="O46:O48"/>
    <mergeCell ref="P46:P48"/>
    <mergeCell ref="V46:V48"/>
    <mergeCell ref="W46:W48"/>
    <mergeCell ref="X46:X48"/>
    <mergeCell ref="N43:N45"/>
    <mergeCell ref="O43:O45"/>
    <mergeCell ref="P43:P45"/>
    <mergeCell ref="AG49:AG51"/>
    <mergeCell ref="AH49:AH51"/>
    <mergeCell ref="M49:M51"/>
    <mergeCell ref="N49:N51"/>
    <mergeCell ref="H53:I53"/>
    <mergeCell ref="O49:O51"/>
    <mergeCell ref="P49:P51"/>
    <mergeCell ref="V49:V51"/>
    <mergeCell ref="W49:W51"/>
    <mergeCell ref="AB47:AD47"/>
    <mergeCell ref="AI47:AJ47"/>
    <mergeCell ref="A40:A42"/>
    <mergeCell ref="B40:B42"/>
    <mergeCell ref="C40:C42"/>
    <mergeCell ref="D40:D42"/>
    <mergeCell ref="E40:E42"/>
    <mergeCell ref="F40:F42"/>
    <mergeCell ref="G40:G42"/>
    <mergeCell ref="M40:M42"/>
    <mergeCell ref="AK44:AM44"/>
    <mergeCell ref="Q44:R44"/>
    <mergeCell ref="S44:U44"/>
    <mergeCell ref="Z44:AA44"/>
    <mergeCell ref="AB44:AD44"/>
    <mergeCell ref="X43:X45"/>
    <mergeCell ref="Y43:Y45"/>
    <mergeCell ref="AF43:AF45"/>
    <mergeCell ref="AG43:AG45"/>
    <mergeCell ref="AH43:AH45"/>
    <mergeCell ref="V43:V45"/>
    <mergeCell ref="W43:W45"/>
    <mergeCell ref="AE43:AE45"/>
    <mergeCell ref="G43:G45"/>
    <mergeCell ref="A46:A48"/>
    <mergeCell ref="B46:B48"/>
    <mergeCell ref="C46:C48"/>
    <mergeCell ref="D46:D48"/>
    <mergeCell ref="E46:E48"/>
    <mergeCell ref="F46:F48"/>
    <mergeCell ref="G46:G48"/>
    <mergeCell ref="M46:M48"/>
    <mergeCell ref="H44:I44"/>
    <mergeCell ref="J44:L44"/>
    <mergeCell ref="M43:M45"/>
    <mergeCell ref="A43:A45"/>
    <mergeCell ref="B43:B45"/>
    <mergeCell ref="C43:C45"/>
    <mergeCell ref="D43:D45"/>
    <mergeCell ref="E43:E45"/>
    <mergeCell ref="F43:F45"/>
    <mergeCell ref="AI44:AJ44"/>
    <mergeCell ref="H38:I38"/>
    <mergeCell ref="J38:L38"/>
    <mergeCell ref="A37:A39"/>
    <mergeCell ref="B37:B39"/>
    <mergeCell ref="C37:C39"/>
    <mergeCell ref="D37:D39"/>
    <mergeCell ref="E37:E39"/>
    <mergeCell ref="F37:F39"/>
    <mergeCell ref="G37:G39"/>
    <mergeCell ref="M37:M39"/>
    <mergeCell ref="H41:I41"/>
    <mergeCell ref="J41:L41"/>
    <mergeCell ref="V37:V39"/>
    <mergeCell ref="W37:W39"/>
    <mergeCell ref="AB35:AD35"/>
    <mergeCell ref="AI35:AJ35"/>
    <mergeCell ref="Q38:R38"/>
    <mergeCell ref="S38:U38"/>
    <mergeCell ref="Z38:AA38"/>
    <mergeCell ref="AB38:AD38"/>
    <mergeCell ref="X37:X39"/>
    <mergeCell ref="Y37:Y39"/>
    <mergeCell ref="AE37:AE39"/>
    <mergeCell ref="AF37:AF39"/>
    <mergeCell ref="AG37:AG39"/>
    <mergeCell ref="H35:I35"/>
    <mergeCell ref="J35:L35"/>
    <mergeCell ref="Q35:R35"/>
    <mergeCell ref="S35:U35"/>
    <mergeCell ref="N34:N36"/>
    <mergeCell ref="O34:O36"/>
    <mergeCell ref="P34:P36"/>
    <mergeCell ref="AH31:AH33"/>
    <mergeCell ref="M31:M33"/>
    <mergeCell ref="N31:N33"/>
    <mergeCell ref="O31:O33"/>
    <mergeCell ref="P31:P33"/>
    <mergeCell ref="AK35:AM35"/>
    <mergeCell ref="AF34:AF36"/>
    <mergeCell ref="AG34:AG36"/>
    <mergeCell ref="AH34:AH36"/>
    <mergeCell ref="W40:W42"/>
    <mergeCell ref="X40:X42"/>
    <mergeCell ref="AI38:AJ38"/>
    <mergeCell ref="AK38:AM38"/>
    <mergeCell ref="AH37:AH39"/>
    <mergeCell ref="AB41:AD41"/>
    <mergeCell ref="AI41:AJ41"/>
    <mergeCell ref="AK41:AM41"/>
    <mergeCell ref="AF40:AF42"/>
    <mergeCell ref="AG40:AG42"/>
    <mergeCell ref="AH40:AH42"/>
    <mergeCell ref="Y34:Y36"/>
    <mergeCell ref="AE34:AE36"/>
    <mergeCell ref="Y40:Y42"/>
    <mergeCell ref="AE40:AE42"/>
    <mergeCell ref="Z35:AA35"/>
    <mergeCell ref="Q41:R41"/>
    <mergeCell ref="S41:U41"/>
    <mergeCell ref="Z41:AA41"/>
    <mergeCell ref="N40:N42"/>
    <mergeCell ref="O40:O42"/>
    <mergeCell ref="P40:P42"/>
    <mergeCell ref="V40:V42"/>
    <mergeCell ref="D28:D30"/>
    <mergeCell ref="E28:E30"/>
    <mergeCell ref="F28:F30"/>
    <mergeCell ref="G28:G30"/>
    <mergeCell ref="M28:M30"/>
    <mergeCell ref="V34:V36"/>
    <mergeCell ref="W34:W36"/>
    <mergeCell ref="X34:X36"/>
    <mergeCell ref="N37:N39"/>
    <mergeCell ref="O37:O39"/>
    <mergeCell ref="P37:P39"/>
    <mergeCell ref="AI32:AJ32"/>
    <mergeCell ref="AK32:AM32"/>
    <mergeCell ref="A34:A36"/>
    <mergeCell ref="B34:B36"/>
    <mergeCell ref="C34:C36"/>
    <mergeCell ref="D34:D36"/>
    <mergeCell ref="E34:E36"/>
    <mergeCell ref="F34:F36"/>
    <mergeCell ref="G34:G36"/>
    <mergeCell ref="M34:M36"/>
    <mergeCell ref="H32:I32"/>
    <mergeCell ref="J32:L32"/>
    <mergeCell ref="Q32:R32"/>
    <mergeCell ref="S32:U32"/>
    <mergeCell ref="Z32:AA32"/>
    <mergeCell ref="AB32:AD32"/>
    <mergeCell ref="X31:X33"/>
    <mergeCell ref="Y31:Y33"/>
    <mergeCell ref="AE31:AE33"/>
    <mergeCell ref="AF31:AF33"/>
    <mergeCell ref="AG31:AG33"/>
    <mergeCell ref="V31:V33"/>
    <mergeCell ref="W31:W33"/>
    <mergeCell ref="AB29:AD29"/>
    <mergeCell ref="AI29:AJ29"/>
    <mergeCell ref="AK29:AM29"/>
    <mergeCell ref="W25:W27"/>
    <mergeCell ref="A31:A33"/>
    <mergeCell ref="B31:B33"/>
    <mergeCell ref="C31:C33"/>
    <mergeCell ref="D31:D33"/>
    <mergeCell ref="E31:E33"/>
    <mergeCell ref="F31:F33"/>
    <mergeCell ref="G31:G33"/>
    <mergeCell ref="Y28:Y30"/>
    <mergeCell ref="AE28:AE30"/>
    <mergeCell ref="AF28:AF30"/>
    <mergeCell ref="AG28:AG30"/>
    <mergeCell ref="AH28:AH30"/>
    <mergeCell ref="H29:I29"/>
    <mergeCell ref="J29:L29"/>
    <mergeCell ref="Q29:R29"/>
    <mergeCell ref="S29:U29"/>
    <mergeCell ref="Z29:AA29"/>
    <mergeCell ref="N28:N30"/>
    <mergeCell ref="O28:O30"/>
    <mergeCell ref="P28:P30"/>
    <mergeCell ref="V28:V30"/>
    <mergeCell ref="W28:W30"/>
    <mergeCell ref="X28:X30"/>
    <mergeCell ref="A28:A30"/>
    <mergeCell ref="B28:B30"/>
    <mergeCell ref="C28:C30"/>
    <mergeCell ref="AI26:AJ26"/>
    <mergeCell ref="H23:I23"/>
    <mergeCell ref="J23:L23"/>
    <mergeCell ref="Q23:R23"/>
    <mergeCell ref="S23:U23"/>
    <mergeCell ref="N22:N24"/>
    <mergeCell ref="N25:N27"/>
    <mergeCell ref="O25:O27"/>
    <mergeCell ref="AK26:AM26"/>
    <mergeCell ref="Q26:R26"/>
    <mergeCell ref="S26:U26"/>
    <mergeCell ref="Z26:AA26"/>
    <mergeCell ref="AB26:AD26"/>
    <mergeCell ref="X25:X27"/>
    <mergeCell ref="Y25:Y27"/>
    <mergeCell ref="AF25:AF27"/>
    <mergeCell ref="AG25:AG27"/>
    <mergeCell ref="AH25:AH27"/>
    <mergeCell ref="AE25:AE27"/>
    <mergeCell ref="O22:O24"/>
    <mergeCell ref="P22:P24"/>
    <mergeCell ref="V22:V24"/>
    <mergeCell ref="A22:A24"/>
    <mergeCell ref="B22:B24"/>
    <mergeCell ref="C22:C24"/>
    <mergeCell ref="D22:D24"/>
    <mergeCell ref="E22:E24"/>
    <mergeCell ref="F22:F24"/>
    <mergeCell ref="G22:G24"/>
    <mergeCell ref="M22:M24"/>
    <mergeCell ref="V19:V21"/>
    <mergeCell ref="H26:I26"/>
    <mergeCell ref="J26:L26"/>
    <mergeCell ref="M25:M27"/>
    <mergeCell ref="A25:A27"/>
    <mergeCell ref="B25:B27"/>
    <mergeCell ref="C25:C27"/>
    <mergeCell ref="D25:D27"/>
    <mergeCell ref="E25:E27"/>
    <mergeCell ref="F25:F27"/>
    <mergeCell ref="G25:G27"/>
    <mergeCell ref="P25:P27"/>
    <mergeCell ref="V25:V27"/>
    <mergeCell ref="A19:A21"/>
    <mergeCell ref="B19:B21"/>
    <mergeCell ref="C19:C21"/>
    <mergeCell ref="D19:D21"/>
    <mergeCell ref="E19:E21"/>
    <mergeCell ref="F19:F21"/>
    <mergeCell ref="G19:G21"/>
    <mergeCell ref="Q20:R20"/>
    <mergeCell ref="S20:U20"/>
    <mergeCell ref="M19:M21"/>
    <mergeCell ref="N19:N21"/>
    <mergeCell ref="AF19:AF21"/>
    <mergeCell ref="AG19:AG21"/>
    <mergeCell ref="AK17:AM17"/>
    <mergeCell ref="AF16:AF18"/>
    <mergeCell ref="AG16:AG18"/>
    <mergeCell ref="AH16:AH18"/>
    <mergeCell ref="W22:W24"/>
    <mergeCell ref="X22:X24"/>
    <mergeCell ref="AI20:AJ20"/>
    <mergeCell ref="AK20:AM20"/>
    <mergeCell ref="AH19:AH21"/>
    <mergeCell ref="AB23:AD23"/>
    <mergeCell ref="AI23:AJ23"/>
    <mergeCell ref="AK23:AM23"/>
    <mergeCell ref="AF22:AF24"/>
    <mergeCell ref="AG22:AG24"/>
    <mergeCell ref="AH22:AH24"/>
    <mergeCell ref="AE16:AE18"/>
    <mergeCell ref="Z17:AA17"/>
    <mergeCell ref="W16:W18"/>
    <mergeCell ref="X16:X18"/>
    <mergeCell ref="AI17:AJ17"/>
    <mergeCell ref="AE22:AE24"/>
    <mergeCell ref="Z23:AA23"/>
    <mergeCell ref="AE19:AE21"/>
    <mergeCell ref="W19:W21"/>
    <mergeCell ref="AB17:AD17"/>
    <mergeCell ref="Y22:Y24"/>
    <mergeCell ref="Z20:AA20"/>
    <mergeCell ref="AB20:AD20"/>
    <mergeCell ref="X19:X21"/>
    <mergeCell ref="Y19:Y21"/>
    <mergeCell ref="O19:O21"/>
    <mergeCell ref="P19:P21"/>
    <mergeCell ref="A13:A15"/>
    <mergeCell ref="B13:B15"/>
    <mergeCell ref="C13:C15"/>
    <mergeCell ref="D13:D15"/>
    <mergeCell ref="E13:E15"/>
    <mergeCell ref="F13:F15"/>
    <mergeCell ref="G13:G15"/>
    <mergeCell ref="M13:M15"/>
    <mergeCell ref="N13:N15"/>
    <mergeCell ref="H20:I20"/>
    <mergeCell ref="J20:L20"/>
    <mergeCell ref="H17:I17"/>
    <mergeCell ref="J17:L17"/>
    <mergeCell ref="N16:N18"/>
    <mergeCell ref="O16:O18"/>
    <mergeCell ref="P16:P18"/>
    <mergeCell ref="AI14:AJ14"/>
    <mergeCell ref="AK14:AM14"/>
    <mergeCell ref="AF13:AF15"/>
    <mergeCell ref="AG13:AG15"/>
    <mergeCell ref="AH13:AH15"/>
    <mergeCell ref="A16:A18"/>
    <mergeCell ref="B16:B18"/>
    <mergeCell ref="C16:C18"/>
    <mergeCell ref="D16:D18"/>
    <mergeCell ref="E16:E18"/>
    <mergeCell ref="F16:F18"/>
    <mergeCell ref="G16:G18"/>
    <mergeCell ref="M16:M18"/>
    <mergeCell ref="AE13:AE15"/>
    <mergeCell ref="H14:I14"/>
    <mergeCell ref="J14:L14"/>
    <mergeCell ref="Q14:R14"/>
    <mergeCell ref="S14:U14"/>
    <mergeCell ref="Z14:AA14"/>
    <mergeCell ref="AB14:AD14"/>
    <mergeCell ref="O13:O15"/>
    <mergeCell ref="P13:P15"/>
    <mergeCell ref="V13:V15"/>
    <mergeCell ref="W13:W15"/>
    <mergeCell ref="X13:X15"/>
    <mergeCell ref="Y13:Y15"/>
    <mergeCell ref="Q17:R17"/>
    <mergeCell ref="Y16:Y18"/>
    <mergeCell ref="S17:U17"/>
    <mergeCell ref="V16:V18"/>
    <mergeCell ref="AE9:AF9"/>
    <mergeCell ref="AG9:AH9"/>
    <mergeCell ref="AI9:AJ9"/>
    <mergeCell ref="AK9:AM9"/>
    <mergeCell ref="AE10:AE12"/>
    <mergeCell ref="AF10:AF12"/>
    <mergeCell ref="AG10:AG12"/>
    <mergeCell ref="AH10:AH12"/>
    <mergeCell ref="AI11:AJ11"/>
    <mergeCell ref="AK11:AM11"/>
    <mergeCell ref="AB9:AD9"/>
    <mergeCell ref="V10:V12"/>
    <mergeCell ref="W10:W12"/>
    <mergeCell ref="X10:X12"/>
    <mergeCell ref="Y10:Y12"/>
    <mergeCell ref="Z11:AA11"/>
    <mergeCell ref="AB11:AD11"/>
    <mergeCell ref="M9:N9"/>
    <mergeCell ref="M10:M12"/>
    <mergeCell ref="N10:N12"/>
    <mergeCell ref="O10:O12"/>
    <mergeCell ref="P10:P12"/>
    <mergeCell ref="Q11:R11"/>
    <mergeCell ref="S11:U11"/>
    <mergeCell ref="V9:W9"/>
    <mergeCell ref="O9:P9"/>
    <mergeCell ref="Q9:R9"/>
    <mergeCell ref="S9:U9"/>
    <mergeCell ref="Z9:AA9"/>
    <mergeCell ref="X9:Y9"/>
    <mergeCell ref="B8:C8"/>
    <mergeCell ref="D9:E9"/>
    <mergeCell ref="F9:G9"/>
    <mergeCell ref="A8:A9"/>
    <mergeCell ref="H9:I9"/>
    <mergeCell ref="J9:L9"/>
    <mergeCell ref="H11:I11"/>
    <mergeCell ref="J11:L11"/>
    <mergeCell ref="G10:G12"/>
    <mergeCell ref="F10:F12"/>
    <mergeCell ref="E10:E12"/>
    <mergeCell ref="D10:D12"/>
    <mergeCell ref="C10:C12"/>
    <mergeCell ref="A10:A12"/>
    <mergeCell ref="B10:B12"/>
    <mergeCell ref="AN8:AN9"/>
    <mergeCell ref="AN10:AN12"/>
    <mergeCell ref="AN13:AN15"/>
    <mergeCell ref="AN16:AN18"/>
    <mergeCell ref="AN19:AN21"/>
    <mergeCell ref="AN22:AN24"/>
    <mergeCell ref="AN25:AN27"/>
    <mergeCell ref="AN28:AN30"/>
    <mergeCell ref="AN31:AN33"/>
    <mergeCell ref="AN34:AN36"/>
    <mergeCell ref="AN37:AN39"/>
    <mergeCell ref="AN40:AN42"/>
    <mergeCell ref="AN43:AN45"/>
    <mergeCell ref="AN46:AN48"/>
    <mergeCell ref="AN49:AN51"/>
    <mergeCell ref="AN52:AN54"/>
    <mergeCell ref="AN55:AN57"/>
    <mergeCell ref="AN58:AN60"/>
    <mergeCell ref="AN61:AN63"/>
    <mergeCell ref="AN64:AN66"/>
    <mergeCell ref="AN67:AN69"/>
    <mergeCell ref="AN70:AN72"/>
    <mergeCell ref="AN73:AN75"/>
    <mergeCell ref="AN76:AN78"/>
    <mergeCell ref="AN79:AN81"/>
    <mergeCell ref="AN82:AN84"/>
    <mergeCell ref="AN85:AN87"/>
    <mergeCell ref="AN88:AN90"/>
    <mergeCell ref="AN91:AN93"/>
    <mergeCell ref="AN94:AN96"/>
    <mergeCell ref="AN97:AN99"/>
    <mergeCell ref="AN100:AN102"/>
    <mergeCell ref="AN103:AN105"/>
    <mergeCell ref="AN106:AN108"/>
    <mergeCell ref="AN109:AN111"/>
    <mergeCell ref="AN112:AN114"/>
    <mergeCell ref="AN115:AN117"/>
    <mergeCell ref="AN118:AN120"/>
    <mergeCell ref="AN121:AN123"/>
    <mergeCell ref="AN124:AN126"/>
    <mergeCell ref="AN127:AN129"/>
    <mergeCell ref="AN130:AN132"/>
    <mergeCell ref="AN133:AN135"/>
    <mergeCell ref="AN136:AN138"/>
    <mergeCell ref="AN139:AN141"/>
    <mergeCell ref="AN142:AN144"/>
    <mergeCell ref="AN145:AN147"/>
    <mergeCell ref="AN148:AN150"/>
    <mergeCell ref="AN151:AN153"/>
    <mergeCell ref="AN154:AN156"/>
    <mergeCell ref="AN157:AN159"/>
    <mergeCell ref="AN259:AN261"/>
    <mergeCell ref="AN160:AN162"/>
    <mergeCell ref="AN163:AN165"/>
    <mergeCell ref="AN166:AN168"/>
    <mergeCell ref="AN169:AN171"/>
    <mergeCell ref="AN172:AN174"/>
    <mergeCell ref="AN175:AN177"/>
    <mergeCell ref="AN178:AN180"/>
    <mergeCell ref="AN181:AN183"/>
    <mergeCell ref="AN184:AN186"/>
    <mergeCell ref="AN187:AN189"/>
    <mergeCell ref="AN190:AN192"/>
    <mergeCell ref="AN193:AN195"/>
    <mergeCell ref="AN196:AN198"/>
    <mergeCell ref="AN199:AN201"/>
    <mergeCell ref="AN202:AN204"/>
    <mergeCell ref="AN205:AN207"/>
    <mergeCell ref="AN208:AN210"/>
    <mergeCell ref="AN262:AN264"/>
    <mergeCell ref="AN265:AN267"/>
    <mergeCell ref="AN268:AN270"/>
    <mergeCell ref="AN271:AN273"/>
    <mergeCell ref="AN274:AN276"/>
    <mergeCell ref="AN277:AN279"/>
    <mergeCell ref="AN280:AN282"/>
    <mergeCell ref="AN283:AN285"/>
    <mergeCell ref="AN286:AN288"/>
    <mergeCell ref="AN289:AN291"/>
    <mergeCell ref="AN292:AN294"/>
    <mergeCell ref="AN295:AN297"/>
    <mergeCell ref="AN298:AN300"/>
    <mergeCell ref="AN301:AN303"/>
    <mergeCell ref="AN304:AN306"/>
    <mergeCell ref="AN307:AN309"/>
    <mergeCell ref="AN211:AN213"/>
    <mergeCell ref="AN214:AN216"/>
    <mergeCell ref="AN217:AN219"/>
    <mergeCell ref="AN220:AN222"/>
    <mergeCell ref="AN223:AN225"/>
    <mergeCell ref="AN226:AN228"/>
    <mergeCell ref="AN229:AN231"/>
    <mergeCell ref="AN232:AN234"/>
    <mergeCell ref="AN235:AN237"/>
    <mergeCell ref="AN238:AN240"/>
    <mergeCell ref="AN241:AN243"/>
    <mergeCell ref="AN244:AN246"/>
    <mergeCell ref="AN247:AN249"/>
    <mergeCell ref="AN250:AN252"/>
    <mergeCell ref="AN253:AN255"/>
    <mergeCell ref="AN256:AN258"/>
  </mergeCells>
  <phoneticPr fontId="3"/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  <headerFooter>
    <oddFooter>&amp;C&amp;P/&amp;N</oddFooter>
  </headerFooter>
  <rowBreaks count="4" manualBreakCount="4">
    <brk id="69" max="40" man="1"/>
    <brk id="129" max="40" man="1"/>
    <brk id="189" max="40" man="1"/>
    <brk id="249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X31"/>
  <sheetViews>
    <sheetView showZeros="0" view="pageBreakPreview" topLeftCell="A16" zoomScale="80" zoomScaleNormal="100" zoomScaleSheetLayoutView="80" workbookViewId="0">
      <selection activeCell="AI23" sqref="AI23:AW23"/>
    </sheetView>
  </sheetViews>
  <sheetFormatPr defaultColWidth="2.90625" defaultRowHeight="13" x14ac:dyDescent="0.2"/>
  <cols>
    <col min="1" max="2" width="2.90625" style="161"/>
    <col min="3" max="3" width="2.90625" style="161" customWidth="1"/>
    <col min="4" max="4" width="2.90625" style="161"/>
    <col min="5" max="5" width="2.90625" style="161" customWidth="1"/>
    <col min="6" max="34" width="2.90625" style="161"/>
    <col min="35" max="35" width="4.26953125" style="161" customWidth="1"/>
    <col min="36" max="16384" width="2.90625" style="161"/>
  </cols>
  <sheetData>
    <row r="1" spans="1:50" ht="77.25" customHeight="1" thickBot="1" x14ac:dyDescent="0.25">
      <c r="A1" s="375" t="s">
        <v>61</v>
      </c>
      <c r="B1" s="375"/>
      <c r="C1" s="376">
        <v>1</v>
      </c>
      <c r="D1" s="377"/>
      <c r="E1" s="160"/>
      <c r="F1" s="160"/>
      <c r="G1" s="160"/>
      <c r="H1" s="160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0"/>
      <c r="AO1" s="160"/>
      <c r="AP1" s="160"/>
      <c r="AQ1" s="160"/>
      <c r="AR1" s="160"/>
      <c r="AS1" s="163"/>
      <c r="AT1" s="163"/>
      <c r="AU1" s="163"/>
      <c r="AV1" s="163"/>
      <c r="AW1" s="163"/>
      <c r="AX1" s="163"/>
    </row>
    <row r="2" spans="1:50" ht="28.5" customHeight="1" x14ac:dyDescent="0.2">
      <c r="B2" s="381" t="s">
        <v>52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164"/>
    </row>
    <row r="3" spans="1:50" ht="14.25" customHeight="1" x14ac:dyDescent="0.2"/>
    <row r="4" spans="1:50" ht="44.5" customHeight="1" x14ac:dyDescent="0.2">
      <c r="B4" s="165"/>
      <c r="C4" s="387">
        <f>VLOOKUP(C1,入力シート!A14:BO113,2,FALSE)</f>
        <v>0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9" t="s">
        <v>11</v>
      </c>
      <c r="O4" s="390"/>
      <c r="P4" s="166"/>
      <c r="Q4" s="166"/>
      <c r="R4" s="166"/>
      <c r="S4" s="166"/>
      <c r="T4" s="167"/>
      <c r="U4" s="168"/>
      <c r="V4" s="168"/>
      <c r="W4" s="168"/>
      <c r="X4" s="168"/>
      <c r="Y4" s="168"/>
      <c r="Z4" s="168"/>
      <c r="AA4" s="168"/>
      <c r="AB4" s="168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9"/>
      <c r="AP4" s="169"/>
      <c r="AQ4" s="169"/>
      <c r="AR4" s="166"/>
      <c r="AS4" s="169"/>
      <c r="AT4" s="169"/>
      <c r="AU4" s="166"/>
      <c r="AV4" s="169"/>
      <c r="AW4" s="169"/>
    </row>
    <row r="5" spans="1:50" ht="18" customHeight="1" x14ac:dyDescent="0.2">
      <c r="B5" s="165"/>
      <c r="C5" s="391" t="s">
        <v>12</v>
      </c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89" t="s">
        <v>11</v>
      </c>
      <c r="O5" s="390"/>
      <c r="P5" s="166"/>
      <c r="Q5" s="166"/>
      <c r="R5" s="166"/>
      <c r="S5" s="166"/>
      <c r="T5" s="167"/>
      <c r="U5" s="168"/>
      <c r="V5" s="168"/>
      <c r="W5" s="168"/>
      <c r="X5" s="168"/>
      <c r="Y5" s="168"/>
      <c r="Z5" s="168"/>
      <c r="AA5" s="168"/>
      <c r="AB5" s="168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9"/>
      <c r="AP5" s="169"/>
      <c r="AQ5" s="169"/>
      <c r="AR5" s="166"/>
      <c r="AS5" s="169"/>
      <c r="AT5" s="169"/>
      <c r="AU5" s="166"/>
      <c r="AV5" s="169"/>
      <c r="AW5" s="169"/>
    </row>
    <row r="6" spans="1:50" s="170" customFormat="1" ht="14.25" customHeight="1" x14ac:dyDescent="0.2">
      <c r="B6" s="171"/>
      <c r="C6" s="172"/>
      <c r="D6" s="172"/>
      <c r="E6" s="173"/>
      <c r="F6" s="173"/>
      <c r="G6" s="173"/>
      <c r="H6" s="174"/>
      <c r="I6" s="174"/>
      <c r="J6" s="174"/>
      <c r="K6" s="174"/>
      <c r="L6" s="174"/>
      <c r="M6" s="174"/>
      <c r="N6" s="174"/>
      <c r="O6" s="174"/>
      <c r="P6" s="174"/>
      <c r="Q6" s="173"/>
      <c r="R6" s="173"/>
      <c r="S6" s="173"/>
      <c r="U6" s="172"/>
      <c r="V6" s="172"/>
      <c r="W6" s="173"/>
      <c r="X6" s="173"/>
      <c r="Y6" s="173"/>
      <c r="Z6" s="175"/>
      <c r="AA6" s="175"/>
      <c r="AB6" s="175"/>
      <c r="AC6" s="175"/>
      <c r="AD6" s="175"/>
      <c r="AE6" s="175"/>
      <c r="AF6" s="175"/>
      <c r="AG6" s="175"/>
      <c r="AH6" s="175"/>
      <c r="AI6" s="176"/>
      <c r="AJ6" s="175"/>
      <c r="AK6" s="175"/>
      <c r="AL6" s="175"/>
      <c r="AM6" s="175"/>
      <c r="AN6" s="175"/>
      <c r="AO6" s="177"/>
      <c r="AP6" s="177"/>
      <c r="AQ6" s="177"/>
      <c r="AR6" s="175"/>
      <c r="AS6" s="177"/>
      <c r="AT6" s="177"/>
      <c r="AU6" s="175"/>
      <c r="AV6" s="177"/>
      <c r="AW6" s="177"/>
    </row>
    <row r="7" spans="1:50" s="170" customFormat="1" ht="20.25" customHeight="1" thickBot="1" x14ac:dyDescent="0.25">
      <c r="B7" s="394" t="s">
        <v>58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173"/>
      <c r="X7" s="173"/>
      <c r="Y7" s="173"/>
      <c r="Z7" s="175"/>
      <c r="AA7" s="175"/>
      <c r="AB7" s="175"/>
      <c r="AC7" s="175"/>
      <c r="AD7" s="175"/>
      <c r="AE7" s="175"/>
      <c r="AF7" s="175"/>
      <c r="AG7" s="175"/>
      <c r="AH7" s="175"/>
      <c r="AI7" s="176"/>
      <c r="AJ7" s="175"/>
      <c r="AK7" s="175"/>
      <c r="AL7" s="175"/>
      <c r="AM7" s="175"/>
      <c r="AN7" s="175"/>
      <c r="AO7" s="177"/>
      <c r="AP7" s="177"/>
      <c r="AQ7" s="177"/>
      <c r="AR7" s="175"/>
      <c r="AS7" s="177"/>
      <c r="AT7" s="177"/>
      <c r="AU7" s="175"/>
      <c r="AV7" s="177"/>
      <c r="AW7" s="177"/>
    </row>
    <row r="8" spans="1:50" s="170" customFormat="1" ht="37.5" customHeight="1" x14ac:dyDescent="0.2">
      <c r="B8" s="395"/>
      <c r="C8" s="396"/>
      <c r="D8" s="396"/>
      <c r="E8" s="396"/>
      <c r="F8" s="396"/>
      <c r="G8" s="396"/>
      <c r="H8" s="396"/>
      <c r="I8" s="397"/>
      <c r="J8" s="367" t="s">
        <v>93</v>
      </c>
      <c r="K8" s="368"/>
      <c r="L8" s="368"/>
      <c r="M8" s="368"/>
      <c r="N8" s="368"/>
      <c r="O8" s="368"/>
      <c r="P8" s="368"/>
      <c r="Q8" s="369"/>
      <c r="R8" s="367" t="s">
        <v>98</v>
      </c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9"/>
      <c r="AI8" s="368" t="s">
        <v>94</v>
      </c>
      <c r="AJ8" s="398"/>
      <c r="AK8" s="398"/>
      <c r="AL8" s="398"/>
      <c r="AM8" s="398"/>
      <c r="AN8" s="398"/>
      <c r="AO8" s="398"/>
      <c r="AP8" s="398"/>
      <c r="AQ8" s="398"/>
      <c r="AR8" s="398"/>
      <c r="AS8" s="398"/>
      <c r="AT8" s="398"/>
      <c r="AU8" s="398"/>
      <c r="AV8" s="398"/>
      <c r="AW8" s="400"/>
    </row>
    <row r="9" spans="1:50" s="170" customFormat="1" ht="30.75" customHeight="1" x14ac:dyDescent="0.2">
      <c r="B9" s="440" t="s">
        <v>96</v>
      </c>
      <c r="C9" s="441"/>
      <c r="D9" s="441"/>
      <c r="E9" s="441"/>
      <c r="F9" s="441"/>
      <c r="G9" s="441"/>
      <c r="H9" s="441"/>
      <c r="I9" s="442"/>
      <c r="J9" s="373" t="s">
        <v>91</v>
      </c>
      <c r="K9" s="374"/>
      <c r="L9" s="347">
        <f>入力シート!H12</f>
        <v>7</v>
      </c>
      <c r="M9" s="347"/>
      <c r="N9" s="178" t="s">
        <v>90</v>
      </c>
      <c r="O9" s="357">
        <f>入力シート!L12</f>
        <v>12</v>
      </c>
      <c r="P9" s="357"/>
      <c r="Q9" s="179" t="s">
        <v>89</v>
      </c>
      <c r="R9" s="356">
        <f>AT17</f>
        <v>0</v>
      </c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74" t="s">
        <v>95</v>
      </c>
      <c r="AH9" s="446"/>
      <c r="AI9" s="356">
        <f>VLOOKUP(C1,入力シート!A14:BO113,6,FALSE)</f>
        <v>0</v>
      </c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74" t="s">
        <v>95</v>
      </c>
      <c r="AW9" s="382"/>
    </row>
    <row r="10" spans="1:50" s="170" customFormat="1" ht="30.75" customHeight="1" x14ac:dyDescent="0.2">
      <c r="B10" s="440"/>
      <c r="C10" s="441"/>
      <c r="D10" s="441"/>
      <c r="E10" s="441"/>
      <c r="F10" s="441"/>
      <c r="G10" s="441"/>
      <c r="H10" s="441"/>
      <c r="I10" s="442"/>
      <c r="J10" s="348" t="s">
        <v>91</v>
      </c>
      <c r="K10" s="349"/>
      <c r="L10" s="347">
        <f>入力シート!X12</f>
        <v>8</v>
      </c>
      <c r="M10" s="347"/>
      <c r="N10" s="180" t="s">
        <v>90</v>
      </c>
      <c r="O10" s="347">
        <f>入力シート!AB12</f>
        <v>1</v>
      </c>
      <c r="P10" s="347"/>
      <c r="Q10" s="181" t="s">
        <v>89</v>
      </c>
      <c r="R10" s="353">
        <f>AT18</f>
        <v>0</v>
      </c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9" t="s">
        <v>95</v>
      </c>
      <c r="AH10" s="437"/>
      <c r="AI10" s="353">
        <f>VLOOKUP(C1,入力シート!A14:BO113,22,FALSE)</f>
        <v>0</v>
      </c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9" t="s">
        <v>95</v>
      </c>
      <c r="AW10" s="383"/>
    </row>
    <row r="11" spans="1:50" s="170" customFormat="1" ht="30.75" customHeight="1" x14ac:dyDescent="0.2">
      <c r="B11" s="440"/>
      <c r="C11" s="441"/>
      <c r="D11" s="441"/>
      <c r="E11" s="441"/>
      <c r="F11" s="441"/>
      <c r="G11" s="441"/>
      <c r="H11" s="441"/>
      <c r="I11" s="442"/>
      <c r="J11" s="348" t="s">
        <v>91</v>
      </c>
      <c r="K11" s="349"/>
      <c r="L11" s="347">
        <f>入力シート!AN12</f>
        <v>8</v>
      </c>
      <c r="M11" s="347"/>
      <c r="N11" s="180" t="s">
        <v>90</v>
      </c>
      <c r="O11" s="347">
        <f>入力シート!AR12</f>
        <v>2</v>
      </c>
      <c r="P11" s="347"/>
      <c r="Q11" s="181" t="s">
        <v>89</v>
      </c>
      <c r="R11" s="353">
        <f>AT19</f>
        <v>0</v>
      </c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9" t="s">
        <v>95</v>
      </c>
      <c r="AH11" s="437"/>
      <c r="AI11" s="353">
        <f>VLOOKUP(C1,入力シート!A14:BO113,38,FALSE)</f>
        <v>0</v>
      </c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9" t="s">
        <v>95</v>
      </c>
      <c r="AW11" s="383"/>
    </row>
    <row r="12" spans="1:50" s="170" customFormat="1" ht="30.75" customHeight="1" thickBot="1" x14ac:dyDescent="0.25">
      <c r="B12" s="443"/>
      <c r="C12" s="444"/>
      <c r="D12" s="444"/>
      <c r="E12" s="444"/>
      <c r="F12" s="444"/>
      <c r="G12" s="444"/>
      <c r="H12" s="444"/>
      <c r="I12" s="445"/>
      <c r="J12" s="350" t="s">
        <v>91</v>
      </c>
      <c r="K12" s="351"/>
      <c r="L12" s="352">
        <f>入力シート!BD12</f>
        <v>8</v>
      </c>
      <c r="M12" s="352"/>
      <c r="N12" s="182" t="s">
        <v>90</v>
      </c>
      <c r="O12" s="352">
        <f>入力シート!BH12</f>
        <v>3</v>
      </c>
      <c r="P12" s="352"/>
      <c r="Q12" s="183" t="s">
        <v>89</v>
      </c>
      <c r="R12" s="354">
        <f>AT20</f>
        <v>0</v>
      </c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1" t="s">
        <v>95</v>
      </c>
      <c r="AH12" s="438"/>
      <c r="AI12" s="354">
        <f>VLOOKUP(C1,入力シート!A14:BO113,54,FALSE)</f>
        <v>0</v>
      </c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1" t="s">
        <v>95</v>
      </c>
      <c r="AW12" s="355"/>
    </row>
    <row r="13" spans="1:50" s="170" customFormat="1" ht="20.25" customHeight="1" x14ac:dyDescent="0.2">
      <c r="B13" s="184" t="s">
        <v>99</v>
      </c>
      <c r="C13" s="172"/>
      <c r="D13" s="172"/>
      <c r="E13" s="173"/>
      <c r="F13" s="173"/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3"/>
      <c r="R13" s="173"/>
      <c r="S13" s="173"/>
      <c r="U13" s="172"/>
      <c r="V13" s="172"/>
      <c r="W13" s="173"/>
      <c r="X13" s="173"/>
      <c r="Y13" s="173"/>
      <c r="Z13" s="175"/>
      <c r="AA13" s="175"/>
      <c r="AB13" s="175"/>
      <c r="AC13" s="175"/>
      <c r="AD13" s="175"/>
      <c r="AE13" s="175"/>
      <c r="AF13" s="175"/>
      <c r="AG13" s="175"/>
      <c r="AH13" s="175"/>
      <c r="AI13" s="176"/>
      <c r="AJ13" s="175"/>
      <c r="AK13" s="175"/>
      <c r="AL13" s="175"/>
      <c r="AM13" s="175"/>
      <c r="AN13" s="175"/>
      <c r="AO13" s="177"/>
      <c r="AP13" s="177"/>
      <c r="AQ13" s="177"/>
      <c r="AR13" s="175"/>
      <c r="AS13" s="177"/>
      <c r="AT13" s="177"/>
      <c r="AU13" s="175"/>
      <c r="AV13" s="177"/>
      <c r="AW13" s="177"/>
    </row>
    <row r="14" spans="1:50" s="170" customFormat="1" ht="14.25" customHeight="1" x14ac:dyDescent="0.2">
      <c r="B14" s="171"/>
      <c r="C14" s="172"/>
      <c r="D14" s="172"/>
      <c r="E14" s="173"/>
      <c r="F14" s="173"/>
      <c r="G14" s="173"/>
      <c r="H14" s="174"/>
      <c r="I14" s="174"/>
      <c r="J14" s="174"/>
      <c r="K14" s="174"/>
      <c r="L14" s="174"/>
      <c r="M14" s="174"/>
      <c r="N14" s="174"/>
      <c r="O14" s="174"/>
      <c r="P14" s="174"/>
      <c r="Q14" s="173"/>
      <c r="R14" s="173"/>
      <c r="S14" s="173"/>
      <c r="U14" s="172"/>
      <c r="V14" s="172"/>
      <c r="W14" s="173"/>
      <c r="X14" s="173"/>
      <c r="Y14" s="173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  <c r="AJ14" s="175"/>
      <c r="AK14" s="175"/>
      <c r="AL14" s="175"/>
      <c r="AM14" s="175"/>
      <c r="AN14" s="175"/>
      <c r="AO14" s="177"/>
      <c r="AP14" s="177"/>
      <c r="AQ14" s="177"/>
      <c r="AR14" s="175"/>
      <c r="AS14" s="177"/>
      <c r="AT14" s="177"/>
      <c r="AU14" s="175"/>
      <c r="AV14" s="177"/>
      <c r="AW14" s="177"/>
    </row>
    <row r="15" spans="1:50" ht="19.5" customHeight="1" thickBot="1" x14ac:dyDescent="0.25">
      <c r="B15" s="393" t="s">
        <v>59</v>
      </c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</row>
    <row r="16" spans="1:50" ht="37.5" customHeight="1" x14ac:dyDescent="0.2">
      <c r="B16" s="421" t="s">
        <v>92</v>
      </c>
      <c r="C16" s="368"/>
      <c r="D16" s="368"/>
      <c r="E16" s="368"/>
      <c r="F16" s="368"/>
      <c r="G16" s="368"/>
      <c r="H16" s="368"/>
      <c r="I16" s="369"/>
      <c r="J16" s="367" t="s">
        <v>93</v>
      </c>
      <c r="K16" s="368"/>
      <c r="L16" s="368"/>
      <c r="M16" s="368"/>
      <c r="N16" s="368"/>
      <c r="O16" s="368"/>
      <c r="P16" s="368"/>
      <c r="Q16" s="369"/>
      <c r="R16" s="370" t="s">
        <v>51</v>
      </c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1"/>
      <c r="AI16" s="401" t="s">
        <v>54</v>
      </c>
      <c r="AJ16" s="401"/>
      <c r="AK16" s="401"/>
      <c r="AL16" s="401"/>
      <c r="AM16" s="401"/>
      <c r="AN16" s="401"/>
      <c r="AO16" s="401"/>
      <c r="AP16" s="401"/>
      <c r="AQ16" s="401"/>
      <c r="AR16" s="401"/>
      <c r="AS16" s="401"/>
      <c r="AT16" s="371" t="s">
        <v>55</v>
      </c>
      <c r="AU16" s="401"/>
      <c r="AV16" s="401"/>
      <c r="AW16" s="402"/>
    </row>
    <row r="17" spans="1:50" ht="30" customHeight="1" x14ac:dyDescent="0.2">
      <c r="B17" s="422" t="s">
        <v>88</v>
      </c>
      <c r="C17" s="423"/>
      <c r="D17" s="423"/>
      <c r="E17" s="423"/>
      <c r="F17" s="423"/>
      <c r="G17" s="423"/>
      <c r="H17" s="423"/>
      <c r="I17" s="424"/>
      <c r="J17" s="373" t="s">
        <v>91</v>
      </c>
      <c r="K17" s="374"/>
      <c r="L17" s="347">
        <f>入力シート!H12</f>
        <v>7</v>
      </c>
      <c r="M17" s="347"/>
      <c r="N17" s="178" t="s">
        <v>90</v>
      </c>
      <c r="O17" s="357">
        <f>入力シート!L12</f>
        <v>12</v>
      </c>
      <c r="P17" s="357"/>
      <c r="Q17" s="179" t="s">
        <v>89</v>
      </c>
      <c r="R17" s="380">
        <f>VLOOKUP(C1,入力シート!A14:BO113,8,FALSE)</f>
        <v>0</v>
      </c>
      <c r="S17" s="379"/>
      <c r="T17" s="379"/>
      <c r="U17" s="379"/>
      <c r="V17" s="379"/>
      <c r="W17" s="379"/>
      <c r="X17" s="185" t="s">
        <v>10</v>
      </c>
      <c r="Y17" s="186"/>
      <c r="Z17" s="186" t="s">
        <v>53</v>
      </c>
      <c r="AA17" s="357">
        <f>VLOOKUP(C1,入力シート!A14:BO113,11,FALSE)</f>
        <v>0</v>
      </c>
      <c r="AB17" s="357"/>
      <c r="AC17" s="357"/>
      <c r="AD17" s="357"/>
      <c r="AE17" s="357"/>
      <c r="AF17" s="357"/>
      <c r="AG17" s="185" t="s">
        <v>10</v>
      </c>
      <c r="AH17" s="187"/>
      <c r="AI17" s="380" t="str">
        <f>VLOOKUP(C1,入力シート!A14:BO113,13,FALSE)</f>
        <v/>
      </c>
      <c r="AJ17" s="379"/>
      <c r="AK17" s="188" t="s">
        <v>67</v>
      </c>
      <c r="AL17" s="372" t="str">
        <f>VLOOKUP(C1,入力シート!A14:BO113,15,FALSE)</f>
        <v/>
      </c>
      <c r="AM17" s="372"/>
      <c r="AN17" s="185" t="s">
        <v>3</v>
      </c>
      <c r="AO17" s="379" t="str">
        <f>VLOOKUP(C1,入力シート!A14:BO113,17,FALSE)</f>
        <v/>
      </c>
      <c r="AP17" s="379"/>
      <c r="AQ17" s="188" t="s">
        <v>67</v>
      </c>
      <c r="AR17" s="372" t="str">
        <f>VLOOKUP(C1,入力シート!A14:BO113,19,FALSE)</f>
        <v/>
      </c>
      <c r="AS17" s="372"/>
      <c r="AT17" s="364">
        <f>VLOOKUP(C1,入力シート!A14:BO113,4,FALSE)</f>
        <v>0</v>
      </c>
      <c r="AU17" s="365"/>
      <c r="AV17" s="365"/>
      <c r="AW17" s="366"/>
    </row>
    <row r="18" spans="1:50" ht="30" customHeight="1" x14ac:dyDescent="0.2">
      <c r="B18" s="425"/>
      <c r="C18" s="426"/>
      <c r="D18" s="426"/>
      <c r="E18" s="426"/>
      <c r="F18" s="426"/>
      <c r="G18" s="426"/>
      <c r="H18" s="426"/>
      <c r="I18" s="427"/>
      <c r="J18" s="348" t="s">
        <v>91</v>
      </c>
      <c r="K18" s="349"/>
      <c r="L18" s="347">
        <f>入力シート!X12</f>
        <v>8</v>
      </c>
      <c r="M18" s="347"/>
      <c r="N18" s="180" t="s">
        <v>90</v>
      </c>
      <c r="O18" s="347">
        <f>入力シート!AB12</f>
        <v>1</v>
      </c>
      <c r="P18" s="347"/>
      <c r="Q18" s="181" t="s">
        <v>89</v>
      </c>
      <c r="R18" s="353">
        <f>VLOOKUP(C1,入力シート!A14:BO113,24,FALSE)</f>
        <v>0</v>
      </c>
      <c r="S18" s="347"/>
      <c r="T18" s="347"/>
      <c r="U18" s="347"/>
      <c r="V18" s="347"/>
      <c r="W18" s="347"/>
      <c r="X18" s="189" t="s">
        <v>10</v>
      </c>
      <c r="Y18" s="190"/>
      <c r="Z18" s="190" t="s">
        <v>53</v>
      </c>
      <c r="AA18" s="347">
        <f>VLOOKUP(C1,入力シート!A14:BO113,27,FALSE)</f>
        <v>0</v>
      </c>
      <c r="AB18" s="347"/>
      <c r="AC18" s="347"/>
      <c r="AD18" s="347"/>
      <c r="AE18" s="347"/>
      <c r="AF18" s="347"/>
      <c r="AG18" s="189" t="s">
        <v>10</v>
      </c>
      <c r="AH18" s="191"/>
      <c r="AI18" s="353" t="str">
        <f>VLOOKUP(C1,入力シート!A14:BO113,29,FALSE)</f>
        <v/>
      </c>
      <c r="AJ18" s="347"/>
      <c r="AK18" s="192" t="s">
        <v>67</v>
      </c>
      <c r="AL18" s="378" t="str">
        <f>VLOOKUP(C1,入力シート!A14:BO113,31,FALSE)</f>
        <v/>
      </c>
      <c r="AM18" s="378"/>
      <c r="AN18" s="192" t="s">
        <v>3</v>
      </c>
      <c r="AO18" s="347" t="str">
        <f>VLOOKUP(C1,入力シート!A14:BO113,33,FALSE)</f>
        <v/>
      </c>
      <c r="AP18" s="347"/>
      <c r="AQ18" s="192" t="s">
        <v>67</v>
      </c>
      <c r="AR18" s="378" t="str">
        <f>VLOOKUP(C1,入力シート!A14:BO113,35,FALSE)</f>
        <v/>
      </c>
      <c r="AS18" s="406"/>
      <c r="AT18" s="384">
        <f>VLOOKUP(C1,入力シート!A14:BO113,20,FALSE)</f>
        <v>0</v>
      </c>
      <c r="AU18" s="385"/>
      <c r="AV18" s="385"/>
      <c r="AW18" s="386"/>
    </row>
    <row r="19" spans="1:50" ht="30" customHeight="1" x14ac:dyDescent="0.2">
      <c r="B19" s="425"/>
      <c r="C19" s="426"/>
      <c r="D19" s="426"/>
      <c r="E19" s="426"/>
      <c r="F19" s="426"/>
      <c r="G19" s="426"/>
      <c r="H19" s="426"/>
      <c r="I19" s="427"/>
      <c r="J19" s="348" t="s">
        <v>91</v>
      </c>
      <c r="K19" s="349"/>
      <c r="L19" s="347">
        <f>入力シート!AN12</f>
        <v>8</v>
      </c>
      <c r="M19" s="347"/>
      <c r="N19" s="180" t="s">
        <v>90</v>
      </c>
      <c r="O19" s="347">
        <f>入力シート!AR12</f>
        <v>2</v>
      </c>
      <c r="P19" s="347"/>
      <c r="Q19" s="181" t="s">
        <v>89</v>
      </c>
      <c r="R19" s="353">
        <f>VLOOKUP(C1,入力シート!A14:BO113,40,FALSE)</f>
        <v>0</v>
      </c>
      <c r="S19" s="347"/>
      <c r="T19" s="347"/>
      <c r="U19" s="347"/>
      <c r="V19" s="347"/>
      <c r="W19" s="347"/>
      <c r="X19" s="189" t="s">
        <v>10</v>
      </c>
      <c r="Y19" s="190"/>
      <c r="Z19" s="190" t="s">
        <v>53</v>
      </c>
      <c r="AA19" s="347">
        <f>VLOOKUP(C1,入力シート!A14:BO113,43,FALSE)</f>
        <v>0</v>
      </c>
      <c r="AB19" s="347"/>
      <c r="AC19" s="347"/>
      <c r="AD19" s="347"/>
      <c r="AE19" s="347"/>
      <c r="AF19" s="347"/>
      <c r="AG19" s="189" t="s">
        <v>10</v>
      </c>
      <c r="AH19" s="191"/>
      <c r="AI19" s="353" t="str">
        <f>VLOOKUP(C1,入力シート!A14:BO113,45,FALSE)</f>
        <v/>
      </c>
      <c r="AJ19" s="347"/>
      <c r="AK19" s="192" t="s">
        <v>67</v>
      </c>
      <c r="AL19" s="378" t="str">
        <f>VLOOKUP(C1,入力シート!A14:BO113,47,FALSE)</f>
        <v/>
      </c>
      <c r="AM19" s="378"/>
      <c r="AN19" s="192" t="s">
        <v>3</v>
      </c>
      <c r="AO19" s="347" t="str">
        <f>VLOOKUP(C1,入力シート!A14:BO113,49,FALSE)</f>
        <v/>
      </c>
      <c r="AP19" s="347"/>
      <c r="AQ19" s="192" t="s">
        <v>67</v>
      </c>
      <c r="AR19" s="378" t="str">
        <f>VLOOKUP(C1,入力シート!A14:BO113,51,FALSE)</f>
        <v/>
      </c>
      <c r="AS19" s="378"/>
      <c r="AT19" s="384">
        <f>VLOOKUP(C1,入力シート!A14:BO113,36,FALSE)</f>
        <v>0</v>
      </c>
      <c r="AU19" s="385"/>
      <c r="AV19" s="385"/>
      <c r="AW19" s="386"/>
    </row>
    <row r="20" spans="1:50" ht="30" customHeight="1" thickBot="1" x14ac:dyDescent="0.25">
      <c r="B20" s="428"/>
      <c r="C20" s="429"/>
      <c r="D20" s="429"/>
      <c r="E20" s="429"/>
      <c r="F20" s="429"/>
      <c r="G20" s="429"/>
      <c r="H20" s="429"/>
      <c r="I20" s="430"/>
      <c r="J20" s="350" t="s">
        <v>91</v>
      </c>
      <c r="K20" s="351"/>
      <c r="L20" s="352">
        <f>入力シート!BD12</f>
        <v>8</v>
      </c>
      <c r="M20" s="352"/>
      <c r="N20" s="182" t="s">
        <v>90</v>
      </c>
      <c r="O20" s="352">
        <f>入力シート!BH12</f>
        <v>3</v>
      </c>
      <c r="P20" s="352"/>
      <c r="Q20" s="183" t="s">
        <v>89</v>
      </c>
      <c r="R20" s="407">
        <f>VLOOKUP(C1,入力シート!A14:BO113,56,FALSE)</f>
        <v>0</v>
      </c>
      <c r="S20" s="408"/>
      <c r="T20" s="408"/>
      <c r="U20" s="408"/>
      <c r="V20" s="408"/>
      <c r="W20" s="408"/>
      <c r="X20" s="193" t="s">
        <v>10</v>
      </c>
      <c r="Y20" s="194"/>
      <c r="Z20" s="194" t="s">
        <v>53</v>
      </c>
      <c r="AA20" s="408">
        <f>VLOOKUP(C1,入力シート!A14:BO113,59,FALSE)</f>
        <v>0</v>
      </c>
      <c r="AB20" s="408"/>
      <c r="AC20" s="408"/>
      <c r="AD20" s="408"/>
      <c r="AE20" s="408"/>
      <c r="AF20" s="408"/>
      <c r="AG20" s="193" t="s">
        <v>10</v>
      </c>
      <c r="AH20" s="195"/>
      <c r="AI20" s="407" t="str">
        <f>VLOOKUP(C1,入力シート!A14:BO113,61,FALSE)</f>
        <v/>
      </c>
      <c r="AJ20" s="408"/>
      <c r="AK20" s="196" t="s">
        <v>67</v>
      </c>
      <c r="AL20" s="412" t="str">
        <f>VLOOKUP(C1,入力シート!A14:BO113,63,FALSE)</f>
        <v/>
      </c>
      <c r="AM20" s="412"/>
      <c r="AN20" s="196" t="s">
        <v>3</v>
      </c>
      <c r="AO20" s="408" t="str">
        <f>VLOOKUP(C1,入力シート!A14:BO113,65,FALSE)</f>
        <v/>
      </c>
      <c r="AP20" s="408"/>
      <c r="AQ20" s="196" t="s">
        <v>67</v>
      </c>
      <c r="AR20" s="412" t="str">
        <f>VLOOKUP(C1,入力シート!A14:BO113,67,FALSE)</f>
        <v/>
      </c>
      <c r="AS20" s="412"/>
      <c r="AT20" s="409">
        <f>VLOOKUP(C1,入力シート!A14:BO113,52,FALSE)</f>
        <v>0</v>
      </c>
      <c r="AU20" s="410"/>
      <c r="AV20" s="410"/>
      <c r="AW20" s="411"/>
    </row>
    <row r="21" spans="1:50" s="197" customFormat="1" ht="21" customHeight="1" x14ac:dyDescent="0.2">
      <c r="B21" s="184" t="s">
        <v>100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98"/>
      <c r="S21" s="184"/>
      <c r="T21" s="184"/>
      <c r="V21" s="184"/>
      <c r="AG21" s="198"/>
    </row>
    <row r="22" spans="1:50" s="199" customFormat="1" ht="14.25" customHeight="1" thickBot="1" x14ac:dyDescent="0.25"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</row>
    <row r="23" spans="1:50" ht="30" customHeight="1" x14ac:dyDescent="0.2">
      <c r="B23" s="439" t="s">
        <v>56</v>
      </c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201"/>
      <c r="AA23" s="416" t="s">
        <v>0</v>
      </c>
      <c r="AB23" s="417"/>
      <c r="AC23" s="417"/>
      <c r="AD23" s="417"/>
      <c r="AE23" s="417"/>
      <c r="AF23" s="417"/>
      <c r="AG23" s="417"/>
      <c r="AH23" s="418"/>
      <c r="AI23" s="361">
        <f>入力シート!H5</f>
        <v>0</v>
      </c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3"/>
    </row>
    <row r="24" spans="1:50" ht="30" customHeight="1" x14ac:dyDescent="0.2"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AA24" s="431" t="s">
        <v>1</v>
      </c>
      <c r="AB24" s="432"/>
      <c r="AC24" s="432"/>
      <c r="AD24" s="432"/>
      <c r="AE24" s="432"/>
      <c r="AF24" s="432"/>
      <c r="AG24" s="432"/>
      <c r="AH24" s="432"/>
      <c r="AI24" s="358">
        <f>入力シート!H6</f>
        <v>0</v>
      </c>
      <c r="AJ24" s="359"/>
      <c r="AK24" s="359"/>
      <c r="AL24" s="359"/>
      <c r="AM24" s="359"/>
      <c r="AN24" s="359"/>
      <c r="AO24" s="359"/>
      <c r="AP24" s="359"/>
      <c r="AQ24" s="359"/>
      <c r="AR24" s="359"/>
      <c r="AS24" s="359"/>
      <c r="AT24" s="359"/>
      <c r="AU24" s="359"/>
      <c r="AV24" s="359"/>
      <c r="AW24" s="360"/>
    </row>
    <row r="25" spans="1:50" ht="30" customHeight="1" x14ac:dyDescent="0.2">
      <c r="O25" s="436" t="s">
        <v>60</v>
      </c>
      <c r="P25" s="436"/>
      <c r="Q25" s="419">
        <f>入力シート!D3</f>
        <v>0</v>
      </c>
      <c r="R25" s="420"/>
      <c r="S25" s="161" t="s">
        <v>8</v>
      </c>
      <c r="T25" s="419">
        <f>入力シート!F3</f>
        <v>0</v>
      </c>
      <c r="U25" s="419"/>
      <c r="V25" s="161" t="s">
        <v>9</v>
      </c>
      <c r="W25" s="419">
        <f>入力シート!H3</f>
        <v>0</v>
      </c>
      <c r="X25" s="420"/>
      <c r="Y25" s="161" t="s">
        <v>49</v>
      </c>
      <c r="AA25" s="433" t="s">
        <v>2</v>
      </c>
      <c r="AB25" s="434"/>
      <c r="AC25" s="434"/>
      <c r="AD25" s="434"/>
      <c r="AE25" s="434"/>
      <c r="AF25" s="434"/>
      <c r="AG25" s="434"/>
      <c r="AH25" s="435"/>
      <c r="AI25" s="358">
        <f>入力シート!H7</f>
        <v>0</v>
      </c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60"/>
    </row>
    <row r="26" spans="1:50" ht="30" customHeight="1" x14ac:dyDescent="0.2">
      <c r="AA26" s="413" t="s">
        <v>57</v>
      </c>
      <c r="AB26" s="414"/>
      <c r="AC26" s="414"/>
      <c r="AD26" s="414"/>
      <c r="AE26" s="414"/>
      <c r="AF26" s="414"/>
      <c r="AG26" s="414"/>
      <c r="AH26" s="415"/>
      <c r="AI26" s="358">
        <f>入力シート!H8</f>
        <v>0</v>
      </c>
      <c r="AJ26" s="359"/>
      <c r="AK26" s="359"/>
      <c r="AL26" s="359"/>
      <c r="AM26" s="359"/>
      <c r="AN26" s="359"/>
      <c r="AO26" s="359"/>
      <c r="AP26" s="359"/>
      <c r="AQ26" s="359"/>
      <c r="AR26" s="359"/>
      <c r="AS26" s="359"/>
      <c r="AT26" s="359"/>
      <c r="AU26" s="359"/>
      <c r="AV26" s="359"/>
      <c r="AW26" s="360"/>
    </row>
    <row r="27" spans="1:50" s="170" customFormat="1" ht="14.25" customHeight="1" x14ac:dyDescent="0.2">
      <c r="AA27" s="202"/>
      <c r="AB27" s="202"/>
      <c r="AC27" s="202"/>
      <c r="AD27" s="202"/>
      <c r="AE27" s="202"/>
      <c r="AF27" s="202"/>
      <c r="AG27" s="202"/>
      <c r="AH27" s="202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</row>
    <row r="28" spans="1:50" ht="24" customHeight="1" x14ac:dyDescent="0.2">
      <c r="A28" s="204"/>
      <c r="B28" s="403" t="s">
        <v>97</v>
      </c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5"/>
      <c r="AX28" s="204"/>
    </row>
    <row r="31" spans="1:50" x14ac:dyDescent="0.2">
      <c r="B31" s="205"/>
    </row>
  </sheetData>
  <sheetProtection password="EB89" sheet="1" objects="1" scenarios="1"/>
  <protectedRanges>
    <protectedRange password="CC3D" sqref="C1:D1" name="範囲1"/>
  </protectedRanges>
  <mergeCells count="102">
    <mergeCell ref="AA24:AH24"/>
    <mergeCell ref="AA25:AH25"/>
    <mergeCell ref="AO19:AP19"/>
    <mergeCell ref="O25:P25"/>
    <mergeCell ref="Q25:R25"/>
    <mergeCell ref="T25:U25"/>
    <mergeCell ref="L20:M20"/>
    <mergeCell ref="AG10:AH10"/>
    <mergeCell ref="AG11:AH11"/>
    <mergeCell ref="AG12:AH12"/>
    <mergeCell ref="O19:P19"/>
    <mergeCell ref="R19:W19"/>
    <mergeCell ref="AA19:AF19"/>
    <mergeCell ref="R17:W17"/>
    <mergeCell ref="AA17:AF17"/>
    <mergeCell ref="B23:Y24"/>
    <mergeCell ref="B9:I12"/>
    <mergeCell ref="AG9:AH9"/>
    <mergeCell ref="R9:AF9"/>
    <mergeCell ref="J9:K9"/>
    <mergeCell ref="L9:M9"/>
    <mergeCell ref="O9:P9"/>
    <mergeCell ref="J10:K10"/>
    <mergeCell ref="L10:M10"/>
    <mergeCell ref="AI8:AW8"/>
    <mergeCell ref="AA18:AF18"/>
    <mergeCell ref="AI16:AS16"/>
    <mergeCell ref="AT16:AW16"/>
    <mergeCell ref="B28:AW28"/>
    <mergeCell ref="AR18:AS18"/>
    <mergeCell ref="AT18:AW18"/>
    <mergeCell ref="R20:W20"/>
    <mergeCell ref="AA20:AF20"/>
    <mergeCell ref="AT20:AW20"/>
    <mergeCell ref="AI18:AJ18"/>
    <mergeCell ref="AL18:AM18"/>
    <mergeCell ref="AI20:AJ20"/>
    <mergeCell ref="AL20:AM20"/>
    <mergeCell ref="AO18:AP18"/>
    <mergeCell ref="AO20:AP20"/>
    <mergeCell ref="AR20:AS20"/>
    <mergeCell ref="R18:W18"/>
    <mergeCell ref="AA26:AH26"/>
    <mergeCell ref="AA23:AH23"/>
    <mergeCell ref="W25:X25"/>
    <mergeCell ref="B16:I16"/>
    <mergeCell ref="B17:I20"/>
    <mergeCell ref="O18:P18"/>
    <mergeCell ref="A1:B1"/>
    <mergeCell ref="C1:D1"/>
    <mergeCell ref="AI19:AJ19"/>
    <mergeCell ref="AL19:AM19"/>
    <mergeCell ref="AO17:AP17"/>
    <mergeCell ref="AI17:AJ17"/>
    <mergeCell ref="AL17:AM17"/>
    <mergeCell ref="B2:AW2"/>
    <mergeCell ref="AV9:AW9"/>
    <mergeCell ref="AV10:AW10"/>
    <mergeCell ref="AR19:AS19"/>
    <mergeCell ref="AT19:AW19"/>
    <mergeCell ref="O17:P17"/>
    <mergeCell ref="AV11:AW11"/>
    <mergeCell ref="L19:M19"/>
    <mergeCell ref="C4:M4"/>
    <mergeCell ref="N4:O4"/>
    <mergeCell ref="C5:M5"/>
    <mergeCell ref="N5:O5"/>
    <mergeCell ref="B15:V15"/>
    <mergeCell ref="B7:V7"/>
    <mergeCell ref="B8:I8"/>
    <mergeCell ref="J8:Q8"/>
    <mergeCell ref="R8:AH8"/>
    <mergeCell ref="J19:K19"/>
    <mergeCell ref="J20:K20"/>
    <mergeCell ref="J16:Q16"/>
    <mergeCell ref="O20:P20"/>
    <mergeCell ref="L17:M17"/>
    <mergeCell ref="L18:M18"/>
    <mergeCell ref="R16:AH16"/>
    <mergeCell ref="AR17:AS17"/>
    <mergeCell ref="J17:K17"/>
    <mergeCell ref="J18:K18"/>
    <mergeCell ref="AV12:AW12"/>
    <mergeCell ref="AI9:AU9"/>
    <mergeCell ref="AI10:AU10"/>
    <mergeCell ref="AI11:AU11"/>
    <mergeCell ref="AI12:AU12"/>
    <mergeCell ref="AI26:AW26"/>
    <mergeCell ref="AI25:AW25"/>
    <mergeCell ref="AI24:AW24"/>
    <mergeCell ref="AI23:AW23"/>
    <mergeCell ref="AT17:AW17"/>
    <mergeCell ref="O10:P10"/>
    <mergeCell ref="J11:K11"/>
    <mergeCell ref="L11:M11"/>
    <mergeCell ref="O11:P11"/>
    <mergeCell ref="J12:K12"/>
    <mergeCell ref="L12:M12"/>
    <mergeCell ref="O12:P12"/>
    <mergeCell ref="R10:AF10"/>
    <mergeCell ref="R11:AF11"/>
    <mergeCell ref="R12:AF12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81" firstPageNumber="8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0"/>
  <sheetViews>
    <sheetView view="pageBreakPreview" topLeftCell="A2" zoomScale="80" zoomScaleNormal="100" zoomScaleSheetLayoutView="80" workbookViewId="0">
      <selection activeCell="Y37" sqref="Y37"/>
    </sheetView>
  </sheetViews>
  <sheetFormatPr defaultColWidth="2.90625" defaultRowHeight="13" x14ac:dyDescent="0.2"/>
  <cols>
    <col min="1" max="2" width="2.90625" style="14"/>
    <col min="3" max="3" width="2.90625" style="14" customWidth="1"/>
    <col min="4" max="4" width="2.90625" style="14"/>
    <col min="5" max="5" width="2.90625" style="14" customWidth="1"/>
    <col min="6" max="34" width="2.90625" style="14"/>
    <col min="35" max="35" width="4.26953125" style="14" customWidth="1"/>
    <col min="36" max="16384" width="2.90625" style="14"/>
  </cols>
  <sheetData>
    <row r="1" spans="2:50" ht="28.5" customHeight="1" x14ac:dyDescent="0.2">
      <c r="B1" s="526" t="s">
        <v>52</v>
      </c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  <c r="AO1" s="526"/>
      <c r="AP1" s="526"/>
      <c r="AQ1" s="526"/>
      <c r="AR1" s="526"/>
      <c r="AS1" s="526"/>
      <c r="AT1" s="526"/>
      <c r="AU1" s="526"/>
      <c r="AV1" s="526"/>
      <c r="AW1" s="526"/>
      <c r="AX1" s="43"/>
    </row>
    <row r="2" spans="2:50" ht="14.25" customHeight="1" x14ac:dyDescent="0.2"/>
    <row r="3" spans="2:50" s="161" customFormat="1" ht="44.5" customHeight="1" x14ac:dyDescent="0.2">
      <c r="B3" s="165"/>
      <c r="C3" s="387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9" t="s">
        <v>11</v>
      </c>
      <c r="O3" s="390"/>
      <c r="P3" s="166"/>
      <c r="Q3" s="166"/>
      <c r="R3" s="166"/>
      <c r="S3" s="166"/>
      <c r="T3" s="167"/>
      <c r="U3" s="168"/>
      <c r="V3" s="168"/>
      <c r="W3" s="168"/>
      <c r="X3" s="168"/>
      <c r="Y3" s="168"/>
      <c r="Z3" s="168"/>
      <c r="AA3" s="168"/>
      <c r="AB3" s="168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9"/>
      <c r="AP3" s="169"/>
      <c r="AQ3" s="169"/>
      <c r="AR3" s="166"/>
      <c r="AS3" s="169"/>
      <c r="AT3" s="169"/>
      <c r="AU3" s="166"/>
      <c r="AV3" s="169"/>
      <c r="AW3" s="169"/>
    </row>
    <row r="4" spans="2:50" ht="18" customHeight="1" x14ac:dyDescent="0.2">
      <c r="B4" s="15"/>
      <c r="C4" s="453" t="s">
        <v>12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5" t="s">
        <v>11</v>
      </c>
      <c r="O4" s="456"/>
      <c r="P4" s="16"/>
      <c r="Q4" s="16"/>
      <c r="R4" s="16"/>
      <c r="S4" s="16"/>
      <c r="T4" s="17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9"/>
      <c r="AP4" s="19"/>
      <c r="AQ4" s="19"/>
      <c r="AR4" s="16"/>
      <c r="AS4" s="19"/>
      <c r="AT4" s="19"/>
      <c r="AU4" s="16"/>
      <c r="AV4" s="19"/>
      <c r="AW4" s="19"/>
    </row>
    <row r="5" spans="2:50" s="20" customFormat="1" ht="14.25" customHeight="1" x14ac:dyDescent="0.2">
      <c r="B5" s="5"/>
      <c r="C5" s="6"/>
      <c r="D5" s="6"/>
      <c r="E5" s="47"/>
      <c r="F5" s="47"/>
      <c r="G5" s="47"/>
      <c r="H5" s="21"/>
      <c r="I5" s="21"/>
      <c r="J5" s="21"/>
      <c r="K5" s="21"/>
      <c r="L5" s="21"/>
      <c r="M5" s="21"/>
      <c r="N5" s="21"/>
      <c r="O5" s="21"/>
      <c r="P5" s="21"/>
      <c r="Q5" s="47"/>
      <c r="R5" s="47"/>
      <c r="S5" s="47"/>
      <c r="U5" s="6"/>
      <c r="V5" s="6"/>
      <c r="W5" s="47"/>
      <c r="X5" s="47"/>
      <c r="Y5" s="47"/>
      <c r="Z5" s="22"/>
      <c r="AA5" s="22"/>
      <c r="AB5" s="22"/>
      <c r="AC5" s="22"/>
      <c r="AD5" s="22"/>
      <c r="AE5" s="22"/>
      <c r="AF5" s="22"/>
      <c r="AG5" s="22"/>
      <c r="AH5" s="22"/>
      <c r="AI5" s="23"/>
      <c r="AJ5" s="22"/>
      <c r="AK5" s="22"/>
      <c r="AL5" s="22"/>
      <c r="AM5" s="22"/>
      <c r="AN5" s="22"/>
      <c r="AO5" s="24"/>
      <c r="AP5" s="24"/>
      <c r="AQ5" s="24"/>
      <c r="AR5" s="22"/>
      <c r="AS5" s="24"/>
      <c r="AT5" s="24"/>
      <c r="AU5" s="22"/>
      <c r="AV5" s="24"/>
      <c r="AW5" s="24"/>
    </row>
    <row r="6" spans="2:50" s="20" customFormat="1" ht="20.25" customHeight="1" thickBot="1" x14ac:dyDescent="0.25">
      <c r="B6" s="457" t="s">
        <v>58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7"/>
      <c r="X6" s="47"/>
      <c r="Y6" s="47"/>
      <c r="Z6" s="22"/>
      <c r="AA6" s="22"/>
      <c r="AB6" s="22"/>
      <c r="AC6" s="22"/>
      <c r="AD6" s="22"/>
      <c r="AE6" s="22"/>
      <c r="AF6" s="22"/>
      <c r="AG6" s="22"/>
      <c r="AH6" s="22"/>
      <c r="AI6" s="23"/>
      <c r="AJ6" s="22"/>
      <c r="AK6" s="22"/>
      <c r="AL6" s="22"/>
      <c r="AM6" s="22"/>
      <c r="AN6" s="22"/>
      <c r="AO6" s="24"/>
      <c r="AP6" s="24"/>
      <c r="AQ6" s="24"/>
      <c r="AR6" s="22"/>
      <c r="AS6" s="24"/>
      <c r="AT6" s="24"/>
      <c r="AU6" s="22"/>
      <c r="AV6" s="24"/>
      <c r="AW6" s="24"/>
    </row>
    <row r="7" spans="2:50" s="20" customFormat="1" ht="37.5" customHeight="1" x14ac:dyDescent="0.2">
      <c r="B7" s="458"/>
      <c r="C7" s="459"/>
      <c r="D7" s="459"/>
      <c r="E7" s="459"/>
      <c r="F7" s="459"/>
      <c r="G7" s="459"/>
      <c r="H7" s="459"/>
      <c r="I7" s="460"/>
      <c r="J7" s="461" t="s">
        <v>93</v>
      </c>
      <c r="K7" s="462"/>
      <c r="L7" s="462"/>
      <c r="M7" s="462"/>
      <c r="N7" s="462"/>
      <c r="O7" s="462"/>
      <c r="P7" s="462"/>
      <c r="Q7" s="463"/>
      <c r="R7" s="461" t="s">
        <v>98</v>
      </c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5"/>
      <c r="AI7" s="462" t="s">
        <v>94</v>
      </c>
      <c r="AJ7" s="464"/>
      <c r="AK7" s="464"/>
      <c r="AL7" s="464"/>
      <c r="AM7" s="464"/>
      <c r="AN7" s="464"/>
      <c r="AO7" s="464"/>
      <c r="AP7" s="464"/>
      <c r="AQ7" s="464"/>
      <c r="AR7" s="464"/>
      <c r="AS7" s="464"/>
      <c r="AT7" s="464"/>
      <c r="AU7" s="464"/>
      <c r="AV7" s="464"/>
      <c r="AW7" s="466"/>
    </row>
    <row r="8" spans="2:50" s="20" customFormat="1" ht="30.75" customHeight="1" x14ac:dyDescent="0.2">
      <c r="B8" s="467" t="s">
        <v>96</v>
      </c>
      <c r="C8" s="468"/>
      <c r="D8" s="468"/>
      <c r="E8" s="468"/>
      <c r="F8" s="468"/>
      <c r="G8" s="468"/>
      <c r="H8" s="468"/>
      <c r="I8" s="469"/>
      <c r="J8" s="473" t="s">
        <v>60</v>
      </c>
      <c r="K8" s="474"/>
      <c r="L8" s="475"/>
      <c r="M8" s="475"/>
      <c r="N8" s="7" t="s">
        <v>8</v>
      </c>
      <c r="O8" s="476"/>
      <c r="P8" s="476"/>
      <c r="Q8" s="8" t="s">
        <v>68</v>
      </c>
      <c r="R8" s="477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4" t="s">
        <v>50</v>
      </c>
      <c r="AH8" s="478"/>
      <c r="AI8" s="477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U8" s="476"/>
      <c r="AV8" s="474" t="s">
        <v>50</v>
      </c>
      <c r="AW8" s="479"/>
    </row>
    <row r="9" spans="2:50" s="20" customFormat="1" ht="30.75" customHeight="1" x14ac:dyDescent="0.2">
      <c r="B9" s="467"/>
      <c r="C9" s="468"/>
      <c r="D9" s="468"/>
      <c r="E9" s="468"/>
      <c r="F9" s="468"/>
      <c r="G9" s="468"/>
      <c r="H9" s="468"/>
      <c r="I9" s="469"/>
      <c r="J9" s="480" t="s">
        <v>60</v>
      </c>
      <c r="K9" s="481"/>
      <c r="L9" s="475"/>
      <c r="M9" s="475"/>
      <c r="N9" s="9" t="s">
        <v>8</v>
      </c>
      <c r="O9" s="475"/>
      <c r="P9" s="475"/>
      <c r="Q9" s="10" t="s">
        <v>68</v>
      </c>
      <c r="R9" s="482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81" t="s">
        <v>50</v>
      </c>
      <c r="AH9" s="483"/>
      <c r="AI9" s="482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  <c r="AU9" s="475"/>
      <c r="AV9" s="481" t="s">
        <v>50</v>
      </c>
      <c r="AW9" s="484"/>
    </row>
    <row r="10" spans="2:50" s="20" customFormat="1" ht="30.75" customHeight="1" x14ac:dyDescent="0.2">
      <c r="B10" s="467"/>
      <c r="C10" s="468"/>
      <c r="D10" s="468"/>
      <c r="E10" s="468"/>
      <c r="F10" s="468"/>
      <c r="G10" s="468"/>
      <c r="H10" s="468"/>
      <c r="I10" s="469"/>
      <c r="J10" s="480" t="s">
        <v>60</v>
      </c>
      <c r="K10" s="481"/>
      <c r="L10" s="475"/>
      <c r="M10" s="475"/>
      <c r="N10" s="9" t="s">
        <v>8</v>
      </c>
      <c r="O10" s="475"/>
      <c r="P10" s="475"/>
      <c r="Q10" s="10" t="s">
        <v>68</v>
      </c>
      <c r="R10" s="482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81" t="s">
        <v>50</v>
      </c>
      <c r="AH10" s="483"/>
      <c r="AI10" s="482"/>
      <c r="AJ10" s="475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  <c r="AU10" s="475"/>
      <c r="AV10" s="481" t="s">
        <v>50</v>
      </c>
      <c r="AW10" s="484"/>
    </row>
    <row r="11" spans="2:50" s="20" customFormat="1" ht="30.75" customHeight="1" thickBot="1" x14ac:dyDescent="0.25">
      <c r="B11" s="470"/>
      <c r="C11" s="471"/>
      <c r="D11" s="471"/>
      <c r="E11" s="471"/>
      <c r="F11" s="471"/>
      <c r="G11" s="471"/>
      <c r="H11" s="471"/>
      <c r="I11" s="472"/>
      <c r="J11" s="492" t="s">
        <v>60</v>
      </c>
      <c r="K11" s="490"/>
      <c r="L11" s="489"/>
      <c r="M11" s="489"/>
      <c r="N11" s="11" t="s">
        <v>8</v>
      </c>
      <c r="O11" s="489"/>
      <c r="P11" s="489"/>
      <c r="Q11" s="12" t="s">
        <v>68</v>
      </c>
      <c r="R11" s="488"/>
      <c r="S11" s="489"/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90" t="s">
        <v>50</v>
      </c>
      <c r="AH11" s="493"/>
      <c r="AI11" s="488"/>
      <c r="AJ11" s="489"/>
      <c r="AK11" s="489"/>
      <c r="AL11" s="489"/>
      <c r="AM11" s="489"/>
      <c r="AN11" s="489"/>
      <c r="AO11" s="489"/>
      <c r="AP11" s="489"/>
      <c r="AQ11" s="489"/>
      <c r="AR11" s="489"/>
      <c r="AS11" s="489"/>
      <c r="AT11" s="489"/>
      <c r="AU11" s="489"/>
      <c r="AV11" s="490" t="s">
        <v>50</v>
      </c>
      <c r="AW11" s="491"/>
    </row>
    <row r="12" spans="2:50" s="20" customFormat="1" ht="20.25" customHeight="1" x14ac:dyDescent="0.2">
      <c r="B12" s="36" t="s">
        <v>99</v>
      </c>
      <c r="C12" s="6"/>
      <c r="D12" s="6"/>
      <c r="E12" s="47"/>
      <c r="F12" s="47"/>
      <c r="G12" s="47"/>
      <c r="H12" s="21"/>
      <c r="I12" s="21"/>
      <c r="J12" s="21"/>
      <c r="K12" s="21"/>
      <c r="L12" s="21"/>
      <c r="M12" s="21"/>
      <c r="N12" s="21"/>
      <c r="O12" s="21"/>
      <c r="P12" s="21"/>
      <c r="Q12" s="47"/>
      <c r="R12" s="47"/>
      <c r="S12" s="47"/>
      <c r="U12" s="6"/>
      <c r="V12" s="6"/>
      <c r="W12" s="47"/>
      <c r="X12" s="47"/>
      <c r="Y12" s="47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22"/>
      <c r="AK12" s="22"/>
      <c r="AL12" s="22"/>
      <c r="AM12" s="22"/>
      <c r="AN12" s="22"/>
      <c r="AO12" s="24"/>
      <c r="AP12" s="24"/>
      <c r="AQ12" s="24"/>
      <c r="AR12" s="22"/>
      <c r="AS12" s="24"/>
      <c r="AT12" s="24"/>
      <c r="AU12" s="22"/>
      <c r="AV12" s="24"/>
      <c r="AW12" s="24"/>
    </row>
    <row r="13" spans="2:50" s="20" customFormat="1" ht="14.25" customHeight="1" x14ac:dyDescent="0.2">
      <c r="B13" s="5"/>
      <c r="C13" s="6"/>
      <c r="D13" s="6"/>
      <c r="E13" s="47"/>
      <c r="F13" s="47"/>
      <c r="G13" s="47"/>
      <c r="H13" s="21"/>
      <c r="I13" s="21"/>
      <c r="J13" s="21"/>
      <c r="K13" s="21"/>
      <c r="L13" s="21"/>
      <c r="M13" s="21"/>
      <c r="N13" s="21"/>
      <c r="O13" s="21"/>
      <c r="P13" s="21"/>
      <c r="Q13" s="47"/>
      <c r="R13" s="47"/>
      <c r="S13" s="47"/>
      <c r="U13" s="6"/>
      <c r="V13" s="6"/>
      <c r="W13" s="47"/>
      <c r="X13" s="47"/>
      <c r="Y13" s="47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22"/>
      <c r="AK13" s="22"/>
      <c r="AL13" s="22"/>
      <c r="AM13" s="22"/>
      <c r="AN13" s="22"/>
      <c r="AO13" s="24"/>
      <c r="AP13" s="24"/>
      <c r="AQ13" s="24"/>
      <c r="AR13" s="22"/>
      <c r="AS13" s="24"/>
      <c r="AT13" s="24"/>
      <c r="AU13" s="22"/>
      <c r="AV13" s="24"/>
      <c r="AW13" s="24"/>
    </row>
    <row r="14" spans="2:50" ht="19.5" customHeight="1" thickBot="1" x14ac:dyDescent="0.25">
      <c r="B14" s="494" t="s">
        <v>59</v>
      </c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</row>
    <row r="15" spans="2:50" ht="37.5" customHeight="1" x14ac:dyDescent="0.2">
      <c r="B15" s="495" t="s">
        <v>92</v>
      </c>
      <c r="C15" s="462"/>
      <c r="D15" s="462"/>
      <c r="E15" s="462"/>
      <c r="F15" s="462"/>
      <c r="G15" s="462"/>
      <c r="H15" s="462"/>
      <c r="I15" s="463"/>
      <c r="J15" s="461" t="s">
        <v>93</v>
      </c>
      <c r="K15" s="462"/>
      <c r="L15" s="462"/>
      <c r="M15" s="462"/>
      <c r="N15" s="462"/>
      <c r="O15" s="462"/>
      <c r="P15" s="462"/>
      <c r="Q15" s="463"/>
      <c r="R15" s="496" t="s">
        <v>51</v>
      </c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86"/>
      <c r="AI15" s="485" t="s">
        <v>54</v>
      </c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6" t="s">
        <v>55</v>
      </c>
      <c r="AU15" s="485"/>
      <c r="AV15" s="485"/>
      <c r="AW15" s="487"/>
    </row>
    <row r="16" spans="2:50" ht="30" customHeight="1" x14ac:dyDescent="0.2">
      <c r="B16" s="497" t="s">
        <v>88</v>
      </c>
      <c r="C16" s="498"/>
      <c r="D16" s="498"/>
      <c r="E16" s="498"/>
      <c r="F16" s="498"/>
      <c r="G16" s="498"/>
      <c r="H16" s="498"/>
      <c r="I16" s="499"/>
      <c r="J16" s="473" t="s">
        <v>60</v>
      </c>
      <c r="K16" s="474"/>
      <c r="L16" s="475"/>
      <c r="M16" s="475"/>
      <c r="N16" s="7" t="s">
        <v>8</v>
      </c>
      <c r="O16" s="476"/>
      <c r="P16" s="476"/>
      <c r="Q16" s="8" t="s">
        <v>68</v>
      </c>
      <c r="R16" s="506"/>
      <c r="S16" s="507"/>
      <c r="T16" s="507"/>
      <c r="U16" s="507"/>
      <c r="V16" s="507"/>
      <c r="W16" s="507"/>
      <c r="X16" s="26" t="s">
        <v>10</v>
      </c>
      <c r="Y16" s="27"/>
      <c r="Z16" s="27" t="s">
        <v>53</v>
      </c>
      <c r="AA16" s="476"/>
      <c r="AB16" s="476"/>
      <c r="AC16" s="476"/>
      <c r="AD16" s="476"/>
      <c r="AE16" s="476"/>
      <c r="AF16" s="476"/>
      <c r="AG16" s="26" t="s">
        <v>10</v>
      </c>
      <c r="AH16" s="28"/>
      <c r="AI16" s="506"/>
      <c r="AJ16" s="507"/>
      <c r="AK16" s="46" t="s">
        <v>67</v>
      </c>
      <c r="AL16" s="516"/>
      <c r="AM16" s="516"/>
      <c r="AN16" s="26" t="s">
        <v>3</v>
      </c>
      <c r="AO16" s="507"/>
      <c r="AP16" s="507"/>
      <c r="AQ16" s="46" t="s">
        <v>67</v>
      </c>
      <c r="AR16" s="516"/>
      <c r="AS16" s="516"/>
      <c r="AT16" s="508"/>
      <c r="AU16" s="509"/>
      <c r="AV16" s="509"/>
      <c r="AW16" s="510"/>
    </row>
    <row r="17" spans="1:50" ht="30" customHeight="1" x14ac:dyDescent="0.2">
      <c r="B17" s="500"/>
      <c r="C17" s="501"/>
      <c r="D17" s="501"/>
      <c r="E17" s="501"/>
      <c r="F17" s="501"/>
      <c r="G17" s="501"/>
      <c r="H17" s="501"/>
      <c r="I17" s="502"/>
      <c r="J17" s="480" t="s">
        <v>60</v>
      </c>
      <c r="K17" s="481"/>
      <c r="L17" s="475"/>
      <c r="M17" s="475"/>
      <c r="N17" s="9" t="s">
        <v>8</v>
      </c>
      <c r="O17" s="475"/>
      <c r="P17" s="475"/>
      <c r="Q17" s="10" t="s">
        <v>68</v>
      </c>
      <c r="R17" s="482"/>
      <c r="S17" s="475"/>
      <c r="T17" s="475"/>
      <c r="U17" s="475"/>
      <c r="V17" s="475"/>
      <c r="W17" s="475"/>
      <c r="X17" s="29" t="s">
        <v>10</v>
      </c>
      <c r="Y17" s="30"/>
      <c r="Z17" s="30" t="s">
        <v>53</v>
      </c>
      <c r="AA17" s="475"/>
      <c r="AB17" s="475"/>
      <c r="AC17" s="475"/>
      <c r="AD17" s="475"/>
      <c r="AE17" s="475"/>
      <c r="AF17" s="475"/>
      <c r="AG17" s="29" t="s">
        <v>10</v>
      </c>
      <c r="AH17" s="31"/>
      <c r="AI17" s="482"/>
      <c r="AJ17" s="475"/>
      <c r="AK17" s="45" t="s">
        <v>67</v>
      </c>
      <c r="AL17" s="511"/>
      <c r="AM17" s="511"/>
      <c r="AN17" s="45" t="s">
        <v>3</v>
      </c>
      <c r="AO17" s="475"/>
      <c r="AP17" s="475"/>
      <c r="AQ17" s="45" t="s">
        <v>67</v>
      </c>
      <c r="AR17" s="511"/>
      <c r="AS17" s="512"/>
      <c r="AT17" s="513"/>
      <c r="AU17" s="514"/>
      <c r="AV17" s="514"/>
      <c r="AW17" s="515"/>
    </row>
    <row r="18" spans="1:50" ht="30" customHeight="1" x14ac:dyDescent="0.2">
      <c r="B18" s="500"/>
      <c r="C18" s="501"/>
      <c r="D18" s="501"/>
      <c r="E18" s="501"/>
      <c r="F18" s="501"/>
      <c r="G18" s="501"/>
      <c r="H18" s="501"/>
      <c r="I18" s="502"/>
      <c r="J18" s="480" t="s">
        <v>60</v>
      </c>
      <c r="K18" s="481"/>
      <c r="L18" s="475"/>
      <c r="M18" s="475"/>
      <c r="N18" s="9" t="s">
        <v>8</v>
      </c>
      <c r="O18" s="475"/>
      <c r="P18" s="475"/>
      <c r="Q18" s="10" t="s">
        <v>68</v>
      </c>
      <c r="R18" s="482"/>
      <c r="S18" s="475"/>
      <c r="T18" s="475"/>
      <c r="U18" s="475"/>
      <c r="V18" s="475"/>
      <c r="W18" s="475"/>
      <c r="X18" s="29" t="s">
        <v>10</v>
      </c>
      <c r="Y18" s="30"/>
      <c r="Z18" s="30" t="s">
        <v>53</v>
      </c>
      <c r="AA18" s="475"/>
      <c r="AB18" s="475"/>
      <c r="AC18" s="475"/>
      <c r="AD18" s="475"/>
      <c r="AE18" s="475"/>
      <c r="AF18" s="475"/>
      <c r="AG18" s="29" t="s">
        <v>10</v>
      </c>
      <c r="AH18" s="31"/>
      <c r="AI18" s="482"/>
      <c r="AJ18" s="475"/>
      <c r="AK18" s="45" t="s">
        <v>67</v>
      </c>
      <c r="AL18" s="511"/>
      <c r="AM18" s="511"/>
      <c r="AN18" s="45" t="s">
        <v>3</v>
      </c>
      <c r="AO18" s="475"/>
      <c r="AP18" s="475"/>
      <c r="AQ18" s="45" t="s">
        <v>67</v>
      </c>
      <c r="AR18" s="511"/>
      <c r="AS18" s="511"/>
      <c r="AT18" s="513"/>
      <c r="AU18" s="514"/>
      <c r="AV18" s="514"/>
      <c r="AW18" s="515"/>
    </row>
    <row r="19" spans="1:50" ht="30" customHeight="1" thickBot="1" x14ac:dyDescent="0.25">
      <c r="B19" s="503"/>
      <c r="C19" s="504"/>
      <c r="D19" s="504"/>
      <c r="E19" s="504"/>
      <c r="F19" s="504"/>
      <c r="G19" s="504"/>
      <c r="H19" s="504"/>
      <c r="I19" s="505"/>
      <c r="J19" s="492" t="s">
        <v>60</v>
      </c>
      <c r="K19" s="490"/>
      <c r="L19" s="489"/>
      <c r="M19" s="489"/>
      <c r="N19" s="11" t="s">
        <v>8</v>
      </c>
      <c r="O19" s="489"/>
      <c r="P19" s="489"/>
      <c r="Q19" s="12" t="s">
        <v>68</v>
      </c>
      <c r="R19" s="517"/>
      <c r="S19" s="518"/>
      <c r="T19" s="518"/>
      <c r="U19" s="518"/>
      <c r="V19" s="518"/>
      <c r="W19" s="518"/>
      <c r="X19" s="32" t="s">
        <v>10</v>
      </c>
      <c r="Y19" s="33"/>
      <c r="Z19" s="33" t="s">
        <v>53</v>
      </c>
      <c r="AA19" s="518"/>
      <c r="AB19" s="518"/>
      <c r="AC19" s="518"/>
      <c r="AD19" s="518"/>
      <c r="AE19" s="518"/>
      <c r="AF19" s="518"/>
      <c r="AG19" s="32" t="s">
        <v>10</v>
      </c>
      <c r="AH19" s="34"/>
      <c r="AI19" s="517"/>
      <c r="AJ19" s="518"/>
      <c r="AK19" s="48" t="s">
        <v>67</v>
      </c>
      <c r="AL19" s="532"/>
      <c r="AM19" s="532"/>
      <c r="AN19" s="48" t="s">
        <v>3</v>
      </c>
      <c r="AO19" s="518"/>
      <c r="AP19" s="518"/>
      <c r="AQ19" s="48" t="s">
        <v>67</v>
      </c>
      <c r="AR19" s="532"/>
      <c r="AS19" s="532"/>
      <c r="AT19" s="533"/>
      <c r="AU19" s="534"/>
      <c r="AV19" s="534"/>
      <c r="AW19" s="535"/>
    </row>
    <row r="20" spans="1:50" s="35" customFormat="1" ht="21" customHeight="1" x14ac:dyDescent="0.2">
      <c r="B20" s="36" t="s">
        <v>100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25"/>
      <c r="S20" s="36"/>
      <c r="T20" s="36"/>
      <c r="V20" s="36"/>
      <c r="AG20" s="25"/>
    </row>
    <row r="21" spans="1:50" s="37" customFormat="1" ht="14.25" customHeight="1" thickBot="1" x14ac:dyDescent="0.25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50" ht="30" customHeight="1" x14ac:dyDescent="0.2">
      <c r="B22" s="536" t="s">
        <v>56</v>
      </c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  <c r="Q22" s="536"/>
      <c r="R22" s="536"/>
      <c r="S22" s="536"/>
      <c r="T22" s="536"/>
      <c r="U22" s="536"/>
      <c r="V22" s="536"/>
      <c r="W22" s="536"/>
      <c r="X22" s="536"/>
      <c r="Y22" s="536"/>
      <c r="Z22" s="39"/>
      <c r="AA22" s="537" t="s">
        <v>0</v>
      </c>
      <c r="AB22" s="538"/>
      <c r="AC22" s="538"/>
      <c r="AD22" s="538"/>
      <c r="AE22" s="538"/>
      <c r="AF22" s="538"/>
      <c r="AG22" s="538"/>
      <c r="AH22" s="539"/>
      <c r="AI22" s="450"/>
      <c r="AJ22" s="451"/>
      <c r="AK22" s="451"/>
      <c r="AL22" s="451"/>
      <c r="AM22" s="451"/>
      <c r="AN22" s="451"/>
      <c r="AO22" s="451"/>
      <c r="AP22" s="451"/>
      <c r="AQ22" s="451"/>
      <c r="AR22" s="451"/>
      <c r="AS22" s="451"/>
      <c r="AT22" s="451"/>
      <c r="AU22" s="451"/>
      <c r="AV22" s="451"/>
      <c r="AW22" s="452"/>
    </row>
    <row r="23" spans="1:50" ht="30" customHeight="1" x14ac:dyDescent="0.2"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AA23" s="540" t="s">
        <v>1</v>
      </c>
      <c r="AB23" s="541"/>
      <c r="AC23" s="541"/>
      <c r="AD23" s="541"/>
      <c r="AE23" s="541"/>
      <c r="AF23" s="541"/>
      <c r="AG23" s="541"/>
      <c r="AH23" s="541"/>
      <c r="AI23" s="447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9"/>
    </row>
    <row r="24" spans="1:50" ht="30" customHeight="1" x14ac:dyDescent="0.2">
      <c r="O24" s="525" t="s">
        <v>60</v>
      </c>
      <c r="P24" s="525"/>
      <c r="Q24" s="527"/>
      <c r="R24" s="528"/>
      <c r="S24" s="14" t="s">
        <v>8</v>
      </c>
      <c r="T24" s="527"/>
      <c r="U24" s="527"/>
      <c r="V24" s="14" t="s">
        <v>9</v>
      </c>
      <c r="W24" s="527"/>
      <c r="X24" s="528"/>
      <c r="Y24" s="14" t="s">
        <v>49</v>
      </c>
      <c r="AA24" s="529" t="s">
        <v>2</v>
      </c>
      <c r="AB24" s="530"/>
      <c r="AC24" s="530"/>
      <c r="AD24" s="530"/>
      <c r="AE24" s="530"/>
      <c r="AF24" s="530"/>
      <c r="AG24" s="530"/>
      <c r="AH24" s="531"/>
      <c r="AI24" s="447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9"/>
    </row>
    <row r="25" spans="1:50" ht="30" customHeight="1" x14ac:dyDescent="0.2">
      <c r="AA25" s="519" t="s">
        <v>57</v>
      </c>
      <c r="AB25" s="520"/>
      <c r="AC25" s="520"/>
      <c r="AD25" s="520"/>
      <c r="AE25" s="520"/>
      <c r="AF25" s="520"/>
      <c r="AG25" s="520"/>
      <c r="AH25" s="521"/>
      <c r="AI25" s="447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9"/>
    </row>
    <row r="26" spans="1:50" s="20" customFormat="1" ht="14.25" customHeight="1" x14ac:dyDescent="0.2">
      <c r="AA26" s="13"/>
      <c r="AB26" s="13"/>
      <c r="AC26" s="13"/>
      <c r="AD26" s="13"/>
      <c r="AE26" s="13"/>
      <c r="AF26" s="13"/>
      <c r="AG26" s="13"/>
      <c r="AH26" s="13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</row>
    <row r="27" spans="1:50" ht="24" customHeight="1" x14ac:dyDescent="0.2">
      <c r="A27" s="41"/>
      <c r="B27" s="522" t="s">
        <v>97</v>
      </c>
      <c r="C27" s="523"/>
      <c r="D27" s="523"/>
      <c r="E27" s="523"/>
      <c r="F27" s="523"/>
      <c r="G27" s="523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  <c r="X27" s="523"/>
      <c r="Y27" s="523"/>
      <c r="Z27" s="523"/>
      <c r="AA27" s="523"/>
      <c r="AB27" s="523"/>
      <c r="AC27" s="523"/>
      <c r="AD27" s="523"/>
      <c r="AE27" s="523"/>
      <c r="AF27" s="523"/>
      <c r="AG27" s="523"/>
      <c r="AH27" s="523"/>
      <c r="AI27" s="523"/>
      <c r="AJ27" s="523"/>
      <c r="AK27" s="523"/>
      <c r="AL27" s="523"/>
      <c r="AM27" s="523"/>
      <c r="AN27" s="523"/>
      <c r="AO27" s="523"/>
      <c r="AP27" s="523"/>
      <c r="AQ27" s="523"/>
      <c r="AR27" s="523"/>
      <c r="AS27" s="523"/>
      <c r="AT27" s="523"/>
      <c r="AU27" s="523"/>
      <c r="AV27" s="523"/>
      <c r="AW27" s="524"/>
      <c r="AX27" s="41"/>
    </row>
    <row r="30" spans="1:50" x14ac:dyDescent="0.2">
      <c r="B30" s="42"/>
    </row>
  </sheetData>
  <sheetProtection password="EB89" sheet="1" objects="1" scenarios="1"/>
  <mergeCells count="100">
    <mergeCell ref="AA25:AH25"/>
    <mergeCell ref="B27:AW27"/>
    <mergeCell ref="O24:P24"/>
    <mergeCell ref="B1:AW1"/>
    <mergeCell ref="Q24:R24"/>
    <mergeCell ref="T24:U24"/>
    <mergeCell ref="W24:X24"/>
    <mergeCell ref="AA24:AH24"/>
    <mergeCell ref="AI19:AJ19"/>
    <mergeCell ref="AL19:AM19"/>
    <mergeCell ref="AO19:AP19"/>
    <mergeCell ref="AR19:AS19"/>
    <mergeCell ref="AT19:AW19"/>
    <mergeCell ref="B22:Y23"/>
    <mergeCell ref="AA22:AH22"/>
    <mergeCell ref="AA23:AH23"/>
    <mergeCell ref="AT18:AW18"/>
    <mergeCell ref="J19:K19"/>
    <mergeCell ref="L19:M19"/>
    <mergeCell ref="O19:P19"/>
    <mergeCell ref="R19:W19"/>
    <mergeCell ref="AA19:AF19"/>
    <mergeCell ref="AA18:AF18"/>
    <mergeCell ref="AI18:AJ18"/>
    <mergeCell ref="AL18:AM18"/>
    <mergeCell ref="AO18:AP18"/>
    <mergeCell ref="AR18:AS18"/>
    <mergeCell ref="AT16:AW16"/>
    <mergeCell ref="J17:K17"/>
    <mergeCell ref="L17:M17"/>
    <mergeCell ref="O17:P17"/>
    <mergeCell ref="R17:W17"/>
    <mergeCell ref="AA17:AF17"/>
    <mergeCell ref="AI17:AJ17"/>
    <mergeCell ref="AL17:AM17"/>
    <mergeCell ref="AO17:AP17"/>
    <mergeCell ref="AR17:AS17"/>
    <mergeCell ref="AT17:AW17"/>
    <mergeCell ref="AI16:AJ16"/>
    <mergeCell ref="AL16:AM16"/>
    <mergeCell ref="AO16:AP16"/>
    <mergeCell ref="AR16:AS16"/>
    <mergeCell ref="AA16:AF16"/>
    <mergeCell ref="B14:V14"/>
    <mergeCell ref="B15:I15"/>
    <mergeCell ref="J15:Q15"/>
    <mergeCell ref="R15:AH15"/>
    <mergeCell ref="B16:I19"/>
    <mergeCell ref="J16:K16"/>
    <mergeCell ref="L16:M16"/>
    <mergeCell ref="O16:P16"/>
    <mergeCell ref="R16:W16"/>
    <mergeCell ref="J18:K18"/>
    <mergeCell ref="L18:M18"/>
    <mergeCell ref="O18:P18"/>
    <mergeCell ref="R18:W18"/>
    <mergeCell ref="J10:K10"/>
    <mergeCell ref="L10:M10"/>
    <mergeCell ref="O10:P10"/>
    <mergeCell ref="R10:AF10"/>
    <mergeCell ref="AG10:AH10"/>
    <mergeCell ref="J11:K11"/>
    <mergeCell ref="L11:M11"/>
    <mergeCell ref="O11:P11"/>
    <mergeCell ref="R11:AF11"/>
    <mergeCell ref="AG11:AH11"/>
    <mergeCell ref="AI9:AU9"/>
    <mergeCell ref="AV9:AW9"/>
    <mergeCell ref="AI15:AS15"/>
    <mergeCell ref="AT15:AW15"/>
    <mergeCell ref="AV10:AW10"/>
    <mergeCell ref="AI11:AU11"/>
    <mergeCell ref="AV11:AW11"/>
    <mergeCell ref="AI10:AU10"/>
    <mergeCell ref="J9:K9"/>
    <mergeCell ref="L9:M9"/>
    <mergeCell ref="O9:P9"/>
    <mergeCell ref="R9:AF9"/>
    <mergeCell ref="AG9:AH9"/>
    <mergeCell ref="O8:P8"/>
    <mergeCell ref="R8:AF8"/>
    <mergeCell ref="AG8:AH8"/>
    <mergeCell ref="AI8:AU8"/>
    <mergeCell ref="AV8:AW8"/>
    <mergeCell ref="AI25:AW25"/>
    <mergeCell ref="AI24:AW24"/>
    <mergeCell ref="AI23:AW23"/>
    <mergeCell ref="AI22:AW22"/>
    <mergeCell ref="C3:M3"/>
    <mergeCell ref="N3:O3"/>
    <mergeCell ref="C4:M4"/>
    <mergeCell ref="N4:O4"/>
    <mergeCell ref="B6:V6"/>
    <mergeCell ref="B7:I7"/>
    <mergeCell ref="J7:Q7"/>
    <mergeCell ref="R7:AH7"/>
    <mergeCell ref="AI7:AW7"/>
    <mergeCell ref="B8:I11"/>
    <mergeCell ref="J8:K8"/>
    <mergeCell ref="L8:M8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81" firstPageNumber="8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C34"/>
  <sheetViews>
    <sheetView topLeftCell="A10" workbookViewId="0">
      <selection activeCell="A2" sqref="A2"/>
    </sheetView>
  </sheetViews>
  <sheetFormatPr defaultRowHeight="13" x14ac:dyDescent="0.2"/>
  <cols>
    <col min="1" max="1" width="17.90625" customWidth="1"/>
    <col min="2" max="2" width="18.08984375" customWidth="1"/>
    <col min="3" max="3" width="18" customWidth="1"/>
  </cols>
  <sheetData>
    <row r="1" spans="1:3" x14ac:dyDescent="0.2">
      <c r="A1" s="1" t="s">
        <v>13</v>
      </c>
      <c r="B1" s="1" t="s">
        <v>23</v>
      </c>
      <c r="C1" s="2" t="s">
        <v>24</v>
      </c>
    </row>
    <row r="2" spans="1:3" x14ac:dyDescent="0.2">
      <c r="A2" s="1" t="s">
        <v>14</v>
      </c>
      <c r="B2" s="3">
        <v>6200</v>
      </c>
      <c r="C2" s="3">
        <v>9000</v>
      </c>
    </row>
    <row r="3" spans="1:3" x14ac:dyDescent="0.2">
      <c r="A3" s="1" t="s">
        <v>15</v>
      </c>
      <c r="B3" s="3">
        <v>6200</v>
      </c>
      <c r="C3" s="3">
        <v>9000</v>
      </c>
    </row>
    <row r="4" spans="1:3" x14ac:dyDescent="0.2">
      <c r="A4" s="1" t="s">
        <v>16</v>
      </c>
      <c r="B4" s="3">
        <v>6200</v>
      </c>
      <c r="C4" s="3">
        <v>9000</v>
      </c>
    </row>
    <row r="5" spans="1:3" x14ac:dyDescent="0.2">
      <c r="A5" s="1" t="s">
        <v>17</v>
      </c>
      <c r="B5" s="3">
        <v>3200</v>
      </c>
      <c r="C5" s="3">
        <v>9000</v>
      </c>
    </row>
    <row r="6" spans="1:3" x14ac:dyDescent="0.2">
      <c r="A6" s="1" t="s">
        <v>18</v>
      </c>
      <c r="B6" s="3">
        <v>6200</v>
      </c>
      <c r="C6" s="3">
        <v>9000</v>
      </c>
    </row>
    <row r="7" spans="1:3" x14ac:dyDescent="0.2">
      <c r="A7" s="1" t="s">
        <v>19</v>
      </c>
      <c r="B7" s="3">
        <v>6200</v>
      </c>
      <c r="C7" s="3">
        <v>9000</v>
      </c>
    </row>
    <row r="8" spans="1:3" x14ac:dyDescent="0.2">
      <c r="A8" s="1" t="s">
        <v>34</v>
      </c>
      <c r="B8" s="3">
        <v>6200</v>
      </c>
      <c r="C8" s="3">
        <v>9000</v>
      </c>
    </row>
    <row r="9" spans="1:3" x14ac:dyDescent="0.2">
      <c r="A9" s="1" t="s">
        <v>35</v>
      </c>
      <c r="B9" s="3">
        <v>6200</v>
      </c>
      <c r="C9" s="3">
        <v>9000</v>
      </c>
    </row>
    <row r="10" spans="1:3" x14ac:dyDescent="0.2">
      <c r="A10" s="1" t="s">
        <v>36</v>
      </c>
      <c r="B10" s="3">
        <v>6200</v>
      </c>
      <c r="C10" s="3">
        <v>9000</v>
      </c>
    </row>
    <row r="11" spans="1:3" x14ac:dyDescent="0.2">
      <c r="A11" s="1" t="s">
        <v>20</v>
      </c>
      <c r="B11" s="3">
        <v>3200</v>
      </c>
      <c r="C11" s="3">
        <v>9000</v>
      </c>
    </row>
    <row r="12" spans="1:3" x14ac:dyDescent="0.2">
      <c r="A12" s="1" t="s">
        <v>21</v>
      </c>
      <c r="B12" s="3">
        <v>6200</v>
      </c>
      <c r="C12" s="3">
        <v>9000</v>
      </c>
    </row>
    <row r="13" spans="1:3" x14ac:dyDescent="0.2">
      <c r="A13" s="1" t="s">
        <v>22</v>
      </c>
      <c r="B13" s="3">
        <v>6200</v>
      </c>
      <c r="C13" s="3">
        <v>9000</v>
      </c>
    </row>
    <row r="14" spans="1:3" x14ac:dyDescent="0.2">
      <c r="A14" s="1" t="s">
        <v>31</v>
      </c>
      <c r="B14" s="3">
        <v>6200</v>
      </c>
      <c r="C14" s="3">
        <v>9000</v>
      </c>
    </row>
    <row r="15" spans="1:3" x14ac:dyDescent="0.2">
      <c r="A15" s="1" t="s">
        <v>32</v>
      </c>
      <c r="B15" s="3">
        <v>6200</v>
      </c>
      <c r="C15" s="3">
        <v>9000</v>
      </c>
    </row>
    <row r="16" spans="1:3" x14ac:dyDescent="0.2">
      <c r="A16" s="1" t="s">
        <v>33</v>
      </c>
      <c r="B16" s="3">
        <v>6200</v>
      </c>
      <c r="C16" s="3">
        <v>9000</v>
      </c>
    </row>
    <row r="17" spans="1:3" x14ac:dyDescent="0.2">
      <c r="A17" s="1" t="s">
        <v>25</v>
      </c>
      <c r="B17" s="3">
        <v>1800</v>
      </c>
      <c r="C17" s="3">
        <v>9000</v>
      </c>
    </row>
    <row r="18" spans="1:3" x14ac:dyDescent="0.2">
      <c r="A18" s="1" t="s">
        <v>26</v>
      </c>
      <c r="B18" s="3">
        <v>1800</v>
      </c>
      <c r="C18" s="3">
        <v>9000</v>
      </c>
    </row>
    <row r="19" spans="1:3" x14ac:dyDescent="0.2">
      <c r="A19" s="1" t="s">
        <v>27</v>
      </c>
      <c r="B19" s="3">
        <v>6200</v>
      </c>
      <c r="C19" s="3">
        <v>9000</v>
      </c>
    </row>
    <row r="20" spans="1:3" x14ac:dyDescent="0.2">
      <c r="A20" s="1" t="s">
        <v>28</v>
      </c>
      <c r="B20" s="3">
        <v>3200</v>
      </c>
      <c r="C20" s="3">
        <v>9000</v>
      </c>
    </row>
    <row r="21" spans="1:3" x14ac:dyDescent="0.2">
      <c r="A21" s="1" t="s">
        <v>29</v>
      </c>
      <c r="B21" s="3">
        <v>6200</v>
      </c>
      <c r="C21" s="3">
        <v>9000</v>
      </c>
    </row>
    <row r="22" spans="1:3" x14ac:dyDescent="0.2">
      <c r="A22" s="1" t="s">
        <v>30</v>
      </c>
      <c r="B22" s="3">
        <v>6200</v>
      </c>
      <c r="C22" s="3">
        <v>9000</v>
      </c>
    </row>
    <row r="23" spans="1:3" x14ac:dyDescent="0.2">
      <c r="A23" s="1" t="s">
        <v>37</v>
      </c>
      <c r="B23" s="3">
        <v>1800</v>
      </c>
      <c r="C23" s="3">
        <v>9000</v>
      </c>
    </row>
    <row r="24" spans="1:3" x14ac:dyDescent="0.2">
      <c r="A24" s="1" t="s">
        <v>38</v>
      </c>
      <c r="B24" s="3">
        <v>1800</v>
      </c>
      <c r="C24" s="3">
        <v>9000</v>
      </c>
    </row>
    <row r="25" spans="1:3" x14ac:dyDescent="0.2">
      <c r="A25" s="1" t="s">
        <v>39</v>
      </c>
      <c r="B25" s="3">
        <v>5600</v>
      </c>
      <c r="C25" s="3">
        <v>9000</v>
      </c>
    </row>
    <row r="26" spans="1:3" x14ac:dyDescent="0.2">
      <c r="A26" s="1" t="s">
        <v>40</v>
      </c>
      <c r="B26" s="3">
        <v>1800</v>
      </c>
      <c r="C26" s="3">
        <v>9000</v>
      </c>
    </row>
    <row r="27" spans="1:3" x14ac:dyDescent="0.2">
      <c r="A27" s="1" t="s">
        <v>41</v>
      </c>
      <c r="B27" s="3">
        <v>1800</v>
      </c>
      <c r="C27" s="3">
        <v>9000</v>
      </c>
    </row>
    <row r="28" spans="1:3" x14ac:dyDescent="0.2">
      <c r="A28" s="1" t="s">
        <v>42</v>
      </c>
      <c r="B28" s="3">
        <v>5000</v>
      </c>
      <c r="C28" s="3">
        <v>9000</v>
      </c>
    </row>
    <row r="29" spans="1:3" x14ac:dyDescent="0.2">
      <c r="A29" s="1" t="s">
        <v>43</v>
      </c>
      <c r="B29" s="3">
        <v>1800</v>
      </c>
      <c r="C29" s="3">
        <v>9000</v>
      </c>
    </row>
    <row r="30" spans="1:3" x14ac:dyDescent="0.2">
      <c r="A30" s="1" t="s">
        <v>44</v>
      </c>
      <c r="B30" s="3">
        <v>1800</v>
      </c>
      <c r="C30" s="3">
        <v>9000</v>
      </c>
    </row>
    <row r="31" spans="1:3" x14ac:dyDescent="0.2">
      <c r="A31" s="1" t="s">
        <v>45</v>
      </c>
      <c r="B31" s="3">
        <v>1800</v>
      </c>
      <c r="C31" s="3">
        <v>9000</v>
      </c>
    </row>
    <row r="32" spans="1:3" x14ac:dyDescent="0.2">
      <c r="A32" s="1" t="s">
        <v>46</v>
      </c>
      <c r="B32" s="3">
        <v>1800</v>
      </c>
      <c r="C32" s="3">
        <v>9000</v>
      </c>
    </row>
    <row r="33" spans="1:3" x14ac:dyDescent="0.2">
      <c r="A33" s="1" t="s">
        <v>47</v>
      </c>
      <c r="B33" s="3">
        <v>1800</v>
      </c>
      <c r="C33" s="3">
        <v>9000</v>
      </c>
    </row>
    <row r="34" spans="1:3" x14ac:dyDescent="0.2">
      <c r="A34" s="1" t="s">
        <v>48</v>
      </c>
      <c r="B34" s="3">
        <v>1800</v>
      </c>
      <c r="C34" s="3">
        <v>9000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入力シート</vt:lpstr>
      <vt:lpstr>区提出用</vt:lpstr>
      <vt:lpstr>【12-3月】保護者交付用</vt:lpstr>
      <vt:lpstr>領収証兼提供証明書（保護者交付用）（直接入力用）</vt:lpstr>
      <vt:lpstr>補助金マスター</vt:lpstr>
      <vt:lpstr>'【12-3月】保護者交付用'!Print_Area</vt:lpstr>
      <vt:lpstr>区提出用!Print_Area</vt:lpstr>
      <vt:lpstr>入力シート!Print_Area</vt:lpstr>
      <vt:lpstr>'領収証兼提供証明書（保護者交付用）（直接入力用）'!Print_Area</vt:lpstr>
      <vt:lpstr>区提出用!Print_Titles</vt:lpstr>
      <vt:lpstr>入力シート!Print_Titles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長谷川　修斗_江東区</cp:lastModifiedBy>
  <cp:lastPrinted>2023-08-15T03:02:38Z</cp:lastPrinted>
  <dcterms:created xsi:type="dcterms:W3CDTF">2019-10-09T03:24:01Z</dcterms:created>
  <dcterms:modified xsi:type="dcterms:W3CDTF">2026-02-27T06:36:37Z</dcterms:modified>
</cp:coreProperties>
</file>