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40" windowHeight="9225" tabRatio="708" activeTab="1"/>
  </bookViews>
  <sheets>
    <sheet name="事業費等一覧【様式】" sheetId="1" r:id="rId1"/>
    <sheet name="（記入例）事業費等一覧【様式】" sheetId="2" r:id="rId2"/>
  </sheets>
  <definedNames>
    <definedName name="_xlnm.Print_Area" localSheetId="1">'（記入例）事業費等一覧【様式】'!$A$1:$N$58</definedName>
    <definedName name="_xlnm.Print_Area" localSheetId="0">'事業費等一覧【様式】'!$A$1:$N$58</definedName>
    <definedName name="Z_D3D8BAF4_BD87_4EAE_A5A9_00D10A04ACA5_.wvu.PrintArea" localSheetId="1" hidden="1">'（記入例）事業費等一覧【様式】'!$C$3:$O$59</definedName>
    <definedName name="Z_D3D8BAF4_BD87_4EAE_A5A9_00D10A04ACA5_.wvu.PrintArea" localSheetId="0" hidden="1">'事業費等一覧【様式】'!$C$3:$O$59</definedName>
  </definedNames>
  <calcPr fullCalcOnLoad="1"/>
</workbook>
</file>

<file path=xl/sharedStrings.xml><?xml version="1.0" encoding="utf-8"?>
<sst xmlns="http://schemas.openxmlformats.org/spreadsheetml/2006/main" count="157" uniqueCount="56">
  <si>
    <t>計</t>
  </si>
  <si>
    <t>合　　　　　　　　　計</t>
  </si>
  <si>
    <t>施設名：</t>
  </si>
  <si>
    <t>法人名：</t>
  </si>
  <si>
    <t>協調融資</t>
  </si>
  <si>
    <t>法人自己資金</t>
  </si>
  <si>
    <t>法人事務費</t>
  </si>
  <si>
    <t>運転資金</t>
  </si>
  <si>
    <t>整備費</t>
  </si>
  <si>
    <t>用地費</t>
  </si>
  <si>
    <t>工事請負費</t>
  </si>
  <si>
    <t>工事事務費</t>
  </si>
  <si>
    <t>備品</t>
  </si>
  <si>
    <t>東京都補助金</t>
  </si>
  <si>
    <t>小　　　計</t>
  </si>
  <si>
    <t>自己資金</t>
  </si>
  <si>
    <t>資金総額（＝事業費合計額）（Ｃ）</t>
  </si>
  <si>
    <t>事業費・資金調達内訳等一覧表</t>
  </si>
  <si>
    <t>１　事業費</t>
  </si>
  <si>
    <t>補助金内訳（再掲）</t>
  </si>
  <si>
    <t>自 己 資 金 計</t>
  </si>
  <si>
    <t>借入金内訳（再掲）</t>
  </si>
  <si>
    <t>自己資金内訳（再掲）</t>
  </si>
  <si>
    <t>福祉医療機構借入金</t>
  </si>
  <si>
    <t>２　資金調達内訳</t>
  </si>
  <si>
    <t>（チェック）</t>
  </si>
  <si>
    <t>合計</t>
  </si>
  <si>
    <t>寄附金（（医社）○○会）</t>
  </si>
  <si>
    <t>寄附金（（医社）○○会）</t>
  </si>
  <si>
    <t>自己資金合計</t>
  </si>
  <si>
    <t>充当可能自己資金</t>
  </si>
  <si>
    <t>借入比率（償還補助額を除く）</t>
  </si>
  <si>
    <t>その他</t>
  </si>
  <si>
    <t>他の整備計画</t>
  </si>
  <si>
    <r>
      <t xml:space="preserve">全事業の合計
</t>
    </r>
    <r>
      <rPr>
        <sz val="9"/>
        <rFont val="ＭＳ 明朝"/>
        <family val="1"/>
      </rPr>
      <t>(本計画＋他の整備計画）</t>
    </r>
  </si>
  <si>
    <t>延床面積</t>
  </si>
  <si>
    <t>再掲</t>
  </si>
  <si>
    <t>東京都補助金</t>
  </si>
  <si>
    <t>補　助　金　計</t>
  </si>
  <si>
    <t>寄附金計</t>
  </si>
  <si>
    <t>借　入　金　計（Ａ)</t>
  </si>
  <si>
    <t>償還補助額（Ｂ）</t>
  </si>
  <si>
    <t>借入比率（Ｄ＝（Ａ－Ｂ）／Ｃ）</t>
  </si>
  <si>
    <t>補助金（補助金名）</t>
  </si>
  <si>
    <t>比率</t>
  </si>
  <si>
    <t>-</t>
  </si>
  <si>
    <t>その他の金融機関</t>
  </si>
  <si>
    <t>共同生活援助</t>
  </si>
  <si>
    <t>短期入所</t>
  </si>
  <si>
    <t>江東区補助金</t>
  </si>
  <si>
    <t>（福）○○会</t>
  </si>
  <si>
    <t>【様式１１】</t>
  </si>
  <si>
    <t>短期入所</t>
  </si>
  <si>
    <t>短期入所</t>
  </si>
  <si>
    <t>その他</t>
  </si>
  <si>
    <t>（チェック）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</si>
</sst>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&quot;円≦&quot;"/>
    <numFmt numFmtId="197" formatCode="#,###&quot;円&quot;"/>
    <numFmt numFmtId="198" formatCode="#,##0.00&quot;㎡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b/>
      <sz val="26"/>
      <name val="ＭＳ ゴシック"/>
      <family val="3"/>
    </font>
    <font>
      <sz val="10"/>
      <name val="ＭＳ Ｐゴシック"/>
      <family val="3"/>
    </font>
    <font>
      <sz val="11"/>
      <name val="HGSｺﾞｼｯｸM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b/>
      <sz val="12"/>
      <color indexed="10"/>
      <name val="HGSｺﾞｼｯｸM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HGS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double"/>
      <right style="double"/>
      <top style="medium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right" vertical="center"/>
    </xf>
    <xf numFmtId="38" fontId="2" fillId="0" borderId="10" xfId="50" applyFont="1" applyBorder="1" applyAlignment="1">
      <alignment horizontal="center" vertical="center" shrinkToFit="1"/>
    </xf>
    <xf numFmtId="38" fontId="2" fillId="0" borderId="0" xfId="50" applyFont="1" applyFill="1" applyBorder="1" applyAlignment="1">
      <alignment horizontal="center" vertical="center" textRotation="255"/>
    </xf>
    <xf numFmtId="38" fontId="2" fillId="0" borderId="0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vertical="center"/>
    </xf>
    <xf numFmtId="38" fontId="2" fillId="0" borderId="0" xfId="50" applyFont="1" applyFill="1" applyAlignment="1">
      <alignment vertical="center"/>
    </xf>
    <xf numFmtId="38" fontId="5" fillId="0" borderId="11" xfId="50" applyFont="1" applyBorder="1" applyAlignment="1">
      <alignment horizontal="right" vertical="center"/>
    </xf>
    <xf numFmtId="38" fontId="2" fillId="0" borderId="0" xfId="50" applyFont="1" applyFill="1" applyAlignment="1">
      <alignment vertical="center"/>
    </xf>
    <xf numFmtId="38" fontId="5" fillId="0" borderId="12" xfId="50" applyFont="1" applyBorder="1" applyAlignment="1">
      <alignment horizontal="right" vertical="center"/>
    </xf>
    <xf numFmtId="38" fontId="5" fillId="0" borderId="0" xfId="50" applyFont="1" applyFill="1" applyBorder="1" applyAlignment="1">
      <alignment horizontal="center" vertical="center"/>
    </xf>
    <xf numFmtId="38" fontId="5" fillId="0" borderId="12" xfId="50" applyFont="1" applyFill="1" applyBorder="1" applyAlignment="1">
      <alignment horizontal="right" vertical="center" shrinkToFit="1"/>
    </xf>
    <xf numFmtId="38" fontId="5" fillId="0" borderId="13" xfId="50" applyFont="1" applyBorder="1" applyAlignment="1">
      <alignment horizontal="right" vertical="center" shrinkToFit="1"/>
    </xf>
    <xf numFmtId="38" fontId="5" fillId="0" borderId="14" xfId="50" applyFont="1" applyBorder="1" applyAlignment="1">
      <alignment horizontal="right" vertical="center" shrinkToFit="1"/>
    </xf>
    <xf numFmtId="38" fontId="5" fillId="0" borderId="15" xfId="50" applyFont="1" applyBorder="1" applyAlignment="1">
      <alignment horizontal="right" vertical="center" shrinkToFit="1"/>
    </xf>
    <xf numFmtId="38" fontId="2" fillId="0" borderId="0" xfId="50" applyFont="1" applyAlignment="1">
      <alignment vertical="center"/>
    </xf>
    <xf numFmtId="38" fontId="6" fillId="0" borderId="0" xfId="50" applyFont="1" applyAlignment="1">
      <alignment horizontal="center" vertical="center"/>
    </xf>
    <xf numFmtId="38" fontId="3" fillId="0" borderId="0" xfId="50" applyFont="1" applyAlignment="1">
      <alignment vertical="center" shrinkToFit="1"/>
    </xf>
    <xf numFmtId="38" fontId="2" fillId="0" borderId="0" xfId="50" applyFont="1" applyAlignment="1">
      <alignment vertical="center" shrinkToFit="1"/>
    </xf>
    <xf numFmtId="38" fontId="2" fillId="0" borderId="10" xfId="50" applyFont="1" applyBorder="1" applyAlignment="1">
      <alignment horizontal="center" vertical="center" wrapText="1" shrinkToFit="1"/>
    </xf>
    <xf numFmtId="38" fontId="5" fillId="0" borderId="16" xfId="50" applyFont="1" applyBorder="1" applyAlignment="1">
      <alignment horizontal="right" vertical="center"/>
    </xf>
    <xf numFmtId="38" fontId="2" fillId="0" borderId="0" xfId="50" applyFont="1" applyFill="1" applyAlignment="1">
      <alignment vertical="center" shrinkToFit="1"/>
    </xf>
    <xf numFmtId="38" fontId="5" fillId="0" borderId="17" xfId="50" applyFont="1" applyBorder="1" applyAlignment="1">
      <alignment horizontal="right" vertical="center" shrinkToFit="1"/>
    </xf>
    <xf numFmtId="38" fontId="2" fillId="0" borderId="18" xfId="50" applyFont="1" applyFill="1" applyBorder="1" applyAlignment="1">
      <alignment horizontal="left" vertical="center" shrinkToFit="1"/>
    </xf>
    <xf numFmtId="38" fontId="5" fillId="0" borderId="19" xfId="50" applyFont="1" applyBorder="1" applyAlignment="1">
      <alignment horizontal="right" vertical="center" shrinkToFit="1"/>
    </xf>
    <xf numFmtId="38" fontId="2" fillId="0" borderId="11" xfId="50" applyFont="1" applyFill="1" applyBorder="1" applyAlignment="1">
      <alignment horizontal="left" vertical="center" shrinkToFit="1"/>
    </xf>
    <xf numFmtId="38" fontId="5" fillId="0" borderId="16" xfId="50" applyFont="1" applyFill="1" applyBorder="1" applyAlignment="1">
      <alignment horizontal="right" vertical="center" shrinkToFit="1"/>
    </xf>
    <xf numFmtId="38" fontId="4" fillId="0" borderId="0" xfId="50" applyFont="1" applyAlignment="1">
      <alignment vertical="center" shrinkToFit="1"/>
    </xf>
    <xf numFmtId="38" fontId="9" fillId="0" borderId="20" xfId="53" applyFont="1" applyBorder="1" applyAlignment="1">
      <alignment vertical="center"/>
    </xf>
    <xf numFmtId="38" fontId="2" fillId="0" borderId="0" xfId="50" applyFont="1" applyAlignment="1">
      <alignment horizontal="center" vertical="center"/>
    </xf>
    <xf numFmtId="38" fontId="10" fillId="0" borderId="0" xfId="53" applyFont="1" applyFill="1" applyAlignment="1">
      <alignment vertical="center"/>
    </xf>
    <xf numFmtId="38" fontId="11" fillId="0" borderId="0" xfId="50" applyFont="1" applyAlignment="1">
      <alignment horizontal="center" vertical="center"/>
    </xf>
    <xf numFmtId="196" fontId="12" fillId="0" borderId="21" xfId="50" applyNumberFormat="1" applyFont="1" applyBorder="1" applyAlignment="1">
      <alignment horizontal="right" vertical="center"/>
    </xf>
    <xf numFmtId="197" fontId="12" fillId="33" borderId="21" xfId="50" applyNumberFormat="1" applyFont="1" applyFill="1" applyBorder="1" applyAlignment="1">
      <alignment horizontal="right" vertical="center"/>
    </xf>
    <xf numFmtId="10" fontId="13" fillId="0" borderId="21" xfId="42" applyNumberFormat="1" applyFont="1" applyBorder="1" applyAlignment="1">
      <alignment horizontal="right" vertical="center"/>
    </xf>
    <xf numFmtId="198" fontId="54" fillId="33" borderId="10" xfId="50" applyNumberFormat="1" applyFont="1" applyFill="1" applyBorder="1" applyAlignment="1">
      <alignment horizontal="center" vertical="center" wrapText="1" shrinkToFit="1"/>
    </xf>
    <xf numFmtId="198" fontId="54" fillId="33" borderId="10" xfId="50" applyNumberFormat="1" applyFont="1" applyFill="1" applyBorder="1" applyAlignment="1">
      <alignment horizontal="center" vertical="center" shrinkToFit="1"/>
    </xf>
    <xf numFmtId="38" fontId="5" fillId="33" borderId="22" xfId="50" applyFont="1" applyFill="1" applyBorder="1" applyAlignment="1">
      <alignment horizontal="right" vertical="center"/>
    </xf>
    <xf numFmtId="38" fontId="5" fillId="33" borderId="23" xfId="50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left" vertical="center" shrinkToFit="1"/>
    </xf>
    <xf numFmtId="38" fontId="5" fillId="33" borderId="14" xfId="50" applyFont="1" applyFill="1" applyBorder="1" applyAlignment="1">
      <alignment horizontal="right" vertical="center"/>
    </xf>
    <xf numFmtId="38" fontId="5" fillId="33" borderId="13" xfId="50" applyFont="1" applyFill="1" applyBorder="1" applyAlignment="1">
      <alignment horizontal="right" vertical="center"/>
    </xf>
    <xf numFmtId="38" fontId="5" fillId="33" borderId="24" xfId="50" applyFont="1" applyFill="1" applyBorder="1" applyAlignment="1">
      <alignment horizontal="right" vertical="center"/>
    </xf>
    <xf numFmtId="38" fontId="5" fillId="33" borderId="18" xfId="50" applyFont="1" applyFill="1" applyBorder="1" applyAlignment="1">
      <alignment horizontal="right" vertical="center"/>
    </xf>
    <xf numFmtId="38" fontId="5" fillId="33" borderId="12" xfId="50" applyFont="1" applyFill="1" applyBorder="1" applyAlignment="1">
      <alignment horizontal="right" vertical="center"/>
    </xf>
    <xf numFmtId="38" fontId="5" fillId="33" borderId="11" xfId="50" applyFont="1" applyFill="1" applyBorder="1" applyAlignment="1">
      <alignment horizontal="right" vertical="center"/>
    </xf>
    <xf numFmtId="38" fontId="5" fillId="0" borderId="25" xfId="50" applyFont="1" applyFill="1" applyBorder="1" applyAlignment="1">
      <alignment horizontal="right" vertical="center"/>
    </xf>
    <xf numFmtId="38" fontId="5" fillId="0" borderId="26" xfId="50" applyFont="1" applyFill="1" applyBorder="1" applyAlignment="1">
      <alignment horizontal="right" vertical="center"/>
    </xf>
    <xf numFmtId="38" fontId="5" fillId="0" borderId="27" xfId="50" applyFont="1" applyFill="1" applyBorder="1" applyAlignment="1">
      <alignment horizontal="right" vertical="center"/>
    </xf>
    <xf numFmtId="38" fontId="5" fillId="0" borderId="28" xfId="50" applyFont="1" applyFill="1" applyBorder="1" applyAlignment="1">
      <alignment horizontal="right" vertical="center"/>
    </xf>
    <xf numFmtId="38" fontId="5" fillId="33" borderId="27" xfId="50" applyFont="1" applyFill="1" applyBorder="1" applyAlignment="1">
      <alignment horizontal="right" vertical="center"/>
    </xf>
    <xf numFmtId="38" fontId="5" fillId="33" borderId="28" xfId="50" applyFont="1" applyFill="1" applyBorder="1" applyAlignment="1">
      <alignment horizontal="right" vertical="center"/>
    </xf>
    <xf numFmtId="38" fontId="5" fillId="0" borderId="29" xfId="50" applyFont="1" applyFill="1" applyBorder="1" applyAlignment="1">
      <alignment horizontal="right" vertical="center"/>
    </xf>
    <xf numFmtId="38" fontId="5" fillId="0" borderId="30" xfId="50" applyFont="1" applyFill="1" applyBorder="1" applyAlignment="1">
      <alignment horizontal="right" vertical="center"/>
    </xf>
    <xf numFmtId="38" fontId="5" fillId="0" borderId="31" xfId="50" applyFont="1" applyFill="1" applyBorder="1" applyAlignment="1">
      <alignment horizontal="right" vertical="center"/>
    </xf>
    <xf numFmtId="38" fontId="5" fillId="33" borderId="32" xfId="50" applyFont="1" applyFill="1" applyBorder="1" applyAlignment="1">
      <alignment horizontal="right" vertical="center"/>
    </xf>
    <xf numFmtId="38" fontId="5" fillId="33" borderId="33" xfId="50" applyFont="1" applyFill="1" applyBorder="1" applyAlignment="1">
      <alignment horizontal="right" vertical="center"/>
    </xf>
    <xf numFmtId="38" fontId="5" fillId="33" borderId="34" xfId="50" applyFont="1" applyFill="1" applyBorder="1" applyAlignment="1">
      <alignment horizontal="right" vertical="center"/>
    </xf>
    <xf numFmtId="38" fontId="5" fillId="0" borderId="35" xfId="50" applyFont="1" applyFill="1" applyBorder="1" applyAlignment="1">
      <alignment horizontal="right" vertical="center"/>
    </xf>
    <xf numFmtId="38" fontId="5" fillId="33" borderId="15" xfId="50" applyFont="1" applyFill="1" applyBorder="1" applyAlignment="1">
      <alignment horizontal="right" vertical="center"/>
    </xf>
    <xf numFmtId="38" fontId="5" fillId="33" borderId="36" xfId="50" applyFont="1" applyFill="1" applyBorder="1" applyAlignment="1">
      <alignment horizontal="right" vertical="center"/>
    </xf>
    <xf numFmtId="38" fontId="5" fillId="33" borderId="37" xfId="50" applyFont="1" applyFill="1" applyBorder="1" applyAlignment="1">
      <alignment horizontal="right" vertical="center"/>
    </xf>
    <xf numFmtId="38" fontId="5" fillId="0" borderId="38" xfId="50" applyFont="1" applyFill="1" applyBorder="1" applyAlignment="1">
      <alignment horizontal="right" vertical="center"/>
    </xf>
    <xf numFmtId="38" fontId="5" fillId="33" borderId="39" xfId="50" applyFont="1" applyFill="1" applyBorder="1" applyAlignment="1">
      <alignment horizontal="right" vertical="center"/>
    </xf>
    <xf numFmtId="38" fontId="5" fillId="33" borderId="40" xfId="50" applyFont="1" applyFill="1" applyBorder="1" applyAlignment="1">
      <alignment horizontal="right" vertical="center"/>
    </xf>
    <xf numFmtId="38" fontId="5" fillId="33" borderId="41" xfId="50" applyFont="1" applyFill="1" applyBorder="1" applyAlignment="1">
      <alignment horizontal="right" vertical="center"/>
    </xf>
    <xf numFmtId="38" fontId="5" fillId="0" borderId="42" xfId="50" applyFont="1" applyFill="1" applyBorder="1" applyAlignment="1">
      <alignment horizontal="right" vertical="center"/>
    </xf>
    <xf numFmtId="38" fontId="5" fillId="33" borderId="14" xfId="50" applyFont="1" applyFill="1" applyBorder="1" applyAlignment="1">
      <alignment horizontal="right" vertical="center" shrinkToFit="1"/>
    </xf>
    <xf numFmtId="38" fontId="5" fillId="33" borderId="13" xfId="50" applyFont="1" applyFill="1" applyBorder="1" applyAlignment="1">
      <alignment horizontal="right" vertical="center" shrinkToFit="1"/>
    </xf>
    <xf numFmtId="38" fontId="5" fillId="33" borderId="43" xfId="50" applyFont="1" applyFill="1" applyBorder="1" applyAlignment="1">
      <alignment horizontal="right" vertical="center" shrinkToFit="1"/>
    </xf>
    <xf numFmtId="38" fontId="5" fillId="0" borderId="44" xfId="50" applyFont="1" applyFill="1" applyBorder="1" applyAlignment="1">
      <alignment horizontal="right" vertical="center" shrinkToFit="1"/>
    </xf>
    <xf numFmtId="38" fontId="2" fillId="0" borderId="36" xfId="50" applyFont="1" applyFill="1" applyBorder="1" applyAlignment="1">
      <alignment horizontal="left" vertical="center" shrinkToFit="1"/>
    </xf>
    <xf numFmtId="38" fontId="5" fillId="33" borderId="15" xfId="50" applyFont="1" applyFill="1" applyBorder="1" applyAlignment="1">
      <alignment horizontal="right" vertical="center" shrinkToFit="1"/>
    </xf>
    <xf numFmtId="38" fontId="5" fillId="33" borderId="36" xfId="50" applyFont="1" applyFill="1" applyBorder="1" applyAlignment="1">
      <alignment horizontal="right" vertical="center" shrinkToFit="1"/>
    </xf>
    <xf numFmtId="38" fontId="5" fillId="33" borderId="37" xfId="50" applyFont="1" applyFill="1" applyBorder="1" applyAlignment="1">
      <alignment horizontal="right" vertical="center" shrinkToFit="1"/>
    </xf>
    <xf numFmtId="38" fontId="5" fillId="0" borderId="38" xfId="50" applyFont="1" applyFill="1" applyBorder="1" applyAlignment="1">
      <alignment horizontal="right" vertical="center" shrinkToFit="1"/>
    </xf>
    <xf numFmtId="38" fontId="5" fillId="33" borderId="24" xfId="50" applyFont="1" applyFill="1" applyBorder="1" applyAlignment="1">
      <alignment horizontal="right" vertical="center" shrinkToFit="1"/>
    </xf>
    <xf numFmtId="38" fontId="5" fillId="33" borderId="18" xfId="50" applyFont="1" applyFill="1" applyBorder="1" applyAlignment="1">
      <alignment horizontal="right" vertical="center" shrinkToFit="1"/>
    </xf>
    <xf numFmtId="38" fontId="5" fillId="33" borderId="45" xfId="50" applyFont="1" applyFill="1" applyBorder="1" applyAlignment="1">
      <alignment horizontal="right" vertical="center" shrinkToFit="1"/>
    </xf>
    <xf numFmtId="38" fontId="5" fillId="33" borderId="39" xfId="50" applyFont="1" applyFill="1" applyBorder="1" applyAlignment="1">
      <alignment horizontal="right" vertical="center" shrinkToFit="1"/>
    </xf>
    <xf numFmtId="38" fontId="5" fillId="33" borderId="40" xfId="50" applyFont="1" applyFill="1" applyBorder="1" applyAlignment="1">
      <alignment horizontal="right" vertical="center" shrinkToFit="1"/>
    </xf>
    <xf numFmtId="38" fontId="5" fillId="33" borderId="41" xfId="50" applyFont="1" applyFill="1" applyBorder="1" applyAlignment="1">
      <alignment horizontal="right" vertical="center" shrinkToFit="1"/>
    </xf>
    <xf numFmtId="38" fontId="2" fillId="0" borderId="11" xfId="50" applyFont="1" applyFill="1" applyBorder="1" applyAlignment="1">
      <alignment horizontal="center" vertical="center"/>
    </xf>
    <xf numFmtId="38" fontId="5" fillId="0" borderId="46" xfId="50" applyFont="1" applyBorder="1" applyAlignment="1">
      <alignment horizontal="right" vertical="center"/>
    </xf>
    <xf numFmtId="38" fontId="5" fillId="0" borderId="47" xfId="50" applyFont="1" applyFill="1" applyBorder="1" applyAlignment="1">
      <alignment horizontal="right" vertical="center"/>
    </xf>
    <xf numFmtId="38" fontId="5" fillId="0" borderId="48" xfId="50" applyFont="1" applyFill="1" applyBorder="1" applyAlignment="1">
      <alignment horizontal="right" vertical="center"/>
    </xf>
    <xf numFmtId="38" fontId="5" fillId="0" borderId="49" xfId="50" applyFont="1" applyFill="1" applyBorder="1" applyAlignment="1">
      <alignment horizontal="right" vertical="center"/>
    </xf>
    <xf numFmtId="38" fontId="5" fillId="0" borderId="50" xfId="50" applyFont="1" applyFill="1" applyBorder="1" applyAlignment="1">
      <alignment horizontal="right" vertical="center"/>
    </xf>
    <xf numFmtId="38" fontId="5" fillId="0" borderId="51" xfId="50" applyFont="1" applyFill="1" applyBorder="1" applyAlignment="1">
      <alignment horizontal="right" vertical="center"/>
    </xf>
    <xf numFmtId="38" fontId="5" fillId="33" borderId="43" xfId="50" applyFont="1" applyFill="1" applyBorder="1" applyAlignment="1">
      <alignment horizontal="right" vertical="center"/>
    </xf>
    <xf numFmtId="38" fontId="5" fillId="0" borderId="52" xfId="50" applyFont="1" applyFill="1" applyBorder="1" applyAlignment="1">
      <alignment horizontal="right" vertical="center" shrinkToFit="1"/>
    </xf>
    <xf numFmtId="38" fontId="5" fillId="33" borderId="45" xfId="50" applyFont="1" applyFill="1" applyBorder="1" applyAlignment="1">
      <alignment horizontal="right" vertical="center"/>
    </xf>
    <xf numFmtId="38" fontId="5" fillId="0" borderId="42" xfId="50" applyFont="1" applyFill="1" applyBorder="1" applyAlignment="1">
      <alignment horizontal="right" vertical="center" shrinkToFit="1"/>
    </xf>
    <xf numFmtId="38" fontId="5" fillId="33" borderId="12" xfId="50" applyFont="1" applyFill="1" applyBorder="1" applyAlignment="1">
      <alignment horizontal="right" vertical="center" shrinkToFit="1"/>
    </xf>
    <xf numFmtId="38" fontId="5" fillId="33" borderId="11" xfId="50" applyFont="1" applyFill="1" applyBorder="1" applyAlignment="1">
      <alignment horizontal="right" vertical="center" shrinkToFit="1"/>
    </xf>
    <xf numFmtId="38" fontId="5" fillId="33" borderId="46" xfId="50" applyFont="1" applyFill="1" applyBorder="1" applyAlignment="1">
      <alignment horizontal="right" vertical="center" shrinkToFit="1"/>
    </xf>
    <xf numFmtId="38" fontId="5" fillId="0" borderId="53" xfId="50" applyFont="1" applyFill="1" applyBorder="1" applyAlignment="1">
      <alignment horizontal="right" vertical="center"/>
    </xf>
    <xf numFmtId="38" fontId="5" fillId="0" borderId="54" xfId="50" applyFont="1" applyFill="1" applyBorder="1" applyAlignment="1">
      <alignment horizontal="right" vertical="center"/>
    </xf>
    <xf numFmtId="38" fontId="5" fillId="0" borderId="55" xfId="50" applyFont="1" applyFill="1" applyBorder="1" applyAlignment="1">
      <alignment horizontal="right" vertical="center"/>
    </xf>
    <xf numFmtId="38" fontId="2" fillId="0" borderId="56" xfId="50" applyFont="1" applyFill="1" applyBorder="1" applyAlignment="1">
      <alignment vertical="center" textRotation="255"/>
    </xf>
    <xf numFmtId="38" fontId="2" fillId="0" borderId="57" xfId="50" applyFont="1" applyFill="1" applyBorder="1" applyAlignment="1">
      <alignment horizontal="center" vertical="center"/>
    </xf>
    <xf numFmtId="38" fontId="5" fillId="0" borderId="57" xfId="50" applyFont="1" applyFill="1" applyBorder="1" applyAlignment="1">
      <alignment horizontal="right" vertical="center"/>
    </xf>
    <xf numFmtId="38" fontId="2" fillId="0" borderId="33" xfId="50" applyFont="1" applyFill="1" applyBorder="1" applyAlignment="1">
      <alignment horizontal="left" vertical="center" shrinkToFit="1"/>
    </xf>
    <xf numFmtId="38" fontId="5" fillId="0" borderId="58" xfId="50" applyFont="1" applyBorder="1" applyAlignment="1">
      <alignment horizontal="right" vertical="center" shrinkToFit="1"/>
    </xf>
    <xf numFmtId="38" fontId="5" fillId="0" borderId="32" xfId="50" applyFont="1" applyBorder="1" applyAlignment="1">
      <alignment horizontal="right" vertical="center" shrinkToFit="1"/>
    </xf>
    <xf numFmtId="38" fontId="5" fillId="0" borderId="33" xfId="50" applyFont="1" applyBorder="1" applyAlignment="1">
      <alignment horizontal="right" vertical="center" shrinkToFit="1"/>
    </xf>
    <xf numFmtId="38" fontId="5" fillId="0" borderId="59" xfId="50" applyFont="1" applyBorder="1" applyAlignment="1">
      <alignment horizontal="right" vertical="center" shrinkToFit="1"/>
    </xf>
    <xf numFmtId="38" fontId="5" fillId="0" borderId="35" xfId="50" applyFont="1" applyBorder="1" applyAlignment="1">
      <alignment horizontal="right" vertical="center" shrinkToFit="1"/>
    </xf>
    <xf numFmtId="38" fontId="5" fillId="0" borderId="36" xfId="50" applyFont="1" applyBorder="1" applyAlignment="1">
      <alignment horizontal="right" vertical="center" shrinkToFit="1"/>
    </xf>
    <xf numFmtId="38" fontId="5" fillId="0" borderId="60" xfId="50" applyFont="1" applyBorder="1" applyAlignment="1">
      <alignment horizontal="right" vertical="center" shrinkToFit="1"/>
    </xf>
    <xf numFmtId="38" fontId="5" fillId="0" borderId="52" xfId="50" applyFont="1" applyBorder="1" applyAlignment="1">
      <alignment horizontal="right" vertical="center" shrinkToFit="1"/>
    </xf>
    <xf numFmtId="38" fontId="2" fillId="0" borderId="28" xfId="50" applyFont="1" applyFill="1" applyBorder="1" applyAlignment="1">
      <alignment vertical="center"/>
    </xf>
    <xf numFmtId="38" fontId="2" fillId="0" borderId="61" xfId="50" applyFont="1" applyFill="1" applyBorder="1" applyAlignment="1">
      <alignment vertical="center"/>
    </xf>
    <xf numFmtId="38" fontId="5" fillId="0" borderId="62" xfId="50" applyFont="1" applyFill="1" applyBorder="1" applyAlignment="1">
      <alignment horizontal="right" vertical="center"/>
    </xf>
    <xf numFmtId="38" fontId="5" fillId="0" borderId="63" xfId="50" applyFont="1" applyBorder="1" applyAlignment="1">
      <alignment horizontal="right" vertical="center" shrinkToFit="1"/>
    </xf>
    <xf numFmtId="38" fontId="5" fillId="0" borderId="44" xfId="50" applyFont="1" applyBorder="1" applyAlignment="1">
      <alignment horizontal="right" vertical="center" shrinkToFit="1"/>
    </xf>
    <xf numFmtId="38" fontId="2" fillId="0" borderId="64" xfId="50" applyFont="1" applyFill="1" applyBorder="1" applyAlignment="1">
      <alignment horizontal="left" vertical="center" shrinkToFit="1"/>
    </xf>
    <xf numFmtId="38" fontId="5" fillId="0" borderId="65" xfId="50" applyFont="1" applyBorder="1" applyAlignment="1">
      <alignment horizontal="right" vertical="center" shrinkToFit="1"/>
    </xf>
    <xf numFmtId="38" fontId="5" fillId="0" borderId="11" xfId="50" applyFont="1" applyFill="1" applyBorder="1" applyAlignment="1">
      <alignment horizontal="right" vertical="center" shrinkToFit="1"/>
    </xf>
    <xf numFmtId="38" fontId="5" fillId="0" borderId="66" xfId="50" applyFont="1" applyFill="1" applyBorder="1" applyAlignment="1">
      <alignment horizontal="right" vertical="center" shrinkToFit="1"/>
    </xf>
    <xf numFmtId="38" fontId="2" fillId="0" borderId="18" xfId="50" applyFont="1" applyFill="1" applyBorder="1" applyAlignment="1">
      <alignment vertical="center"/>
    </xf>
    <xf numFmtId="38" fontId="2" fillId="0" borderId="67" xfId="50" applyFont="1" applyFill="1" applyBorder="1" applyAlignment="1">
      <alignment vertical="center"/>
    </xf>
    <xf numFmtId="38" fontId="5" fillId="33" borderId="25" xfId="50" applyFont="1" applyFill="1" applyBorder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38" fontId="5" fillId="33" borderId="68" xfId="50" applyFont="1" applyFill="1" applyBorder="1" applyAlignment="1">
      <alignment horizontal="right" vertical="center"/>
    </xf>
    <xf numFmtId="38" fontId="5" fillId="0" borderId="69" xfId="50" applyFont="1" applyFill="1" applyBorder="1" applyAlignment="1">
      <alignment horizontal="right" vertical="center"/>
    </xf>
    <xf numFmtId="38" fontId="5" fillId="0" borderId="70" xfId="50" applyFont="1" applyFill="1" applyBorder="1" applyAlignment="1">
      <alignment horizontal="right" vertical="center"/>
    </xf>
    <xf numFmtId="10" fontId="5" fillId="0" borderId="71" xfId="42" applyNumberFormat="1" applyFont="1" applyFill="1" applyBorder="1" applyAlignment="1">
      <alignment horizontal="right" vertical="center"/>
    </xf>
    <xf numFmtId="10" fontId="5" fillId="0" borderId="72" xfId="42" applyNumberFormat="1" applyFont="1" applyFill="1" applyBorder="1" applyAlignment="1">
      <alignment horizontal="right" vertical="center"/>
    </xf>
    <xf numFmtId="10" fontId="5" fillId="0" borderId="73" xfId="42" applyNumberFormat="1" applyFont="1" applyFill="1" applyBorder="1" applyAlignment="1">
      <alignment horizontal="right" vertical="center"/>
    </xf>
    <xf numFmtId="38" fontId="4" fillId="0" borderId="0" xfId="50" applyNumberFormat="1" applyFont="1" applyAlignment="1">
      <alignment vertical="center" shrinkToFit="1"/>
    </xf>
    <xf numFmtId="10" fontId="5" fillId="0" borderId="0" xfId="42" applyNumberFormat="1" applyFont="1" applyFill="1" applyBorder="1" applyAlignment="1">
      <alignment horizontal="right" vertical="center"/>
    </xf>
    <xf numFmtId="38" fontId="2" fillId="0" borderId="74" xfId="50" applyFont="1" applyBorder="1" applyAlignment="1">
      <alignment horizontal="center" vertical="center" shrinkToFit="1"/>
    </xf>
    <xf numFmtId="198" fontId="54" fillId="0" borderId="74" xfId="50" applyNumberFormat="1" applyFont="1" applyBorder="1" applyAlignment="1">
      <alignment horizontal="center" vertical="center" shrinkToFit="1"/>
    </xf>
    <xf numFmtId="38" fontId="5" fillId="0" borderId="75" xfId="50" applyFont="1" applyFill="1" applyBorder="1" applyAlignment="1">
      <alignment horizontal="right" vertical="center"/>
    </xf>
    <xf numFmtId="38" fontId="5" fillId="0" borderId="17" xfId="50" applyFont="1" applyBorder="1" applyAlignment="1">
      <alignment horizontal="right" vertical="center"/>
    </xf>
    <xf numFmtId="38" fontId="5" fillId="0" borderId="76" xfId="50" applyFont="1" applyBorder="1" applyAlignment="1">
      <alignment horizontal="right" vertical="center"/>
    </xf>
    <xf numFmtId="38" fontId="5" fillId="0" borderId="16" xfId="50" applyFont="1" applyFill="1" applyBorder="1" applyAlignment="1">
      <alignment horizontal="right" vertical="center"/>
    </xf>
    <xf numFmtId="198" fontId="54" fillId="0" borderId="57" xfId="50" applyNumberFormat="1" applyFont="1" applyBorder="1" applyAlignment="1" quotePrefix="1">
      <alignment horizontal="center" vertical="center" shrinkToFit="1"/>
    </xf>
    <xf numFmtId="10" fontId="5" fillId="0" borderId="77" xfId="50" applyNumberFormat="1" applyFont="1" applyFill="1" applyBorder="1" applyAlignment="1">
      <alignment horizontal="right" vertical="center"/>
    </xf>
    <xf numFmtId="10" fontId="5" fillId="0" borderId="78" xfId="50" applyNumberFormat="1" applyFont="1" applyBorder="1" applyAlignment="1">
      <alignment horizontal="right" vertical="center"/>
    </xf>
    <xf numFmtId="10" fontId="5" fillId="0" borderId="67" xfId="50" applyNumberFormat="1" applyFont="1" applyBorder="1" applyAlignment="1">
      <alignment horizontal="right" vertical="center"/>
    </xf>
    <xf numFmtId="10" fontId="5" fillId="0" borderId="79" xfId="50" applyNumberFormat="1" applyFont="1" applyFill="1" applyBorder="1" applyAlignment="1">
      <alignment horizontal="right" vertical="center"/>
    </xf>
    <xf numFmtId="10" fontId="5" fillId="0" borderId="61" xfId="50" applyNumberFormat="1" applyFont="1" applyFill="1" applyBorder="1" applyAlignment="1">
      <alignment horizontal="right" vertical="center"/>
    </xf>
    <xf numFmtId="10" fontId="5" fillId="0" borderId="80" xfId="50" applyNumberFormat="1" applyFont="1" applyFill="1" applyBorder="1" applyAlignment="1">
      <alignment horizontal="right" vertical="center"/>
    </xf>
    <xf numFmtId="10" fontId="5" fillId="0" borderId="81" xfId="50" applyNumberFormat="1" applyFont="1" applyBorder="1" applyAlignment="1">
      <alignment horizontal="right" vertical="center"/>
    </xf>
    <xf numFmtId="10" fontId="5" fillId="0" borderId="82" xfId="50" applyNumberFormat="1" applyFont="1" applyBorder="1" applyAlignment="1">
      <alignment horizontal="right" vertical="center"/>
    </xf>
    <xf numFmtId="10" fontId="5" fillId="0" borderId="83" xfId="50" applyNumberFormat="1" applyFont="1" applyBorder="1" applyAlignment="1">
      <alignment horizontal="right" vertical="center"/>
    </xf>
    <xf numFmtId="10" fontId="5" fillId="0" borderId="84" xfId="50" applyNumberFormat="1" applyFont="1" applyBorder="1" applyAlignment="1">
      <alignment horizontal="right" vertical="center" shrinkToFit="1"/>
    </xf>
    <xf numFmtId="10" fontId="5" fillId="0" borderId="82" xfId="50" applyNumberFormat="1" applyFont="1" applyBorder="1" applyAlignment="1">
      <alignment horizontal="right" vertical="center" shrinkToFit="1"/>
    </xf>
    <xf numFmtId="10" fontId="5" fillId="0" borderId="67" xfId="50" applyNumberFormat="1" applyFont="1" applyBorder="1" applyAlignment="1">
      <alignment horizontal="right" vertical="center" shrinkToFit="1"/>
    </xf>
    <xf numFmtId="10" fontId="5" fillId="0" borderId="83" xfId="50" applyNumberFormat="1" applyFont="1" applyBorder="1" applyAlignment="1">
      <alignment horizontal="right" vertical="center" shrinkToFit="1"/>
    </xf>
    <xf numFmtId="10" fontId="5" fillId="0" borderId="79" xfId="50" applyNumberFormat="1" applyFont="1" applyBorder="1" applyAlignment="1">
      <alignment horizontal="right" vertical="center"/>
    </xf>
    <xf numFmtId="10" fontId="5" fillId="0" borderId="85" xfId="50" applyNumberFormat="1" applyFont="1" applyFill="1" applyBorder="1" applyAlignment="1">
      <alignment horizontal="right" vertical="center"/>
    </xf>
    <xf numFmtId="10" fontId="5" fillId="0" borderId="86" xfId="50" applyNumberFormat="1" applyFont="1" applyBorder="1" applyAlignment="1">
      <alignment horizontal="right" vertical="center"/>
    </xf>
    <xf numFmtId="10" fontId="5" fillId="0" borderId="78" xfId="50" applyNumberFormat="1" applyFont="1" applyBorder="1" applyAlignment="1">
      <alignment horizontal="right" vertical="center" shrinkToFit="1"/>
    </xf>
    <xf numFmtId="10" fontId="5" fillId="0" borderId="79" xfId="50" applyNumberFormat="1" applyFont="1" applyBorder="1" applyAlignment="1">
      <alignment horizontal="right" vertical="center" shrinkToFit="1"/>
    </xf>
    <xf numFmtId="38" fontId="5" fillId="0" borderId="58" xfId="50" applyFont="1" applyBorder="1" applyAlignment="1">
      <alignment horizontal="right" vertical="center"/>
    </xf>
    <xf numFmtId="38" fontId="5" fillId="0" borderId="47" xfId="50" applyFont="1" applyBorder="1" applyAlignment="1">
      <alignment horizontal="right" vertical="center" shrinkToFit="1"/>
    </xf>
    <xf numFmtId="38" fontId="5" fillId="0" borderId="76" xfId="50" applyFont="1" applyBorder="1" applyAlignment="1">
      <alignment horizontal="right" vertical="center" shrinkToFit="1"/>
    </xf>
    <xf numFmtId="38" fontId="5" fillId="0" borderId="19" xfId="50" applyFont="1" applyBorder="1" applyAlignment="1">
      <alignment horizontal="right" vertical="center"/>
    </xf>
    <xf numFmtId="38" fontId="5" fillId="0" borderId="16" xfId="50" applyFont="1" applyBorder="1" applyAlignment="1">
      <alignment horizontal="right" vertical="center" shrinkToFit="1"/>
    </xf>
    <xf numFmtId="10" fontId="5" fillId="0" borderId="81" xfId="50" applyNumberFormat="1" applyFont="1" applyBorder="1" applyAlignment="1">
      <alignment horizontal="right" vertical="center" shrinkToFit="1"/>
    </xf>
    <xf numFmtId="10" fontId="5" fillId="0" borderId="0" xfId="50" applyNumberFormat="1" applyFont="1" applyBorder="1" applyAlignment="1">
      <alignment horizontal="right" vertical="center" shrinkToFit="1"/>
    </xf>
    <xf numFmtId="10" fontId="5" fillId="0" borderId="79" xfId="50" applyNumberFormat="1" applyFont="1" applyFill="1" applyBorder="1" applyAlignment="1">
      <alignment horizontal="right" vertical="center" shrinkToFit="1"/>
    </xf>
    <xf numFmtId="10" fontId="5" fillId="0" borderId="73" xfId="50" applyNumberFormat="1" applyFont="1" applyFill="1" applyBorder="1" applyAlignment="1">
      <alignment horizontal="right" vertical="center"/>
    </xf>
    <xf numFmtId="38" fontId="5" fillId="0" borderId="87" xfId="50" applyFont="1" applyBorder="1" applyAlignment="1">
      <alignment horizontal="right" vertical="center" shrinkToFit="1"/>
    </xf>
    <xf numFmtId="38" fontId="5" fillId="0" borderId="46" xfId="50" applyFont="1" applyFill="1" applyBorder="1" applyAlignment="1">
      <alignment horizontal="right" vertical="center" shrinkToFit="1"/>
    </xf>
    <xf numFmtId="38" fontId="2" fillId="0" borderId="57" xfId="50" applyFont="1" applyBorder="1" applyAlignment="1">
      <alignment horizontal="center" vertical="center" shrinkToFit="1"/>
    </xf>
    <xf numFmtId="38" fontId="16" fillId="0" borderId="0" xfId="50" applyFont="1" applyAlignment="1">
      <alignment vertical="center"/>
    </xf>
    <xf numFmtId="38" fontId="9" fillId="33" borderId="20" xfId="53" applyFont="1" applyFill="1" applyBorder="1" applyAlignment="1">
      <alignment horizontal="center" vertical="center"/>
    </xf>
    <xf numFmtId="38" fontId="2" fillId="0" borderId="20" xfId="50" applyFont="1" applyBorder="1" applyAlignment="1">
      <alignment horizontal="right" vertical="center"/>
    </xf>
    <xf numFmtId="38" fontId="2" fillId="33" borderId="20" xfId="50" applyFont="1" applyFill="1" applyBorder="1" applyAlignment="1">
      <alignment horizontal="center" vertical="center"/>
    </xf>
    <xf numFmtId="38" fontId="2" fillId="0" borderId="88" xfId="50" applyFont="1" applyBorder="1" applyAlignment="1">
      <alignment horizontal="center" vertical="center" shrinkToFit="1"/>
    </xf>
    <xf numFmtId="38" fontId="2" fillId="0" borderId="56" xfId="50" applyFont="1" applyBorder="1" applyAlignment="1">
      <alignment horizontal="center" vertical="center" shrinkToFit="1"/>
    </xf>
    <xf numFmtId="38" fontId="2" fillId="0" borderId="89" xfId="50" applyFont="1" applyBorder="1" applyAlignment="1">
      <alignment horizontal="center" vertical="center" shrinkToFit="1"/>
    </xf>
    <xf numFmtId="38" fontId="2" fillId="0" borderId="90" xfId="50" applyFont="1" applyBorder="1" applyAlignment="1">
      <alignment horizontal="center" vertical="center" shrinkToFit="1"/>
    </xf>
    <xf numFmtId="38" fontId="2" fillId="0" borderId="91" xfId="50" applyFont="1" applyBorder="1" applyAlignment="1">
      <alignment horizontal="center" vertical="center" wrapText="1" shrinkToFit="1"/>
    </xf>
    <xf numFmtId="38" fontId="2" fillId="0" borderId="92" xfId="50" applyFont="1" applyBorder="1" applyAlignment="1">
      <alignment horizontal="center" vertical="center" shrinkToFit="1"/>
    </xf>
    <xf numFmtId="38" fontId="2" fillId="0" borderId="93" xfId="50" applyFont="1" applyBorder="1" applyAlignment="1">
      <alignment horizontal="center" vertical="center" shrinkToFit="1"/>
    </xf>
    <xf numFmtId="38" fontId="7" fillId="0" borderId="0" xfId="50" applyFont="1" applyAlignment="1">
      <alignment horizontal="left" vertical="center"/>
    </xf>
    <xf numFmtId="38" fontId="2" fillId="0" borderId="74" xfId="50" applyFont="1" applyFill="1" applyBorder="1" applyAlignment="1">
      <alignment horizontal="center" vertical="center" textRotation="255"/>
    </xf>
    <xf numFmtId="38" fontId="2" fillId="0" borderId="87" xfId="50" applyFont="1" applyFill="1" applyBorder="1" applyAlignment="1">
      <alignment horizontal="center" vertical="center" textRotation="255"/>
    </xf>
    <xf numFmtId="38" fontId="2" fillId="0" borderId="94" xfId="50" applyFont="1" applyFill="1" applyBorder="1" applyAlignment="1">
      <alignment horizontal="center" vertical="center" textRotation="255"/>
    </xf>
    <xf numFmtId="38" fontId="2" fillId="0" borderId="23" xfId="50" applyFont="1" applyFill="1" applyBorder="1" applyAlignment="1">
      <alignment horizontal="left" vertical="center" shrinkToFit="1"/>
    </xf>
    <xf numFmtId="38" fontId="2" fillId="0" borderId="77" xfId="50" applyFont="1" applyFill="1" applyBorder="1" applyAlignment="1">
      <alignment horizontal="left" vertical="center" shrinkToFit="1"/>
    </xf>
    <xf numFmtId="38" fontId="15" fillId="0" borderId="89" xfId="50" applyFont="1" applyFill="1" applyBorder="1" applyAlignment="1">
      <alignment horizontal="left" vertical="center" wrapText="1"/>
    </xf>
    <xf numFmtId="38" fontId="15" fillId="0" borderId="95" xfId="50" applyFont="1" applyFill="1" applyBorder="1" applyAlignment="1">
      <alignment horizontal="left" vertical="center" wrapText="1"/>
    </xf>
    <xf numFmtId="38" fontId="15" fillId="0" borderId="96" xfId="50" applyFont="1" applyFill="1" applyBorder="1" applyAlignment="1">
      <alignment horizontal="left" vertical="center" wrapText="1"/>
    </xf>
    <xf numFmtId="38" fontId="15" fillId="0" borderId="97" xfId="50" applyFont="1" applyFill="1" applyBorder="1" applyAlignment="1">
      <alignment horizontal="left" vertical="center" wrapText="1"/>
    </xf>
    <xf numFmtId="38" fontId="15" fillId="0" borderId="90" xfId="50" applyFont="1" applyFill="1" applyBorder="1" applyAlignment="1">
      <alignment horizontal="left" vertical="center" wrapText="1"/>
    </xf>
    <xf numFmtId="38" fontId="15" fillId="0" borderId="98" xfId="50" applyFont="1" applyFill="1" applyBorder="1" applyAlignment="1">
      <alignment horizontal="left" vertical="center" wrapText="1"/>
    </xf>
    <xf numFmtId="38" fontId="2" fillId="0" borderId="48" xfId="50" applyFont="1" applyFill="1" applyBorder="1" applyAlignment="1">
      <alignment horizontal="left" vertical="center" shrinkToFit="1"/>
    </xf>
    <xf numFmtId="38" fontId="2" fillId="0" borderId="99" xfId="50" applyFont="1" applyFill="1" applyBorder="1" applyAlignment="1">
      <alignment horizontal="left" vertical="center" shrinkToFit="1"/>
    </xf>
    <xf numFmtId="38" fontId="2" fillId="0" borderId="100" xfId="50" applyFont="1" applyFill="1" applyBorder="1" applyAlignment="1">
      <alignment horizontal="left" vertical="center" shrinkToFit="1"/>
    </xf>
    <xf numFmtId="38" fontId="2" fillId="0" borderId="14" xfId="50" applyFont="1" applyFill="1" applyBorder="1" applyAlignment="1">
      <alignment horizontal="left" vertical="center" shrinkToFit="1"/>
    </xf>
    <xf numFmtId="38" fontId="2" fillId="0" borderId="13" xfId="50" applyFont="1" applyFill="1" applyBorder="1" applyAlignment="1">
      <alignment horizontal="left" vertical="center" shrinkToFit="1"/>
    </xf>
    <xf numFmtId="38" fontId="2" fillId="0" borderId="24" xfId="50" applyFont="1" applyFill="1" applyBorder="1" applyAlignment="1">
      <alignment horizontal="left" vertical="center" shrinkToFit="1"/>
    </xf>
    <xf numFmtId="38" fontId="2" fillId="0" borderId="18" xfId="50" applyFont="1" applyFill="1" applyBorder="1" applyAlignment="1">
      <alignment horizontal="left" vertical="center" shrinkToFit="1"/>
    </xf>
    <xf numFmtId="38" fontId="2" fillId="0" borderId="11" xfId="50" applyFont="1" applyFill="1" applyBorder="1" applyAlignment="1">
      <alignment horizontal="left" vertical="center" shrinkToFit="1"/>
    </xf>
    <xf numFmtId="38" fontId="2" fillId="0" borderId="79" xfId="50" applyFont="1" applyFill="1" applyBorder="1" applyAlignment="1">
      <alignment horizontal="left" vertical="center" shrinkToFit="1"/>
    </xf>
    <xf numFmtId="38" fontId="2" fillId="0" borderId="28" xfId="50" applyFont="1" applyFill="1" applyBorder="1" applyAlignment="1">
      <alignment horizontal="center" vertical="center"/>
    </xf>
    <xf numFmtId="38" fontId="2" fillId="0" borderId="61" xfId="50" applyFont="1" applyFill="1" applyBorder="1" applyAlignment="1">
      <alignment horizontal="center" vertical="center"/>
    </xf>
    <xf numFmtId="38" fontId="2" fillId="0" borderId="28" xfId="50" applyFont="1" applyFill="1" applyBorder="1" applyAlignment="1">
      <alignment horizontal="left" vertical="center" shrinkToFit="1"/>
    </xf>
    <xf numFmtId="38" fontId="2" fillId="0" borderId="61" xfId="50" applyFont="1" applyFill="1" applyBorder="1" applyAlignment="1">
      <alignment horizontal="left" vertical="center" shrinkToFit="1"/>
    </xf>
    <xf numFmtId="38" fontId="2" fillId="0" borderId="27" xfId="50" applyFont="1" applyFill="1" applyBorder="1" applyAlignment="1">
      <alignment horizontal="left" vertical="center" shrinkToFit="1"/>
    </xf>
    <xf numFmtId="38" fontId="2" fillId="0" borderId="31" xfId="50" applyFont="1" applyFill="1" applyBorder="1" applyAlignment="1">
      <alignment horizontal="center" vertical="center"/>
    </xf>
    <xf numFmtId="38" fontId="2" fillId="0" borderId="80" xfId="50" applyFont="1" applyFill="1" applyBorder="1" applyAlignment="1">
      <alignment horizontal="center" vertical="center"/>
    </xf>
    <xf numFmtId="38" fontId="2" fillId="0" borderId="22" xfId="50" applyFont="1" applyFill="1" applyBorder="1" applyAlignment="1">
      <alignment horizontal="left" vertical="center" shrinkToFit="1"/>
    </xf>
    <xf numFmtId="38" fontId="2" fillId="0" borderId="33" xfId="50" applyFont="1" applyFill="1" applyBorder="1" applyAlignment="1">
      <alignment vertical="center" shrinkToFit="1"/>
    </xf>
    <xf numFmtId="38" fontId="2" fillId="0" borderId="81" xfId="50" applyFont="1" applyFill="1" applyBorder="1" applyAlignment="1">
      <alignment vertical="center" shrinkToFit="1"/>
    </xf>
    <xf numFmtId="38" fontId="2" fillId="0" borderId="18" xfId="50" applyFont="1" applyFill="1" applyBorder="1" applyAlignment="1">
      <alignment vertical="center" shrinkToFit="1"/>
    </xf>
    <xf numFmtId="38" fontId="2" fillId="0" borderId="67" xfId="50" applyFont="1" applyFill="1" applyBorder="1" applyAlignment="1">
      <alignment vertical="center" shrinkToFit="1"/>
    </xf>
    <xf numFmtId="38" fontId="54" fillId="34" borderId="11" xfId="50" applyFont="1" applyFill="1" applyBorder="1" applyAlignment="1">
      <alignment horizontal="left" vertical="center" shrinkToFit="1"/>
    </xf>
    <xf numFmtId="38" fontId="54" fillId="34" borderId="79" xfId="50" applyFont="1" applyFill="1" applyBorder="1" applyAlignment="1">
      <alignment horizontal="left" vertical="center" shrinkToFit="1"/>
    </xf>
    <xf numFmtId="38" fontId="2" fillId="0" borderId="48" xfId="50" applyFont="1" applyFill="1" applyBorder="1" applyAlignment="1">
      <alignment horizontal="center" vertical="center"/>
    </xf>
    <xf numFmtId="38" fontId="2" fillId="0" borderId="85" xfId="50" applyFont="1" applyFill="1" applyBorder="1" applyAlignment="1">
      <alignment horizontal="center" vertical="center"/>
    </xf>
    <xf numFmtId="38" fontId="2" fillId="0" borderId="67" xfId="50" applyFont="1" applyFill="1" applyBorder="1" applyAlignment="1">
      <alignment horizontal="left" vertical="center" shrinkToFit="1"/>
    </xf>
    <xf numFmtId="38" fontId="54" fillId="34" borderId="12" xfId="50" applyFont="1" applyFill="1" applyBorder="1" applyAlignment="1">
      <alignment horizontal="left" vertical="center" shrinkToFit="1"/>
    </xf>
    <xf numFmtId="38" fontId="54" fillId="34" borderId="40" xfId="50" applyFont="1" applyFill="1" applyBorder="1" applyAlignment="1">
      <alignment horizontal="left" vertical="center" shrinkToFit="1"/>
    </xf>
    <xf numFmtId="38" fontId="2" fillId="0" borderId="10" xfId="50" applyFont="1" applyFill="1" applyBorder="1" applyAlignment="1">
      <alignment vertical="center" wrapText="1"/>
    </xf>
    <xf numFmtId="38" fontId="2" fillId="0" borderId="101" xfId="50" applyFont="1" applyFill="1" applyBorder="1" applyAlignment="1">
      <alignment vertical="center" wrapText="1"/>
    </xf>
    <xf numFmtId="38" fontId="2" fillId="0" borderId="102" xfId="50" applyFont="1" applyFill="1" applyBorder="1" applyAlignment="1">
      <alignment vertical="center" wrapText="1"/>
    </xf>
    <xf numFmtId="38" fontId="2" fillId="0" borderId="103" xfId="50" applyFont="1" applyFill="1" applyBorder="1" applyAlignment="1">
      <alignment vertical="center" wrapText="1"/>
    </xf>
    <xf numFmtId="38" fontId="2" fillId="0" borderId="49" xfId="50" applyFont="1" applyFill="1" applyBorder="1" applyAlignment="1">
      <alignment vertical="center" wrapText="1"/>
    </xf>
    <xf numFmtId="38" fontId="2" fillId="0" borderId="104" xfId="50" applyFont="1" applyFill="1" applyBorder="1" applyAlignment="1">
      <alignment vertical="center" wrapText="1"/>
    </xf>
    <xf numFmtId="38" fontId="2" fillId="0" borderId="64" xfId="50" applyFont="1" applyFill="1" applyBorder="1" applyAlignment="1">
      <alignment vertical="center" wrapText="1"/>
    </xf>
    <xf numFmtId="38" fontId="2" fillId="0" borderId="105" xfId="50" applyFont="1" applyFill="1" applyBorder="1" applyAlignment="1">
      <alignment vertical="center" wrapText="1"/>
    </xf>
    <xf numFmtId="38" fontId="2" fillId="0" borderId="106" xfId="50" applyFont="1" applyFill="1" applyBorder="1" applyAlignment="1">
      <alignment horizontal="left" vertical="center" shrinkToFit="1"/>
    </xf>
    <xf numFmtId="38" fontId="2" fillId="0" borderId="107" xfId="50" applyFont="1" applyFill="1" applyBorder="1" applyAlignment="1">
      <alignment horizontal="left" vertical="center" shrinkToFit="1"/>
    </xf>
    <xf numFmtId="38" fontId="2" fillId="0" borderId="108" xfId="50" applyFont="1" applyFill="1" applyBorder="1" applyAlignment="1">
      <alignment horizontal="left" vertical="center" shrinkToFit="1"/>
    </xf>
    <xf numFmtId="38" fontId="2" fillId="0" borderId="109" xfId="50" applyFont="1" applyFill="1" applyBorder="1" applyAlignment="1">
      <alignment horizontal="left" vertical="center" shrinkToFit="1"/>
    </xf>
    <xf numFmtId="38" fontId="55" fillId="33" borderId="20" xfId="53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58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1186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58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1186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771525</xdr:colOff>
      <xdr:row>31</xdr:row>
      <xdr:rowOff>38100</xdr:rowOff>
    </xdr:from>
    <xdr:to>
      <xdr:col>7</xdr:col>
      <xdr:colOff>1381125</xdr:colOff>
      <xdr:row>33</xdr:row>
      <xdr:rowOff>133350</xdr:rowOff>
    </xdr:to>
    <xdr:sp>
      <xdr:nvSpPr>
        <xdr:cNvPr id="2" name="AutoShape 6"/>
        <xdr:cNvSpPr>
          <a:spLocks/>
        </xdr:cNvSpPr>
      </xdr:nvSpPr>
      <xdr:spPr>
        <a:xfrm flipV="1">
          <a:off x="3038475" y="6762750"/>
          <a:ext cx="1819275" cy="476250"/>
        </a:xfrm>
        <a:prstGeom prst="wedgeRoundRectCallout">
          <a:avLst>
            <a:gd name="adj1" fmla="val -33921"/>
            <a:gd name="adj2" fmla="val -84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10</xdr:col>
      <xdr:colOff>171450</xdr:colOff>
      <xdr:row>15</xdr:row>
      <xdr:rowOff>85725</xdr:rowOff>
    </xdr:from>
    <xdr:to>
      <xdr:col>11</xdr:col>
      <xdr:colOff>447675</xdr:colOff>
      <xdr:row>21</xdr:row>
      <xdr:rowOff>76200</xdr:rowOff>
    </xdr:to>
    <xdr:sp>
      <xdr:nvSpPr>
        <xdr:cNvPr id="3" name="AutoShape 6"/>
        <xdr:cNvSpPr>
          <a:spLocks/>
        </xdr:cNvSpPr>
      </xdr:nvSpPr>
      <xdr:spPr>
        <a:xfrm>
          <a:off x="7305675" y="3857625"/>
          <a:ext cx="1781175" cy="1038225"/>
        </a:xfrm>
        <a:prstGeom prst="wedgeRoundRectCallout">
          <a:avLst>
            <a:gd name="adj1" fmla="val -60796"/>
            <a:gd name="adj2" fmla="val -4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「収支見込シミュレーション」の「収入合計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」欄の１２分の２を転記すること。</a:t>
          </a:r>
        </a:p>
      </xdr:txBody>
    </xdr:sp>
    <xdr:clientData/>
  </xdr:twoCellAnchor>
  <xdr:twoCellAnchor>
    <xdr:from>
      <xdr:col>7</xdr:col>
      <xdr:colOff>752475</xdr:colOff>
      <xdr:row>4</xdr:row>
      <xdr:rowOff>76200</xdr:rowOff>
    </xdr:from>
    <xdr:to>
      <xdr:col>9</xdr:col>
      <xdr:colOff>228600</xdr:colOff>
      <xdr:row>6</xdr:row>
      <xdr:rowOff>323850</xdr:rowOff>
    </xdr:to>
    <xdr:sp>
      <xdr:nvSpPr>
        <xdr:cNvPr id="4" name="AutoShape 5"/>
        <xdr:cNvSpPr>
          <a:spLocks/>
        </xdr:cNvSpPr>
      </xdr:nvSpPr>
      <xdr:spPr>
        <a:xfrm>
          <a:off x="4229100" y="1190625"/>
          <a:ext cx="1628775" cy="723900"/>
        </a:xfrm>
        <a:prstGeom prst="wedgeRoundRectCallout">
          <a:avLst>
            <a:gd name="adj1" fmla="val 13745"/>
            <a:gd name="adj2" fmla="val -44550"/>
          </a:avLst>
        </a:prstGeom>
        <a:solidFill>
          <a:srgbClr val="95B3D7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原稿サイズはＡ３で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印刷してください。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10</xdr:col>
      <xdr:colOff>228600</xdr:colOff>
      <xdr:row>57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4981575" y="11487150"/>
          <a:ext cx="2381250" cy="190500"/>
        </a:xfrm>
        <a:prstGeom prst="wedgeRectCallout">
          <a:avLst>
            <a:gd name="adj1" fmla="val -52296"/>
            <a:gd name="adj2" fmla="val 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借入比率は５０％以下とすること。</a:t>
          </a:r>
        </a:p>
      </xdr:txBody>
    </xdr:sp>
    <xdr:clientData/>
  </xdr:twoCellAnchor>
  <xdr:twoCellAnchor>
    <xdr:from>
      <xdr:col>5</xdr:col>
      <xdr:colOff>47625</xdr:colOff>
      <xdr:row>42</xdr:row>
      <xdr:rowOff>152400</xdr:rowOff>
    </xdr:from>
    <xdr:to>
      <xdr:col>7</xdr:col>
      <xdr:colOff>247650</xdr:colOff>
      <xdr:row>45</xdr:row>
      <xdr:rowOff>66675</xdr:rowOff>
    </xdr:to>
    <xdr:sp>
      <xdr:nvSpPr>
        <xdr:cNvPr id="6" name="AutoShape 6"/>
        <xdr:cNvSpPr>
          <a:spLocks/>
        </xdr:cNvSpPr>
      </xdr:nvSpPr>
      <xdr:spPr>
        <a:xfrm flipV="1">
          <a:off x="1914525" y="8972550"/>
          <a:ext cx="1809750" cy="485775"/>
        </a:xfrm>
        <a:prstGeom prst="wedgeRoundRectCallout">
          <a:avLst>
            <a:gd name="adj1" fmla="val -54837"/>
            <a:gd name="adj2" fmla="val 91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法人事務費は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万円以上とし、内訳を別紙で示すこと。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D1:S82"/>
  <sheetViews>
    <sheetView showGridLines="0" zoomScale="80" zoomScaleNormal="80" zoomScaleSheetLayoutView="70" zoomScalePageLayoutView="0" workbookViewId="0" topLeftCell="A1">
      <selection activeCell="W16" sqref="W16"/>
    </sheetView>
  </sheetViews>
  <sheetFormatPr defaultColWidth="9.00390625" defaultRowHeight="13.5"/>
  <cols>
    <col min="1" max="1" width="9.00390625" style="2" customWidth="1"/>
    <col min="2" max="3" width="2.00390625" style="2" customWidth="1"/>
    <col min="4" max="4" width="3.625" style="2" customWidth="1"/>
    <col min="5" max="5" width="7.875" style="2" customWidth="1"/>
    <col min="6" max="6" width="5.25390625" style="2" customWidth="1"/>
    <col min="7" max="7" width="15.875" style="2" customWidth="1"/>
    <col min="8" max="8" width="19.75390625" style="2" customWidth="1"/>
    <col min="9" max="9" width="8.50390625" style="2" bestFit="1" customWidth="1"/>
    <col min="10" max="11" width="19.75390625" style="2" customWidth="1"/>
    <col min="12" max="12" width="19.375" style="2" customWidth="1"/>
    <col min="13" max="13" width="20.00390625" style="2" customWidth="1"/>
    <col min="14" max="14" width="19.75390625" style="2" customWidth="1"/>
    <col min="15" max="15" width="2.375" style="2" customWidth="1"/>
    <col min="16" max="16" width="4.125" style="2" customWidth="1"/>
    <col min="17" max="19" width="9.75390625" style="20" customWidth="1"/>
    <col min="20" max="16384" width="9.00390625" style="2" customWidth="1"/>
  </cols>
  <sheetData>
    <row r="1" ht="33" customHeight="1">
      <c r="D1" s="171" t="s">
        <v>51</v>
      </c>
    </row>
    <row r="3" spans="4:19" s="1" customFormat="1" ht="21.75" customHeight="1">
      <c r="D3" s="182" t="s">
        <v>17</v>
      </c>
      <c r="E3" s="182"/>
      <c r="F3" s="182"/>
      <c r="G3" s="182"/>
      <c r="H3" s="182"/>
      <c r="I3" s="182"/>
      <c r="J3" s="182"/>
      <c r="L3" s="30" t="s">
        <v>3</v>
      </c>
      <c r="M3" s="172"/>
      <c r="N3" s="172"/>
      <c r="Q3" s="19"/>
      <c r="R3" s="19"/>
      <c r="S3" s="19"/>
    </row>
    <row r="4" spans="4:19" s="1" customFormat="1" ht="19.5" thickBot="1">
      <c r="D4" s="182"/>
      <c r="E4" s="182"/>
      <c r="F4" s="182"/>
      <c r="G4" s="182"/>
      <c r="H4" s="182"/>
      <c r="I4" s="182"/>
      <c r="J4" s="182"/>
      <c r="M4" s="31" t="s">
        <v>29</v>
      </c>
      <c r="N4" s="31" t="s">
        <v>30</v>
      </c>
      <c r="Q4" s="19"/>
      <c r="R4" s="19"/>
      <c r="S4" s="19"/>
    </row>
    <row r="5" spans="4:14" s="1" customFormat="1" ht="27" customHeight="1" thickBot="1">
      <c r="D5" s="18"/>
      <c r="E5" s="32"/>
      <c r="F5" s="18"/>
      <c r="G5" s="18"/>
      <c r="H5" s="33"/>
      <c r="I5" s="33"/>
      <c r="M5" s="34">
        <f>N52-N51</f>
        <v>0</v>
      </c>
      <c r="N5" s="35">
        <v>0</v>
      </c>
    </row>
    <row r="6" spans="4:19" s="1" customFormat="1" ht="10.5" customHeight="1" thickBot="1">
      <c r="D6" s="18"/>
      <c r="E6" s="32"/>
      <c r="F6" s="18"/>
      <c r="G6" s="18"/>
      <c r="H6" s="33"/>
      <c r="I6" s="33"/>
      <c r="Q6" s="19"/>
      <c r="R6" s="19"/>
      <c r="S6" s="19"/>
    </row>
    <row r="7" spans="4:14" ht="28.5" customHeight="1" thickBot="1">
      <c r="D7" s="173" t="s">
        <v>2</v>
      </c>
      <c r="E7" s="173"/>
      <c r="F7" s="174"/>
      <c r="G7" s="174"/>
      <c r="H7" s="1"/>
      <c r="I7" s="1"/>
      <c r="J7" s="17"/>
      <c r="M7" s="3" t="s">
        <v>31</v>
      </c>
      <c r="N7" s="36" t="e">
        <f>N58</f>
        <v>#DIV/0!</v>
      </c>
    </row>
    <row r="8" spans="8:17" ht="12" customHeight="1" thickBot="1">
      <c r="H8" s="10"/>
      <c r="I8" s="10"/>
      <c r="J8" s="3"/>
      <c r="K8" s="3"/>
      <c r="Q8" s="20" t="s">
        <v>55</v>
      </c>
    </row>
    <row r="9" spans="4:19" ht="33" customHeight="1" thickBot="1">
      <c r="D9" s="175"/>
      <c r="E9" s="176"/>
      <c r="F9" s="176"/>
      <c r="G9" s="176"/>
      <c r="H9" s="134" t="s">
        <v>26</v>
      </c>
      <c r="I9" s="170" t="s">
        <v>44</v>
      </c>
      <c r="J9" s="21" t="s">
        <v>47</v>
      </c>
      <c r="K9" s="21" t="s">
        <v>48</v>
      </c>
      <c r="L9" s="4" t="s">
        <v>32</v>
      </c>
      <c r="M9" s="177" t="s">
        <v>33</v>
      </c>
      <c r="N9" s="179" t="s">
        <v>34</v>
      </c>
      <c r="Q9" s="20" t="str">
        <f>J9</f>
        <v>共同生活援助</v>
      </c>
      <c r="R9" s="20" t="s">
        <v>52</v>
      </c>
      <c r="S9" s="20" t="s">
        <v>54</v>
      </c>
    </row>
    <row r="10" spans="4:14" ht="23.25" customHeight="1" thickBot="1">
      <c r="D10" s="175" t="s">
        <v>35</v>
      </c>
      <c r="E10" s="176"/>
      <c r="F10" s="176"/>
      <c r="G10" s="181"/>
      <c r="H10" s="135">
        <f>SUM(J10:L10)</f>
        <v>0</v>
      </c>
      <c r="I10" s="140" t="s">
        <v>45</v>
      </c>
      <c r="J10" s="37">
        <v>0</v>
      </c>
      <c r="K10" s="38">
        <v>0</v>
      </c>
      <c r="L10" s="38">
        <v>0</v>
      </c>
      <c r="M10" s="178"/>
      <c r="N10" s="180"/>
    </row>
    <row r="11" spans="4:14" ht="15" customHeight="1">
      <c r="D11" s="183" t="s">
        <v>18</v>
      </c>
      <c r="E11" s="186" t="s">
        <v>9</v>
      </c>
      <c r="F11" s="187"/>
      <c r="G11" s="187"/>
      <c r="H11" s="136">
        <f>SUM(J11:L11)</f>
        <v>0</v>
      </c>
      <c r="I11" s="141" t="e">
        <f>H11/H18</f>
        <v>#DIV/0!</v>
      </c>
      <c r="J11" s="39">
        <v>0</v>
      </c>
      <c r="K11" s="40">
        <v>0</v>
      </c>
      <c r="L11" s="40">
        <v>0</v>
      </c>
      <c r="M11" s="188"/>
      <c r="N11" s="189"/>
    </row>
    <row r="12" spans="4:14" ht="15" customHeight="1">
      <c r="D12" s="184"/>
      <c r="E12" s="194" t="s">
        <v>8</v>
      </c>
      <c r="F12" s="197" t="s">
        <v>10</v>
      </c>
      <c r="G12" s="198"/>
      <c r="H12" s="137">
        <f>SUM(J12:L12)</f>
        <v>0</v>
      </c>
      <c r="I12" s="142" t="e">
        <f>H12/$H$18</f>
        <v>#DIV/0!</v>
      </c>
      <c r="J12" s="42">
        <v>0</v>
      </c>
      <c r="K12" s="43">
        <v>0</v>
      </c>
      <c r="L12" s="43">
        <v>0</v>
      </c>
      <c r="M12" s="190"/>
      <c r="N12" s="191"/>
    </row>
    <row r="13" spans="4:14" ht="15" customHeight="1">
      <c r="D13" s="184"/>
      <c r="E13" s="195"/>
      <c r="F13" s="199" t="s">
        <v>11</v>
      </c>
      <c r="G13" s="200"/>
      <c r="H13" s="138">
        <f>SUM(J13:L13)</f>
        <v>0</v>
      </c>
      <c r="I13" s="143" t="e">
        <f>H13/$H$18</f>
        <v>#DIV/0!</v>
      </c>
      <c r="J13" s="44">
        <v>0</v>
      </c>
      <c r="K13" s="45">
        <v>0</v>
      </c>
      <c r="L13" s="45">
        <v>0</v>
      </c>
      <c r="M13" s="190"/>
      <c r="N13" s="191"/>
    </row>
    <row r="14" spans="4:14" ht="15" customHeight="1">
      <c r="D14" s="184"/>
      <c r="E14" s="195"/>
      <c r="F14" s="201" t="s">
        <v>12</v>
      </c>
      <c r="G14" s="202"/>
      <c r="H14" s="139">
        <f>SUM(J14:L14)</f>
        <v>0</v>
      </c>
      <c r="I14" s="144" t="e">
        <f>H14/$H$18</f>
        <v>#DIV/0!</v>
      </c>
      <c r="J14" s="46">
        <v>0</v>
      </c>
      <c r="K14" s="47">
        <v>0</v>
      </c>
      <c r="L14" s="47">
        <v>0</v>
      </c>
      <c r="M14" s="190"/>
      <c r="N14" s="191"/>
    </row>
    <row r="15" spans="4:14" ht="15" customHeight="1">
      <c r="D15" s="184"/>
      <c r="E15" s="196"/>
      <c r="F15" s="203" t="s">
        <v>0</v>
      </c>
      <c r="G15" s="204"/>
      <c r="H15" s="49">
        <f>SUM(H12:H14)</f>
        <v>0</v>
      </c>
      <c r="I15" s="145" t="e">
        <f>SUM(I12:I14)</f>
        <v>#DIV/0!</v>
      </c>
      <c r="J15" s="50">
        <f>SUM(J12:J14)</f>
        <v>0</v>
      </c>
      <c r="K15" s="51">
        <f>SUM(K12:K14)</f>
        <v>0</v>
      </c>
      <c r="L15" s="51">
        <f>SUM(L12:L14)</f>
        <v>0</v>
      </c>
      <c r="M15" s="190"/>
      <c r="N15" s="191"/>
    </row>
    <row r="16" spans="4:14" ht="15" customHeight="1">
      <c r="D16" s="184"/>
      <c r="E16" s="205" t="s">
        <v>7</v>
      </c>
      <c r="F16" s="206"/>
      <c r="G16" s="206"/>
      <c r="H16" s="49">
        <f>SUM(J16:L16)</f>
        <v>0</v>
      </c>
      <c r="I16" s="145" t="e">
        <f>H16/H18</f>
        <v>#DIV/0!</v>
      </c>
      <c r="J16" s="52">
        <v>0</v>
      </c>
      <c r="K16" s="53">
        <v>0</v>
      </c>
      <c r="L16" s="53">
        <v>0</v>
      </c>
      <c r="M16" s="190"/>
      <c r="N16" s="191"/>
    </row>
    <row r="17" spans="4:14" ht="15" customHeight="1">
      <c r="D17" s="184"/>
      <c r="E17" s="207" t="s">
        <v>6</v>
      </c>
      <c r="F17" s="207"/>
      <c r="G17" s="205"/>
      <c r="H17" s="49">
        <f>SUM(J17:L17)</f>
        <v>0</v>
      </c>
      <c r="I17" s="145" t="e">
        <f>H17/H18</f>
        <v>#DIV/0!</v>
      </c>
      <c r="J17" s="52">
        <v>0</v>
      </c>
      <c r="K17" s="53">
        <v>0</v>
      </c>
      <c r="L17" s="53">
        <v>0</v>
      </c>
      <c r="M17" s="190"/>
      <c r="N17" s="191"/>
    </row>
    <row r="18" spans="4:14" ht="15" customHeight="1" thickBot="1">
      <c r="D18" s="185"/>
      <c r="E18" s="208" t="s">
        <v>1</v>
      </c>
      <c r="F18" s="209"/>
      <c r="G18" s="209"/>
      <c r="H18" s="54">
        <f>H11+H15+H16+H17</f>
        <v>0</v>
      </c>
      <c r="I18" s="146" t="e">
        <f>I11+I15+I16+I17</f>
        <v>#DIV/0!</v>
      </c>
      <c r="J18" s="55">
        <f>J11+J15+J16+J17</f>
        <v>0</v>
      </c>
      <c r="K18" s="56">
        <f>K11+K15+K16+K17</f>
        <v>0</v>
      </c>
      <c r="L18" s="56">
        <f>L11+L15+L16+L17</f>
        <v>0</v>
      </c>
      <c r="M18" s="192"/>
      <c r="N18" s="193"/>
    </row>
    <row r="19" spans="4:19" s="8" customFormat="1" ht="7.5" customHeight="1" thickBot="1">
      <c r="D19" s="5"/>
      <c r="E19" s="6"/>
      <c r="F19" s="6"/>
      <c r="G19" s="6"/>
      <c r="H19" s="12"/>
      <c r="I19" s="12"/>
      <c r="J19" s="7"/>
      <c r="Q19" s="23"/>
      <c r="R19" s="23"/>
      <c r="S19" s="23"/>
    </row>
    <row r="20" spans="4:14" ht="15" customHeight="1">
      <c r="D20" s="183" t="s">
        <v>24</v>
      </c>
      <c r="E20" s="210" t="s">
        <v>9</v>
      </c>
      <c r="F20" s="211" t="s">
        <v>43</v>
      </c>
      <c r="G20" s="212"/>
      <c r="H20" s="159">
        <f aca="true" t="shared" si="0" ref="H20:H26">SUM(J20:L20)</f>
        <v>0</v>
      </c>
      <c r="I20" s="147" t="e">
        <f aca="true" t="shared" si="1" ref="I20:I27">H20/$H$44</f>
        <v>#DIV/0!</v>
      </c>
      <c r="J20" s="57">
        <v>0</v>
      </c>
      <c r="K20" s="58">
        <v>0</v>
      </c>
      <c r="L20" s="58">
        <v>0</v>
      </c>
      <c r="M20" s="59">
        <v>0</v>
      </c>
      <c r="N20" s="60">
        <f aca="true" t="shared" si="2" ref="N20:N26">M20+H20</f>
        <v>0</v>
      </c>
    </row>
    <row r="21" spans="4:14" ht="15" customHeight="1">
      <c r="D21" s="184"/>
      <c r="E21" s="196"/>
      <c r="F21" s="213" t="s">
        <v>23</v>
      </c>
      <c r="G21" s="214"/>
      <c r="H21" s="138">
        <f t="shared" si="0"/>
        <v>0</v>
      </c>
      <c r="I21" s="148" t="e">
        <f t="shared" si="1"/>
        <v>#DIV/0!</v>
      </c>
      <c r="J21" s="61">
        <v>0</v>
      </c>
      <c r="K21" s="62">
        <v>0</v>
      </c>
      <c r="L21" s="62">
        <v>0</v>
      </c>
      <c r="M21" s="63">
        <v>0</v>
      </c>
      <c r="N21" s="64">
        <f t="shared" si="2"/>
        <v>0</v>
      </c>
    </row>
    <row r="22" spans="4:14" ht="15" customHeight="1">
      <c r="D22" s="184"/>
      <c r="E22" s="207"/>
      <c r="F22" s="215" t="s">
        <v>46</v>
      </c>
      <c r="G22" s="216"/>
      <c r="H22" s="22">
        <f t="shared" si="0"/>
        <v>0</v>
      </c>
      <c r="I22" s="149" t="e">
        <f t="shared" si="1"/>
        <v>#DIV/0!</v>
      </c>
      <c r="J22" s="65">
        <v>0</v>
      </c>
      <c r="K22" s="66">
        <v>0</v>
      </c>
      <c r="L22" s="66">
        <v>0</v>
      </c>
      <c r="M22" s="67">
        <v>0</v>
      </c>
      <c r="N22" s="68">
        <f t="shared" si="2"/>
        <v>0</v>
      </c>
    </row>
    <row r="23" spans="4:14" ht="15" customHeight="1">
      <c r="D23" s="184"/>
      <c r="E23" s="207"/>
      <c r="F23" s="194" t="s">
        <v>15</v>
      </c>
      <c r="G23" s="41" t="s">
        <v>5</v>
      </c>
      <c r="H23" s="160">
        <f t="shared" si="0"/>
        <v>0</v>
      </c>
      <c r="I23" s="150" t="e">
        <f t="shared" si="1"/>
        <v>#DIV/0!</v>
      </c>
      <c r="J23" s="69">
        <v>0</v>
      </c>
      <c r="K23" s="70">
        <v>0</v>
      </c>
      <c r="L23" s="70">
        <v>0</v>
      </c>
      <c r="M23" s="71">
        <v>0</v>
      </c>
      <c r="N23" s="72">
        <f t="shared" si="2"/>
        <v>0</v>
      </c>
    </row>
    <row r="24" spans="4:14" ht="15" customHeight="1">
      <c r="D24" s="184"/>
      <c r="E24" s="207"/>
      <c r="F24" s="195"/>
      <c r="G24" s="73"/>
      <c r="H24" s="161">
        <f t="shared" si="0"/>
        <v>0</v>
      </c>
      <c r="I24" s="151" t="e">
        <f t="shared" si="1"/>
        <v>#DIV/0!</v>
      </c>
      <c r="J24" s="74">
        <v>0</v>
      </c>
      <c r="K24" s="75">
        <v>0</v>
      </c>
      <c r="L24" s="75">
        <v>0</v>
      </c>
      <c r="M24" s="76">
        <v>0</v>
      </c>
      <c r="N24" s="77">
        <f t="shared" si="2"/>
        <v>0</v>
      </c>
    </row>
    <row r="25" spans="4:14" ht="15" customHeight="1">
      <c r="D25" s="184"/>
      <c r="E25" s="207"/>
      <c r="F25" s="195"/>
      <c r="G25" s="25" t="s">
        <v>27</v>
      </c>
      <c r="H25" s="161">
        <f t="shared" si="0"/>
        <v>0</v>
      </c>
      <c r="I25" s="152" t="e">
        <f t="shared" si="1"/>
        <v>#DIV/0!</v>
      </c>
      <c r="J25" s="78">
        <v>0</v>
      </c>
      <c r="K25" s="79">
        <v>0</v>
      </c>
      <c r="L25" s="79">
        <v>0</v>
      </c>
      <c r="M25" s="80">
        <v>0</v>
      </c>
      <c r="N25" s="77">
        <f t="shared" si="2"/>
        <v>0</v>
      </c>
    </row>
    <row r="26" spans="4:14" ht="15" customHeight="1">
      <c r="D26" s="184"/>
      <c r="E26" s="207"/>
      <c r="F26" s="195"/>
      <c r="G26" s="25" t="s">
        <v>27</v>
      </c>
      <c r="H26" s="161">
        <f t="shared" si="0"/>
        <v>0</v>
      </c>
      <c r="I26" s="153" t="e">
        <f t="shared" si="1"/>
        <v>#DIV/0!</v>
      </c>
      <c r="J26" s="81">
        <v>0</v>
      </c>
      <c r="K26" s="82">
        <v>0</v>
      </c>
      <c r="L26" s="82">
        <v>0</v>
      </c>
      <c r="M26" s="83">
        <v>0</v>
      </c>
      <c r="N26" s="77">
        <f t="shared" si="2"/>
        <v>0</v>
      </c>
    </row>
    <row r="27" spans="4:14" ht="15" customHeight="1">
      <c r="D27" s="184"/>
      <c r="E27" s="207"/>
      <c r="F27" s="196"/>
      <c r="G27" s="84" t="s">
        <v>0</v>
      </c>
      <c r="H27" s="22">
        <f>SUM(H23:H26)</f>
        <v>0</v>
      </c>
      <c r="I27" s="154" t="e">
        <f t="shared" si="1"/>
        <v>#DIV/0!</v>
      </c>
      <c r="J27" s="11">
        <f>SUM(J23:J26)</f>
        <v>0</v>
      </c>
      <c r="K27" s="9">
        <f>SUM(K23:K26)</f>
        <v>0</v>
      </c>
      <c r="L27" s="9">
        <f>SUM(L23:L26)</f>
        <v>0</v>
      </c>
      <c r="M27" s="85">
        <f>SUM(M23:M26)</f>
        <v>0</v>
      </c>
      <c r="N27" s="68">
        <f>SUM(N23:N26)</f>
        <v>0</v>
      </c>
    </row>
    <row r="28" spans="4:19" ht="15" customHeight="1">
      <c r="D28" s="184"/>
      <c r="E28" s="207"/>
      <c r="F28" s="217" t="s">
        <v>14</v>
      </c>
      <c r="G28" s="218"/>
      <c r="H28" s="86">
        <f aca="true" t="shared" si="3" ref="H28:N28">H20+H21+H22+H27</f>
        <v>0</v>
      </c>
      <c r="I28" s="155" t="e">
        <f t="shared" si="3"/>
        <v>#DIV/0!</v>
      </c>
      <c r="J28" s="87">
        <f t="shared" si="3"/>
        <v>0</v>
      </c>
      <c r="K28" s="88">
        <f t="shared" si="3"/>
        <v>0</v>
      </c>
      <c r="L28" s="88">
        <f t="shared" si="3"/>
        <v>0</v>
      </c>
      <c r="M28" s="89">
        <f t="shared" si="3"/>
        <v>0</v>
      </c>
      <c r="N28" s="90">
        <f t="shared" si="3"/>
        <v>0</v>
      </c>
      <c r="Q28" s="20">
        <f>J28-J11</f>
        <v>0</v>
      </c>
      <c r="R28" s="20">
        <f>K28-K11</f>
        <v>0</v>
      </c>
      <c r="S28" s="20">
        <f>L28-L11</f>
        <v>0</v>
      </c>
    </row>
    <row r="29" spans="4:14" ht="15" customHeight="1">
      <c r="D29" s="184"/>
      <c r="E29" s="207" t="s">
        <v>8</v>
      </c>
      <c r="F29" s="197" t="s">
        <v>13</v>
      </c>
      <c r="G29" s="198"/>
      <c r="H29" s="137">
        <f aca="true" t="shared" si="4" ref="H29:H35">SUM(J29:L29)</f>
        <v>0</v>
      </c>
      <c r="I29" s="142" t="e">
        <f aca="true" t="shared" si="5" ref="I29:I36">H29/$H$44</f>
        <v>#DIV/0!</v>
      </c>
      <c r="J29" s="42">
        <v>0</v>
      </c>
      <c r="K29" s="43">
        <v>0</v>
      </c>
      <c r="L29" s="43">
        <v>0</v>
      </c>
      <c r="M29" s="91">
        <v>0</v>
      </c>
      <c r="N29" s="92">
        <f aca="true" t="shared" si="6" ref="N29:N35">M29+H29</f>
        <v>0</v>
      </c>
    </row>
    <row r="30" spans="4:14" ht="15" customHeight="1">
      <c r="D30" s="184"/>
      <c r="E30" s="207"/>
      <c r="F30" s="199" t="s">
        <v>49</v>
      </c>
      <c r="G30" s="200"/>
      <c r="H30" s="138">
        <f t="shared" si="4"/>
        <v>0</v>
      </c>
      <c r="I30" s="143" t="e">
        <f t="shared" si="5"/>
        <v>#DIV/0!</v>
      </c>
      <c r="J30" s="44">
        <v>0</v>
      </c>
      <c r="K30" s="45">
        <v>0</v>
      </c>
      <c r="L30" s="45">
        <v>0</v>
      </c>
      <c r="M30" s="93">
        <v>0</v>
      </c>
      <c r="N30" s="77">
        <f t="shared" si="6"/>
        <v>0</v>
      </c>
    </row>
    <row r="31" spans="4:14" ht="15" customHeight="1">
      <c r="D31" s="184"/>
      <c r="E31" s="207"/>
      <c r="F31" s="200" t="s">
        <v>23</v>
      </c>
      <c r="G31" s="219"/>
      <c r="H31" s="138">
        <f t="shared" si="4"/>
        <v>0</v>
      </c>
      <c r="I31" s="143" t="e">
        <f t="shared" si="5"/>
        <v>#DIV/0!</v>
      </c>
      <c r="J31" s="44">
        <v>0</v>
      </c>
      <c r="K31" s="45">
        <v>0</v>
      </c>
      <c r="L31" s="45">
        <v>0</v>
      </c>
      <c r="M31" s="93">
        <v>0</v>
      </c>
      <c r="N31" s="77">
        <f t="shared" si="6"/>
        <v>0</v>
      </c>
    </row>
    <row r="32" spans="4:14" ht="15" customHeight="1">
      <c r="D32" s="184"/>
      <c r="E32" s="207"/>
      <c r="F32" s="220" t="s">
        <v>46</v>
      </c>
      <c r="G32" s="221"/>
      <c r="H32" s="22">
        <f t="shared" si="4"/>
        <v>0</v>
      </c>
      <c r="I32" s="156" t="e">
        <f t="shared" si="5"/>
        <v>#DIV/0!</v>
      </c>
      <c r="J32" s="65">
        <v>0</v>
      </c>
      <c r="K32" s="66">
        <v>0</v>
      </c>
      <c r="L32" s="66">
        <v>0</v>
      </c>
      <c r="M32" s="67">
        <v>0</v>
      </c>
      <c r="N32" s="94">
        <f t="shared" si="6"/>
        <v>0</v>
      </c>
    </row>
    <row r="33" spans="4:14" ht="15" customHeight="1">
      <c r="D33" s="184"/>
      <c r="E33" s="207"/>
      <c r="F33" s="194" t="s">
        <v>15</v>
      </c>
      <c r="G33" s="41" t="s">
        <v>5</v>
      </c>
      <c r="H33" s="162">
        <f t="shared" si="4"/>
        <v>0</v>
      </c>
      <c r="I33" s="148" t="e">
        <f t="shared" si="5"/>
        <v>#DIV/0!</v>
      </c>
      <c r="J33" s="69">
        <v>0</v>
      </c>
      <c r="K33" s="70">
        <v>0</v>
      </c>
      <c r="L33" s="70">
        <v>0</v>
      </c>
      <c r="M33" s="71">
        <v>0</v>
      </c>
      <c r="N33" s="92">
        <f t="shared" si="6"/>
        <v>0</v>
      </c>
    </row>
    <row r="34" spans="4:14" ht="15" customHeight="1">
      <c r="D34" s="184"/>
      <c r="E34" s="207"/>
      <c r="F34" s="195"/>
      <c r="G34" s="73"/>
      <c r="H34" s="138">
        <f t="shared" si="4"/>
        <v>0</v>
      </c>
      <c r="I34" s="148" t="e">
        <f t="shared" si="5"/>
        <v>#DIV/0!</v>
      </c>
      <c r="J34" s="74">
        <v>0</v>
      </c>
      <c r="K34" s="75">
        <v>0</v>
      </c>
      <c r="L34" s="75">
        <v>0</v>
      </c>
      <c r="M34" s="76">
        <v>0</v>
      </c>
      <c r="N34" s="77">
        <f t="shared" si="6"/>
        <v>0</v>
      </c>
    </row>
    <row r="35" spans="4:14" ht="15" customHeight="1">
      <c r="D35" s="184"/>
      <c r="E35" s="207"/>
      <c r="F35" s="195"/>
      <c r="G35" s="25" t="s">
        <v>28</v>
      </c>
      <c r="H35" s="138">
        <f t="shared" si="4"/>
        <v>0</v>
      </c>
      <c r="I35" s="143" t="e">
        <f t="shared" si="5"/>
        <v>#DIV/0!</v>
      </c>
      <c r="J35" s="78">
        <v>0</v>
      </c>
      <c r="K35" s="79">
        <v>0</v>
      </c>
      <c r="L35" s="79">
        <v>0</v>
      </c>
      <c r="M35" s="80">
        <v>0</v>
      </c>
      <c r="N35" s="77">
        <f t="shared" si="6"/>
        <v>0</v>
      </c>
    </row>
    <row r="36" spans="4:14" ht="15" customHeight="1">
      <c r="D36" s="184"/>
      <c r="E36" s="207"/>
      <c r="F36" s="196"/>
      <c r="G36" s="84" t="s">
        <v>0</v>
      </c>
      <c r="H36" s="22">
        <f aca="true" t="shared" si="7" ref="H36:N36">SUM(H33:H35)</f>
        <v>0</v>
      </c>
      <c r="I36" s="154" t="e">
        <f t="shared" si="5"/>
        <v>#DIV/0!</v>
      </c>
      <c r="J36" s="11">
        <f t="shared" si="7"/>
        <v>0</v>
      </c>
      <c r="K36" s="9">
        <f t="shared" si="7"/>
        <v>0</v>
      </c>
      <c r="L36" s="9">
        <f t="shared" si="7"/>
        <v>0</v>
      </c>
      <c r="M36" s="85">
        <f t="shared" si="7"/>
        <v>0</v>
      </c>
      <c r="N36" s="68">
        <f t="shared" si="7"/>
        <v>0</v>
      </c>
    </row>
    <row r="37" spans="4:19" ht="15" customHeight="1">
      <c r="D37" s="184"/>
      <c r="E37" s="207"/>
      <c r="F37" s="203" t="s">
        <v>14</v>
      </c>
      <c r="G37" s="218"/>
      <c r="H37" s="86">
        <f aca="true" t="shared" si="8" ref="H37:N37">H29+H30+H31+H32+H36</f>
        <v>0</v>
      </c>
      <c r="I37" s="155" t="e">
        <f t="shared" si="8"/>
        <v>#DIV/0!</v>
      </c>
      <c r="J37" s="87">
        <f t="shared" si="8"/>
        <v>0</v>
      </c>
      <c r="K37" s="88">
        <f t="shared" si="8"/>
        <v>0</v>
      </c>
      <c r="L37" s="88">
        <f t="shared" si="8"/>
        <v>0</v>
      </c>
      <c r="M37" s="89">
        <f t="shared" si="8"/>
        <v>0</v>
      </c>
      <c r="N37" s="90">
        <f t="shared" si="8"/>
        <v>0</v>
      </c>
      <c r="Q37" s="20">
        <f>J37-J15</f>
        <v>0</v>
      </c>
      <c r="R37" s="20">
        <f>K37-K15</f>
        <v>0</v>
      </c>
      <c r="S37" s="20">
        <f>L37-L15</f>
        <v>0</v>
      </c>
    </row>
    <row r="38" spans="4:14" ht="15" customHeight="1">
      <c r="D38" s="184"/>
      <c r="E38" s="195" t="s">
        <v>7</v>
      </c>
      <c r="F38" s="207" t="s">
        <v>15</v>
      </c>
      <c r="G38" s="41" t="s">
        <v>5</v>
      </c>
      <c r="H38" s="24">
        <f>SUM(J38:L38)</f>
        <v>0</v>
      </c>
      <c r="I38" s="157" t="e">
        <f>H38/$H$44</f>
        <v>#DIV/0!</v>
      </c>
      <c r="J38" s="69">
        <v>0</v>
      </c>
      <c r="K38" s="70">
        <v>0</v>
      </c>
      <c r="L38" s="70">
        <v>0</v>
      </c>
      <c r="M38" s="71">
        <v>0</v>
      </c>
      <c r="N38" s="92">
        <f>M38+H38</f>
        <v>0</v>
      </c>
    </row>
    <row r="39" spans="4:14" ht="15" customHeight="1">
      <c r="D39" s="184"/>
      <c r="E39" s="195"/>
      <c r="F39" s="207"/>
      <c r="G39" s="27" t="s">
        <v>28</v>
      </c>
      <c r="H39" s="163">
        <f>SUM(J39:L39)</f>
        <v>0</v>
      </c>
      <c r="I39" s="158" t="e">
        <f>H39/$H$44</f>
        <v>#DIV/0!</v>
      </c>
      <c r="J39" s="95">
        <v>0</v>
      </c>
      <c r="K39" s="96">
        <v>0</v>
      </c>
      <c r="L39" s="96">
        <v>0</v>
      </c>
      <c r="M39" s="97">
        <v>0</v>
      </c>
      <c r="N39" s="94">
        <f>M39+H39</f>
        <v>0</v>
      </c>
    </row>
    <row r="40" spans="4:19" ht="15" customHeight="1">
      <c r="D40" s="184"/>
      <c r="E40" s="196"/>
      <c r="F40" s="203" t="s">
        <v>14</v>
      </c>
      <c r="G40" s="218"/>
      <c r="H40" s="86">
        <f aca="true" t="shared" si="9" ref="H40:N40">SUM(H38:H39)</f>
        <v>0</v>
      </c>
      <c r="I40" s="155" t="e">
        <f t="shared" si="9"/>
        <v>#DIV/0!</v>
      </c>
      <c r="J40" s="87">
        <f t="shared" si="9"/>
        <v>0</v>
      </c>
      <c r="K40" s="88">
        <f t="shared" si="9"/>
        <v>0</v>
      </c>
      <c r="L40" s="88">
        <f t="shared" si="9"/>
        <v>0</v>
      </c>
      <c r="M40" s="89">
        <f t="shared" si="9"/>
        <v>0</v>
      </c>
      <c r="N40" s="90">
        <f t="shared" si="9"/>
        <v>0</v>
      </c>
      <c r="Q40" s="20">
        <f>J40-J16</f>
        <v>0</v>
      </c>
      <c r="R40" s="20">
        <f>K40-K16</f>
        <v>0</v>
      </c>
      <c r="S40" s="20">
        <f>L40-L16</f>
        <v>0</v>
      </c>
    </row>
    <row r="41" spans="4:14" ht="15" customHeight="1">
      <c r="D41" s="184"/>
      <c r="E41" s="195" t="s">
        <v>6</v>
      </c>
      <c r="F41" s="207" t="s">
        <v>15</v>
      </c>
      <c r="G41" s="41" t="s">
        <v>5</v>
      </c>
      <c r="H41" s="24">
        <f>SUM(J41:L41)</f>
        <v>0</v>
      </c>
      <c r="I41" s="157" t="e">
        <f>H41/$H$44</f>
        <v>#DIV/0!</v>
      </c>
      <c r="J41" s="69">
        <v>0</v>
      </c>
      <c r="K41" s="70">
        <v>0</v>
      </c>
      <c r="L41" s="70">
        <v>0</v>
      </c>
      <c r="M41" s="71">
        <v>0</v>
      </c>
      <c r="N41" s="92">
        <f>M41+H41</f>
        <v>0</v>
      </c>
    </row>
    <row r="42" spans="4:14" ht="15" customHeight="1">
      <c r="D42" s="184"/>
      <c r="E42" s="195"/>
      <c r="F42" s="207"/>
      <c r="G42" s="27" t="s">
        <v>28</v>
      </c>
      <c r="H42" s="163">
        <f>SUM(J42:L42)</f>
        <v>0</v>
      </c>
      <c r="I42" s="158" t="e">
        <f>H42/$H$44</f>
        <v>#DIV/0!</v>
      </c>
      <c r="J42" s="95">
        <v>0</v>
      </c>
      <c r="K42" s="96">
        <v>0</v>
      </c>
      <c r="L42" s="96">
        <v>0</v>
      </c>
      <c r="M42" s="97">
        <v>0</v>
      </c>
      <c r="N42" s="94">
        <f>M42+H42</f>
        <v>0</v>
      </c>
    </row>
    <row r="43" spans="4:19" ht="15" customHeight="1">
      <c r="D43" s="184"/>
      <c r="E43" s="196"/>
      <c r="F43" s="203" t="s">
        <v>14</v>
      </c>
      <c r="G43" s="204"/>
      <c r="H43" s="49">
        <f aca="true" t="shared" si="10" ref="H43:N43">SUM(H41:H42)</f>
        <v>0</v>
      </c>
      <c r="I43" s="145" t="e">
        <f t="shared" si="10"/>
        <v>#DIV/0!</v>
      </c>
      <c r="J43" s="50">
        <f t="shared" si="10"/>
        <v>0</v>
      </c>
      <c r="K43" s="51">
        <f t="shared" si="10"/>
        <v>0</v>
      </c>
      <c r="L43" s="51">
        <f t="shared" si="10"/>
        <v>0</v>
      </c>
      <c r="M43" s="98">
        <f t="shared" si="10"/>
        <v>0</v>
      </c>
      <c r="N43" s="90">
        <f t="shared" si="10"/>
        <v>0</v>
      </c>
      <c r="Q43" s="20">
        <f>J43-J17</f>
        <v>0</v>
      </c>
      <c r="R43" s="20">
        <f>K43-K17</f>
        <v>0</v>
      </c>
      <c r="S43" s="20">
        <f>L43-L17</f>
        <v>0</v>
      </c>
    </row>
    <row r="44" spans="4:14" ht="15" customHeight="1" thickBot="1">
      <c r="D44" s="185"/>
      <c r="E44" s="208" t="s">
        <v>1</v>
      </c>
      <c r="F44" s="209"/>
      <c r="G44" s="209"/>
      <c r="H44" s="54">
        <f aca="true" t="shared" si="11" ref="H44:N44">H28+H37+H40+H43</f>
        <v>0</v>
      </c>
      <c r="I44" s="146" t="e">
        <f t="shared" si="11"/>
        <v>#DIV/0!</v>
      </c>
      <c r="J44" s="55">
        <f t="shared" si="11"/>
        <v>0</v>
      </c>
      <c r="K44" s="56">
        <f t="shared" si="11"/>
        <v>0</v>
      </c>
      <c r="L44" s="56">
        <f t="shared" si="11"/>
        <v>0</v>
      </c>
      <c r="M44" s="99">
        <f t="shared" si="11"/>
        <v>0</v>
      </c>
      <c r="N44" s="100">
        <f t="shared" si="11"/>
        <v>0</v>
      </c>
    </row>
    <row r="45" spans="4:19" s="8" customFormat="1" ht="15" customHeight="1" thickBot="1">
      <c r="D45" s="101"/>
      <c r="E45" s="102"/>
      <c r="F45" s="102"/>
      <c r="G45" s="102"/>
      <c r="H45" s="103"/>
      <c r="I45" s="103"/>
      <c r="J45" s="103"/>
      <c r="K45" s="103"/>
      <c r="L45" s="103"/>
      <c r="M45" s="103"/>
      <c r="Q45" s="23"/>
      <c r="R45" s="23"/>
      <c r="S45" s="23"/>
    </row>
    <row r="46" spans="4:14" ht="15" customHeight="1">
      <c r="D46" s="183" t="s">
        <v>36</v>
      </c>
      <c r="E46" s="222" t="s">
        <v>19</v>
      </c>
      <c r="F46" s="223"/>
      <c r="G46" s="104" t="s">
        <v>37</v>
      </c>
      <c r="H46" s="105">
        <f aca="true" t="shared" si="12" ref="H46:M46">H20+H29</f>
        <v>0</v>
      </c>
      <c r="I46" s="164" t="e">
        <f>I29</f>
        <v>#DIV/0!</v>
      </c>
      <c r="J46" s="106">
        <f t="shared" si="12"/>
        <v>0</v>
      </c>
      <c r="K46" s="106">
        <f t="shared" si="12"/>
        <v>0</v>
      </c>
      <c r="L46" s="107">
        <f t="shared" si="12"/>
        <v>0</v>
      </c>
      <c r="M46" s="108">
        <f t="shared" si="12"/>
        <v>0</v>
      </c>
      <c r="N46" s="109">
        <f>M46+H46</f>
        <v>0</v>
      </c>
    </row>
    <row r="47" spans="4:14" ht="15" customHeight="1">
      <c r="D47" s="184"/>
      <c r="E47" s="224"/>
      <c r="F47" s="225"/>
      <c r="G47" s="27" t="s">
        <v>49</v>
      </c>
      <c r="H47" s="26">
        <f aca="true" t="shared" si="13" ref="H47:M47">H30</f>
        <v>0</v>
      </c>
      <c r="I47" s="151" t="e">
        <f>I20+I30</f>
        <v>#DIV/0!</v>
      </c>
      <c r="J47" s="16">
        <f t="shared" si="13"/>
        <v>0</v>
      </c>
      <c r="K47" s="16">
        <f t="shared" si="13"/>
        <v>0</v>
      </c>
      <c r="L47" s="110">
        <f t="shared" si="13"/>
        <v>0</v>
      </c>
      <c r="M47" s="111">
        <f t="shared" si="13"/>
        <v>0</v>
      </c>
      <c r="N47" s="112">
        <f>M47+H47</f>
        <v>0</v>
      </c>
    </row>
    <row r="48" spans="4:14" ht="15" customHeight="1">
      <c r="D48" s="184"/>
      <c r="E48" s="113" t="s">
        <v>38</v>
      </c>
      <c r="F48" s="114"/>
      <c r="G48" s="114"/>
      <c r="H48" s="49">
        <f aca="true" t="shared" si="14" ref="H48:M48">SUM(H46:H47)</f>
        <v>0</v>
      </c>
      <c r="I48" s="145" t="e">
        <f t="shared" si="14"/>
        <v>#DIV/0!</v>
      </c>
      <c r="J48" s="50">
        <f t="shared" si="14"/>
        <v>0</v>
      </c>
      <c r="K48" s="50">
        <f t="shared" si="14"/>
        <v>0</v>
      </c>
      <c r="L48" s="51">
        <f t="shared" si="14"/>
        <v>0</v>
      </c>
      <c r="M48" s="115">
        <f t="shared" si="14"/>
        <v>0</v>
      </c>
      <c r="N48" s="90">
        <f>SUM(N46:N47)</f>
        <v>0</v>
      </c>
    </row>
    <row r="49" spans="4:14" ht="15" customHeight="1">
      <c r="D49" s="184"/>
      <c r="E49" s="226" t="s">
        <v>22</v>
      </c>
      <c r="F49" s="227"/>
      <c r="G49" s="41" t="s">
        <v>5</v>
      </c>
      <c r="H49" s="24">
        <f>H23+H33+H38+H41</f>
        <v>0</v>
      </c>
      <c r="I49" s="157" t="e">
        <f>I23+I33+I38+I41</f>
        <v>#DIV/0!</v>
      </c>
      <c r="J49" s="15">
        <f>J23+J33+J38+J41</f>
        <v>0</v>
      </c>
      <c r="K49" s="15">
        <v>0</v>
      </c>
      <c r="L49" s="14">
        <f>L23+L33+L38+L41</f>
        <v>0</v>
      </c>
      <c r="M49" s="116">
        <f>M23+M33+M38+M41</f>
        <v>0</v>
      </c>
      <c r="N49" s="117">
        <f>M49+H49</f>
        <v>0</v>
      </c>
    </row>
    <row r="50" spans="4:14" ht="15" customHeight="1">
      <c r="D50" s="184"/>
      <c r="E50" s="228"/>
      <c r="F50" s="229"/>
      <c r="G50" s="118"/>
      <c r="H50" s="168">
        <f>H34+H24</f>
        <v>0</v>
      </c>
      <c r="I50" s="165" t="e">
        <f>I34+I24</f>
        <v>#DIV/0!</v>
      </c>
      <c r="J50" s="13">
        <f>J24+J34</f>
        <v>0</v>
      </c>
      <c r="K50" s="13">
        <f>K24+K34</f>
        <v>0</v>
      </c>
      <c r="L50" s="120">
        <f>L24+L34</f>
        <v>0</v>
      </c>
      <c r="M50" s="169">
        <f>M24+M34</f>
        <v>0</v>
      </c>
      <c r="N50" s="119">
        <f>M50+H50</f>
        <v>0</v>
      </c>
    </row>
    <row r="51" spans="4:14" ht="15" customHeight="1">
      <c r="D51" s="184"/>
      <c r="E51" s="224"/>
      <c r="F51" s="225"/>
      <c r="G51" s="27" t="s">
        <v>39</v>
      </c>
      <c r="H51" s="28">
        <f aca="true" t="shared" si="15" ref="H51:M51">H26+H25+H35+H39+H42</f>
        <v>0</v>
      </c>
      <c r="I51" s="166" t="e">
        <f t="shared" si="15"/>
        <v>#DIV/0!</v>
      </c>
      <c r="J51" s="13">
        <f t="shared" si="15"/>
        <v>0</v>
      </c>
      <c r="K51" s="13">
        <f t="shared" si="15"/>
        <v>0</v>
      </c>
      <c r="L51" s="120">
        <f t="shared" si="15"/>
        <v>0</v>
      </c>
      <c r="M51" s="121">
        <f t="shared" si="15"/>
        <v>0</v>
      </c>
      <c r="N51" s="94">
        <f>M51+H51</f>
        <v>0</v>
      </c>
    </row>
    <row r="52" spans="4:14" ht="15" customHeight="1">
      <c r="D52" s="184"/>
      <c r="E52" s="113" t="s">
        <v>20</v>
      </c>
      <c r="F52" s="114"/>
      <c r="G52" s="114"/>
      <c r="H52" s="49">
        <f aca="true" t="shared" si="16" ref="H52:M52">SUM(H49:H51)</f>
        <v>0</v>
      </c>
      <c r="I52" s="145" t="e">
        <f t="shared" si="16"/>
        <v>#DIV/0!</v>
      </c>
      <c r="J52" s="50">
        <f t="shared" si="16"/>
        <v>0</v>
      </c>
      <c r="K52" s="50">
        <f t="shared" si="16"/>
        <v>0</v>
      </c>
      <c r="L52" s="51">
        <f t="shared" si="16"/>
        <v>0</v>
      </c>
      <c r="M52" s="115">
        <f t="shared" si="16"/>
        <v>0</v>
      </c>
      <c r="N52" s="90">
        <f>SUM(N49:N51)</f>
        <v>0</v>
      </c>
    </row>
    <row r="53" spans="4:14" ht="15" customHeight="1">
      <c r="D53" s="184"/>
      <c r="E53" s="228" t="s">
        <v>21</v>
      </c>
      <c r="F53" s="229"/>
      <c r="G53" s="73" t="s">
        <v>23</v>
      </c>
      <c r="H53" s="26">
        <f aca="true" t="shared" si="17" ref="H53:M54">H21+H31</f>
        <v>0</v>
      </c>
      <c r="I53" s="151" t="e">
        <f>I21+I31</f>
        <v>#DIV/0!</v>
      </c>
      <c r="J53" s="16">
        <f t="shared" si="17"/>
        <v>0</v>
      </c>
      <c r="K53" s="16">
        <f t="shared" si="17"/>
        <v>0</v>
      </c>
      <c r="L53" s="110">
        <f t="shared" si="17"/>
        <v>0</v>
      </c>
      <c r="M53" s="111">
        <f t="shared" si="17"/>
        <v>0</v>
      </c>
      <c r="N53" s="112">
        <f>M53+H53</f>
        <v>0</v>
      </c>
    </row>
    <row r="54" spans="4:14" ht="15" customHeight="1">
      <c r="D54" s="184"/>
      <c r="E54" s="224"/>
      <c r="F54" s="225"/>
      <c r="G54" s="27" t="s">
        <v>4</v>
      </c>
      <c r="H54" s="26">
        <f t="shared" si="17"/>
        <v>0</v>
      </c>
      <c r="I54" s="151" t="e">
        <f>I22+I32</f>
        <v>#DIV/0!</v>
      </c>
      <c r="J54" s="16">
        <f t="shared" si="17"/>
        <v>0</v>
      </c>
      <c r="K54" s="16">
        <f t="shared" si="17"/>
        <v>0</v>
      </c>
      <c r="L54" s="110">
        <f t="shared" si="17"/>
        <v>0</v>
      </c>
      <c r="M54" s="111">
        <f t="shared" si="17"/>
        <v>0</v>
      </c>
      <c r="N54" s="112">
        <f>M54+H54</f>
        <v>0</v>
      </c>
    </row>
    <row r="55" spans="4:14" ht="15" customHeight="1" thickBot="1">
      <c r="D55" s="184"/>
      <c r="E55" s="113" t="s">
        <v>40</v>
      </c>
      <c r="F55" s="114"/>
      <c r="G55" s="114"/>
      <c r="H55" s="49">
        <f aca="true" t="shared" si="18" ref="H55:M55">SUM(H53:H54)</f>
        <v>0</v>
      </c>
      <c r="I55" s="167" t="e">
        <f>SUM(I53:I54)</f>
        <v>#DIV/0!</v>
      </c>
      <c r="J55" s="55">
        <f t="shared" si="18"/>
        <v>0</v>
      </c>
      <c r="K55" s="55">
        <f t="shared" si="18"/>
        <v>0</v>
      </c>
      <c r="L55" s="56">
        <f t="shared" si="18"/>
        <v>0</v>
      </c>
      <c r="M55" s="115">
        <f t="shared" si="18"/>
        <v>0</v>
      </c>
      <c r="N55" s="90">
        <f>H55+M55</f>
        <v>0</v>
      </c>
    </row>
    <row r="56" spans="4:14" ht="15" customHeight="1">
      <c r="D56" s="184"/>
      <c r="E56" s="122" t="s">
        <v>41</v>
      </c>
      <c r="F56" s="123"/>
      <c r="G56" s="123"/>
      <c r="H56" s="124">
        <v>0</v>
      </c>
      <c r="I56" s="125"/>
      <c r="J56" s="125"/>
      <c r="K56" s="125"/>
      <c r="L56" s="125"/>
      <c r="M56" s="126">
        <v>0</v>
      </c>
      <c r="N56" s="127">
        <f>H56+M56</f>
        <v>0</v>
      </c>
    </row>
    <row r="57" spans="4:14" ht="15" customHeight="1">
      <c r="D57" s="184"/>
      <c r="E57" s="200" t="s">
        <v>16</v>
      </c>
      <c r="F57" s="219"/>
      <c r="G57" s="230"/>
      <c r="H57" s="48">
        <f>H44</f>
        <v>0</v>
      </c>
      <c r="I57" s="125"/>
      <c r="J57" s="125"/>
      <c r="K57" s="125"/>
      <c r="L57" s="125"/>
      <c r="M57" s="128">
        <f>M44</f>
        <v>0</v>
      </c>
      <c r="N57" s="127">
        <f>H57+M57</f>
        <v>0</v>
      </c>
    </row>
    <row r="58" spans="4:14" ht="15" customHeight="1" thickBot="1">
      <c r="D58" s="185"/>
      <c r="E58" s="231" t="s">
        <v>42</v>
      </c>
      <c r="F58" s="232"/>
      <c r="G58" s="233"/>
      <c r="H58" s="129" t="e">
        <f>(H55-H56)/H57</f>
        <v>#DIV/0!</v>
      </c>
      <c r="I58" s="133"/>
      <c r="J58" s="125"/>
      <c r="K58" s="125"/>
      <c r="L58" s="125"/>
      <c r="M58" s="130" t="e">
        <f>(M55-M56)/M57</f>
        <v>#DIV/0!</v>
      </c>
      <c r="N58" s="131" t="e">
        <f>(N55-N56)/N57</f>
        <v>#DIV/0!</v>
      </c>
    </row>
    <row r="59" ht="14.25"/>
    <row r="60" spans="7:12" s="29" customFormat="1" ht="14.25">
      <c r="G60" s="29" t="s">
        <v>25</v>
      </c>
      <c r="H60" s="29">
        <f>H44-H18</f>
        <v>0</v>
      </c>
      <c r="J60" s="132">
        <f>J44-J18</f>
        <v>0</v>
      </c>
      <c r="L60" s="29">
        <f>L44-L18</f>
        <v>0</v>
      </c>
    </row>
    <row r="61" spans="8:12" s="20" customFormat="1" ht="13.5">
      <c r="H61" s="20" t="str">
        <f>IF(H60=0,"ok","事業費と調達資金が不一致")</f>
        <v>ok</v>
      </c>
      <c r="J61" s="20" t="str">
        <f>IF(J60=0,"ok","事業費と調達資金が不一致")</f>
        <v>ok</v>
      </c>
      <c r="L61" s="20" t="str">
        <f>IF(L60=0,"ok","事業費と調達資金が不一致")</f>
        <v>ok</v>
      </c>
    </row>
    <row r="78" spans="13:14" ht="13.5">
      <c r="M78" s="17"/>
      <c r="N78" s="17"/>
    </row>
    <row r="79" spans="13:14" ht="13.5">
      <c r="M79" s="17"/>
      <c r="N79" s="17"/>
    </row>
    <row r="80" spans="13:14" ht="13.5">
      <c r="M80" s="17"/>
      <c r="N80" s="17"/>
    </row>
    <row r="81" spans="13:14" ht="13.5">
      <c r="M81" s="17"/>
      <c r="N81" s="17"/>
    </row>
    <row r="82" spans="13:14" ht="13.5">
      <c r="M82" s="17"/>
      <c r="N82" s="17"/>
    </row>
  </sheetData>
  <sheetProtection/>
  <mergeCells count="46">
    <mergeCell ref="E41:E43"/>
    <mergeCell ref="F41:F42"/>
    <mergeCell ref="F43:G43"/>
    <mergeCell ref="E44:G44"/>
    <mergeCell ref="D46:D58"/>
    <mergeCell ref="E46:F47"/>
    <mergeCell ref="E49:F51"/>
    <mergeCell ref="E53:F54"/>
    <mergeCell ref="E57:G57"/>
    <mergeCell ref="E58:G58"/>
    <mergeCell ref="F30:G30"/>
    <mergeCell ref="F31:G31"/>
    <mergeCell ref="F32:G32"/>
    <mergeCell ref="F33:F36"/>
    <mergeCell ref="F37:G37"/>
    <mergeCell ref="E38:E40"/>
    <mergeCell ref="F38:F39"/>
    <mergeCell ref="F40:G40"/>
    <mergeCell ref="E18:G18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D11:D18"/>
    <mergeCell ref="E11:G11"/>
    <mergeCell ref="M11:N18"/>
    <mergeCell ref="E12:E15"/>
    <mergeCell ref="F12:G12"/>
    <mergeCell ref="F13:G13"/>
    <mergeCell ref="F14:G14"/>
    <mergeCell ref="F15:G15"/>
    <mergeCell ref="E16:G16"/>
    <mergeCell ref="E17:G17"/>
    <mergeCell ref="M3:N3"/>
    <mergeCell ref="D7:E7"/>
    <mergeCell ref="F7:G7"/>
    <mergeCell ref="D9:G9"/>
    <mergeCell ref="M9:M10"/>
    <mergeCell ref="N9:N10"/>
    <mergeCell ref="D10:G10"/>
    <mergeCell ref="D3:J4"/>
  </mergeCells>
  <printOptions horizontalCentered="1" vertic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landscape" paperSize="8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D1:T82"/>
  <sheetViews>
    <sheetView showGridLines="0" tabSelected="1" zoomScale="80" zoomScaleNormal="80" zoomScaleSheetLayoutView="70" zoomScalePageLayoutView="0" workbookViewId="0" topLeftCell="A1">
      <selection activeCell="K7" sqref="K7"/>
    </sheetView>
  </sheetViews>
  <sheetFormatPr defaultColWidth="9.00390625" defaultRowHeight="13.5"/>
  <cols>
    <col min="1" max="1" width="9.00390625" style="2" customWidth="1"/>
    <col min="2" max="3" width="2.00390625" style="2" customWidth="1"/>
    <col min="4" max="4" width="3.625" style="2" customWidth="1"/>
    <col min="5" max="5" width="7.875" style="2" customWidth="1"/>
    <col min="6" max="6" width="5.25390625" style="2" customWidth="1"/>
    <col min="7" max="7" width="15.875" style="2" customWidth="1"/>
    <col min="8" max="8" width="19.75390625" style="2" customWidth="1"/>
    <col min="9" max="9" width="8.50390625" style="2" bestFit="1" customWidth="1"/>
    <col min="10" max="11" width="19.75390625" style="2" customWidth="1"/>
    <col min="12" max="12" width="19.375" style="2" customWidth="1"/>
    <col min="13" max="13" width="20.00390625" style="2" customWidth="1"/>
    <col min="14" max="14" width="19.75390625" style="2" customWidth="1"/>
    <col min="15" max="15" width="2.375" style="2" customWidth="1"/>
    <col min="16" max="16" width="4.125" style="2" customWidth="1"/>
    <col min="17" max="20" width="9.75390625" style="20" customWidth="1"/>
    <col min="21" max="16384" width="9.00390625" style="2" customWidth="1"/>
  </cols>
  <sheetData>
    <row r="1" ht="33" customHeight="1">
      <c r="D1" s="171" t="s">
        <v>51</v>
      </c>
    </row>
    <row r="3" spans="4:20" s="1" customFormat="1" ht="21.75" customHeight="1">
      <c r="D3" s="182" t="s">
        <v>17</v>
      </c>
      <c r="E3" s="182"/>
      <c r="F3" s="182"/>
      <c r="G3" s="182"/>
      <c r="H3" s="182"/>
      <c r="I3" s="182"/>
      <c r="J3" s="182"/>
      <c r="L3" s="30" t="s">
        <v>3</v>
      </c>
      <c r="M3" s="234" t="s">
        <v>50</v>
      </c>
      <c r="N3" s="234"/>
      <c r="Q3" s="19"/>
      <c r="R3" s="19"/>
      <c r="S3" s="19"/>
      <c r="T3" s="19"/>
    </row>
    <row r="4" spans="4:20" s="1" customFormat="1" ht="19.5" thickBot="1">
      <c r="D4" s="182"/>
      <c r="E4" s="182"/>
      <c r="F4" s="182"/>
      <c r="G4" s="182"/>
      <c r="H4" s="182"/>
      <c r="I4" s="182"/>
      <c r="J4" s="182"/>
      <c r="M4" s="31" t="s">
        <v>29</v>
      </c>
      <c r="N4" s="31" t="s">
        <v>30</v>
      </c>
      <c r="Q4" s="19"/>
      <c r="R4" s="19"/>
      <c r="S4" s="19"/>
      <c r="T4" s="19"/>
    </row>
    <row r="5" spans="4:14" s="1" customFormat="1" ht="27" customHeight="1" thickBot="1">
      <c r="D5" s="18"/>
      <c r="E5" s="32"/>
      <c r="F5" s="18"/>
      <c r="G5" s="18"/>
      <c r="H5" s="33"/>
      <c r="I5" s="33"/>
      <c r="M5" s="34">
        <f>N52-N51</f>
        <v>353314000</v>
      </c>
      <c r="N5" s="35">
        <v>1592575826</v>
      </c>
    </row>
    <row r="6" spans="4:20" s="1" customFormat="1" ht="10.5" customHeight="1" thickBot="1">
      <c r="D6" s="18"/>
      <c r="E6" s="32"/>
      <c r="F6" s="18"/>
      <c r="G6" s="18"/>
      <c r="H6" s="33"/>
      <c r="I6" s="33"/>
      <c r="Q6" s="19"/>
      <c r="R6" s="19"/>
      <c r="S6" s="19"/>
      <c r="T6" s="19"/>
    </row>
    <row r="7" spans="4:14" ht="28.5" customHeight="1" thickBot="1">
      <c r="D7" s="173" t="s">
        <v>2</v>
      </c>
      <c r="E7" s="173"/>
      <c r="F7" s="174"/>
      <c r="G7" s="174"/>
      <c r="H7" s="1"/>
      <c r="I7" s="1"/>
      <c r="J7" s="17"/>
      <c r="M7" s="3" t="s">
        <v>31</v>
      </c>
      <c r="N7" s="36">
        <f>N58</f>
        <v>0.13215719305170343</v>
      </c>
    </row>
    <row r="8" spans="8:17" ht="12" customHeight="1" thickBot="1">
      <c r="H8" s="10"/>
      <c r="I8" s="10"/>
      <c r="J8" s="3"/>
      <c r="K8" s="3"/>
      <c r="Q8" s="20" t="s">
        <v>25</v>
      </c>
    </row>
    <row r="9" spans="4:19" ht="33" customHeight="1" thickBot="1">
      <c r="D9" s="175"/>
      <c r="E9" s="176"/>
      <c r="F9" s="176"/>
      <c r="G9" s="176"/>
      <c r="H9" s="134" t="s">
        <v>26</v>
      </c>
      <c r="I9" s="170" t="s">
        <v>44</v>
      </c>
      <c r="J9" s="21" t="s">
        <v>47</v>
      </c>
      <c r="K9" s="21" t="s">
        <v>48</v>
      </c>
      <c r="L9" s="4" t="s">
        <v>32</v>
      </c>
      <c r="M9" s="177" t="s">
        <v>33</v>
      </c>
      <c r="N9" s="179" t="s">
        <v>34</v>
      </c>
      <c r="Q9" s="20" t="str">
        <f>J9</f>
        <v>共同生活援助</v>
      </c>
      <c r="R9" s="20" t="s">
        <v>53</v>
      </c>
      <c r="S9" s="20" t="s">
        <v>32</v>
      </c>
    </row>
    <row r="10" spans="4:14" ht="23.25" customHeight="1" thickBot="1">
      <c r="D10" s="175" t="s">
        <v>35</v>
      </c>
      <c r="E10" s="176"/>
      <c r="F10" s="176"/>
      <c r="G10" s="181"/>
      <c r="H10" s="135">
        <f>SUM(J10:L10)</f>
        <v>450</v>
      </c>
      <c r="I10" s="140" t="s">
        <v>45</v>
      </c>
      <c r="J10" s="37">
        <v>400</v>
      </c>
      <c r="K10" s="38">
        <v>50</v>
      </c>
      <c r="L10" s="38">
        <v>0</v>
      </c>
      <c r="M10" s="178"/>
      <c r="N10" s="180"/>
    </row>
    <row r="11" spans="4:14" ht="15" customHeight="1">
      <c r="D11" s="183" t="s">
        <v>18</v>
      </c>
      <c r="E11" s="186" t="s">
        <v>9</v>
      </c>
      <c r="F11" s="187"/>
      <c r="G11" s="187"/>
      <c r="H11" s="136">
        <f>SUM(J11:L11)</f>
        <v>596360000</v>
      </c>
      <c r="I11" s="141">
        <f>H11/H18</f>
        <v>0.2627108788277128</v>
      </c>
      <c r="J11" s="39">
        <v>544000000</v>
      </c>
      <c r="K11" s="40">
        <v>52360000</v>
      </c>
      <c r="L11" s="40">
        <v>0</v>
      </c>
      <c r="M11" s="188"/>
      <c r="N11" s="189"/>
    </row>
    <row r="12" spans="4:14" ht="15" customHeight="1">
      <c r="D12" s="184"/>
      <c r="E12" s="194" t="s">
        <v>8</v>
      </c>
      <c r="F12" s="197" t="s">
        <v>10</v>
      </c>
      <c r="G12" s="198"/>
      <c r="H12" s="137">
        <f>SUM(J12:L12)</f>
        <v>1300000000</v>
      </c>
      <c r="I12" s="142">
        <f>H12/$H$18</f>
        <v>0.5726811698907148</v>
      </c>
      <c r="J12" s="42">
        <v>1188571429</v>
      </c>
      <c r="K12" s="43">
        <v>111428571</v>
      </c>
      <c r="L12" s="43">
        <v>0</v>
      </c>
      <c r="M12" s="190"/>
      <c r="N12" s="191"/>
    </row>
    <row r="13" spans="4:14" ht="15" customHeight="1">
      <c r="D13" s="184"/>
      <c r="E13" s="195"/>
      <c r="F13" s="199" t="s">
        <v>11</v>
      </c>
      <c r="G13" s="200"/>
      <c r="H13" s="138">
        <f>SUM(J13:L13)</f>
        <v>60000000</v>
      </c>
      <c r="I13" s="143">
        <f>H13/$H$18</f>
        <v>0.026431438610340682</v>
      </c>
      <c r="J13" s="44">
        <v>54857143</v>
      </c>
      <c r="K13" s="45">
        <v>5142857</v>
      </c>
      <c r="L13" s="45">
        <v>0</v>
      </c>
      <c r="M13" s="190"/>
      <c r="N13" s="191"/>
    </row>
    <row r="14" spans="4:14" ht="15" customHeight="1">
      <c r="D14" s="184"/>
      <c r="E14" s="195"/>
      <c r="F14" s="201" t="s">
        <v>12</v>
      </c>
      <c r="G14" s="202"/>
      <c r="H14" s="139">
        <f>SUM(J14:L14)</f>
        <v>140000000</v>
      </c>
      <c r="I14" s="144">
        <f>H14/$H$18</f>
        <v>0.06167335675746159</v>
      </c>
      <c r="J14" s="46">
        <v>128000000</v>
      </c>
      <c r="K14" s="47">
        <v>12000000</v>
      </c>
      <c r="L14" s="47">
        <v>0</v>
      </c>
      <c r="M14" s="190"/>
      <c r="N14" s="191"/>
    </row>
    <row r="15" spans="4:14" ht="15" customHeight="1">
      <c r="D15" s="184"/>
      <c r="E15" s="196"/>
      <c r="F15" s="203" t="s">
        <v>0</v>
      </c>
      <c r="G15" s="204"/>
      <c r="H15" s="49">
        <f>SUM(H12:H14)</f>
        <v>1500000000</v>
      </c>
      <c r="I15" s="145">
        <f>SUM(I12:I14)</f>
        <v>0.6607859652585171</v>
      </c>
      <c r="J15" s="50">
        <f>SUM(J12:J14)</f>
        <v>1371428572</v>
      </c>
      <c r="K15" s="51">
        <f>SUM(K12:K14)</f>
        <v>128571428</v>
      </c>
      <c r="L15" s="51">
        <f>SUM(L12:L14)</f>
        <v>0</v>
      </c>
      <c r="M15" s="190"/>
      <c r="N15" s="191"/>
    </row>
    <row r="16" spans="4:14" ht="15" customHeight="1">
      <c r="D16" s="184"/>
      <c r="E16" s="205" t="s">
        <v>7</v>
      </c>
      <c r="F16" s="206"/>
      <c r="G16" s="206"/>
      <c r="H16" s="49">
        <f>SUM(J16:L16)</f>
        <v>123664000</v>
      </c>
      <c r="I16" s="145">
        <f>H16/H18</f>
        <v>0.05447695707181951</v>
      </c>
      <c r="J16" s="52">
        <v>103664000</v>
      </c>
      <c r="K16" s="53">
        <v>20000000</v>
      </c>
      <c r="L16" s="53">
        <v>0</v>
      </c>
      <c r="M16" s="190"/>
      <c r="N16" s="191"/>
    </row>
    <row r="17" spans="4:14" ht="15" customHeight="1">
      <c r="D17" s="184"/>
      <c r="E17" s="207" t="s">
        <v>6</v>
      </c>
      <c r="F17" s="207"/>
      <c r="G17" s="205"/>
      <c r="H17" s="49">
        <f>SUM(J17:L17)</f>
        <v>50000000</v>
      </c>
      <c r="I17" s="145">
        <f>H17/H18</f>
        <v>0.02202619884195057</v>
      </c>
      <c r="J17" s="52">
        <v>45000000</v>
      </c>
      <c r="K17" s="53">
        <v>5000000</v>
      </c>
      <c r="L17" s="53">
        <v>0</v>
      </c>
      <c r="M17" s="190"/>
      <c r="N17" s="191"/>
    </row>
    <row r="18" spans="4:14" ht="15" customHeight="1" thickBot="1">
      <c r="D18" s="185"/>
      <c r="E18" s="208" t="s">
        <v>1</v>
      </c>
      <c r="F18" s="209"/>
      <c r="G18" s="209"/>
      <c r="H18" s="54">
        <f>H11+H15+H16+H17</f>
        <v>2270024000</v>
      </c>
      <c r="I18" s="146">
        <f>I11+I15+I16+I17</f>
        <v>1</v>
      </c>
      <c r="J18" s="55">
        <f>J11+J15+J16+J17</f>
        <v>2064092572</v>
      </c>
      <c r="K18" s="56">
        <f>K11+K15+K16+K17</f>
        <v>205931428</v>
      </c>
      <c r="L18" s="56">
        <f>L11+L15+L16+L17</f>
        <v>0</v>
      </c>
      <c r="M18" s="192"/>
      <c r="N18" s="193"/>
    </row>
    <row r="19" spans="4:20" s="8" customFormat="1" ht="7.5" customHeight="1" thickBot="1">
      <c r="D19" s="5"/>
      <c r="E19" s="6"/>
      <c r="F19" s="6"/>
      <c r="G19" s="6"/>
      <c r="H19" s="12"/>
      <c r="I19" s="12"/>
      <c r="J19" s="7"/>
      <c r="Q19" s="23"/>
      <c r="R19" s="23"/>
      <c r="S19" s="23"/>
      <c r="T19" s="23"/>
    </row>
    <row r="20" spans="4:14" ht="15" customHeight="1">
      <c r="D20" s="183" t="s">
        <v>24</v>
      </c>
      <c r="E20" s="210" t="s">
        <v>9</v>
      </c>
      <c r="F20" s="211" t="s">
        <v>43</v>
      </c>
      <c r="G20" s="212"/>
      <c r="H20" s="159">
        <f aca="true" t="shared" si="0" ref="H20:H26">SUM(J20:L20)</f>
        <v>596360000</v>
      </c>
      <c r="I20" s="147">
        <f aca="true" t="shared" si="1" ref="I20:I27">H20/$H$44</f>
        <v>0.2627108788277128</v>
      </c>
      <c r="J20" s="57">
        <v>544000000</v>
      </c>
      <c r="K20" s="58">
        <v>52360000</v>
      </c>
      <c r="L20" s="58">
        <v>0</v>
      </c>
      <c r="M20" s="59">
        <v>0</v>
      </c>
      <c r="N20" s="60">
        <f aca="true" t="shared" si="2" ref="N20:N26">M20+H20</f>
        <v>596360000</v>
      </c>
    </row>
    <row r="21" spans="4:14" ht="15" customHeight="1">
      <c r="D21" s="184"/>
      <c r="E21" s="196"/>
      <c r="F21" s="213" t="s">
        <v>23</v>
      </c>
      <c r="G21" s="214"/>
      <c r="H21" s="138">
        <f t="shared" si="0"/>
        <v>0</v>
      </c>
      <c r="I21" s="148">
        <f t="shared" si="1"/>
        <v>0</v>
      </c>
      <c r="J21" s="61">
        <v>0</v>
      </c>
      <c r="K21" s="62">
        <v>0</v>
      </c>
      <c r="L21" s="62">
        <v>0</v>
      </c>
      <c r="M21" s="63">
        <v>0</v>
      </c>
      <c r="N21" s="64">
        <f t="shared" si="2"/>
        <v>0</v>
      </c>
    </row>
    <row r="22" spans="4:14" ht="15" customHeight="1">
      <c r="D22" s="184"/>
      <c r="E22" s="207"/>
      <c r="F22" s="215" t="s">
        <v>46</v>
      </c>
      <c r="G22" s="216"/>
      <c r="H22" s="22">
        <f t="shared" si="0"/>
        <v>0</v>
      </c>
      <c r="I22" s="149">
        <f t="shared" si="1"/>
        <v>0</v>
      </c>
      <c r="J22" s="65">
        <v>0</v>
      </c>
      <c r="K22" s="66">
        <v>0</v>
      </c>
      <c r="L22" s="66">
        <v>0</v>
      </c>
      <c r="M22" s="67">
        <v>0</v>
      </c>
      <c r="N22" s="68">
        <f t="shared" si="2"/>
        <v>0</v>
      </c>
    </row>
    <row r="23" spans="4:14" ht="15" customHeight="1">
      <c r="D23" s="184"/>
      <c r="E23" s="207"/>
      <c r="F23" s="194" t="s">
        <v>15</v>
      </c>
      <c r="G23" s="41" t="s">
        <v>5</v>
      </c>
      <c r="H23" s="160">
        <f t="shared" si="0"/>
        <v>0</v>
      </c>
      <c r="I23" s="150">
        <f t="shared" si="1"/>
        <v>0</v>
      </c>
      <c r="J23" s="69">
        <v>0</v>
      </c>
      <c r="K23" s="70">
        <v>0</v>
      </c>
      <c r="L23" s="70">
        <v>0</v>
      </c>
      <c r="M23" s="71">
        <v>0</v>
      </c>
      <c r="N23" s="72">
        <f t="shared" si="2"/>
        <v>0</v>
      </c>
    </row>
    <row r="24" spans="4:14" ht="15" customHeight="1">
      <c r="D24" s="184"/>
      <c r="E24" s="207"/>
      <c r="F24" s="195"/>
      <c r="G24" s="73"/>
      <c r="H24" s="161">
        <f t="shared" si="0"/>
        <v>0</v>
      </c>
      <c r="I24" s="151">
        <f t="shared" si="1"/>
        <v>0</v>
      </c>
      <c r="J24" s="74">
        <v>0</v>
      </c>
      <c r="K24" s="75">
        <v>0</v>
      </c>
      <c r="L24" s="75">
        <v>0</v>
      </c>
      <c r="M24" s="76">
        <v>0</v>
      </c>
      <c r="N24" s="77">
        <f t="shared" si="2"/>
        <v>0</v>
      </c>
    </row>
    <row r="25" spans="4:14" ht="15" customHeight="1">
      <c r="D25" s="184"/>
      <c r="E25" s="207"/>
      <c r="F25" s="195"/>
      <c r="G25" s="25" t="s">
        <v>27</v>
      </c>
      <c r="H25" s="161">
        <f t="shared" si="0"/>
        <v>0</v>
      </c>
      <c r="I25" s="152">
        <f t="shared" si="1"/>
        <v>0</v>
      </c>
      <c r="J25" s="78">
        <v>0</v>
      </c>
      <c r="K25" s="79">
        <v>0</v>
      </c>
      <c r="L25" s="79">
        <v>0</v>
      </c>
      <c r="M25" s="80">
        <v>0</v>
      </c>
      <c r="N25" s="77">
        <f t="shared" si="2"/>
        <v>0</v>
      </c>
    </row>
    <row r="26" spans="4:14" ht="15" customHeight="1">
      <c r="D26" s="184"/>
      <c r="E26" s="207"/>
      <c r="F26" s="195"/>
      <c r="G26" s="25" t="s">
        <v>27</v>
      </c>
      <c r="H26" s="161">
        <f t="shared" si="0"/>
        <v>0</v>
      </c>
      <c r="I26" s="153">
        <f t="shared" si="1"/>
        <v>0</v>
      </c>
      <c r="J26" s="81">
        <v>0</v>
      </c>
      <c r="K26" s="82">
        <v>0</v>
      </c>
      <c r="L26" s="82">
        <v>0</v>
      </c>
      <c r="M26" s="83">
        <v>0</v>
      </c>
      <c r="N26" s="77">
        <f t="shared" si="2"/>
        <v>0</v>
      </c>
    </row>
    <row r="27" spans="4:14" ht="15" customHeight="1">
      <c r="D27" s="184"/>
      <c r="E27" s="207"/>
      <c r="F27" s="196"/>
      <c r="G27" s="84" t="s">
        <v>0</v>
      </c>
      <c r="H27" s="22">
        <f>SUM(H23:H26)</f>
        <v>0</v>
      </c>
      <c r="I27" s="154">
        <f t="shared" si="1"/>
        <v>0</v>
      </c>
      <c r="J27" s="11">
        <f>SUM(J23:J26)</f>
        <v>0</v>
      </c>
      <c r="K27" s="9">
        <f>SUM(K23:K26)</f>
        <v>0</v>
      </c>
      <c r="L27" s="9">
        <f>SUM(L23:L26)</f>
        <v>0</v>
      </c>
      <c r="M27" s="85">
        <f>SUM(M23:M26)</f>
        <v>0</v>
      </c>
      <c r="N27" s="68">
        <f>SUM(N23:N26)</f>
        <v>0</v>
      </c>
    </row>
    <row r="28" spans="4:19" ht="15" customHeight="1">
      <c r="D28" s="184"/>
      <c r="E28" s="207"/>
      <c r="F28" s="217" t="s">
        <v>14</v>
      </c>
      <c r="G28" s="218"/>
      <c r="H28" s="86">
        <f aca="true" t="shared" si="3" ref="H28:N28">H20+H21+H22+H27</f>
        <v>596360000</v>
      </c>
      <c r="I28" s="155">
        <f t="shared" si="3"/>
        <v>0.2627108788277128</v>
      </c>
      <c r="J28" s="87">
        <f t="shared" si="3"/>
        <v>544000000</v>
      </c>
      <c r="K28" s="88">
        <f t="shared" si="3"/>
        <v>52360000</v>
      </c>
      <c r="L28" s="88">
        <f t="shared" si="3"/>
        <v>0</v>
      </c>
      <c r="M28" s="89">
        <f t="shared" si="3"/>
        <v>0</v>
      </c>
      <c r="N28" s="90">
        <f t="shared" si="3"/>
        <v>596360000</v>
      </c>
      <c r="Q28" s="20">
        <f>J28-J11</f>
        <v>0</v>
      </c>
      <c r="R28" s="20">
        <f>K28-K11</f>
        <v>0</v>
      </c>
      <c r="S28" s="20">
        <f>L28-L11</f>
        <v>0</v>
      </c>
    </row>
    <row r="29" spans="4:14" ht="15" customHeight="1">
      <c r="D29" s="184"/>
      <c r="E29" s="207" t="s">
        <v>8</v>
      </c>
      <c r="F29" s="197" t="s">
        <v>13</v>
      </c>
      <c r="G29" s="198"/>
      <c r="H29" s="137">
        <f aca="true" t="shared" si="4" ref="H29:H35">SUM(J29:L29)</f>
        <v>766262000</v>
      </c>
      <c r="I29" s="142">
        <f aca="true" t="shared" si="5" ref="I29:I36">H29/$H$44</f>
        <v>0.3375567835406145</v>
      </c>
      <c r="J29" s="42">
        <v>722000000</v>
      </c>
      <c r="K29" s="43">
        <v>44262000</v>
      </c>
      <c r="L29" s="43">
        <v>0</v>
      </c>
      <c r="M29" s="91">
        <v>0</v>
      </c>
      <c r="N29" s="92">
        <f aca="true" t="shared" si="6" ref="N29:N35">M29+H29</f>
        <v>766262000</v>
      </c>
    </row>
    <row r="30" spans="4:14" ht="15" customHeight="1">
      <c r="D30" s="184"/>
      <c r="E30" s="207"/>
      <c r="F30" s="199" t="s">
        <v>49</v>
      </c>
      <c r="G30" s="200"/>
      <c r="H30" s="138">
        <f t="shared" si="4"/>
        <v>244088000</v>
      </c>
      <c r="I30" s="143">
        <f t="shared" si="5"/>
        <v>0.10752661645868061</v>
      </c>
      <c r="J30" s="44">
        <v>240000000</v>
      </c>
      <c r="K30" s="45">
        <v>4088000</v>
      </c>
      <c r="L30" s="45">
        <v>0</v>
      </c>
      <c r="M30" s="93">
        <v>0</v>
      </c>
      <c r="N30" s="77">
        <f t="shared" si="6"/>
        <v>244088000</v>
      </c>
    </row>
    <row r="31" spans="4:14" ht="15" customHeight="1">
      <c r="D31" s="184"/>
      <c r="E31" s="207"/>
      <c r="F31" s="200" t="s">
        <v>23</v>
      </c>
      <c r="G31" s="219"/>
      <c r="H31" s="138">
        <f t="shared" si="4"/>
        <v>300000000</v>
      </c>
      <c r="I31" s="143">
        <f t="shared" si="5"/>
        <v>0.13215719305170343</v>
      </c>
      <c r="J31" s="44">
        <v>300000000</v>
      </c>
      <c r="K31" s="45">
        <v>0</v>
      </c>
      <c r="L31" s="45">
        <v>0</v>
      </c>
      <c r="M31" s="93">
        <v>0</v>
      </c>
      <c r="N31" s="77">
        <f t="shared" si="6"/>
        <v>300000000</v>
      </c>
    </row>
    <row r="32" spans="4:14" ht="15" customHeight="1">
      <c r="D32" s="184"/>
      <c r="E32" s="207"/>
      <c r="F32" s="220" t="s">
        <v>46</v>
      </c>
      <c r="G32" s="221"/>
      <c r="H32" s="22">
        <f t="shared" si="4"/>
        <v>0</v>
      </c>
      <c r="I32" s="156">
        <f t="shared" si="5"/>
        <v>0</v>
      </c>
      <c r="J32" s="65">
        <v>0</v>
      </c>
      <c r="K32" s="66">
        <v>0</v>
      </c>
      <c r="L32" s="66">
        <v>0</v>
      </c>
      <c r="M32" s="67">
        <v>0</v>
      </c>
      <c r="N32" s="94">
        <f t="shared" si="6"/>
        <v>0</v>
      </c>
    </row>
    <row r="33" spans="4:14" ht="15" customHeight="1">
      <c r="D33" s="184"/>
      <c r="E33" s="207"/>
      <c r="F33" s="194" t="s">
        <v>15</v>
      </c>
      <c r="G33" s="41" t="s">
        <v>5</v>
      </c>
      <c r="H33" s="162">
        <f t="shared" si="4"/>
        <v>179650000</v>
      </c>
      <c r="I33" s="148">
        <f t="shared" si="5"/>
        <v>0.0791401324391284</v>
      </c>
      <c r="J33" s="69">
        <v>99428572</v>
      </c>
      <c r="K33" s="70">
        <v>80221428</v>
      </c>
      <c r="L33" s="70">
        <v>0</v>
      </c>
      <c r="M33" s="71">
        <v>0</v>
      </c>
      <c r="N33" s="92">
        <f t="shared" si="6"/>
        <v>179650000</v>
      </c>
    </row>
    <row r="34" spans="4:14" ht="15" customHeight="1">
      <c r="D34" s="184"/>
      <c r="E34" s="207"/>
      <c r="F34" s="195"/>
      <c r="G34" s="73"/>
      <c r="H34" s="138">
        <f t="shared" si="4"/>
        <v>0</v>
      </c>
      <c r="I34" s="148">
        <f t="shared" si="5"/>
        <v>0</v>
      </c>
      <c r="J34" s="74">
        <v>0</v>
      </c>
      <c r="K34" s="75">
        <v>0</v>
      </c>
      <c r="L34" s="75">
        <v>0</v>
      </c>
      <c r="M34" s="76">
        <v>0</v>
      </c>
      <c r="N34" s="77">
        <f t="shared" si="6"/>
        <v>0</v>
      </c>
    </row>
    <row r="35" spans="4:14" ht="15" customHeight="1">
      <c r="D35" s="184"/>
      <c r="E35" s="207"/>
      <c r="F35" s="195"/>
      <c r="G35" s="25" t="s">
        <v>28</v>
      </c>
      <c r="H35" s="138">
        <f t="shared" si="4"/>
        <v>10000000</v>
      </c>
      <c r="I35" s="143">
        <f t="shared" si="5"/>
        <v>0.004405239768390114</v>
      </c>
      <c r="J35" s="78">
        <v>10000000</v>
      </c>
      <c r="K35" s="79">
        <v>0</v>
      </c>
      <c r="L35" s="79">
        <v>0</v>
      </c>
      <c r="M35" s="80">
        <v>0</v>
      </c>
      <c r="N35" s="77">
        <f t="shared" si="6"/>
        <v>10000000</v>
      </c>
    </row>
    <row r="36" spans="4:14" ht="15" customHeight="1">
      <c r="D36" s="184"/>
      <c r="E36" s="207"/>
      <c r="F36" s="196"/>
      <c r="G36" s="84" t="s">
        <v>0</v>
      </c>
      <c r="H36" s="22">
        <f aca="true" t="shared" si="7" ref="H36:N36">SUM(H33:H35)</f>
        <v>189650000</v>
      </c>
      <c r="I36" s="154">
        <f t="shared" si="5"/>
        <v>0.08354537220751851</v>
      </c>
      <c r="J36" s="11">
        <f t="shared" si="7"/>
        <v>109428572</v>
      </c>
      <c r="K36" s="9">
        <f t="shared" si="7"/>
        <v>80221428</v>
      </c>
      <c r="L36" s="9">
        <f t="shared" si="7"/>
        <v>0</v>
      </c>
      <c r="M36" s="85">
        <f t="shared" si="7"/>
        <v>0</v>
      </c>
      <c r="N36" s="68">
        <f t="shared" si="7"/>
        <v>189650000</v>
      </c>
    </row>
    <row r="37" spans="4:19" ht="15" customHeight="1">
      <c r="D37" s="184"/>
      <c r="E37" s="207"/>
      <c r="F37" s="203" t="s">
        <v>14</v>
      </c>
      <c r="G37" s="218"/>
      <c r="H37" s="86">
        <f aca="true" t="shared" si="8" ref="H37:N37">H29+H30+H31+H32+H36</f>
        <v>1500000000</v>
      </c>
      <c r="I37" s="155">
        <f t="shared" si="8"/>
        <v>0.6607859652585171</v>
      </c>
      <c r="J37" s="87">
        <f t="shared" si="8"/>
        <v>1371428572</v>
      </c>
      <c r="K37" s="88">
        <f t="shared" si="8"/>
        <v>128571428</v>
      </c>
      <c r="L37" s="88">
        <f t="shared" si="8"/>
        <v>0</v>
      </c>
      <c r="M37" s="89">
        <f t="shared" si="8"/>
        <v>0</v>
      </c>
      <c r="N37" s="90">
        <f t="shared" si="8"/>
        <v>1500000000</v>
      </c>
      <c r="Q37" s="20">
        <f>J37-J15</f>
        <v>0</v>
      </c>
      <c r="R37" s="20">
        <f>K37-K15</f>
        <v>0</v>
      </c>
      <c r="S37" s="20">
        <f>L37-L15</f>
        <v>0</v>
      </c>
    </row>
    <row r="38" spans="4:14" ht="15" customHeight="1">
      <c r="D38" s="184"/>
      <c r="E38" s="195" t="s">
        <v>7</v>
      </c>
      <c r="F38" s="207" t="s">
        <v>15</v>
      </c>
      <c r="G38" s="41" t="s">
        <v>5</v>
      </c>
      <c r="H38" s="24">
        <f>SUM(J38:L38)</f>
        <v>123664000</v>
      </c>
      <c r="I38" s="157">
        <f>H38/$H$44</f>
        <v>0.05447695707181951</v>
      </c>
      <c r="J38" s="69">
        <v>103664000</v>
      </c>
      <c r="K38" s="70">
        <v>20000000</v>
      </c>
      <c r="L38" s="70">
        <v>0</v>
      </c>
      <c r="M38" s="71">
        <v>0</v>
      </c>
      <c r="N38" s="92">
        <f>M38+H38</f>
        <v>123664000</v>
      </c>
    </row>
    <row r="39" spans="4:14" ht="15" customHeight="1">
      <c r="D39" s="184"/>
      <c r="E39" s="195"/>
      <c r="F39" s="207"/>
      <c r="G39" s="27" t="s">
        <v>28</v>
      </c>
      <c r="H39" s="163">
        <f>SUM(J39:L39)</f>
        <v>0</v>
      </c>
      <c r="I39" s="158">
        <f>H39/$H$44</f>
        <v>0</v>
      </c>
      <c r="J39" s="95">
        <v>0</v>
      </c>
      <c r="K39" s="96">
        <v>0</v>
      </c>
      <c r="L39" s="96">
        <v>0</v>
      </c>
      <c r="M39" s="97">
        <v>0</v>
      </c>
      <c r="N39" s="94">
        <f>M39+H39</f>
        <v>0</v>
      </c>
    </row>
    <row r="40" spans="4:19" ht="15" customHeight="1">
      <c r="D40" s="184"/>
      <c r="E40" s="196"/>
      <c r="F40" s="203" t="s">
        <v>14</v>
      </c>
      <c r="G40" s="218"/>
      <c r="H40" s="86">
        <f aca="true" t="shared" si="9" ref="H40:N40">SUM(H38:H39)</f>
        <v>123664000</v>
      </c>
      <c r="I40" s="155">
        <f t="shared" si="9"/>
        <v>0.05447695707181951</v>
      </c>
      <c r="J40" s="87">
        <f t="shared" si="9"/>
        <v>103664000</v>
      </c>
      <c r="K40" s="88">
        <f t="shared" si="9"/>
        <v>20000000</v>
      </c>
      <c r="L40" s="88">
        <f t="shared" si="9"/>
        <v>0</v>
      </c>
      <c r="M40" s="89">
        <f t="shared" si="9"/>
        <v>0</v>
      </c>
      <c r="N40" s="90">
        <f t="shared" si="9"/>
        <v>123664000</v>
      </c>
      <c r="Q40" s="20">
        <f>J40-J16</f>
        <v>0</v>
      </c>
      <c r="R40" s="20">
        <f>K40-K16</f>
        <v>0</v>
      </c>
      <c r="S40" s="20">
        <f>L40-L16</f>
        <v>0</v>
      </c>
    </row>
    <row r="41" spans="4:14" ht="15" customHeight="1">
      <c r="D41" s="184"/>
      <c r="E41" s="195" t="s">
        <v>6</v>
      </c>
      <c r="F41" s="207" t="s">
        <v>15</v>
      </c>
      <c r="G41" s="41" t="s">
        <v>5</v>
      </c>
      <c r="H41" s="24">
        <f>SUM(J41:L41)</f>
        <v>50000000</v>
      </c>
      <c r="I41" s="157">
        <f>H41/$H$44</f>
        <v>0.02202619884195057</v>
      </c>
      <c r="J41" s="69">
        <v>45000000</v>
      </c>
      <c r="K41" s="70">
        <v>5000000</v>
      </c>
      <c r="L41" s="70">
        <v>0</v>
      </c>
      <c r="M41" s="71">
        <v>0</v>
      </c>
      <c r="N41" s="92">
        <f>M41+H41</f>
        <v>50000000</v>
      </c>
    </row>
    <row r="42" spans="4:14" ht="15" customHeight="1">
      <c r="D42" s="184"/>
      <c r="E42" s="195"/>
      <c r="F42" s="207"/>
      <c r="G42" s="27" t="s">
        <v>28</v>
      </c>
      <c r="H42" s="163">
        <f>SUM(J42:L42)</f>
        <v>0</v>
      </c>
      <c r="I42" s="158">
        <f>H42/$H$44</f>
        <v>0</v>
      </c>
      <c r="J42" s="95">
        <v>0</v>
      </c>
      <c r="K42" s="96">
        <v>0</v>
      </c>
      <c r="L42" s="96">
        <v>0</v>
      </c>
      <c r="M42" s="97">
        <v>0</v>
      </c>
      <c r="N42" s="94">
        <f>M42+H42</f>
        <v>0</v>
      </c>
    </row>
    <row r="43" spans="4:19" ht="15" customHeight="1">
      <c r="D43" s="184"/>
      <c r="E43" s="196"/>
      <c r="F43" s="203" t="s">
        <v>14</v>
      </c>
      <c r="G43" s="204"/>
      <c r="H43" s="49">
        <f aca="true" t="shared" si="10" ref="H43:N43">SUM(H41:H42)</f>
        <v>50000000</v>
      </c>
      <c r="I43" s="145">
        <f t="shared" si="10"/>
        <v>0.02202619884195057</v>
      </c>
      <c r="J43" s="50">
        <f t="shared" si="10"/>
        <v>45000000</v>
      </c>
      <c r="K43" s="51">
        <f t="shared" si="10"/>
        <v>5000000</v>
      </c>
      <c r="L43" s="51">
        <f t="shared" si="10"/>
        <v>0</v>
      </c>
      <c r="M43" s="98">
        <f t="shared" si="10"/>
        <v>0</v>
      </c>
      <c r="N43" s="90">
        <f t="shared" si="10"/>
        <v>50000000</v>
      </c>
      <c r="Q43" s="20">
        <f>J43-J17</f>
        <v>0</v>
      </c>
      <c r="R43" s="20">
        <f>K43-K17</f>
        <v>0</v>
      </c>
      <c r="S43" s="20">
        <f>L43-L17</f>
        <v>0</v>
      </c>
    </row>
    <row r="44" spans="4:14" ht="15" customHeight="1" thickBot="1">
      <c r="D44" s="185"/>
      <c r="E44" s="208" t="s">
        <v>1</v>
      </c>
      <c r="F44" s="209"/>
      <c r="G44" s="209"/>
      <c r="H44" s="54">
        <f aca="true" t="shared" si="11" ref="H44:N44">H28+H37+H40+H43</f>
        <v>2270024000</v>
      </c>
      <c r="I44" s="146">
        <f t="shared" si="11"/>
        <v>1</v>
      </c>
      <c r="J44" s="55">
        <f>J28+J37+J40+J43</f>
        <v>2064092572</v>
      </c>
      <c r="K44" s="56">
        <f t="shared" si="11"/>
        <v>205931428</v>
      </c>
      <c r="L44" s="56">
        <f t="shared" si="11"/>
        <v>0</v>
      </c>
      <c r="M44" s="99">
        <f t="shared" si="11"/>
        <v>0</v>
      </c>
      <c r="N44" s="100">
        <f t="shared" si="11"/>
        <v>2270024000</v>
      </c>
    </row>
    <row r="45" spans="4:20" s="8" customFormat="1" ht="15" customHeight="1" thickBot="1">
      <c r="D45" s="101"/>
      <c r="E45" s="102"/>
      <c r="F45" s="102"/>
      <c r="G45" s="102"/>
      <c r="H45" s="103"/>
      <c r="I45" s="103"/>
      <c r="J45" s="103"/>
      <c r="K45" s="103"/>
      <c r="L45" s="103"/>
      <c r="M45" s="103"/>
      <c r="Q45" s="23"/>
      <c r="R45" s="23"/>
      <c r="S45" s="23"/>
      <c r="T45" s="23"/>
    </row>
    <row r="46" spans="4:14" ht="15" customHeight="1">
      <c r="D46" s="183" t="s">
        <v>36</v>
      </c>
      <c r="E46" s="222" t="s">
        <v>19</v>
      </c>
      <c r="F46" s="223"/>
      <c r="G46" s="104" t="s">
        <v>37</v>
      </c>
      <c r="H46" s="105">
        <f aca="true" t="shared" si="12" ref="H46:M46">H20+H29</f>
        <v>1362622000</v>
      </c>
      <c r="I46" s="164">
        <f>I29</f>
        <v>0.3375567835406145</v>
      </c>
      <c r="J46" s="106">
        <f t="shared" si="12"/>
        <v>1266000000</v>
      </c>
      <c r="K46" s="106">
        <f t="shared" si="12"/>
        <v>96622000</v>
      </c>
      <c r="L46" s="107">
        <f t="shared" si="12"/>
        <v>0</v>
      </c>
      <c r="M46" s="108">
        <f t="shared" si="12"/>
        <v>0</v>
      </c>
      <c r="N46" s="109">
        <f>M46+H46</f>
        <v>1362622000</v>
      </c>
    </row>
    <row r="47" spans="4:14" ht="15" customHeight="1">
      <c r="D47" s="184"/>
      <c r="E47" s="224"/>
      <c r="F47" s="225"/>
      <c r="G47" s="27" t="s">
        <v>49</v>
      </c>
      <c r="H47" s="26">
        <f aca="true" t="shared" si="13" ref="H47:M47">H30</f>
        <v>244088000</v>
      </c>
      <c r="I47" s="151">
        <f>I20+I30</f>
        <v>0.37023749528639344</v>
      </c>
      <c r="J47" s="16">
        <f t="shared" si="13"/>
        <v>240000000</v>
      </c>
      <c r="K47" s="16">
        <f t="shared" si="13"/>
        <v>4088000</v>
      </c>
      <c r="L47" s="110">
        <f t="shared" si="13"/>
        <v>0</v>
      </c>
      <c r="M47" s="111">
        <f t="shared" si="13"/>
        <v>0</v>
      </c>
      <c r="N47" s="112">
        <f>M47+H47</f>
        <v>244088000</v>
      </c>
    </row>
    <row r="48" spans="4:14" ht="15" customHeight="1">
      <c r="D48" s="184"/>
      <c r="E48" s="113" t="s">
        <v>38</v>
      </c>
      <c r="F48" s="114"/>
      <c r="G48" s="114"/>
      <c r="H48" s="49">
        <f aca="true" t="shared" si="14" ref="H48:M48">SUM(H46:H47)</f>
        <v>1606710000</v>
      </c>
      <c r="I48" s="145">
        <f t="shared" si="14"/>
        <v>0.707794278827008</v>
      </c>
      <c r="J48" s="50">
        <f t="shared" si="14"/>
        <v>1506000000</v>
      </c>
      <c r="K48" s="50">
        <f t="shared" si="14"/>
        <v>100710000</v>
      </c>
      <c r="L48" s="51">
        <f t="shared" si="14"/>
        <v>0</v>
      </c>
      <c r="M48" s="115">
        <f t="shared" si="14"/>
        <v>0</v>
      </c>
      <c r="N48" s="90">
        <f>SUM(N46:N47)</f>
        <v>1606710000</v>
      </c>
    </row>
    <row r="49" spans="4:14" ht="15" customHeight="1">
      <c r="D49" s="184"/>
      <c r="E49" s="226" t="s">
        <v>22</v>
      </c>
      <c r="F49" s="227"/>
      <c r="G49" s="41" t="s">
        <v>5</v>
      </c>
      <c r="H49" s="24">
        <f>H23+H33+H38+H41</f>
        <v>353314000</v>
      </c>
      <c r="I49" s="157">
        <f>I23+I33+I38+I41</f>
        <v>0.15564328835289848</v>
      </c>
      <c r="J49" s="15">
        <f>J23+J33+J38+J41</f>
        <v>248092572</v>
      </c>
      <c r="K49" s="15">
        <v>0</v>
      </c>
      <c r="L49" s="14">
        <f>L23+L33+L38+L41</f>
        <v>0</v>
      </c>
      <c r="M49" s="116">
        <f>M23+M33+M38+M41</f>
        <v>0</v>
      </c>
      <c r="N49" s="117">
        <f>M49+H49</f>
        <v>353314000</v>
      </c>
    </row>
    <row r="50" spans="4:14" ht="15" customHeight="1">
      <c r="D50" s="184"/>
      <c r="E50" s="228"/>
      <c r="F50" s="229"/>
      <c r="G50" s="118"/>
      <c r="H50" s="168">
        <f>H34+H24</f>
        <v>0</v>
      </c>
      <c r="I50" s="165">
        <f>I34+I24</f>
        <v>0</v>
      </c>
      <c r="J50" s="13">
        <f>J24+J34</f>
        <v>0</v>
      </c>
      <c r="K50" s="13">
        <f>K24+K34</f>
        <v>0</v>
      </c>
      <c r="L50" s="120">
        <f>L24+L34</f>
        <v>0</v>
      </c>
      <c r="M50" s="169">
        <f>M24+M34</f>
        <v>0</v>
      </c>
      <c r="N50" s="119">
        <f>M50+H50</f>
        <v>0</v>
      </c>
    </row>
    <row r="51" spans="4:14" ht="15" customHeight="1">
      <c r="D51" s="184"/>
      <c r="E51" s="224"/>
      <c r="F51" s="225"/>
      <c r="G51" s="27" t="s">
        <v>39</v>
      </c>
      <c r="H51" s="28">
        <f aca="true" t="shared" si="15" ref="H51:M51">H26+H25+H35+H39+H42</f>
        <v>10000000</v>
      </c>
      <c r="I51" s="166">
        <f t="shared" si="15"/>
        <v>0.004405239768390114</v>
      </c>
      <c r="J51" s="13">
        <f t="shared" si="15"/>
        <v>10000000</v>
      </c>
      <c r="K51" s="13">
        <f t="shared" si="15"/>
        <v>0</v>
      </c>
      <c r="L51" s="120">
        <f t="shared" si="15"/>
        <v>0</v>
      </c>
      <c r="M51" s="121">
        <f t="shared" si="15"/>
        <v>0</v>
      </c>
      <c r="N51" s="94">
        <f>M51+H51</f>
        <v>10000000</v>
      </c>
    </row>
    <row r="52" spans="4:14" ht="15" customHeight="1">
      <c r="D52" s="184"/>
      <c r="E52" s="113" t="s">
        <v>20</v>
      </c>
      <c r="F52" s="114"/>
      <c r="G52" s="114"/>
      <c r="H52" s="49">
        <f aca="true" t="shared" si="16" ref="H52:M52">SUM(H49:H51)</f>
        <v>363314000</v>
      </c>
      <c r="I52" s="145">
        <f t="shared" si="16"/>
        <v>0.16004852812128859</v>
      </c>
      <c r="J52" s="50">
        <f t="shared" si="16"/>
        <v>258092572</v>
      </c>
      <c r="K52" s="50">
        <f t="shared" si="16"/>
        <v>0</v>
      </c>
      <c r="L52" s="51">
        <f t="shared" si="16"/>
        <v>0</v>
      </c>
      <c r="M52" s="115">
        <f t="shared" si="16"/>
        <v>0</v>
      </c>
      <c r="N52" s="90">
        <f>SUM(N49:N51)</f>
        <v>363314000</v>
      </c>
    </row>
    <row r="53" spans="4:14" ht="15" customHeight="1">
      <c r="D53" s="184"/>
      <c r="E53" s="228" t="s">
        <v>21</v>
      </c>
      <c r="F53" s="229"/>
      <c r="G53" s="73" t="s">
        <v>23</v>
      </c>
      <c r="H53" s="26">
        <f aca="true" t="shared" si="17" ref="H53:M54">H21+H31</f>
        <v>300000000</v>
      </c>
      <c r="I53" s="151">
        <f>I21+I31</f>
        <v>0.13215719305170343</v>
      </c>
      <c r="J53" s="16">
        <f t="shared" si="17"/>
        <v>300000000</v>
      </c>
      <c r="K53" s="16">
        <f t="shared" si="17"/>
        <v>0</v>
      </c>
      <c r="L53" s="110">
        <f t="shared" si="17"/>
        <v>0</v>
      </c>
      <c r="M53" s="111">
        <f t="shared" si="17"/>
        <v>0</v>
      </c>
      <c r="N53" s="112">
        <f>M53+H53</f>
        <v>300000000</v>
      </c>
    </row>
    <row r="54" spans="4:14" ht="15" customHeight="1">
      <c r="D54" s="184"/>
      <c r="E54" s="224"/>
      <c r="F54" s="225"/>
      <c r="G54" s="27" t="s">
        <v>4</v>
      </c>
      <c r="H54" s="26">
        <f t="shared" si="17"/>
        <v>0</v>
      </c>
      <c r="I54" s="151">
        <f>I22+I32</f>
        <v>0</v>
      </c>
      <c r="J54" s="16">
        <f t="shared" si="17"/>
        <v>0</v>
      </c>
      <c r="K54" s="16">
        <f t="shared" si="17"/>
        <v>0</v>
      </c>
      <c r="L54" s="110">
        <f t="shared" si="17"/>
        <v>0</v>
      </c>
      <c r="M54" s="111">
        <f t="shared" si="17"/>
        <v>0</v>
      </c>
      <c r="N54" s="112">
        <f>M54+H54</f>
        <v>0</v>
      </c>
    </row>
    <row r="55" spans="4:14" ht="15" customHeight="1" thickBot="1">
      <c r="D55" s="184"/>
      <c r="E55" s="113" t="s">
        <v>40</v>
      </c>
      <c r="F55" s="114"/>
      <c r="G55" s="114"/>
      <c r="H55" s="49">
        <f aca="true" t="shared" si="18" ref="H55:M55">SUM(H53:H54)</f>
        <v>300000000</v>
      </c>
      <c r="I55" s="167">
        <f>SUM(I53:I54)</f>
        <v>0.13215719305170343</v>
      </c>
      <c r="J55" s="55">
        <f t="shared" si="18"/>
        <v>300000000</v>
      </c>
      <c r="K55" s="55">
        <f t="shared" si="18"/>
        <v>0</v>
      </c>
      <c r="L55" s="56">
        <f t="shared" si="18"/>
        <v>0</v>
      </c>
      <c r="M55" s="115">
        <f t="shared" si="18"/>
        <v>0</v>
      </c>
      <c r="N55" s="90">
        <f>H55+M55</f>
        <v>300000000</v>
      </c>
    </row>
    <row r="56" spans="4:14" ht="15" customHeight="1">
      <c r="D56" s="184"/>
      <c r="E56" s="122" t="s">
        <v>41</v>
      </c>
      <c r="F56" s="123"/>
      <c r="G56" s="123"/>
      <c r="H56" s="124">
        <v>0</v>
      </c>
      <c r="I56" s="125"/>
      <c r="J56" s="125"/>
      <c r="K56" s="125"/>
      <c r="L56" s="125"/>
      <c r="M56" s="126">
        <v>0</v>
      </c>
      <c r="N56" s="127">
        <f>H56+M56</f>
        <v>0</v>
      </c>
    </row>
    <row r="57" spans="4:14" ht="15" customHeight="1">
      <c r="D57" s="184"/>
      <c r="E57" s="200" t="s">
        <v>16</v>
      </c>
      <c r="F57" s="219"/>
      <c r="G57" s="230"/>
      <c r="H57" s="48">
        <f>H44</f>
        <v>2270024000</v>
      </c>
      <c r="I57" s="125"/>
      <c r="J57" s="125"/>
      <c r="K57" s="125"/>
      <c r="L57" s="125"/>
      <c r="M57" s="128">
        <f>M44</f>
        <v>0</v>
      </c>
      <c r="N57" s="127">
        <f>H57+M57</f>
        <v>2270024000</v>
      </c>
    </row>
    <row r="58" spans="4:14" ht="15" customHeight="1" thickBot="1">
      <c r="D58" s="185"/>
      <c r="E58" s="231" t="s">
        <v>42</v>
      </c>
      <c r="F58" s="232"/>
      <c r="G58" s="233"/>
      <c r="H58" s="129">
        <f>(H55-H56)/H57</f>
        <v>0.13215719305170343</v>
      </c>
      <c r="I58" s="133"/>
      <c r="J58" s="125"/>
      <c r="K58" s="125"/>
      <c r="L58" s="125"/>
      <c r="M58" s="130" t="e">
        <f>(M55-M56)/M57</f>
        <v>#DIV/0!</v>
      </c>
      <c r="N58" s="131">
        <f>(N55-N56)/N57</f>
        <v>0.13215719305170343</v>
      </c>
    </row>
    <row r="59" ht="14.25"/>
    <row r="60" spans="7:12" s="29" customFormat="1" ht="14.25">
      <c r="G60" s="29" t="s">
        <v>25</v>
      </c>
      <c r="H60" s="29">
        <f>H44-H18</f>
        <v>0</v>
      </c>
      <c r="J60" s="132">
        <f>J44-J18</f>
        <v>0</v>
      </c>
      <c r="L60" s="29">
        <f>L44-L18</f>
        <v>0</v>
      </c>
    </row>
    <row r="61" spans="8:12" s="20" customFormat="1" ht="13.5">
      <c r="H61" s="20" t="str">
        <f>IF(H60=0,"ok","事業費と調達資金が不一致")</f>
        <v>ok</v>
      </c>
      <c r="J61" s="20" t="str">
        <f>IF(J60=0,"ok","事業費と調達資金が不一致")</f>
        <v>ok</v>
      </c>
      <c r="L61" s="20" t="str">
        <f>IF(L60=0,"ok","事業費と調達資金が不一致")</f>
        <v>ok</v>
      </c>
    </row>
    <row r="78" spans="13:14" ht="13.5">
      <c r="M78" s="17"/>
      <c r="N78" s="17"/>
    </row>
    <row r="79" spans="13:14" ht="13.5">
      <c r="M79" s="17"/>
      <c r="N79" s="17"/>
    </row>
    <row r="80" spans="13:14" ht="13.5">
      <c r="M80" s="17"/>
      <c r="N80" s="17"/>
    </row>
    <row r="81" spans="13:14" ht="13.5">
      <c r="M81" s="17"/>
      <c r="N81" s="17"/>
    </row>
    <row r="82" spans="13:14" ht="13.5">
      <c r="M82" s="17"/>
      <c r="N82" s="17"/>
    </row>
  </sheetData>
  <sheetProtection/>
  <mergeCells count="46">
    <mergeCell ref="M3:N3"/>
    <mergeCell ref="D7:E7"/>
    <mergeCell ref="F7:G7"/>
    <mergeCell ref="D9:G9"/>
    <mergeCell ref="M9:M10"/>
    <mergeCell ref="N9:N10"/>
    <mergeCell ref="D10:G10"/>
    <mergeCell ref="D3:J4"/>
    <mergeCell ref="D11:D18"/>
    <mergeCell ref="E11:G11"/>
    <mergeCell ref="M11:N18"/>
    <mergeCell ref="E12:E15"/>
    <mergeCell ref="F12:G12"/>
    <mergeCell ref="F13:G13"/>
    <mergeCell ref="F14:G14"/>
    <mergeCell ref="F15:G15"/>
    <mergeCell ref="E16:G16"/>
    <mergeCell ref="E17:G17"/>
    <mergeCell ref="E18:G18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F30:G30"/>
    <mergeCell ref="F31:G31"/>
    <mergeCell ref="F32:G32"/>
    <mergeCell ref="F33:F36"/>
    <mergeCell ref="F37:G37"/>
    <mergeCell ref="E38:E40"/>
    <mergeCell ref="F38:F39"/>
    <mergeCell ref="F40:G40"/>
    <mergeCell ref="E41:E43"/>
    <mergeCell ref="F41:F42"/>
    <mergeCell ref="F43:G43"/>
    <mergeCell ref="E44:G44"/>
    <mergeCell ref="D46:D58"/>
    <mergeCell ref="E46:F47"/>
    <mergeCell ref="E49:F51"/>
    <mergeCell ref="E53:F54"/>
    <mergeCell ref="E57:G57"/>
    <mergeCell ref="E58:G58"/>
  </mergeCells>
  <printOptions horizontalCentered="1" vertic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江東区</cp:lastModifiedBy>
  <cp:lastPrinted>2023-05-09T23:49:59Z</cp:lastPrinted>
  <dcterms:created xsi:type="dcterms:W3CDTF">2002-06-29T06:21:07Z</dcterms:created>
  <dcterms:modified xsi:type="dcterms:W3CDTF">2023-05-09T23:51:27Z</dcterms:modified>
  <cp:category/>
  <cp:version/>
  <cp:contentType/>
  <cp:contentStatus/>
</cp:coreProperties>
</file>