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gnassv02\bumon\課共有\長寿応援課\(03)施設支援係\施設係共有フォルダー\500_二村その他（小川⇒角田⇒）\490_その他整備・改修\2106辰巳団地\02_公募要項\01‗公募要項\案\様式\02提案関係\"/>
    </mc:Choice>
  </mc:AlternateContent>
  <bookViews>
    <workbookView xWindow="0" yWindow="0" windowWidth="28800" windowHeight="12015"/>
  </bookViews>
  <sheets>
    <sheet name="全事業計" sheetId="13" r:id="rId1"/>
    <sheet name="特養・ショート" sheetId="12" r:id="rId2"/>
    <sheet name="介護専用型ケアハウス" sheetId="10" r:id="rId3"/>
    <sheet name="×費目別内訳書 （その他）" sheetId="8" state="hidden" r:id="rId4"/>
    <sheet name="×費目別内訳書（記入例）" sheetId="9" state="hidden" r:id="rId5"/>
    <sheet name="都市型軽費" sheetId="14" r:id="rId6"/>
    <sheet name="包括" sheetId="16" r:id="rId7"/>
    <sheet name="その他事業" sheetId="15" r:id="rId8"/>
    <sheet name="償還計画例" sheetId="5" r:id="rId9"/>
  </sheets>
  <definedNames>
    <definedName name="_xlnm.Print_Area" localSheetId="3">'×費目別内訳書 （その他）'!$A$1:$J$46</definedName>
    <definedName name="_xlnm.Print_Area" localSheetId="4">'×費目別内訳書（記入例）'!$A$1:$J$54</definedName>
    <definedName name="_xlnm.Print_Area" localSheetId="7">その他事業!$A$2:$J$34</definedName>
    <definedName name="_xlnm.Print_Area" localSheetId="2">介護専用型ケアハウス!$A$2:$J$34</definedName>
    <definedName name="_xlnm.Print_Area" localSheetId="8">償還計画例!$A$1:$K$35</definedName>
    <definedName name="_xlnm.Print_Area" localSheetId="0">全事業計!$A$2:$J$34</definedName>
    <definedName name="_xlnm.Print_Area" localSheetId="5">都市型軽費!$A$2:$J$34</definedName>
    <definedName name="_xlnm.Print_Area" localSheetId="1">特養・ショート!$A$2:$J$34</definedName>
    <definedName name="_xlnm.Print_Area" localSheetId="6">包括!$A$2:$J$34</definedName>
  </definedNames>
  <calcPr calcId="162913"/>
</workbook>
</file>

<file path=xl/calcChain.xml><?xml version="1.0" encoding="utf-8"?>
<calcChain xmlns="http://schemas.openxmlformats.org/spreadsheetml/2006/main">
  <c r="H34" i="16" l="1"/>
  <c r="G34" i="16"/>
  <c r="F34" i="16"/>
  <c r="D34" i="16"/>
  <c r="C34" i="16"/>
  <c r="E30" i="16"/>
  <c r="E29" i="16"/>
  <c r="E28" i="16"/>
  <c r="E27" i="16"/>
  <c r="E26" i="16"/>
  <c r="E25" i="16"/>
  <c r="E24" i="16"/>
  <c r="E23" i="16"/>
  <c r="E22" i="16"/>
  <c r="E21" i="16"/>
  <c r="E20" i="16"/>
  <c r="E19" i="16"/>
  <c r="E18" i="16"/>
  <c r="E17" i="16"/>
  <c r="E16" i="16"/>
  <c r="E15" i="16"/>
  <c r="E14" i="16"/>
  <c r="E13" i="16"/>
  <c r="E12" i="16"/>
  <c r="E11" i="16"/>
  <c r="E34" i="16" s="1"/>
  <c r="I34" i="13" l="1"/>
  <c r="E21" i="13" l="1"/>
  <c r="H34" i="15"/>
  <c r="G34" i="15"/>
  <c r="F34" i="15"/>
  <c r="D34" i="15"/>
  <c r="C34" i="15"/>
  <c r="E30" i="15"/>
  <c r="E29" i="15"/>
  <c r="E28" i="15"/>
  <c r="E27" i="15"/>
  <c r="E26" i="15"/>
  <c r="E25" i="15"/>
  <c r="E24" i="15"/>
  <c r="E23" i="15"/>
  <c r="E22" i="15"/>
  <c r="E21" i="15"/>
  <c r="E20" i="15"/>
  <c r="E19" i="15"/>
  <c r="E18" i="15"/>
  <c r="E17" i="15"/>
  <c r="E16" i="15"/>
  <c r="E15" i="15"/>
  <c r="E14" i="15"/>
  <c r="E13" i="15"/>
  <c r="E12" i="15"/>
  <c r="E11" i="15"/>
  <c r="E34" i="15" s="1"/>
  <c r="H34" i="14"/>
  <c r="G34" i="14"/>
  <c r="F34" i="14"/>
  <c r="D34" i="14"/>
  <c r="C34" i="14"/>
  <c r="E30" i="14"/>
  <c r="E29" i="14"/>
  <c r="E28" i="14"/>
  <c r="E27" i="14"/>
  <c r="E26" i="14"/>
  <c r="E25" i="14"/>
  <c r="E24" i="14"/>
  <c r="E23" i="14"/>
  <c r="E22" i="14"/>
  <c r="E21" i="14"/>
  <c r="E20" i="14"/>
  <c r="E19" i="14"/>
  <c r="E18" i="14"/>
  <c r="E17" i="14"/>
  <c r="E16" i="14"/>
  <c r="E15" i="14"/>
  <c r="E14" i="14"/>
  <c r="E13" i="14"/>
  <c r="E12" i="14"/>
  <c r="E11" i="14"/>
  <c r="E34" i="14" s="1"/>
  <c r="H34" i="13"/>
  <c r="G34" i="13"/>
  <c r="F34" i="13"/>
  <c r="D34" i="13"/>
  <c r="C34" i="13"/>
  <c r="E30" i="13"/>
  <c r="E29" i="13"/>
  <c r="E28" i="13"/>
  <c r="E27" i="13"/>
  <c r="E26" i="13"/>
  <c r="E25" i="13"/>
  <c r="E24" i="13"/>
  <c r="E23" i="13"/>
  <c r="E22" i="13"/>
  <c r="E20" i="13"/>
  <c r="E19" i="13"/>
  <c r="E18" i="13"/>
  <c r="E17" i="13"/>
  <c r="E16" i="13"/>
  <c r="E15" i="13"/>
  <c r="E14" i="13"/>
  <c r="E13" i="13"/>
  <c r="E12" i="13"/>
  <c r="E11" i="13"/>
  <c r="E34" i="13" s="1"/>
  <c r="H34" i="12"/>
  <c r="G34" i="12"/>
  <c r="F34" i="12"/>
  <c r="D34" i="12"/>
  <c r="C34" i="12"/>
  <c r="E30" i="12"/>
  <c r="E29" i="12"/>
  <c r="E28" i="12"/>
  <c r="E27" i="12"/>
  <c r="E26" i="12"/>
  <c r="E25" i="12"/>
  <c r="E24" i="12"/>
  <c r="E23" i="12"/>
  <c r="E22" i="12"/>
  <c r="E21" i="12"/>
  <c r="E20" i="12"/>
  <c r="E19" i="12"/>
  <c r="E18" i="12"/>
  <c r="E17" i="12"/>
  <c r="E16" i="12"/>
  <c r="E15" i="12"/>
  <c r="E14" i="12"/>
  <c r="E13" i="12"/>
  <c r="E12" i="12"/>
  <c r="E11" i="12"/>
  <c r="E34" i="12" s="1"/>
  <c r="B12" i="5"/>
  <c r="B13" i="5" s="1"/>
  <c r="B14" i="5" s="1"/>
  <c r="B15" i="5" s="1"/>
  <c r="B16" i="5" s="1"/>
  <c r="B17" i="5" s="1"/>
  <c r="B18" i="5" s="1"/>
  <c r="B19" i="5" s="1"/>
  <c r="B20" i="5" s="1"/>
  <c r="B21" i="5" s="1"/>
  <c r="B22" i="5" s="1"/>
  <c r="B23" i="5" s="1"/>
  <c r="B24" i="5" s="1"/>
  <c r="B25" i="5" s="1"/>
  <c r="B26" i="5" s="1"/>
  <c r="B27" i="5" s="1"/>
  <c r="B28" i="5" s="1"/>
  <c r="B29" i="5" s="1"/>
  <c r="B30" i="5" s="1"/>
  <c r="E12" i="10"/>
  <c r="E13" i="10"/>
  <c r="E34" i="10" s="1"/>
  <c r="E14" i="10"/>
  <c r="E15" i="10"/>
  <c r="E16" i="10"/>
  <c r="E17" i="10"/>
  <c r="E18" i="10"/>
  <c r="E19" i="10"/>
  <c r="E20" i="10"/>
  <c r="E21" i="10"/>
  <c r="E22" i="10"/>
  <c r="E23" i="10"/>
  <c r="E24" i="10"/>
  <c r="E25" i="10"/>
  <c r="E26" i="10"/>
  <c r="E27" i="10"/>
  <c r="E28" i="10"/>
  <c r="E29" i="10"/>
  <c r="E30" i="10"/>
  <c r="E11" i="10"/>
  <c r="C34" i="10"/>
  <c r="D34" i="10"/>
  <c r="F34" i="10"/>
  <c r="G34" i="10"/>
  <c r="H34" i="10"/>
  <c r="H34" i="5"/>
  <c r="G34" i="5"/>
  <c r="F11" i="5"/>
  <c r="F12" i="5"/>
  <c r="F13" i="5"/>
  <c r="I13" i="5"/>
  <c r="F14" i="5"/>
  <c r="I14" i="5" s="1"/>
  <c r="F15" i="5"/>
  <c r="I15" i="5"/>
  <c r="F16" i="5"/>
  <c r="I16" i="5" s="1"/>
  <c r="F17" i="5"/>
  <c r="I17" i="5"/>
  <c r="F18" i="5"/>
  <c r="I18" i="5" s="1"/>
  <c r="F19" i="5"/>
  <c r="I19" i="5"/>
  <c r="F20" i="5"/>
  <c r="I20" i="5" s="1"/>
  <c r="F21" i="5"/>
  <c r="I21" i="5"/>
  <c r="F22" i="5"/>
  <c r="I22" i="5" s="1"/>
  <c r="F23" i="5"/>
  <c r="I23" i="5"/>
  <c r="F24" i="5"/>
  <c r="I24" i="5" s="1"/>
  <c r="F25" i="5"/>
  <c r="I25" i="5"/>
  <c r="F26" i="5"/>
  <c r="I26" i="5" s="1"/>
  <c r="F27" i="5"/>
  <c r="I27" i="5"/>
  <c r="F28" i="5"/>
  <c r="I28" i="5" s="1"/>
  <c r="F29" i="5"/>
  <c r="I29" i="5"/>
  <c r="F30" i="5"/>
  <c r="I30" i="5" s="1"/>
  <c r="E34" i="5"/>
  <c r="D34" i="5"/>
  <c r="E41" i="9"/>
  <c r="F12" i="9" s="1"/>
  <c r="D25" i="9"/>
  <c r="D30" i="9"/>
  <c r="D38" i="9"/>
  <c r="D19" i="9"/>
  <c r="D39" i="9" s="1"/>
  <c r="D41" i="9" s="1"/>
  <c r="F34" i="5"/>
  <c r="I12" i="5"/>
  <c r="G12" i="9" l="1"/>
  <c r="I34" i="5"/>
  <c r="F33" i="9"/>
  <c r="F24" i="9"/>
  <c r="F18" i="9"/>
  <c r="F32" i="9"/>
  <c r="F14" i="9"/>
  <c r="F36" i="9"/>
  <c r="F29" i="9"/>
  <c r="F31" i="9"/>
  <c r="F23" i="9"/>
  <c r="F27" i="9"/>
  <c r="F20" i="9"/>
  <c r="F34" i="9"/>
  <c r="F16" i="9"/>
  <c r="F17" i="9"/>
  <c r="F28" i="9"/>
  <c r="F26" i="9"/>
  <c r="F15" i="9"/>
  <c r="F35" i="9"/>
  <c r="F21" i="9"/>
  <c r="F22" i="9"/>
  <c r="F40" i="9"/>
  <c r="F13" i="9"/>
  <c r="G21" i="9" l="1"/>
  <c r="H21" i="9"/>
  <c r="G18" i="9"/>
  <c r="H18" i="9"/>
  <c r="G35" i="9"/>
  <c r="H35" i="9" s="1"/>
  <c r="F30" i="9"/>
  <c r="H27" i="9"/>
  <c r="G27" i="9"/>
  <c r="G36" i="9"/>
  <c r="H36" i="9"/>
  <c r="H24" i="9"/>
  <c r="G24" i="9"/>
  <c r="G28" i="9"/>
  <c r="H28" i="9" s="1"/>
  <c r="G29" i="9"/>
  <c r="H29" i="9"/>
  <c r="G13" i="9"/>
  <c r="G19" i="9" s="1"/>
  <c r="H13" i="9"/>
  <c r="G17" i="9"/>
  <c r="H17" i="9"/>
  <c r="G40" i="9"/>
  <c r="H40" i="9" s="1"/>
  <c r="G15" i="9"/>
  <c r="H15" i="9" s="1"/>
  <c r="G16" i="9"/>
  <c r="H16" i="9"/>
  <c r="F25" i="9"/>
  <c r="G23" i="9"/>
  <c r="G25" i="9" s="1"/>
  <c r="G14" i="9"/>
  <c r="H14" i="9" s="1"/>
  <c r="G33" i="9"/>
  <c r="F38" i="9"/>
  <c r="H33" i="9"/>
  <c r="H12" i="9"/>
  <c r="G20" i="9"/>
  <c r="H20" i="9"/>
  <c r="G22" i="9"/>
  <c r="H22" i="9" s="1"/>
  <c r="G26" i="9"/>
  <c r="H26" i="9" s="1"/>
  <c r="G34" i="9"/>
  <c r="H34" i="9" s="1"/>
  <c r="G31" i="9"/>
  <c r="H31" i="9"/>
  <c r="G32" i="9"/>
  <c r="H32" i="9" s="1"/>
  <c r="F19" i="9"/>
  <c r="F39" i="9" s="1"/>
  <c r="F41" i="9" s="1"/>
  <c r="H38" i="9" l="1"/>
  <c r="H30" i="9"/>
  <c r="G38" i="9"/>
  <c r="H25" i="9"/>
  <c r="H19" i="9"/>
  <c r="H39" i="9" s="1"/>
  <c r="H23" i="9"/>
  <c r="G30" i="9"/>
  <c r="G39" i="9" s="1"/>
  <c r="G41" i="9" s="1"/>
  <c r="H41" i="9" s="1"/>
</calcChain>
</file>

<file path=xl/comments1.xml><?xml version="1.0" encoding="utf-8"?>
<comments xmlns="http://schemas.openxmlformats.org/spreadsheetml/2006/main">
  <authors>
    <author>東京都</author>
  </authors>
  <commentList>
    <comment ref="B6" authorId="0" shapeId="0">
      <text>
        <r>
          <rPr>
            <b/>
            <sz val="10"/>
            <color indexed="81"/>
            <rFont val="ＭＳ Ｐゴシック"/>
            <family val="3"/>
            <charset val="128"/>
          </rPr>
          <t>該当する欄に○印をつけること</t>
        </r>
      </text>
    </comment>
    <comment ref="D6" authorId="0" shapeId="0">
      <text>
        <r>
          <rPr>
            <b/>
            <sz val="10"/>
            <color indexed="81"/>
            <rFont val="ＭＳ Ｐゴシック"/>
            <family val="3"/>
            <charset val="128"/>
          </rPr>
          <t>東京都:</t>
        </r>
        <r>
          <rPr>
            <sz val="10"/>
            <color indexed="81"/>
            <rFont val="ＭＳ Ｐゴシック"/>
            <family val="3"/>
            <charset val="128"/>
          </rPr>
          <t xml:space="preserve">
</t>
        </r>
      </text>
    </comment>
    <comment ref="F6" authorId="0" shapeId="0">
      <text>
        <r>
          <rPr>
            <b/>
            <sz val="10"/>
            <color indexed="81"/>
            <rFont val="ＭＳ Ｐゴシック"/>
            <family val="3"/>
            <charset val="128"/>
          </rPr>
          <t>東京都:</t>
        </r>
        <r>
          <rPr>
            <sz val="10"/>
            <color indexed="81"/>
            <rFont val="ＭＳ Ｐゴシック"/>
            <family val="3"/>
            <charset val="128"/>
          </rPr>
          <t xml:space="preserve">
</t>
        </r>
      </text>
    </comment>
  </commentList>
</comments>
</file>

<file path=xl/sharedStrings.xml><?xml version="1.0" encoding="utf-8"?>
<sst xmlns="http://schemas.openxmlformats.org/spreadsheetml/2006/main" count="314" uniqueCount="120">
  <si>
    <t>費目別内訳書（創設・増築・改築・拡張・大規模修繕）</t>
    <rPh sb="0" eb="3">
      <t>ヒモクベツ</t>
    </rPh>
    <rPh sb="3" eb="6">
      <t>ウチワケショ</t>
    </rPh>
    <rPh sb="7" eb="9">
      <t>ソウセツ</t>
    </rPh>
    <rPh sb="10" eb="12">
      <t>ゾウチク</t>
    </rPh>
    <rPh sb="13" eb="15">
      <t>カイチク</t>
    </rPh>
    <rPh sb="16" eb="18">
      <t>カクチョウ</t>
    </rPh>
    <rPh sb="19" eb="22">
      <t>ダイキボ</t>
    </rPh>
    <rPh sb="22" eb="24">
      <t>シュウゼン</t>
    </rPh>
    <phoneticPr fontId="2"/>
  </si>
  <si>
    <t>区分</t>
    <rPh sb="0" eb="2">
      <t>クブン</t>
    </rPh>
    <phoneticPr fontId="2"/>
  </si>
  <si>
    <t>共通仮設工事費</t>
    <rPh sb="0" eb="2">
      <t>キョウツウ</t>
    </rPh>
    <rPh sb="2" eb="4">
      <t>カセツ</t>
    </rPh>
    <rPh sb="4" eb="7">
      <t>コウジヒ</t>
    </rPh>
    <phoneticPr fontId="2"/>
  </si>
  <si>
    <t>建築工事費</t>
    <rPh sb="0" eb="2">
      <t>ケンチク</t>
    </rPh>
    <rPh sb="2" eb="5">
      <t>コウジヒ</t>
    </rPh>
    <phoneticPr fontId="2"/>
  </si>
  <si>
    <t>電気設備工事費</t>
    <rPh sb="0" eb="2">
      <t>デンキ</t>
    </rPh>
    <rPh sb="2" eb="4">
      <t>セツビ</t>
    </rPh>
    <rPh sb="4" eb="7">
      <t>コウジヒ</t>
    </rPh>
    <phoneticPr fontId="2"/>
  </si>
  <si>
    <t>給排水衛生設備工事費</t>
    <rPh sb="0" eb="3">
      <t>キュウハイスイ</t>
    </rPh>
    <rPh sb="3" eb="5">
      <t>エイセイ</t>
    </rPh>
    <rPh sb="5" eb="7">
      <t>セツビ</t>
    </rPh>
    <rPh sb="7" eb="10">
      <t>コウジヒ</t>
    </rPh>
    <phoneticPr fontId="2"/>
  </si>
  <si>
    <t>換気設備工事費</t>
    <rPh sb="0" eb="2">
      <t>カンキ</t>
    </rPh>
    <rPh sb="2" eb="4">
      <t>セツビ</t>
    </rPh>
    <rPh sb="4" eb="7">
      <t>コウジヒ</t>
    </rPh>
    <phoneticPr fontId="2"/>
  </si>
  <si>
    <t>外構工事費</t>
    <rPh sb="0" eb="2">
      <t>ガイコウ</t>
    </rPh>
    <rPh sb="2" eb="5">
      <t>コウジヒ</t>
    </rPh>
    <phoneticPr fontId="2"/>
  </si>
  <si>
    <t>計</t>
    <rPh sb="0" eb="1">
      <t>ケイ</t>
    </rPh>
    <phoneticPr fontId="2"/>
  </si>
  <si>
    <t>冷暖房設備工事費</t>
    <rPh sb="0" eb="3">
      <t>レイダンボウ</t>
    </rPh>
    <rPh sb="3" eb="5">
      <t>セツビ</t>
    </rPh>
    <rPh sb="5" eb="8">
      <t>コウジヒ</t>
    </rPh>
    <phoneticPr fontId="2"/>
  </si>
  <si>
    <t>暖房設備工事費</t>
    <rPh sb="0" eb="2">
      <t>ダンボウ</t>
    </rPh>
    <rPh sb="2" eb="4">
      <t>セツビ</t>
    </rPh>
    <rPh sb="4" eb="7">
      <t>コウジヒ</t>
    </rPh>
    <phoneticPr fontId="2"/>
  </si>
  <si>
    <t>冷房設備工事費</t>
    <rPh sb="0" eb="2">
      <t>レイボウ</t>
    </rPh>
    <rPh sb="2" eb="4">
      <t>セツビ</t>
    </rPh>
    <rPh sb="4" eb="7">
      <t>コウジヒ</t>
    </rPh>
    <phoneticPr fontId="2"/>
  </si>
  <si>
    <t>昇降機設備工事費</t>
    <rPh sb="0" eb="3">
      <t>ショウコウキ</t>
    </rPh>
    <rPh sb="3" eb="5">
      <t>セツビ</t>
    </rPh>
    <rPh sb="5" eb="8">
      <t>コウジヒ</t>
    </rPh>
    <phoneticPr fontId="2"/>
  </si>
  <si>
    <t>浄化槽設備工事費</t>
    <rPh sb="0" eb="3">
      <t>ジョウカソウ</t>
    </rPh>
    <rPh sb="3" eb="5">
      <t>セツビ</t>
    </rPh>
    <rPh sb="5" eb="8">
      <t>コウジヒ</t>
    </rPh>
    <phoneticPr fontId="2"/>
  </si>
  <si>
    <t>特殊浴槽</t>
    <rPh sb="0" eb="2">
      <t>トクシュ</t>
    </rPh>
    <rPh sb="2" eb="4">
      <t>ヨクソウ</t>
    </rPh>
    <phoneticPr fontId="2"/>
  </si>
  <si>
    <t>介護用リフト</t>
    <rPh sb="0" eb="3">
      <t>カイゴヨウ</t>
    </rPh>
    <phoneticPr fontId="2"/>
  </si>
  <si>
    <t>介護用リフト等特殊</t>
    <rPh sb="0" eb="3">
      <t>カイゴヨウ</t>
    </rPh>
    <rPh sb="6" eb="7">
      <t>トウ</t>
    </rPh>
    <rPh sb="7" eb="9">
      <t>トクシュ</t>
    </rPh>
    <phoneticPr fontId="2"/>
  </si>
  <si>
    <t>付帯工事費</t>
    <rPh sb="0" eb="2">
      <t>フタイ</t>
    </rPh>
    <rPh sb="2" eb="4">
      <t>コウジ</t>
    </rPh>
    <rPh sb="4" eb="5">
      <t>ヒ</t>
    </rPh>
    <phoneticPr fontId="2"/>
  </si>
  <si>
    <t>解体撤去工事費</t>
    <rPh sb="0" eb="2">
      <t>カイタイ</t>
    </rPh>
    <rPh sb="2" eb="4">
      <t>テッキョ</t>
    </rPh>
    <rPh sb="4" eb="7">
      <t>コウジヒ</t>
    </rPh>
    <phoneticPr fontId="2"/>
  </si>
  <si>
    <t>仮設工事費</t>
    <rPh sb="0" eb="2">
      <t>カセツ</t>
    </rPh>
    <rPh sb="2" eb="5">
      <t>コウジヒ</t>
    </rPh>
    <phoneticPr fontId="2"/>
  </si>
  <si>
    <t>敷地造成工事費</t>
    <rPh sb="0" eb="2">
      <t>シキチ</t>
    </rPh>
    <rPh sb="2" eb="4">
      <t>ゾウセイ</t>
    </rPh>
    <rPh sb="4" eb="7">
      <t>コウジヒ</t>
    </rPh>
    <phoneticPr fontId="2"/>
  </si>
  <si>
    <t>緑化</t>
    <rPh sb="0" eb="2">
      <t>リョクカ</t>
    </rPh>
    <phoneticPr fontId="2"/>
  </si>
  <si>
    <t>その他の対象外工事費</t>
    <rPh sb="2" eb="3">
      <t>タ</t>
    </rPh>
    <rPh sb="4" eb="7">
      <t>タイショウガイ</t>
    </rPh>
    <rPh sb="7" eb="10">
      <t>コウジヒ</t>
    </rPh>
    <phoneticPr fontId="2"/>
  </si>
  <si>
    <t>合計</t>
    <rPh sb="0" eb="2">
      <t>ゴウケイ</t>
    </rPh>
    <phoneticPr fontId="2"/>
  </si>
  <si>
    <t>非常通報装置</t>
    <rPh sb="0" eb="2">
      <t>ヒジョウ</t>
    </rPh>
    <rPh sb="2" eb="4">
      <t>ツウホウ</t>
    </rPh>
    <rPh sb="4" eb="6">
      <t>ソウチ</t>
    </rPh>
    <phoneticPr fontId="2"/>
  </si>
  <si>
    <t>合　　　　　　計</t>
    <rPh sb="0" eb="1">
      <t>ゴウ</t>
    </rPh>
    <rPh sb="7" eb="8">
      <t>ケイ</t>
    </rPh>
    <phoneticPr fontId="2"/>
  </si>
  <si>
    <t>総　　 合 　　計</t>
    <rPh sb="0" eb="1">
      <t>フサ</t>
    </rPh>
    <rPh sb="4" eb="5">
      <t>ゴウ</t>
    </rPh>
    <rPh sb="8" eb="9">
      <t>ケイ</t>
    </rPh>
    <phoneticPr fontId="2"/>
  </si>
  <si>
    <t>金額</t>
    <rPh sb="0" eb="2">
      <t>キンガク</t>
    </rPh>
    <phoneticPr fontId="2"/>
  </si>
  <si>
    <t>Ａ       円</t>
    <rPh sb="8" eb="9">
      <t>エン</t>
    </rPh>
    <phoneticPr fontId="2"/>
  </si>
  <si>
    <t>諸経費率</t>
    <rPh sb="0" eb="3">
      <t>ショケイヒ</t>
    </rPh>
    <rPh sb="3" eb="4">
      <t>リツ</t>
    </rPh>
    <phoneticPr fontId="2"/>
  </si>
  <si>
    <t>消費税</t>
    <rPh sb="0" eb="3">
      <t>ショウヒゼイ</t>
    </rPh>
    <phoneticPr fontId="2"/>
  </si>
  <si>
    <t>（Ａ×Ｂ）Ｃ 円</t>
    <rPh sb="7" eb="8">
      <t>エン</t>
    </rPh>
    <phoneticPr fontId="2"/>
  </si>
  <si>
    <t>（（Ａ＋Ｃ）×5％）Ｄ 円</t>
    <rPh sb="12" eb="13">
      <t>エン</t>
    </rPh>
    <phoneticPr fontId="2"/>
  </si>
  <si>
    <t>（Ａ＋Ｃ＋Ｄ）Ｅ 円</t>
    <rPh sb="9" eb="10">
      <t>エン</t>
    </rPh>
    <phoneticPr fontId="2"/>
  </si>
  <si>
    <t>内訳書の頁</t>
    <rPh sb="0" eb="3">
      <t>ウチワケショ</t>
    </rPh>
    <rPh sb="4" eb="5">
      <t>ページ</t>
    </rPh>
    <phoneticPr fontId="2"/>
  </si>
  <si>
    <t>備考</t>
    <rPh sb="0" eb="2">
      <t>ビコウ</t>
    </rPh>
    <phoneticPr fontId="2"/>
  </si>
  <si>
    <t>Ｂ　　　％</t>
    <phoneticPr fontId="2"/>
  </si>
  <si>
    <t>施設の名称：</t>
    <rPh sb="0" eb="2">
      <t>シセツ</t>
    </rPh>
    <rPh sb="3" eb="5">
      <t>メイショウ</t>
    </rPh>
    <phoneticPr fontId="2"/>
  </si>
  <si>
    <t>設置者名：</t>
    <rPh sb="0" eb="3">
      <t>セッチシャ</t>
    </rPh>
    <rPh sb="3" eb="4">
      <t>メイ</t>
    </rPh>
    <phoneticPr fontId="2"/>
  </si>
  <si>
    <t>工事区分：</t>
    <rPh sb="0" eb="4">
      <t>コウジクブン</t>
    </rPh>
    <phoneticPr fontId="2"/>
  </si>
  <si>
    <t>本体工事費</t>
    <rPh sb="0" eb="2">
      <t>ホンタイ</t>
    </rPh>
    <rPh sb="2" eb="5">
      <t>コウジヒ</t>
    </rPh>
    <phoneticPr fontId="2"/>
  </si>
  <si>
    <t>記　　　入　　　例</t>
    <rPh sb="0" eb="1">
      <t>キ</t>
    </rPh>
    <rPh sb="4" eb="5">
      <t>イリ</t>
    </rPh>
    <rPh sb="8" eb="9">
      <t>レイ</t>
    </rPh>
    <phoneticPr fontId="2"/>
  </si>
  <si>
    <t>スプリンクラー工事費</t>
    <rPh sb="7" eb="10">
      <t>コウジヒ</t>
    </rPh>
    <phoneticPr fontId="2"/>
  </si>
  <si>
    <t>Ｂ　　　％</t>
    <phoneticPr fontId="2"/>
  </si>
  <si>
    <t>解体撤去工事費</t>
  </si>
  <si>
    <t>仮設工事費</t>
  </si>
  <si>
    <t>その他施設合築特養</t>
    <rPh sb="2" eb="3">
      <t>タ</t>
    </rPh>
    <rPh sb="3" eb="5">
      <t>シセツ</t>
    </rPh>
    <rPh sb="5" eb="6">
      <t>ア</t>
    </rPh>
    <rPh sb="6" eb="7">
      <t>チク</t>
    </rPh>
    <rPh sb="7" eb="8">
      <t>トク</t>
    </rPh>
    <rPh sb="8" eb="9">
      <t>ヨウ</t>
    </rPh>
    <phoneticPr fontId="2"/>
  </si>
  <si>
    <t>※１　この費目別内訳書は、その他の施設の補助額算定方法が簡素化されていない場合（１人当たり単価になっていない場合等）に作成すること</t>
    <rPh sb="5" eb="8">
      <t>ヒモクベツ</t>
    </rPh>
    <rPh sb="8" eb="11">
      <t>ウチワケショ</t>
    </rPh>
    <rPh sb="15" eb="16">
      <t>タ</t>
    </rPh>
    <rPh sb="17" eb="19">
      <t>シセツ</t>
    </rPh>
    <rPh sb="20" eb="23">
      <t>ホジョガク</t>
    </rPh>
    <rPh sb="23" eb="25">
      <t>サンテイ</t>
    </rPh>
    <rPh sb="25" eb="27">
      <t>ホウホウ</t>
    </rPh>
    <rPh sb="28" eb="31">
      <t>カンソカ</t>
    </rPh>
    <rPh sb="37" eb="39">
      <t>バアイ</t>
    </rPh>
    <rPh sb="41" eb="42">
      <t>ヒト</t>
    </rPh>
    <rPh sb="42" eb="43">
      <t>ア</t>
    </rPh>
    <rPh sb="45" eb="47">
      <t>タンカ</t>
    </rPh>
    <rPh sb="54" eb="56">
      <t>バアイ</t>
    </rPh>
    <rPh sb="56" eb="57">
      <t>トウ</t>
    </rPh>
    <rPh sb="59" eb="61">
      <t>サクセイ</t>
    </rPh>
    <phoneticPr fontId="2"/>
  </si>
  <si>
    <t>※２　Ｂ（諸経費率）は、Ａ欄総合計額に対するＣ欄総合計額の割合を記載すること（小数点以下８桁以上）</t>
    <rPh sb="5" eb="8">
      <t>ショケイヒ</t>
    </rPh>
    <rPh sb="8" eb="9">
      <t>リツ</t>
    </rPh>
    <rPh sb="13" eb="14">
      <t>ラン</t>
    </rPh>
    <rPh sb="14" eb="17">
      <t>ソウゴウケイ</t>
    </rPh>
    <rPh sb="17" eb="18">
      <t>ガク</t>
    </rPh>
    <rPh sb="19" eb="20">
      <t>タイ</t>
    </rPh>
    <rPh sb="23" eb="24">
      <t>ラン</t>
    </rPh>
    <rPh sb="24" eb="27">
      <t>ソウゴウケイ</t>
    </rPh>
    <rPh sb="27" eb="28">
      <t>ガク</t>
    </rPh>
    <rPh sb="29" eb="31">
      <t>ワリアイ</t>
    </rPh>
    <rPh sb="32" eb="34">
      <t>キサイ</t>
    </rPh>
    <rPh sb="39" eb="42">
      <t>ショウスウテン</t>
    </rPh>
    <rPh sb="42" eb="44">
      <t>イカ</t>
    </rPh>
    <rPh sb="45" eb="46">
      <t>ケタ</t>
    </rPh>
    <rPh sb="46" eb="48">
      <t>イジョウ</t>
    </rPh>
    <phoneticPr fontId="2"/>
  </si>
  <si>
    <t>※３　Ｃ欄は、それぞれの工事費に諸経費比率（ただし、Ｂ欄記載の桁数にかかわらず、小数点以下を切り捨てないもの）を乗じた金額を記入すること</t>
    <rPh sb="4" eb="5">
      <t>ラン</t>
    </rPh>
    <rPh sb="12" eb="15">
      <t>コウジヒ</t>
    </rPh>
    <rPh sb="16" eb="19">
      <t>ショケイヒ</t>
    </rPh>
    <rPh sb="19" eb="21">
      <t>ヒリツ</t>
    </rPh>
    <rPh sb="27" eb="28">
      <t>ラン</t>
    </rPh>
    <rPh sb="28" eb="30">
      <t>キサイ</t>
    </rPh>
    <rPh sb="31" eb="33">
      <t>ケタスウ</t>
    </rPh>
    <rPh sb="40" eb="43">
      <t>ショウスウテン</t>
    </rPh>
    <rPh sb="43" eb="45">
      <t>イカ</t>
    </rPh>
    <rPh sb="46" eb="47">
      <t>キ</t>
    </rPh>
    <rPh sb="48" eb="49">
      <t>ス</t>
    </rPh>
    <rPh sb="56" eb="57">
      <t>ジョウ</t>
    </rPh>
    <rPh sb="59" eb="61">
      <t>キンガク</t>
    </rPh>
    <rPh sb="62" eb="64">
      <t>キニュウ</t>
    </rPh>
    <phoneticPr fontId="2"/>
  </si>
  <si>
    <t>※４　ダムウェーターは、建築工事費に計上する</t>
    <rPh sb="12" eb="14">
      <t>ケンチク</t>
    </rPh>
    <rPh sb="14" eb="17">
      <t>コウジヒ</t>
    </rPh>
    <rPh sb="18" eb="20">
      <t>ケイジョウ</t>
    </rPh>
    <phoneticPr fontId="2"/>
  </si>
  <si>
    <t>※５　昇降機工事費について、単価が異なるものは別段にすること</t>
    <rPh sb="3" eb="6">
      <t>ショウコウキ</t>
    </rPh>
    <rPh sb="6" eb="9">
      <t>コウジヒ</t>
    </rPh>
    <rPh sb="14" eb="16">
      <t>タンカ</t>
    </rPh>
    <rPh sb="17" eb="18">
      <t>コト</t>
    </rPh>
    <rPh sb="23" eb="25">
      <t>ベツダン</t>
    </rPh>
    <phoneticPr fontId="2"/>
  </si>
  <si>
    <t>※６　非常通報装置の欄は、非常通報装置設置工事が工事請負契約に含まれている場合のみ記入すること（非常通報装置は、設備整備費の補助対象であるため、合計の外に記載する）</t>
    <rPh sb="3" eb="5">
      <t>ヒジョウ</t>
    </rPh>
    <rPh sb="5" eb="7">
      <t>ツウホウ</t>
    </rPh>
    <rPh sb="7" eb="9">
      <t>ソウチ</t>
    </rPh>
    <rPh sb="10" eb="11">
      <t>ラン</t>
    </rPh>
    <rPh sb="13" eb="15">
      <t>ヒジョウ</t>
    </rPh>
    <rPh sb="15" eb="17">
      <t>ツウホウ</t>
    </rPh>
    <rPh sb="17" eb="19">
      <t>ソウチ</t>
    </rPh>
    <rPh sb="19" eb="21">
      <t>セッチ</t>
    </rPh>
    <rPh sb="21" eb="23">
      <t>コウジ</t>
    </rPh>
    <rPh sb="24" eb="26">
      <t>コウジ</t>
    </rPh>
    <rPh sb="26" eb="28">
      <t>ウケオイ</t>
    </rPh>
    <rPh sb="28" eb="30">
      <t>ケイヤク</t>
    </rPh>
    <rPh sb="31" eb="32">
      <t>フク</t>
    </rPh>
    <rPh sb="37" eb="39">
      <t>バアイ</t>
    </rPh>
    <rPh sb="41" eb="43">
      <t>キニュウ</t>
    </rPh>
    <rPh sb="48" eb="50">
      <t>ヒジョウ</t>
    </rPh>
    <rPh sb="50" eb="52">
      <t>ツウホウ</t>
    </rPh>
    <rPh sb="52" eb="54">
      <t>ソウチ</t>
    </rPh>
    <rPh sb="56" eb="58">
      <t>セツビ</t>
    </rPh>
    <rPh sb="58" eb="61">
      <t>セイビヒ</t>
    </rPh>
    <rPh sb="62" eb="64">
      <t>ホジョ</t>
    </rPh>
    <rPh sb="64" eb="66">
      <t>タイショウ</t>
    </rPh>
    <rPh sb="72" eb="74">
      <t>ゴウケイ</t>
    </rPh>
    <rPh sb="75" eb="76">
      <t>ソト</t>
    </rPh>
    <rPh sb="77" eb="79">
      <t>キサイ</t>
    </rPh>
    <phoneticPr fontId="2"/>
  </si>
  <si>
    <t>※７　工事請負契約書の内訳書に記載のある頁を記載すること。　記載欄が足らない場合は、別紙にまとめること</t>
    <rPh sb="3" eb="5">
      <t>コウジ</t>
    </rPh>
    <rPh sb="5" eb="7">
      <t>ウケオイ</t>
    </rPh>
    <rPh sb="7" eb="10">
      <t>ケイヤクショ</t>
    </rPh>
    <rPh sb="11" eb="14">
      <t>ウチワケショ</t>
    </rPh>
    <rPh sb="15" eb="17">
      <t>キサイ</t>
    </rPh>
    <rPh sb="20" eb="21">
      <t>ページ</t>
    </rPh>
    <rPh sb="22" eb="24">
      <t>キサイ</t>
    </rPh>
    <rPh sb="30" eb="32">
      <t>キサイ</t>
    </rPh>
    <rPh sb="32" eb="33">
      <t>ラン</t>
    </rPh>
    <rPh sb="34" eb="35">
      <t>タ</t>
    </rPh>
    <rPh sb="38" eb="40">
      <t>バアイ</t>
    </rPh>
    <rPh sb="42" eb="44">
      <t>ベッシ</t>
    </rPh>
    <phoneticPr fontId="2"/>
  </si>
  <si>
    <t>※８　大規模修繕の場合、対象工事費については本体工事費の計欄のみ記入すること</t>
    <rPh sb="3" eb="6">
      <t>ダイキボ</t>
    </rPh>
    <rPh sb="6" eb="8">
      <t>シュウゼン</t>
    </rPh>
    <rPh sb="9" eb="11">
      <t>バアイ</t>
    </rPh>
    <rPh sb="12" eb="14">
      <t>タイショウ</t>
    </rPh>
    <rPh sb="14" eb="17">
      <t>コウジヒ</t>
    </rPh>
    <rPh sb="22" eb="24">
      <t>ホンタイ</t>
    </rPh>
    <rPh sb="24" eb="27">
      <t>コウジヒ</t>
    </rPh>
    <rPh sb="28" eb="29">
      <t>ケイ</t>
    </rPh>
    <rPh sb="29" eb="30">
      <t>ラン</t>
    </rPh>
    <rPh sb="32" eb="34">
      <t>キニュウ</t>
    </rPh>
    <phoneticPr fontId="2"/>
  </si>
  <si>
    <t>仮設工事費※９</t>
    <rPh sb="0" eb="2">
      <t>カセツ</t>
    </rPh>
    <rPh sb="2" eb="5">
      <t>コウジヒ</t>
    </rPh>
    <phoneticPr fontId="2"/>
  </si>
  <si>
    <t>※９　改築の場合であって、補助が認められたものに限る。</t>
    <rPh sb="3" eb="5">
      <t>カイチク</t>
    </rPh>
    <rPh sb="6" eb="8">
      <t>バアイ</t>
    </rPh>
    <rPh sb="13" eb="15">
      <t>ホジョ</t>
    </rPh>
    <rPh sb="16" eb="17">
      <t>ミト</t>
    </rPh>
    <rPh sb="24" eb="25">
      <t>カギ</t>
    </rPh>
    <phoneticPr fontId="2"/>
  </si>
  <si>
    <t>※１　この費目別内訳書は、その他の施設の補助額算定方法が簡素化されていない場合（１人当たり単価になっていない場合等）に作成すること。</t>
    <rPh sb="5" eb="8">
      <t>ヒモクベツ</t>
    </rPh>
    <rPh sb="8" eb="11">
      <t>ウチワケショ</t>
    </rPh>
    <rPh sb="15" eb="16">
      <t>タ</t>
    </rPh>
    <rPh sb="17" eb="19">
      <t>シセツ</t>
    </rPh>
    <rPh sb="20" eb="23">
      <t>ホジョガク</t>
    </rPh>
    <rPh sb="23" eb="25">
      <t>サンテイ</t>
    </rPh>
    <rPh sb="25" eb="27">
      <t>ホウホウ</t>
    </rPh>
    <rPh sb="28" eb="31">
      <t>カンソカ</t>
    </rPh>
    <rPh sb="37" eb="39">
      <t>バアイ</t>
    </rPh>
    <rPh sb="41" eb="42">
      <t>ヒト</t>
    </rPh>
    <rPh sb="42" eb="43">
      <t>ア</t>
    </rPh>
    <rPh sb="45" eb="47">
      <t>タンカ</t>
    </rPh>
    <rPh sb="54" eb="56">
      <t>バアイ</t>
    </rPh>
    <rPh sb="56" eb="57">
      <t>トウ</t>
    </rPh>
    <rPh sb="59" eb="61">
      <t>サクセイ</t>
    </rPh>
    <phoneticPr fontId="2"/>
  </si>
  <si>
    <t>※２　Ｂ（諸経費率）は、Ａ欄総合計額に対するＣ欄総合計額の割合を記載すること（小数点以下８桁以上）。</t>
    <rPh sb="5" eb="8">
      <t>ショケイヒ</t>
    </rPh>
    <rPh sb="8" eb="9">
      <t>リツ</t>
    </rPh>
    <rPh sb="13" eb="14">
      <t>ラン</t>
    </rPh>
    <rPh sb="14" eb="17">
      <t>ソウゴウケイ</t>
    </rPh>
    <rPh sb="17" eb="18">
      <t>ガク</t>
    </rPh>
    <rPh sb="19" eb="20">
      <t>タイ</t>
    </rPh>
    <rPh sb="23" eb="24">
      <t>ラン</t>
    </rPh>
    <rPh sb="24" eb="27">
      <t>ソウゴウケイ</t>
    </rPh>
    <rPh sb="27" eb="28">
      <t>ガク</t>
    </rPh>
    <rPh sb="29" eb="31">
      <t>ワリアイ</t>
    </rPh>
    <rPh sb="32" eb="34">
      <t>キサイ</t>
    </rPh>
    <rPh sb="39" eb="42">
      <t>ショウスウテン</t>
    </rPh>
    <rPh sb="42" eb="44">
      <t>イカ</t>
    </rPh>
    <rPh sb="45" eb="46">
      <t>ケタ</t>
    </rPh>
    <rPh sb="46" eb="48">
      <t>イジョウ</t>
    </rPh>
    <phoneticPr fontId="2"/>
  </si>
  <si>
    <t>※３　Ｃ欄は、それぞれの工事費に諸経費比率（ただし、Ｂ欄記載の桁数にかかわらず、小数点以下を切り捨てないもの）を乗じた金額を記入すること。</t>
    <rPh sb="4" eb="5">
      <t>ラン</t>
    </rPh>
    <rPh sb="12" eb="15">
      <t>コウジヒ</t>
    </rPh>
    <rPh sb="16" eb="19">
      <t>ショケイヒ</t>
    </rPh>
    <rPh sb="19" eb="21">
      <t>ヒリツ</t>
    </rPh>
    <rPh sb="27" eb="28">
      <t>ラン</t>
    </rPh>
    <rPh sb="28" eb="30">
      <t>キサイ</t>
    </rPh>
    <rPh sb="31" eb="33">
      <t>ケタスウ</t>
    </rPh>
    <rPh sb="40" eb="43">
      <t>ショウスウテン</t>
    </rPh>
    <rPh sb="43" eb="45">
      <t>イカ</t>
    </rPh>
    <rPh sb="46" eb="47">
      <t>キ</t>
    </rPh>
    <rPh sb="48" eb="49">
      <t>ス</t>
    </rPh>
    <rPh sb="56" eb="57">
      <t>ジョウ</t>
    </rPh>
    <rPh sb="59" eb="61">
      <t>キンガク</t>
    </rPh>
    <rPh sb="62" eb="64">
      <t>キニュウ</t>
    </rPh>
    <phoneticPr fontId="2"/>
  </si>
  <si>
    <t>※４　ダムウェーターは、建築工事費に計上する。</t>
    <rPh sb="12" eb="14">
      <t>ケンチク</t>
    </rPh>
    <rPh sb="14" eb="17">
      <t>コウジヒ</t>
    </rPh>
    <rPh sb="18" eb="20">
      <t>ケイジョウ</t>
    </rPh>
    <phoneticPr fontId="2"/>
  </si>
  <si>
    <t>※５　昇降機工事費について、単価が異なるものは別段にすること。</t>
    <rPh sb="3" eb="6">
      <t>ショウコウキ</t>
    </rPh>
    <rPh sb="6" eb="9">
      <t>コウジヒ</t>
    </rPh>
    <rPh sb="14" eb="16">
      <t>タンカ</t>
    </rPh>
    <rPh sb="17" eb="18">
      <t>コト</t>
    </rPh>
    <rPh sb="23" eb="25">
      <t>ベツダン</t>
    </rPh>
    <phoneticPr fontId="2"/>
  </si>
  <si>
    <t>※６　非常通報装置の欄は、非常通報装置設置工事が工事請負契約に含まれている場合のみ記入すること（非常通報装置は、設備整備費の補助対象であるため、合計の外に記載する）。</t>
    <rPh sb="3" eb="5">
      <t>ヒジョウ</t>
    </rPh>
    <rPh sb="5" eb="7">
      <t>ツウホウ</t>
    </rPh>
    <rPh sb="7" eb="9">
      <t>ソウチ</t>
    </rPh>
    <rPh sb="10" eb="11">
      <t>ラン</t>
    </rPh>
    <rPh sb="13" eb="15">
      <t>ヒジョウ</t>
    </rPh>
    <rPh sb="15" eb="17">
      <t>ツウホウ</t>
    </rPh>
    <rPh sb="17" eb="19">
      <t>ソウチ</t>
    </rPh>
    <rPh sb="19" eb="21">
      <t>セッチ</t>
    </rPh>
    <rPh sb="21" eb="23">
      <t>コウジ</t>
    </rPh>
    <rPh sb="24" eb="26">
      <t>コウジ</t>
    </rPh>
    <rPh sb="26" eb="28">
      <t>ウケオイ</t>
    </rPh>
    <rPh sb="28" eb="30">
      <t>ケイヤク</t>
    </rPh>
    <rPh sb="31" eb="32">
      <t>フク</t>
    </rPh>
    <rPh sb="37" eb="39">
      <t>バアイ</t>
    </rPh>
    <rPh sb="41" eb="43">
      <t>キニュウ</t>
    </rPh>
    <rPh sb="48" eb="50">
      <t>ヒジョウ</t>
    </rPh>
    <rPh sb="50" eb="52">
      <t>ツウホウ</t>
    </rPh>
    <rPh sb="52" eb="54">
      <t>ソウチ</t>
    </rPh>
    <rPh sb="56" eb="58">
      <t>セツビ</t>
    </rPh>
    <rPh sb="58" eb="61">
      <t>セイビヒ</t>
    </rPh>
    <rPh sb="62" eb="64">
      <t>ホジョ</t>
    </rPh>
    <rPh sb="64" eb="66">
      <t>タイショウ</t>
    </rPh>
    <rPh sb="72" eb="74">
      <t>ゴウケイ</t>
    </rPh>
    <rPh sb="75" eb="76">
      <t>ソト</t>
    </rPh>
    <rPh sb="77" eb="79">
      <t>キサイ</t>
    </rPh>
    <phoneticPr fontId="2"/>
  </si>
  <si>
    <t>※７　工事請負契約書の内訳書に記載のある頁を記載すること。　記載欄が足らない場合は、別紙にまとめること。</t>
    <rPh sb="3" eb="5">
      <t>コウジ</t>
    </rPh>
    <rPh sb="5" eb="7">
      <t>ウケオイ</t>
    </rPh>
    <rPh sb="7" eb="10">
      <t>ケイヤクショ</t>
    </rPh>
    <rPh sb="11" eb="14">
      <t>ウチワケショ</t>
    </rPh>
    <rPh sb="15" eb="17">
      <t>キサイ</t>
    </rPh>
    <rPh sb="20" eb="21">
      <t>ページ</t>
    </rPh>
    <rPh sb="22" eb="24">
      <t>キサイ</t>
    </rPh>
    <rPh sb="30" eb="32">
      <t>キサイ</t>
    </rPh>
    <rPh sb="32" eb="33">
      <t>ラン</t>
    </rPh>
    <rPh sb="34" eb="35">
      <t>タ</t>
    </rPh>
    <rPh sb="38" eb="40">
      <t>バアイ</t>
    </rPh>
    <rPh sb="42" eb="44">
      <t>ベッシ</t>
    </rPh>
    <phoneticPr fontId="2"/>
  </si>
  <si>
    <t>※８　大規模修繕の場合、対象工事費については本体工事費の計欄のみ記入すること。</t>
    <rPh sb="3" eb="6">
      <t>ダイキボ</t>
    </rPh>
    <rPh sb="6" eb="8">
      <t>シュウゼン</t>
    </rPh>
    <rPh sb="9" eb="11">
      <t>バアイ</t>
    </rPh>
    <rPh sb="12" eb="14">
      <t>タイショウ</t>
    </rPh>
    <rPh sb="14" eb="17">
      <t>コウジヒ</t>
    </rPh>
    <rPh sb="22" eb="24">
      <t>ホンタイ</t>
    </rPh>
    <rPh sb="24" eb="27">
      <t>コウジヒ</t>
    </rPh>
    <rPh sb="28" eb="29">
      <t>ケイ</t>
    </rPh>
    <rPh sb="29" eb="30">
      <t>ラン</t>
    </rPh>
    <rPh sb="32" eb="34">
      <t>キニュウ</t>
    </rPh>
    <phoneticPr fontId="2"/>
  </si>
  <si>
    <t>合　計</t>
    <rPh sb="0" eb="1">
      <t>ゴウ</t>
    </rPh>
    <rPh sb="2" eb="3">
      <t>ケイ</t>
    </rPh>
    <phoneticPr fontId="2"/>
  </si>
  <si>
    <t>返済
回数</t>
    <rPh sb="0" eb="2">
      <t>ヘンサイ</t>
    </rPh>
    <rPh sb="3" eb="5">
      <t>カイスウ</t>
    </rPh>
    <phoneticPr fontId="2"/>
  </si>
  <si>
    <t>元　金</t>
    <rPh sb="0" eb="1">
      <t>モト</t>
    </rPh>
    <rPh sb="2" eb="3">
      <t>キン</t>
    </rPh>
    <phoneticPr fontId="2"/>
  </si>
  <si>
    <t>利　息</t>
    <rPh sb="0" eb="1">
      <t>リ</t>
    </rPh>
    <rPh sb="2" eb="3">
      <t>イキ</t>
    </rPh>
    <phoneticPr fontId="2"/>
  </si>
  <si>
    <t>償　還　財　源　内　訳</t>
    <rPh sb="0" eb="1">
      <t>ショウ</t>
    </rPh>
    <rPh sb="2" eb="3">
      <t>カン</t>
    </rPh>
    <rPh sb="4" eb="5">
      <t>ザイ</t>
    </rPh>
    <rPh sb="6" eb="7">
      <t>ミナモト</t>
    </rPh>
    <rPh sb="8" eb="9">
      <t>ナイ</t>
    </rPh>
    <rPh sb="10" eb="11">
      <t>ヤク</t>
    </rPh>
    <phoneticPr fontId="2"/>
  </si>
  <si>
    <t>借　入　金　償　還　計　画　等　一　覧　表</t>
    <rPh sb="0" eb="1">
      <t>シャク</t>
    </rPh>
    <rPh sb="2" eb="3">
      <t>イリ</t>
    </rPh>
    <rPh sb="4" eb="5">
      <t>キン</t>
    </rPh>
    <rPh sb="6" eb="7">
      <t>ショウ</t>
    </rPh>
    <rPh sb="8" eb="9">
      <t>カン</t>
    </rPh>
    <rPh sb="10" eb="11">
      <t>ケイ</t>
    </rPh>
    <rPh sb="12" eb="13">
      <t>ガ</t>
    </rPh>
    <rPh sb="14" eb="15">
      <t>トウ</t>
    </rPh>
    <rPh sb="16" eb="17">
      <t>イチ</t>
    </rPh>
    <rPh sb="18" eb="19">
      <t>ラン</t>
    </rPh>
    <rPh sb="20" eb="21">
      <t>ヒョウ</t>
    </rPh>
    <phoneticPr fontId="2"/>
  </si>
  <si>
    <t>借入先：</t>
    <rPh sb="0" eb="2">
      <t>カリイレ</t>
    </rPh>
    <rPh sb="2" eb="3">
      <t>サキ</t>
    </rPh>
    <phoneticPr fontId="2"/>
  </si>
  <si>
    <t>福祉医療機構</t>
    <rPh sb="0" eb="2">
      <t>フクシ</t>
    </rPh>
    <rPh sb="2" eb="4">
      <t>イリョウ</t>
    </rPh>
    <rPh sb="4" eb="6">
      <t>キコウ</t>
    </rPh>
    <phoneticPr fontId="2"/>
  </si>
  <si>
    <t>施設整備</t>
    <rPh sb="0" eb="2">
      <t>シセツ</t>
    </rPh>
    <rPh sb="2" eb="4">
      <t>セイビ</t>
    </rPh>
    <phoneticPr fontId="2"/>
  </si>
  <si>
    <t>利率　：　</t>
    <rPh sb="0" eb="2">
      <t>リリツ</t>
    </rPh>
    <phoneticPr fontId="2"/>
  </si>
  <si>
    <t>返済年度</t>
    <rPh sb="0" eb="2">
      <t>ヘンサイ</t>
    </rPh>
    <rPh sb="2" eb="4">
      <t>ネンド</t>
    </rPh>
    <phoneticPr fontId="2"/>
  </si>
  <si>
    <t>整備区分　：</t>
    <rPh sb="0" eb="2">
      <t>セイビ</t>
    </rPh>
    <rPh sb="2" eb="4">
      <t>クブン</t>
    </rPh>
    <phoneticPr fontId="2"/>
  </si>
  <si>
    <t>区分：</t>
    <rPh sb="0" eb="2">
      <t>クブン</t>
    </rPh>
    <phoneticPr fontId="2"/>
  </si>
  <si>
    <t>新規借入分</t>
    <rPh sb="0" eb="2">
      <t>シンキ</t>
    </rPh>
    <rPh sb="2" eb="4">
      <t>カリイレ</t>
    </rPh>
    <rPh sb="4" eb="5">
      <t>ブン</t>
    </rPh>
    <phoneticPr fontId="2"/>
  </si>
  <si>
    <t>既借入分</t>
    <rPh sb="0" eb="1">
      <t>キ</t>
    </rPh>
    <rPh sb="1" eb="3">
      <t>カリイレ</t>
    </rPh>
    <rPh sb="3" eb="4">
      <t>ブン</t>
    </rPh>
    <phoneticPr fontId="2"/>
  </si>
  <si>
    <t>施設種別：　　特養・ショート</t>
    <rPh sb="0" eb="2">
      <t>シセツ</t>
    </rPh>
    <rPh sb="2" eb="4">
      <t>シュベツ</t>
    </rPh>
    <rPh sb="7" eb="8">
      <t>トク</t>
    </rPh>
    <rPh sb="8" eb="9">
      <t>ヨウ</t>
    </rPh>
    <phoneticPr fontId="2"/>
  </si>
  <si>
    <t>利子補給</t>
    <rPh sb="0" eb="2">
      <t>リシ</t>
    </rPh>
    <rPh sb="2" eb="4">
      <t>ホキュウ</t>
    </rPh>
    <phoneticPr fontId="2"/>
  </si>
  <si>
    <t>介護報酬</t>
    <rPh sb="0" eb="2">
      <t>カイゴ</t>
    </rPh>
    <rPh sb="2" eb="4">
      <t>ホウシュウ</t>
    </rPh>
    <phoneticPr fontId="2"/>
  </si>
  <si>
    <t>居住費</t>
    <rPh sb="0" eb="2">
      <t>キョジュウ</t>
    </rPh>
    <rPh sb="2" eb="3">
      <t>ヒ</t>
    </rPh>
    <phoneticPr fontId="2"/>
  </si>
  <si>
    <t>単位：千円</t>
    <rPh sb="0" eb="2">
      <t>タンイ</t>
    </rPh>
    <rPh sb="3" eb="5">
      <t>センエン</t>
    </rPh>
    <phoneticPr fontId="2"/>
  </si>
  <si>
    <t>％</t>
    <phoneticPr fontId="2"/>
  </si>
  <si>
    <t>％</t>
    <phoneticPr fontId="2"/>
  </si>
  <si>
    <t>新規借入分
既借入分
合計</t>
    <rPh sb="0" eb="2">
      <t>シンキ</t>
    </rPh>
    <rPh sb="2" eb="4">
      <t>カリイレ</t>
    </rPh>
    <rPh sb="4" eb="5">
      <t>ブン</t>
    </rPh>
    <rPh sb="6" eb="7">
      <t>キ</t>
    </rPh>
    <rPh sb="7" eb="9">
      <t>カリイレ</t>
    </rPh>
    <rPh sb="9" eb="10">
      <t>ブン</t>
    </rPh>
    <rPh sb="11" eb="13">
      <t>ゴウケイ</t>
    </rPh>
    <phoneticPr fontId="2"/>
  </si>
  <si>
    <t>福祉医療機構
協調融資
合計</t>
    <rPh sb="0" eb="2">
      <t>フクシ</t>
    </rPh>
    <rPh sb="2" eb="4">
      <t>イリョウ</t>
    </rPh>
    <rPh sb="4" eb="6">
      <t>キコウ</t>
    </rPh>
    <rPh sb="7" eb="9">
      <t>キョウチョウ</t>
    </rPh>
    <rPh sb="9" eb="11">
      <t>ユウシ</t>
    </rPh>
    <rPh sb="12" eb="14">
      <t>ゴウケイ</t>
    </rPh>
    <phoneticPr fontId="2"/>
  </si>
  <si>
    <t>協調融資</t>
    <phoneticPr fontId="2"/>
  </si>
  <si>
    <t>施設種別：全事業計</t>
    <rPh sb="0" eb="2">
      <t>シセツ</t>
    </rPh>
    <rPh sb="2" eb="4">
      <t>シュベツ</t>
    </rPh>
    <rPh sb="5" eb="8">
      <t>ゼンジギョウ</t>
    </rPh>
    <rPh sb="8" eb="9">
      <t>ケイ</t>
    </rPh>
    <phoneticPr fontId="2"/>
  </si>
  <si>
    <t>令和8年度</t>
    <rPh sb="0" eb="2">
      <t>レイワ</t>
    </rPh>
    <rPh sb="3" eb="4">
      <t>ネン</t>
    </rPh>
    <rPh sb="4" eb="5">
      <t>ド</t>
    </rPh>
    <phoneticPr fontId="2"/>
  </si>
  <si>
    <t>令和9年度</t>
    <rPh sb="0" eb="2">
      <t>レイワ</t>
    </rPh>
    <rPh sb="3" eb="4">
      <t>ネン</t>
    </rPh>
    <rPh sb="4" eb="5">
      <t>ド</t>
    </rPh>
    <phoneticPr fontId="2"/>
  </si>
  <si>
    <t>令和11年度</t>
    <rPh sb="0" eb="2">
      <t>レイワ</t>
    </rPh>
    <rPh sb="4" eb="5">
      <t>ネン</t>
    </rPh>
    <rPh sb="5" eb="6">
      <t>ド</t>
    </rPh>
    <phoneticPr fontId="2"/>
  </si>
  <si>
    <t>令和13年度</t>
    <rPh sb="0" eb="2">
      <t>レイワ</t>
    </rPh>
    <rPh sb="4" eb="5">
      <t>ネン</t>
    </rPh>
    <rPh sb="5" eb="6">
      <t>ド</t>
    </rPh>
    <phoneticPr fontId="2"/>
  </si>
  <si>
    <t>令和15年度</t>
    <rPh sb="0" eb="2">
      <t>レイワ</t>
    </rPh>
    <rPh sb="4" eb="5">
      <t>ネン</t>
    </rPh>
    <rPh sb="5" eb="6">
      <t>ド</t>
    </rPh>
    <phoneticPr fontId="2"/>
  </si>
  <si>
    <t>令和17年度</t>
    <rPh sb="0" eb="2">
      <t>レイワ</t>
    </rPh>
    <rPh sb="4" eb="5">
      <t>ネン</t>
    </rPh>
    <rPh sb="5" eb="6">
      <t>ド</t>
    </rPh>
    <phoneticPr fontId="2"/>
  </si>
  <si>
    <t>令和19年度</t>
    <rPh sb="0" eb="2">
      <t>レイワ</t>
    </rPh>
    <rPh sb="4" eb="5">
      <t>ネン</t>
    </rPh>
    <rPh sb="5" eb="6">
      <t>ド</t>
    </rPh>
    <phoneticPr fontId="2"/>
  </si>
  <si>
    <t>令和21年度</t>
    <rPh sb="0" eb="2">
      <t>レイワ</t>
    </rPh>
    <rPh sb="4" eb="5">
      <t>ネン</t>
    </rPh>
    <rPh sb="5" eb="6">
      <t>ド</t>
    </rPh>
    <phoneticPr fontId="2"/>
  </si>
  <si>
    <t>令和23年度</t>
    <rPh sb="0" eb="2">
      <t>レイワ</t>
    </rPh>
    <rPh sb="4" eb="5">
      <t>ネン</t>
    </rPh>
    <rPh sb="5" eb="6">
      <t>ド</t>
    </rPh>
    <phoneticPr fontId="2"/>
  </si>
  <si>
    <t>施設種別：</t>
    <rPh sb="0" eb="2">
      <t>シセツ</t>
    </rPh>
    <rPh sb="2" eb="4">
      <t>シュベツ</t>
    </rPh>
    <phoneticPr fontId="2"/>
  </si>
  <si>
    <t>令和25年度</t>
    <rPh sb="0" eb="2">
      <t>レイワ</t>
    </rPh>
    <rPh sb="4" eb="5">
      <t>ネン</t>
    </rPh>
    <rPh sb="5" eb="6">
      <t>ド</t>
    </rPh>
    <phoneticPr fontId="2"/>
  </si>
  <si>
    <t>施設種別：介護専用型ケアハウス</t>
    <rPh sb="0" eb="2">
      <t>シセツ</t>
    </rPh>
    <rPh sb="2" eb="4">
      <t>シュベツ</t>
    </rPh>
    <rPh sb="5" eb="10">
      <t>カイゴセンヨウガタ</t>
    </rPh>
    <phoneticPr fontId="2"/>
  </si>
  <si>
    <t>施設種別：都市型軽費老人ホーム</t>
    <rPh sb="0" eb="2">
      <t>シセツ</t>
    </rPh>
    <rPh sb="2" eb="4">
      <t>シュベツ</t>
    </rPh>
    <rPh sb="5" eb="12">
      <t>トシガタケイヒロウジン</t>
    </rPh>
    <phoneticPr fontId="2"/>
  </si>
  <si>
    <t>施設種別：特別養護老人ホーム・ショートステイ</t>
    <rPh sb="0" eb="2">
      <t>シセツ</t>
    </rPh>
    <rPh sb="2" eb="4">
      <t>シュベツ</t>
    </rPh>
    <rPh sb="5" eb="11">
      <t>トクベツヨウゴロウジン</t>
    </rPh>
    <phoneticPr fontId="2"/>
  </si>
  <si>
    <t>事業収入</t>
    <rPh sb="0" eb="2">
      <t>ジギョウ</t>
    </rPh>
    <rPh sb="2" eb="4">
      <t>シュウニュウ</t>
    </rPh>
    <phoneticPr fontId="2"/>
  </si>
  <si>
    <t>事業収入</t>
    <rPh sb="0" eb="2">
      <t>ジギョウ</t>
    </rPh>
    <rPh sb="2" eb="4">
      <t>シュウニュウ</t>
    </rPh>
    <phoneticPr fontId="2"/>
  </si>
  <si>
    <t>居住に要する費用</t>
    <rPh sb="0" eb="2">
      <t>キョジュウ</t>
    </rPh>
    <rPh sb="3" eb="4">
      <t>ヨウ</t>
    </rPh>
    <rPh sb="6" eb="8">
      <t>ヒヨウ</t>
    </rPh>
    <phoneticPr fontId="2"/>
  </si>
  <si>
    <t>令和 年度</t>
    <rPh sb="0" eb="2">
      <t>レイワ</t>
    </rPh>
    <rPh sb="3" eb="4">
      <t>ネン</t>
    </rPh>
    <rPh sb="4" eb="5">
      <t>ド</t>
    </rPh>
    <phoneticPr fontId="2"/>
  </si>
  <si>
    <t>令和10年度</t>
    <rPh sb="0" eb="1">
      <t>レイ</t>
    </rPh>
    <rPh sb="1" eb="2">
      <t>ワ</t>
    </rPh>
    <rPh sb="4" eb="5">
      <t>ネン</t>
    </rPh>
    <rPh sb="5" eb="6">
      <t>ド</t>
    </rPh>
    <phoneticPr fontId="2"/>
  </si>
  <si>
    <t>令和12年度</t>
    <rPh sb="0" eb="1">
      <t>レイ</t>
    </rPh>
    <rPh sb="1" eb="2">
      <t>ワ</t>
    </rPh>
    <rPh sb="4" eb="5">
      <t>ネン</t>
    </rPh>
    <rPh sb="5" eb="6">
      <t>ド</t>
    </rPh>
    <phoneticPr fontId="2"/>
  </si>
  <si>
    <t>令和14年度</t>
    <rPh sb="0" eb="1">
      <t>レイ</t>
    </rPh>
    <rPh sb="1" eb="2">
      <t>ワ</t>
    </rPh>
    <rPh sb="4" eb="5">
      <t>ネン</t>
    </rPh>
    <rPh sb="5" eb="6">
      <t>ド</t>
    </rPh>
    <phoneticPr fontId="2"/>
  </si>
  <si>
    <t>令和16年度</t>
    <rPh sb="0" eb="1">
      <t>レイ</t>
    </rPh>
    <rPh sb="1" eb="2">
      <t>ワ</t>
    </rPh>
    <rPh sb="4" eb="5">
      <t>ネン</t>
    </rPh>
    <rPh sb="5" eb="6">
      <t>ド</t>
    </rPh>
    <phoneticPr fontId="2"/>
  </si>
  <si>
    <t>令和18年度</t>
    <rPh sb="0" eb="1">
      <t>レイ</t>
    </rPh>
    <rPh sb="1" eb="2">
      <t>ワ</t>
    </rPh>
    <rPh sb="4" eb="5">
      <t>ネン</t>
    </rPh>
    <rPh sb="5" eb="6">
      <t>ド</t>
    </rPh>
    <phoneticPr fontId="2"/>
  </si>
  <si>
    <t>令和20年度</t>
    <rPh sb="0" eb="1">
      <t>レイ</t>
    </rPh>
    <rPh sb="1" eb="2">
      <t>ワ</t>
    </rPh>
    <rPh sb="4" eb="5">
      <t>ネン</t>
    </rPh>
    <rPh sb="5" eb="6">
      <t>ド</t>
    </rPh>
    <phoneticPr fontId="2"/>
  </si>
  <si>
    <t>令和22年度</t>
    <rPh sb="0" eb="1">
      <t>レイ</t>
    </rPh>
    <rPh sb="1" eb="2">
      <t>ワ</t>
    </rPh>
    <rPh sb="4" eb="5">
      <t>ネン</t>
    </rPh>
    <rPh sb="5" eb="6">
      <t>ド</t>
    </rPh>
    <phoneticPr fontId="2"/>
  </si>
  <si>
    <t>令和24年度</t>
    <rPh sb="0" eb="1">
      <t>レイ</t>
    </rPh>
    <rPh sb="1" eb="2">
      <t>ワ</t>
    </rPh>
    <rPh sb="4" eb="5">
      <t>ネン</t>
    </rPh>
    <rPh sb="5" eb="6">
      <t>ド</t>
    </rPh>
    <phoneticPr fontId="2"/>
  </si>
  <si>
    <t>令和26年度</t>
    <rPh sb="0" eb="1">
      <t>レイ</t>
    </rPh>
    <rPh sb="1" eb="2">
      <t>ワ</t>
    </rPh>
    <rPh sb="4" eb="5">
      <t>ネン</t>
    </rPh>
    <rPh sb="5" eb="6">
      <t>ド</t>
    </rPh>
    <phoneticPr fontId="2"/>
  </si>
  <si>
    <t>令和27年度</t>
    <rPh sb="0" eb="2">
      <t>レイワ</t>
    </rPh>
    <rPh sb="4" eb="5">
      <t>ネン</t>
    </rPh>
    <rPh sb="5" eb="6">
      <t>ド</t>
    </rPh>
    <phoneticPr fontId="2"/>
  </si>
  <si>
    <t>施設種別：地域包括支援センター</t>
    <rPh sb="0" eb="2">
      <t>シセツ</t>
    </rPh>
    <rPh sb="2" eb="4">
      <t>シュベツ</t>
    </rPh>
    <rPh sb="5" eb="9">
      <t>チイキホウカツ</t>
    </rPh>
    <rPh sb="9" eb="1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</si>
</sst>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_ "/>
    <numFmt numFmtId="177" formatCode="0.00000000%"/>
    <numFmt numFmtId="178" formatCode="0_ "/>
  </numFmts>
  <fonts count="13">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11"/>
      <name val="ＭＳ Ｐゴシック"/>
      <family val="3"/>
      <charset val="128"/>
    </font>
    <font>
      <sz val="12"/>
      <name val="ＭＳ Ｐ明朝"/>
      <family val="1"/>
      <charset val="128"/>
    </font>
    <font>
      <sz val="22"/>
      <name val="ＭＳ Ｐ明朝"/>
      <family val="1"/>
      <charset val="128"/>
    </font>
    <font>
      <sz val="14"/>
      <name val="ＭＳ Ｐ明朝"/>
      <family val="1"/>
      <charset val="128"/>
    </font>
    <font>
      <sz val="20"/>
      <name val="ＭＳ Ｐ明朝"/>
      <family val="1"/>
      <charset val="128"/>
    </font>
    <font>
      <sz val="11"/>
      <name val="ＭＳ Ｐ明朝"/>
      <family val="1"/>
      <charset val="128"/>
    </font>
    <font>
      <sz val="10"/>
      <color indexed="81"/>
      <name val="ＭＳ Ｐゴシック"/>
      <family val="3"/>
      <charset val="128"/>
    </font>
    <font>
      <b/>
      <sz val="10"/>
      <color indexed="81"/>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45">
    <xf numFmtId="0" fontId="0" fillId="0" borderId="0" xfId="0"/>
    <xf numFmtId="0" fontId="3" fillId="0" borderId="0" xfId="0" applyFont="1"/>
    <xf numFmtId="0" fontId="0" fillId="0" borderId="0" xfId="0" applyBorder="1" applyAlignment="1">
      <alignment horizontal="centerContinuous"/>
    </xf>
    <xf numFmtId="38" fontId="0" fillId="0" borderId="0" xfId="0" applyNumberFormat="1"/>
    <xf numFmtId="0" fontId="4" fillId="0" borderId="0" xfId="0" applyFont="1" applyFill="1" applyBorder="1" applyAlignment="1"/>
    <xf numFmtId="0" fontId="0" fillId="0" borderId="1" xfId="0" applyBorder="1" applyAlignment="1">
      <alignment horizontal="center" vertical="center"/>
    </xf>
    <xf numFmtId="0" fontId="0" fillId="0" borderId="2" xfId="0" applyBorder="1" applyAlignment="1">
      <alignment horizontal="center" vertical="center"/>
    </xf>
    <xf numFmtId="38" fontId="5" fillId="0" borderId="0" xfId="2" applyFont="1" applyBorder="1"/>
    <xf numFmtId="38" fontId="0" fillId="0" borderId="0" xfId="0" applyNumberFormat="1" applyBorder="1"/>
    <xf numFmtId="0" fontId="0" fillId="0" borderId="0" xfId="0" applyBorder="1"/>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1" xfId="0" applyBorder="1" applyAlignment="1">
      <alignment horizontal="centerContinuous" vertical="center"/>
    </xf>
    <xf numFmtId="0" fontId="0" fillId="0" borderId="12" xfId="0" applyBorder="1" applyAlignment="1">
      <alignment horizontal="centerContinuous" vertical="center"/>
    </xf>
    <xf numFmtId="0" fontId="0" fillId="0" borderId="13" xfId="0" applyBorder="1" applyAlignment="1">
      <alignment vertical="center"/>
    </xf>
    <xf numFmtId="0" fontId="0" fillId="0" borderId="14" xfId="0" applyBorder="1" applyAlignment="1">
      <alignment horizontal="centerContinuous" vertical="center"/>
    </xf>
    <xf numFmtId="38" fontId="5" fillId="0" borderId="1" xfId="2" applyFont="1" applyBorder="1" applyAlignment="1">
      <alignment vertical="center"/>
    </xf>
    <xf numFmtId="0" fontId="0" fillId="0" borderId="15" xfId="0" applyBorder="1" applyAlignment="1">
      <alignment vertical="center"/>
    </xf>
    <xf numFmtId="0" fontId="0" fillId="0" borderId="5" xfId="0" applyBorder="1" applyAlignment="1">
      <alignment horizontal="centerContinuous" vertical="center"/>
    </xf>
    <xf numFmtId="0" fontId="0" fillId="0" borderId="0" xfId="0" applyBorder="1" applyAlignment="1">
      <alignment horizontal="centerContinuous" vertical="center"/>
    </xf>
    <xf numFmtId="0" fontId="0" fillId="0" borderId="6" xfId="0" applyBorder="1" applyAlignment="1">
      <alignment horizontal="centerContinuous" vertical="center"/>
    </xf>
    <xf numFmtId="0" fontId="0" fillId="0" borderId="16" xfId="0" applyBorder="1" applyAlignment="1">
      <alignment vertical="center"/>
    </xf>
    <xf numFmtId="0" fontId="0" fillId="0" borderId="1" xfId="0" applyFill="1" applyBorder="1" applyAlignment="1">
      <alignment horizontal="center" vertical="center"/>
    </xf>
    <xf numFmtId="38" fontId="5" fillId="0" borderId="1" xfId="2" applyNumberFormat="1" applyFont="1" applyBorder="1" applyAlignment="1">
      <alignment vertical="center"/>
    </xf>
    <xf numFmtId="38" fontId="0" fillId="0" borderId="1" xfId="0" applyNumberFormat="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11" xfId="0" applyFill="1" applyBorder="1" applyAlignment="1">
      <alignment vertical="center"/>
    </xf>
    <xf numFmtId="0" fontId="0" fillId="0" borderId="1" xfId="0" applyFill="1" applyBorder="1" applyAlignment="1">
      <alignment vertical="center"/>
    </xf>
    <xf numFmtId="176" fontId="0" fillId="0" borderId="1" xfId="0" applyNumberFormat="1" applyBorder="1" applyAlignment="1">
      <alignment vertical="center"/>
    </xf>
    <xf numFmtId="0" fontId="0" fillId="0" borderId="12" xfId="0" applyBorder="1" applyAlignment="1">
      <alignment horizontal="center" vertical="center"/>
    </xf>
    <xf numFmtId="0" fontId="0" fillId="0" borderId="3" xfId="0" applyFill="1" applyBorder="1" applyAlignment="1">
      <alignment vertical="center"/>
    </xf>
    <xf numFmtId="177" fontId="5" fillId="0" borderId="1" xfId="1" applyNumberFormat="1" applyFont="1" applyBorder="1" applyAlignment="1">
      <alignment vertical="center"/>
    </xf>
    <xf numFmtId="177" fontId="5" fillId="0" borderId="0" xfId="1" applyNumberFormat="1" applyFont="1" applyBorder="1"/>
    <xf numFmtId="0" fontId="0" fillId="0" borderId="10" xfId="0" applyBorder="1" applyAlignment="1">
      <alignment horizontal="left" vertical="center" wrapText="1"/>
    </xf>
    <xf numFmtId="0" fontId="0" fillId="0" borderId="0" xfId="0" applyBorder="1" applyAlignment="1">
      <alignment horizontal="center" vertical="center"/>
    </xf>
    <xf numFmtId="0" fontId="4" fillId="0" borderId="0" xfId="0" applyFont="1"/>
    <xf numFmtId="0" fontId="0" fillId="0" borderId="6" xfId="0" applyBorder="1"/>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6" fillId="0" borderId="17" xfId="0" applyFont="1" applyBorder="1" applyAlignment="1">
      <alignment horizontal="center" vertical="center"/>
    </xf>
    <xf numFmtId="0" fontId="7"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8" fillId="0" borderId="0" xfId="0" applyFont="1" applyBorder="1" applyAlignment="1">
      <alignment horizontal="center" vertical="center"/>
    </xf>
    <xf numFmtId="38" fontId="8" fillId="0" borderId="21" xfId="2" applyFont="1" applyBorder="1" applyAlignment="1">
      <alignment vertical="center"/>
    </xf>
    <xf numFmtId="38" fontId="8" fillId="0" borderId="17" xfId="2" applyFont="1" applyBorder="1" applyAlignment="1">
      <alignment vertical="center"/>
    </xf>
    <xf numFmtId="38" fontId="8" fillId="0" borderId="23" xfId="2" applyFont="1" applyBorder="1" applyAlignment="1">
      <alignment vertical="center"/>
    </xf>
    <xf numFmtId="38" fontId="8" fillId="0" borderId="24" xfId="2" applyFont="1" applyBorder="1" applyAlignment="1">
      <alignment vertical="center"/>
    </xf>
    <xf numFmtId="38" fontId="8" fillId="0" borderId="25" xfId="2" applyFont="1" applyBorder="1" applyAlignment="1">
      <alignment vertical="center"/>
    </xf>
    <xf numFmtId="38" fontId="8" fillId="0" borderId="22" xfId="2" applyFont="1" applyBorder="1" applyAlignment="1">
      <alignment vertical="center"/>
    </xf>
    <xf numFmtId="38" fontId="8" fillId="0" borderId="26" xfId="2" applyFont="1" applyBorder="1" applyAlignment="1">
      <alignment vertical="center"/>
    </xf>
    <xf numFmtId="38" fontId="8" fillId="0" borderId="27" xfId="2" applyFont="1" applyBorder="1" applyAlignment="1">
      <alignment vertical="center"/>
    </xf>
    <xf numFmtId="38" fontId="8" fillId="0" borderId="28" xfId="2" applyFont="1" applyBorder="1" applyAlignment="1">
      <alignment vertical="center"/>
    </xf>
    <xf numFmtId="38" fontId="8" fillId="0" borderId="29" xfId="2" applyFont="1" applyBorder="1" applyAlignment="1">
      <alignment vertical="center"/>
    </xf>
    <xf numFmtId="38" fontId="8" fillId="0" borderId="30" xfId="2" applyFont="1" applyBorder="1" applyAlignment="1">
      <alignment vertical="center"/>
    </xf>
    <xf numFmtId="38" fontId="8" fillId="0" borderId="31" xfId="2" applyFont="1" applyBorder="1" applyAlignment="1">
      <alignment vertical="center"/>
    </xf>
    <xf numFmtId="38" fontId="8" fillId="0" borderId="32" xfId="2" applyFont="1" applyBorder="1" applyAlignment="1">
      <alignment vertical="center"/>
    </xf>
    <xf numFmtId="38" fontId="8" fillId="0" borderId="33" xfId="2" applyFont="1" applyBorder="1" applyAlignment="1">
      <alignment vertical="center"/>
    </xf>
    <xf numFmtId="0" fontId="6" fillId="0" borderId="0" xfId="0" applyFont="1" applyAlignment="1">
      <alignment horizontal="right" vertical="center"/>
    </xf>
    <xf numFmtId="178" fontId="6" fillId="0" borderId="20"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0" xfId="0" applyFont="1" applyBorder="1" applyAlignment="1">
      <alignment horizontal="center"/>
    </xf>
    <xf numFmtId="0" fontId="10" fillId="0" borderId="4" xfId="0" applyFont="1" applyBorder="1" applyAlignment="1">
      <alignment horizontal="center" shrinkToFit="1"/>
    </xf>
    <xf numFmtId="0" fontId="10" fillId="0" borderId="6" xfId="0" applyFont="1" applyBorder="1" applyAlignment="1">
      <alignment horizontal="center" shrinkToFit="1"/>
    </xf>
    <xf numFmtId="0" fontId="10" fillId="0" borderId="4" xfId="0" applyFont="1" applyBorder="1" applyAlignment="1">
      <alignment horizontal="center"/>
    </xf>
    <xf numFmtId="0" fontId="10" fillId="0" borderId="6" xfId="0" applyFont="1" applyBorder="1" applyAlignment="1">
      <alignment horizontal="center"/>
    </xf>
    <xf numFmtId="0" fontId="6" fillId="0" borderId="26" xfId="0" applyFont="1" applyBorder="1" applyAlignment="1">
      <alignment horizontal="center" vertical="center"/>
    </xf>
    <xf numFmtId="38" fontId="8" fillId="0" borderId="34" xfId="2"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38" fontId="8" fillId="0" borderId="35" xfId="2" applyFont="1" applyBorder="1" applyAlignment="1">
      <alignment vertical="center"/>
    </xf>
    <xf numFmtId="38" fontId="8" fillId="0" borderId="36" xfId="2" applyFont="1" applyBorder="1" applyAlignment="1">
      <alignment vertical="center"/>
    </xf>
    <xf numFmtId="38" fontId="8" fillId="0" borderId="37" xfId="2" applyFont="1" applyBorder="1" applyAlignment="1">
      <alignment vertical="center"/>
    </xf>
    <xf numFmtId="38" fontId="8" fillId="0" borderId="38" xfId="2" applyFont="1" applyBorder="1" applyAlignment="1">
      <alignment vertical="center"/>
    </xf>
    <xf numFmtId="38" fontId="8" fillId="0" borderId="39" xfId="2" applyFont="1" applyBorder="1" applyAlignment="1">
      <alignment vertical="center"/>
    </xf>
    <xf numFmtId="0" fontId="6" fillId="0" borderId="18" xfId="0" applyFont="1" applyBorder="1" applyAlignment="1">
      <alignment horizontal="center" vertical="center"/>
    </xf>
    <xf numFmtId="0" fontId="6" fillId="0" borderId="0" xfId="0" applyFont="1" applyBorder="1" applyAlignment="1">
      <alignment horizontal="left" vertical="center"/>
    </xf>
    <xf numFmtId="0" fontId="6" fillId="0" borderId="1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2" xfId="0" applyFont="1" applyBorder="1" applyAlignment="1">
      <alignment horizontal="center" vertical="center"/>
    </xf>
    <xf numFmtId="0" fontId="6" fillId="0" borderId="18"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9" fillId="0" borderId="0" xfId="0" applyFont="1" applyBorder="1" applyAlignment="1">
      <alignment horizontal="center" vertical="center"/>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0" fillId="0" borderId="5" xfId="0" applyFont="1" applyBorder="1"/>
    <xf numFmtId="49" fontId="6" fillId="0" borderId="4" xfId="0" applyNumberFormat="1" applyFont="1" applyBorder="1" applyAlignment="1">
      <alignment horizontal="center" vertical="center"/>
    </xf>
    <xf numFmtId="49" fontId="6" fillId="0" borderId="6" xfId="0" applyNumberFormat="1"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0" fillId="0" borderId="1" xfId="0" applyBorder="1" applyAlignment="1">
      <alignment horizontal="center" vertical="center"/>
    </xf>
    <xf numFmtId="0" fontId="0" fillId="0" borderId="10" xfId="0" applyBorder="1" applyAlignment="1">
      <alignment horizontal="left"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0" fillId="0" borderId="4" xfId="0" applyFont="1" applyBorder="1" applyAlignment="1">
      <alignment horizontal="center" vertical="center"/>
    </xf>
    <xf numFmtId="0" fontId="0" fillId="0" borderId="6" xfId="0" applyBorder="1" applyAlignment="1">
      <alignment horizontal="center" vertical="center"/>
    </xf>
    <xf numFmtId="0" fontId="0" fillId="0" borderId="5" xfId="0" applyBorder="1"/>
    <xf numFmtId="0" fontId="10" fillId="0" borderId="4" xfId="0" applyFont="1" applyBorder="1" applyAlignment="1">
      <alignment horizontal="center" vertical="center" wrapText="1" shrinkToFit="1"/>
    </xf>
    <xf numFmtId="0" fontId="0" fillId="0" borderId="6" xfId="0" applyBorder="1" applyAlignment="1">
      <alignment horizontal="center" vertical="center" shrinkToFit="1"/>
    </xf>
    <xf numFmtId="0" fontId="10" fillId="0" borderId="4" xfId="0" applyFont="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12313"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11289"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9273"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933450</xdr:colOff>
      <xdr:row>1</xdr:row>
      <xdr:rowOff>9525</xdr:rowOff>
    </xdr:from>
    <xdr:to>
      <xdr:col>6</xdr:col>
      <xdr:colOff>180975</xdr:colOff>
      <xdr:row>4</xdr:row>
      <xdr:rowOff>47625</xdr:rowOff>
    </xdr:to>
    <xdr:sp macro="" textlink="">
      <xdr:nvSpPr>
        <xdr:cNvPr id="4097" name="AutoShape 1"/>
        <xdr:cNvSpPr>
          <a:spLocks noChangeArrowheads="1"/>
        </xdr:cNvSpPr>
      </xdr:nvSpPr>
      <xdr:spPr bwMode="auto">
        <a:xfrm>
          <a:off x="4057650" y="180975"/>
          <a:ext cx="3257550" cy="647700"/>
        </a:xfrm>
        <a:prstGeom prst="wedgeRoundRectCallout">
          <a:avLst>
            <a:gd name="adj1" fmla="val -53509"/>
            <a:gd name="adj2" fmla="val 158824"/>
            <a:gd name="adj3" fmla="val 16667"/>
          </a:avLst>
        </a:prstGeom>
        <a:no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工事請負契約書の内訳書から、諸経費及び消費税が含まれていない金額を転記する。</a:t>
          </a:r>
        </a:p>
      </xdr:txBody>
    </xdr:sp>
    <xdr:clientData/>
  </xdr:twoCellAnchor>
  <xdr:twoCellAnchor>
    <xdr:from>
      <xdr:col>6</xdr:col>
      <xdr:colOff>323850</xdr:colOff>
      <xdr:row>1</xdr:row>
      <xdr:rowOff>85725</xdr:rowOff>
    </xdr:from>
    <xdr:to>
      <xdr:col>8</xdr:col>
      <xdr:colOff>342900</xdr:colOff>
      <xdr:row>6</xdr:row>
      <xdr:rowOff>123825</xdr:rowOff>
    </xdr:to>
    <xdr:sp macro="" textlink="">
      <xdr:nvSpPr>
        <xdr:cNvPr id="4098" name="AutoShape 2"/>
        <xdr:cNvSpPr>
          <a:spLocks noChangeArrowheads="1"/>
        </xdr:cNvSpPr>
      </xdr:nvSpPr>
      <xdr:spPr bwMode="auto">
        <a:xfrm>
          <a:off x="7458075" y="257175"/>
          <a:ext cx="2905125" cy="962025"/>
        </a:xfrm>
        <a:prstGeom prst="wedgeRoundRectCallout">
          <a:avLst>
            <a:gd name="adj1" fmla="val -61477"/>
            <a:gd name="adj2" fmla="val 143069"/>
            <a:gd name="adj3" fmla="val 16667"/>
          </a:avLst>
        </a:prstGeom>
        <a:no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(56,604,324÷849,076,700)×26,069,270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1,737,927(</a:t>
          </a:r>
          <a:r>
            <a:rPr lang="ja-JP" altLang="en-US" sz="1100" b="0" i="0" u="none" strike="noStrike" baseline="0">
              <a:solidFill>
                <a:srgbClr val="000000"/>
              </a:solidFill>
              <a:latin typeface="ＭＳ Ｐゴシック"/>
              <a:ea typeface="ＭＳ Ｐゴシック"/>
            </a:rPr>
            <a:t>四捨五入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四捨五入した結果、全体で端数が生じた場合は、対象外工事費で調整する。</a:t>
          </a:r>
        </a:p>
      </xdr:txBody>
    </xdr:sp>
    <xdr:clientData/>
  </xdr:twoCellAnchor>
  <xdr:twoCellAnchor>
    <xdr:from>
      <xdr:col>3</xdr:col>
      <xdr:colOff>962025</xdr:colOff>
      <xdr:row>41</xdr:row>
      <xdr:rowOff>161925</xdr:rowOff>
    </xdr:from>
    <xdr:to>
      <xdr:col>5</xdr:col>
      <xdr:colOff>904875</xdr:colOff>
      <xdr:row>43</xdr:row>
      <xdr:rowOff>133350</xdr:rowOff>
    </xdr:to>
    <xdr:sp macro="" textlink="">
      <xdr:nvSpPr>
        <xdr:cNvPr id="4099" name="AutoShape 3"/>
        <xdr:cNvSpPr>
          <a:spLocks noChangeArrowheads="1"/>
        </xdr:cNvSpPr>
      </xdr:nvSpPr>
      <xdr:spPr bwMode="auto">
        <a:xfrm>
          <a:off x="4086225" y="7886700"/>
          <a:ext cx="2638425" cy="314325"/>
        </a:xfrm>
        <a:prstGeom prst="wedgeRoundRectCallout">
          <a:avLst>
            <a:gd name="adj1" fmla="val -181"/>
            <a:gd name="adj2" fmla="val -101514"/>
            <a:gd name="adj3" fmla="val 16667"/>
          </a:avLst>
        </a:prstGeom>
        <a:noFill/>
        <a:ln w="9525" algn="ctr">
          <a:solidFill>
            <a:srgbClr val="000000"/>
          </a:solidFill>
          <a:miter lim="800000"/>
          <a:headEnd/>
          <a:tailEnd/>
        </a:ln>
        <a:effec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２参照 </a:t>
          </a:r>
          <a:r>
            <a:rPr lang="en-US" altLang="ja-JP" sz="1100" b="0" i="0" u="none" strike="noStrike" baseline="0">
              <a:solidFill>
                <a:srgbClr val="000000"/>
              </a:solidFill>
              <a:latin typeface="ＭＳ Ｐゴシック"/>
              <a:ea typeface="ＭＳ Ｐゴシック"/>
            </a:rPr>
            <a:t>(56,604,324÷849,076,700)</a:t>
          </a:r>
        </a:p>
      </xdr:txBody>
    </xdr:sp>
    <xdr:clientData/>
  </xdr:twoCellAnchor>
  <xdr:twoCellAnchor>
    <xdr:from>
      <xdr:col>6</xdr:col>
      <xdr:colOff>552450</xdr:colOff>
      <xdr:row>42</xdr:row>
      <xdr:rowOff>9525</xdr:rowOff>
    </xdr:from>
    <xdr:to>
      <xdr:col>8</xdr:col>
      <xdr:colOff>1123950</xdr:colOff>
      <xdr:row>44</xdr:row>
      <xdr:rowOff>123825</xdr:rowOff>
    </xdr:to>
    <xdr:sp macro="" textlink="">
      <xdr:nvSpPr>
        <xdr:cNvPr id="4100" name="AutoShape 4"/>
        <xdr:cNvSpPr>
          <a:spLocks noChangeArrowheads="1"/>
        </xdr:cNvSpPr>
      </xdr:nvSpPr>
      <xdr:spPr bwMode="auto">
        <a:xfrm>
          <a:off x="7686675" y="7905750"/>
          <a:ext cx="3457575" cy="457200"/>
        </a:xfrm>
        <a:prstGeom prst="wedgeRoundRectCallout">
          <a:avLst>
            <a:gd name="adj1" fmla="val 8403"/>
            <a:gd name="adj2" fmla="val -79167"/>
            <a:gd name="adj3" fmla="val 16667"/>
          </a:avLst>
        </a:prstGeom>
        <a:no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E</a:t>
          </a:r>
          <a:r>
            <a:rPr lang="ja-JP" altLang="en-US" sz="1100" b="0" i="0" u="none" strike="noStrike" baseline="0">
              <a:solidFill>
                <a:srgbClr val="000000"/>
              </a:solidFill>
              <a:latin typeface="ＭＳ Ｐゴシック"/>
              <a:ea typeface="ＭＳ Ｐゴシック"/>
            </a:rPr>
            <a:t>欄で算出された金額を、「面積事業費按分表」の</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％事業費の計欄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右端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に転記する。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13315"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2"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171450</xdr:colOff>
      <xdr:row>6</xdr:row>
      <xdr:rowOff>19050</xdr:rowOff>
    </xdr:from>
    <xdr:to>
      <xdr:col>5</xdr:col>
      <xdr:colOff>923925</xdr:colOff>
      <xdr:row>7</xdr:row>
      <xdr:rowOff>57150</xdr:rowOff>
    </xdr:to>
    <xdr:sp macro="" textlink="">
      <xdr:nvSpPr>
        <xdr:cNvPr id="14339" name="円/楕円 1"/>
        <xdr:cNvSpPr>
          <a:spLocks noChangeArrowheads="1"/>
        </xdr:cNvSpPr>
      </xdr:nvSpPr>
      <xdr:spPr bwMode="auto">
        <a:xfrm>
          <a:off x="5010150" y="1228725"/>
          <a:ext cx="752475"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857250</xdr:colOff>
      <xdr:row>11</xdr:row>
      <xdr:rowOff>171450</xdr:rowOff>
    </xdr:from>
    <xdr:to>
      <xdr:col>10</xdr:col>
      <xdr:colOff>428625</xdr:colOff>
      <xdr:row>15</xdr:row>
      <xdr:rowOff>95250</xdr:rowOff>
    </xdr:to>
    <xdr:sp macro="" textlink="">
      <xdr:nvSpPr>
        <xdr:cNvPr id="2" name="AutoShape 16"/>
        <xdr:cNvSpPr>
          <a:spLocks noChangeArrowheads="1"/>
        </xdr:cNvSpPr>
      </xdr:nvSpPr>
      <xdr:spPr bwMode="auto">
        <a:xfrm>
          <a:off x="8515350" y="2400300"/>
          <a:ext cx="1704975" cy="723900"/>
        </a:xfrm>
        <a:prstGeom prst="wedgeRoundRectCallout">
          <a:avLst>
            <a:gd name="adj1" fmla="val -86075"/>
            <a:gd name="adj2" fmla="val -187532"/>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施設種別ごとに作成すること。複数の施設種別がある場合、「全事業計」も作成すること。</a:t>
          </a:r>
        </a:p>
      </xdr:txBody>
    </xdr:sp>
    <xdr:clientData/>
  </xdr:twoCellAnchor>
  <xdr:twoCellAnchor>
    <xdr:from>
      <xdr:col>3</xdr:col>
      <xdr:colOff>161924</xdr:colOff>
      <xdr:row>11</xdr:row>
      <xdr:rowOff>180974</xdr:rowOff>
    </xdr:from>
    <xdr:to>
      <xdr:col>6</xdr:col>
      <xdr:colOff>400050</xdr:colOff>
      <xdr:row>22</xdr:row>
      <xdr:rowOff>104775</xdr:rowOff>
    </xdr:to>
    <xdr:sp macro="" textlink="">
      <xdr:nvSpPr>
        <xdr:cNvPr id="3" name="AutoShape 17"/>
        <xdr:cNvSpPr>
          <a:spLocks noChangeArrowheads="1"/>
        </xdr:cNvSpPr>
      </xdr:nvSpPr>
      <xdr:spPr bwMode="auto">
        <a:xfrm>
          <a:off x="2486024" y="2409824"/>
          <a:ext cx="3438526" cy="2124076"/>
        </a:xfrm>
        <a:prstGeom prst="wedgeRoundRectCallout">
          <a:avLst>
            <a:gd name="adj1" fmla="val -64336"/>
            <a:gd name="adj2" fmla="val -103435"/>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①「新規借入分」を選択した場合、「借入先」別、「整備区分」別、「施設種別」別に作成すること。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ysClr val="windowText" lastClr="000000"/>
              </a:solidFill>
              <a:latin typeface="ＭＳ Ｐゴシック"/>
              <a:ea typeface="ＭＳ Ｐゴシック"/>
              <a:cs typeface="+mn-cs"/>
            </a:rPr>
            <a:t>　</a:t>
          </a:r>
          <a:r>
            <a:rPr lang="ja-JP" altLang="ja-JP" sz="1100" b="0" i="0" baseline="0">
              <a:solidFill>
                <a:sysClr val="windowText" lastClr="000000"/>
              </a:solidFill>
              <a:latin typeface="+mn-lt"/>
              <a:ea typeface="+mn-ea"/>
              <a:cs typeface="+mn-cs"/>
            </a:rPr>
            <a:t>「元金」、「利息」、「利子補給」を「</a:t>
          </a:r>
          <a:r>
            <a:rPr lang="ja-JP" altLang="en-US" sz="1100" b="0" i="0" baseline="0">
              <a:solidFill>
                <a:sysClr val="windowText" lastClr="000000"/>
              </a:solidFill>
              <a:latin typeface="+mn-lt"/>
              <a:ea typeface="+mn-ea"/>
              <a:cs typeface="+mn-cs"/>
            </a:rPr>
            <a:t>様式</a:t>
          </a:r>
          <a:r>
            <a:rPr lang="en-US" altLang="ja-JP" sz="1100" b="0" i="0" baseline="0">
              <a:solidFill>
                <a:sysClr val="windowText" lastClr="000000"/>
              </a:solidFill>
              <a:latin typeface="+mn-lt"/>
              <a:ea typeface="+mn-ea"/>
              <a:cs typeface="+mn-cs"/>
            </a:rPr>
            <a:t>13</a:t>
          </a:r>
          <a:r>
            <a:rPr lang="ja-JP" altLang="en-US" sz="1100" b="0" i="0" baseline="0">
              <a:solidFill>
                <a:sysClr val="windowText" lastClr="000000"/>
              </a:solidFill>
              <a:latin typeface="+mn-lt"/>
              <a:ea typeface="+mn-ea"/>
              <a:cs typeface="+mn-cs"/>
            </a:rPr>
            <a:t>　収支見込シミュレーション（総括表）</a:t>
          </a:r>
          <a:r>
            <a:rPr lang="ja-JP" altLang="ja-JP" sz="1100" b="0" i="0" baseline="0">
              <a:solidFill>
                <a:sysClr val="windowText" lastClr="000000"/>
              </a:solidFill>
              <a:latin typeface="+mn-lt"/>
              <a:ea typeface="+mn-ea"/>
              <a:cs typeface="+mn-cs"/>
            </a:rPr>
            <a:t>」に転記する</a:t>
          </a:r>
          <a:r>
            <a:rPr lang="ja-JP" altLang="en-US" sz="1100" b="0" i="0" baseline="0">
              <a:solidFill>
                <a:sysClr val="windowText" lastClr="000000"/>
              </a:solidFill>
              <a:latin typeface="+mn-lt"/>
              <a:ea typeface="+mn-ea"/>
              <a:cs typeface="+mn-cs"/>
            </a:rPr>
            <a:t>こと</a:t>
          </a:r>
          <a:r>
            <a:rPr lang="ja-JP" altLang="ja-JP" sz="1100" b="0" i="0" baseline="0">
              <a:solidFill>
                <a:sysClr val="windowText" lastClr="000000"/>
              </a:solidFill>
              <a:latin typeface="+mn-lt"/>
              <a:ea typeface="+mn-ea"/>
              <a:cs typeface="+mn-cs"/>
            </a:rPr>
            <a:t>。</a:t>
          </a:r>
          <a:endParaRPr lang="ja-JP" altLang="en-US" sz="1100" b="0" i="0" u="none" strike="noStrike" baseline="0">
            <a:solidFill>
              <a:sysClr val="windowText" lastClr="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②「既借入分」を選択した場合、「借入先」別に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作成すること（機構・協調融資・合計の３枚）。</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既借入がある場合は必ず作成すること。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③「合計」を選択した場合は、１枚作成　する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（①総合計＋②総合計）。</a:t>
          </a:r>
        </a:p>
      </xdr:txBody>
    </xdr:sp>
    <xdr:clientData/>
  </xdr:twoCellAnchor>
  <xdr:twoCellAnchor>
    <xdr:from>
      <xdr:col>1</xdr:col>
      <xdr:colOff>476250</xdr:colOff>
      <xdr:row>14</xdr:row>
      <xdr:rowOff>38100</xdr:rowOff>
    </xdr:from>
    <xdr:to>
      <xdr:col>3</xdr:col>
      <xdr:colOff>38099</xdr:colOff>
      <xdr:row>18</xdr:row>
      <xdr:rowOff>104775</xdr:rowOff>
    </xdr:to>
    <xdr:sp macro="" textlink="">
      <xdr:nvSpPr>
        <xdr:cNvPr id="4" name="AutoShape 16"/>
        <xdr:cNvSpPr>
          <a:spLocks noChangeArrowheads="1"/>
        </xdr:cNvSpPr>
      </xdr:nvSpPr>
      <xdr:spPr bwMode="auto">
        <a:xfrm>
          <a:off x="1162050" y="2867025"/>
          <a:ext cx="1200149" cy="866775"/>
        </a:xfrm>
        <a:prstGeom prst="wedgeRoundRectCallout">
          <a:avLst>
            <a:gd name="adj1" fmla="val 25234"/>
            <a:gd name="adj2" fmla="val -102398"/>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anchor="ctr" upright="1"/>
        <a:lstStyle/>
        <a:p>
          <a:pPr algn="l" rtl="0">
            <a:lnSpc>
              <a:spcPts val="1000"/>
            </a:lnSpc>
            <a:defRPr sz="1000"/>
          </a:pPr>
          <a:r>
            <a:rPr lang="ja-JP" altLang="en-US" sz="900" b="0" i="0" u="none" strike="noStrike" baseline="0">
              <a:solidFill>
                <a:sysClr val="windowText" lastClr="000000"/>
              </a:solidFill>
              <a:latin typeface="ＭＳ Ｐゴシック"/>
              <a:ea typeface="ＭＳ Ｐゴシック"/>
            </a:rPr>
            <a:t>返済</a:t>
          </a:r>
          <a:r>
            <a:rPr lang="ja-JP" altLang="en-US" sz="900" b="0" i="0" u="none" strike="noStrike" baseline="0">
              <a:solidFill>
                <a:srgbClr val="000000"/>
              </a:solidFill>
              <a:latin typeface="ＭＳ Ｐゴシック"/>
              <a:ea typeface="ＭＳ Ｐゴシック"/>
            </a:rPr>
            <a:t>開始年度から償還終了年度まで作成すること。</a:t>
          </a:r>
        </a:p>
      </xdr:txBody>
    </xdr:sp>
    <xdr:clientData/>
  </xdr:twoCellAnchor>
  <xdr:twoCellAnchor>
    <xdr:from>
      <xdr:col>6</xdr:col>
      <xdr:colOff>942974</xdr:colOff>
      <xdr:row>16</xdr:row>
      <xdr:rowOff>95249</xdr:rowOff>
    </xdr:from>
    <xdr:to>
      <xdr:col>9</xdr:col>
      <xdr:colOff>304799</xdr:colOff>
      <xdr:row>24</xdr:row>
      <xdr:rowOff>38100</xdr:rowOff>
    </xdr:to>
    <xdr:sp macro="" textlink="">
      <xdr:nvSpPr>
        <xdr:cNvPr id="5" name="AutoShape 16"/>
        <xdr:cNvSpPr>
          <a:spLocks noChangeArrowheads="1"/>
        </xdr:cNvSpPr>
      </xdr:nvSpPr>
      <xdr:spPr bwMode="auto">
        <a:xfrm>
          <a:off x="6467474" y="3324224"/>
          <a:ext cx="2562225" cy="1543051"/>
        </a:xfrm>
        <a:prstGeom prst="wedgeRoundRectCallout">
          <a:avLst>
            <a:gd name="adj1" fmla="val -56824"/>
            <a:gd name="adj2" fmla="val -132561"/>
            <a:gd name="adj3" fmla="val 16667"/>
          </a:avLst>
        </a:prstGeom>
        <a:solidFill>
          <a:srgbClr val="FFFFFF"/>
        </a:solidFill>
        <a:ln w="9525" algn="ctr">
          <a:solidFill>
            <a:srgbClr val="000000"/>
          </a:solidFill>
          <a:miter lim="800000"/>
          <a:headEnd/>
          <a:tailEnd/>
        </a:ln>
        <a:effectLst/>
      </xdr:spPr>
      <xdr:txBody>
        <a:bodyPr vertOverflow="clip" wrap="square" lIns="27432" tIns="18288" rIns="0" bIns="18288" numCol="1" spcCol="0" anchor="ctr" upright="1"/>
        <a:lstStyle/>
        <a:p>
          <a:pPr algn="l" rtl="0">
            <a:lnSpc>
              <a:spcPts val="1300"/>
            </a:lnSpc>
            <a:defRPr sz="1000"/>
          </a:pPr>
          <a:r>
            <a:rPr lang="ja-JP" altLang="ja-JP" sz="1050">
              <a:effectLst/>
              <a:latin typeface="+mn-lt"/>
              <a:ea typeface="+mn-ea"/>
              <a:cs typeface="+mn-cs"/>
            </a:rPr>
            <a:t>公益財団法人東京都福祉保健財団が福祉医療機構借入金利子補給の制度を設けています。制度を活用する場合は、「償還財源内訳」に利子補給額を記入すること。算出方法など詳しくは、東京都福祉保健財団にお問い合わせください。</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7</xdr:col>
      <xdr:colOff>723900</xdr:colOff>
      <xdr:row>0</xdr:row>
      <xdr:rowOff>123825</xdr:rowOff>
    </xdr:from>
    <xdr:to>
      <xdr:col>10</xdr:col>
      <xdr:colOff>552449</xdr:colOff>
      <xdr:row>4</xdr:row>
      <xdr:rowOff>9525</xdr:rowOff>
    </xdr:to>
    <xdr:sp macro="" textlink="">
      <xdr:nvSpPr>
        <xdr:cNvPr id="7" name="角丸四角形 6"/>
        <xdr:cNvSpPr/>
      </xdr:nvSpPr>
      <xdr:spPr bwMode="auto">
        <a:xfrm>
          <a:off x="7315200" y="123825"/>
          <a:ext cx="3028949" cy="8001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本書類作成上、</a:t>
          </a:r>
          <a:r>
            <a:rPr lang="ja-JP" altLang="ja-JP" sz="1100" u="sng">
              <a:effectLst/>
              <a:latin typeface="+mn-lt"/>
              <a:ea typeface="+mn-ea"/>
              <a:cs typeface="+mn-cs"/>
            </a:rPr>
            <a:t>新規借入分については、協調融資は想定せず、福祉医療機構からの借入金を最大限活用（融資率</a:t>
          </a:r>
          <a:r>
            <a:rPr lang="en-US" altLang="ja-JP" sz="1100" u="sng">
              <a:effectLst/>
              <a:latin typeface="+mn-lt"/>
              <a:ea typeface="+mn-ea"/>
              <a:cs typeface="+mn-cs"/>
            </a:rPr>
            <a:t>90</a:t>
          </a:r>
          <a:r>
            <a:rPr lang="ja-JP" altLang="ja-JP" sz="1100" u="sng">
              <a:effectLst/>
              <a:latin typeface="+mn-lt"/>
              <a:ea typeface="+mn-ea"/>
              <a:cs typeface="+mn-cs"/>
            </a:rPr>
            <a:t>％）すること</a:t>
          </a:r>
          <a:r>
            <a:rPr lang="ja-JP" altLang="ja-JP" sz="1100">
              <a:effectLst/>
              <a:latin typeface="+mn-lt"/>
              <a:ea typeface="+mn-ea"/>
              <a:cs typeface="+mn-cs"/>
            </a:rPr>
            <a:t>。</a:t>
          </a:r>
        </a:p>
      </xdr:txBody>
    </xdr:sp>
    <xdr:clientData/>
  </xdr:twoCellAnchor>
  <xdr:twoCellAnchor>
    <xdr:from>
      <xdr:col>2</xdr:col>
      <xdr:colOff>47625</xdr:colOff>
      <xdr:row>5</xdr:row>
      <xdr:rowOff>9524</xdr:rowOff>
    </xdr:from>
    <xdr:to>
      <xdr:col>2</xdr:col>
      <xdr:colOff>1019175</xdr:colOff>
      <xdr:row>6</xdr:row>
      <xdr:rowOff>47624</xdr:rowOff>
    </xdr:to>
    <xdr:sp macro="" textlink="">
      <xdr:nvSpPr>
        <xdr:cNvPr id="8" name="楕円 7"/>
        <xdr:cNvSpPr/>
      </xdr:nvSpPr>
      <xdr:spPr bwMode="auto">
        <a:xfrm>
          <a:off x="1304925" y="1019174"/>
          <a:ext cx="971550" cy="2381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1057274</xdr:colOff>
      <xdr:row>4</xdr:row>
      <xdr:rowOff>95249</xdr:rowOff>
    </xdr:from>
    <xdr:to>
      <xdr:col>5</xdr:col>
      <xdr:colOff>19049</xdr:colOff>
      <xdr:row>6</xdr:row>
      <xdr:rowOff>38099</xdr:rowOff>
    </xdr:to>
    <xdr:sp macro="" textlink="">
      <xdr:nvSpPr>
        <xdr:cNvPr id="10" name="楕円 9"/>
        <xdr:cNvSpPr/>
      </xdr:nvSpPr>
      <xdr:spPr bwMode="auto">
        <a:xfrm>
          <a:off x="3381374" y="1009649"/>
          <a:ext cx="1095375" cy="2381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1057273</xdr:colOff>
      <xdr:row>5</xdr:row>
      <xdr:rowOff>171451</xdr:rowOff>
    </xdr:from>
    <xdr:to>
      <xdr:col>7</xdr:col>
      <xdr:colOff>19048</xdr:colOff>
      <xdr:row>7</xdr:row>
      <xdr:rowOff>28575</xdr:rowOff>
    </xdr:to>
    <xdr:sp macro="" textlink="">
      <xdr:nvSpPr>
        <xdr:cNvPr id="11" name="楕円 10"/>
        <xdr:cNvSpPr/>
      </xdr:nvSpPr>
      <xdr:spPr bwMode="auto">
        <a:xfrm>
          <a:off x="5514973" y="1181101"/>
          <a:ext cx="1095375" cy="257174"/>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tabSelected="1" view="pageBreakPreview" zoomScaleNormal="100" zoomScaleSheetLayoutView="100" workbookViewId="0">
      <selection activeCell="C12" sqref="C12"/>
    </sheetView>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14" t="s">
        <v>90</v>
      </c>
      <c r="H6" s="115"/>
      <c r="I6" s="112" t="s">
        <v>74</v>
      </c>
      <c r="J6" s="119" t="s">
        <v>85</v>
      </c>
    </row>
    <row r="7" spans="1:10" s="53" customFormat="1" ht="15.95" customHeight="1">
      <c r="A7" s="111"/>
      <c r="B7" s="82" t="s">
        <v>79</v>
      </c>
      <c r="C7" s="111"/>
      <c r="D7" s="61" t="s">
        <v>89</v>
      </c>
      <c r="E7" s="113"/>
      <c r="F7" s="84" t="s">
        <v>73</v>
      </c>
      <c r="G7" s="116"/>
      <c r="H7" s="117"/>
      <c r="I7" s="113"/>
      <c r="J7" s="120"/>
    </row>
    <row r="8" spans="1:10" s="53" customFormat="1" ht="15.95" customHeight="1">
      <c r="A8" s="111"/>
      <c r="B8" s="80" t="s">
        <v>23</v>
      </c>
      <c r="C8" s="111"/>
      <c r="D8" s="61" t="s">
        <v>23</v>
      </c>
      <c r="E8" s="113"/>
      <c r="F8" s="80"/>
      <c r="G8" s="116"/>
      <c r="H8" s="117"/>
      <c r="I8" s="118"/>
      <c r="J8" s="120"/>
    </row>
    <row r="9" spans="1:10" s="54" customFormat="1" ht="16.5" customHeight="1">
      <c r="A9" s="99" t="s">
        <v>66</v>
      </c>
      <c r="B9" s="101" t="s">
        <v>75</v>
      </c>
      <c r="C9" s="103" t="s">
        <v>67</v>
      </c>
      <c r="D9" s="105" t="s">
        <v>68</v>
      </c>
      <c r="E9" s="121" t="s">
        <v>65</v>
      </c>
      <c r="F9" s="107" t="s">
        <v>69</v>
      </c>
      <c r="G9" s="108"/>
      <c r="H9" s="108"/>
      <c r="I9" s="108"/>
      <c r="J9" s="105"/>
    </row>
    <row r="10" spans="1:10" s="54" customFormat="1" ht="16.5" customHeight="1">
      <c r="A10" s="100"/>
      <c r="B10" s="102"/>
      <c r="C10" s="104"/>
      <c r="D10" s="106"/>
      <c r="E10" s="122"/>
      <c r="F10" s="56" t="s">
        <v>81</v>
      </c>
      <c r="G10" s="57" t="s">
        <v>82</v>
      </c>
      <c r="H10" s="57" t="s">
        <v>83</v>
      </c>
      <c r="I10" s="79" t="s">
        <v>106</v>
      </c>
      <c r="J10" s="94"/>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SUM(C21:D21)</f>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85"/>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I34" si="1">SUM(C11:C30)</f>
        <v>0</v>
      </c>
      <c r="D34" s="73">
        <f t="shared" si="1"/>
        <v>0</v>
      </c>
      <c r="E34" s="74">
        <f t="shared" si="1"/>
        <v>0</v>
      </c>
      <c r="F34" s="75">
        <f t="shared" si="1"/>
        <v>0</v>
      </c>
      <c r="G34" s="76">
        <f t="shared" si="1"/>
        <v>0</v>
      </c>
      <c r="H34" s="76">
        <f t="shared" si="1"/>
        <v>0</v>
      </c>
      <c r="I34" s="76">
        <f t="shared" si="1"/>
        <v>0</v>
      </c>
      <c r="J34" s="73"/>
    </row>
  </sheetData>
  <mergeCells count="14">
    <mergeCell ref="F9:J9"/>
    <mergeCell ref="A2:J2"/>
    <mergeCell ref="A6:A8"/>
    <mergeCell ref="C6:C8"/>
    <mergeCell ref="E6:E8"/>
    <mergeCell ref="G6:H8"/>
    <mergeCell ref="I6:I8"/>
    <mergeCell ref="J6:J8"/>
    <mergeCell ref="E9:E10"/>
    <mergeCell ref="A34:B34"/>
    <mergeCell ref="A9:A10"/>
    <mergeCell ref="B9:B10"/>
    <mergeCell ref="C9:C10"/>
    <mergeCell ref="D9:D10"/>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view="pageBreakPreview" zoomScaleNormal="100" zoomScaleSheetLayoutView="100" workbookViewId="0">
      <selection activeCell="B1" sqref="B1"/>
    </sheetView>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26" t="s">
        <v>104</v>
      </c>
      <c r="H6" s="127"/>
      <c r="I6" s="112" t="s">
        <v>74</v>
      </c>
      <c r="J6" s="119" t="s">
        <v>85</v>
      </c>
    </row>
    <row r="7" spans="1:10" s="53" customFormat="1" ht="15.95" customHeight="1">
      <c r="A7" s="111"/>
      <c r="B7" s="82" t="s">
        <v>79</v>
      </c>
      <c r="C7" s="111"/>
      <c r="D7" s="61" t="s">
        <v>89</v>
      </c>
      <c r="E7" s="113"/>
      <c r="F7" s="84" t="s">
        <v>73</v>
      </c>
      <c r="G7" s="128"/>
      <c r="H7" s="129"/>
      <c r="I7" s="113"/>
      <c r="J7" s="120"/>
    </row>
    <row r="8" spans="1:10" s="53" customFormat="1" ht="15.95" customHeight="1">
      <c r="A8" s="111"/>
      <c r="B8" s="80" t="s">
        <v>23</v>
      </c>
      <c r="C8" s="111"/>
      <c r="D8" s="61" t="s">
        <v>23</v>
      </c>
      <c r="E8" s="113"/>
      <c r="F8" s="80"/>
      <c r="G8" s="130"/>
      <c r="H8" s="131"/>
      <c r="I8" s="118"/>
      <c r="J8" s="120"/>
    </row>
    <row r="9" spans="1:10" s="54" customFormat="1" ht="16.5" customHeight="1">
      <c r="A9" s="99" t="s">
        <v>66</v>
      </c>
      <c r="B9" s="101" t="s">
        <v>75</v>
      </c>
      <c r="C9" s="103" t="s">
        <v>67</v>
      </c>
      <c r="D9" s="105" t="s">
        <v>68</v>
      </c>
      <c r="E9" s="121" t="s">
        <v>65</v>
      </c>
      <c r="F9" s="123" t="s">
        <v>69</v>
      </c>
      <c r="G9" s="124"/>
      <c r="H9" s="124"/>
      <c r="I9" s="124"/>
      <c r="J9" s="125"/>
    </row>
    <row r="10" spans="1:10" s="54" customFormat="1" ht="16.5" customHeight="1">
      <c r="A10" s="100"/>
      <c r="B10" s="102"/>
      <c r="C10" s="104"/>
      <c r="D10" s="106"/>
      <c r="E10" s="122"/>
      <c r="F10" s="56" t="s">
        <v>81</v>
      </c>
      <c r="G10" s="57" t="s">
        <v>82</v>
      </c>
      <c r="H10" s="57" t="s">
        <v>83</v>
      </c>
      <c r="I10" s="79"/>
      <c r="J10" s="94"/>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 t="shared" si="0"/>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51"/>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H34" si="1">SUM(C11:C30)</f>
        <v>0</v>
      </c>
      <c r="D34" s="73">
        <f t="shared" si="1"/>
        <v>0</v>
      </c>
      <c r="E34" s="74">
        <f t="shared" si="1"/>
        <v>0</v>
      </c>
      <c r="F34" s="75">
        <f t="shared" si="1"/>
        <v>0</v>
      </c>
      <c r="G34" s="76">
        <f t="shared" si="1"/>
        <v>0</v>
      </c>
      <c r="H34" s="76">
        <f t="shared" si="1"/>
        <v>0</v>
      </c>
      <c r="I34" s="76"/>
      <c r="J34" s="73"/>
    </row>
  </sheetData>
  <mergeCells count="14">
    <mergeCell ref="F9:J9"/>
    <mergeCell ref="A2:J2"/>
    <mergeCell ref="A6:A8"/>
    <mergeCell ref="C6:C8"/>
    <mergeCell ref="E6:E8"/>
    <mergeCell ref="G6:H8"/>
    <mergeCell ref="I6:I8"/>
    <mergeCell ref="J6:J8"/>
    <mergeCell ref="E9:E10"/>
    <mergeCell ref="A34:B34"/>
    <mergeCell ref="A9:A10"/>
    <mergeCell ref="B9:B10"/>
    <mergeCell ref="C9:C10"/>
    <mergeCell ref="D9:D10"/>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zoomScaleNormal="100" zoomScaleSheetLayoutView="100" workbookViewId="0">
      <selection activeCell="A2" sqref="A2:J2"/>
    </sheetView>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26" t="s">
        <v>102</v>
      </c>
      <c r="H6" s="115"/>
      <c r="I6" s="112" t="s">
        <v>74</v>
      </c>
      <c r="J6" s="119" t="s">
        <v>86</v>
      </c>
    </row>
    <row r="7" spans="1:10" s="53" customFormat="1" ht="15.95" customHeight="1">
      <c r="A7" s="111"/>
      <c r="B7" s="82" t="s">
        <v>79</v>
      </c>
      <c r="C7" s="111"/>
      <c r="D7" s="61" t="s">
        <v>89</v>
      </c>
      <c r="E7" s="113"/>
      <c r="F7" s="84" t="s">
        <v>73</v>
      </c>
      <c r="G7" s="116"/>
      <c r="H7" s="117"/>
      <c r="I7" s="113"/>
      <c r="J7" s="120"/>
    </row>
    <row r="8" spans="1:10" s="53" customFormat="1" ht="15.95" customHeight="1">
      <c r="A8" s="111"/>
      <c r="B8" s="80" t="s">
        <v>23</v>
      </c>
      <c r="C8" s="111"/>
      <c r="D8" s="61" t="s">
        <v>23</v>
      </c>
      <c r="E8" s="113"/>
      <c r="F8" s="80"/>
      <c r="G8" s="116"/>
      <c r="H8" s="117"/>
      <c r="I8" s="118"/>
      <c r="J8" s="120"/>
    </row>
    <row r="9" spans="1:10" s="54" customFormat="1" ht="16.5" customHeight="1">
      <c r="A9" s="99" t="s">
        <v>66</v>
      </c>
      <c r="B9" s="101" t="s">
        <v>75</v>
      </c>
      <c r="C9" s="103" t="s">
        <v>67</v>
      </c>
      <c r="D9" s="105" t="s">
        <v>68</v>
      </c>
      <c r="E9" s="121" t="s">
        <v>65</v>
      </c>
      <c r="F9" s="107" t="s">
        <v>69</v>
      </c>
      <c r="G9" s="108"/>
      <c r="H9" s="108"/>
      <c r="I9" s="108"/>
      <c r="J9" s="105"/>
    </row>
    <row r="10" spans="1:10" s="54" customFormat="1" ht="16.5" customHeight="1">
      <c r="A10" s="100"/>
      <c r="B10" s="102"/>
      <c r="C10" s="104"/>
      <c r="D10" s="106"/>
      <c r="E10" s="122"/>
      <c r="F10" s="56" t="s">
        <v>81</v>
      </c>
      <c r="G10" s="57" t="s">
        <v>105</v>
      </c>
      <c r="H10" s="79" t="s">
        <v>107</v>
      </c>
      <c r="I10" s="79"/>
      <c r="J10" s="94"/>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 t="shared" si="0"/>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85"/>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H34" si="1">SUM(C11:C30)</f>
        <v>0</v>
      </c>
      <c r="D34" s="73">
        <f t="shared" si="1"/>
        <v>0</v>
      </c>
      <c r="E34" s="74">
        <f t="shared" si="1"/>
        <v>0</v>
      </c>
      <c r="F34" s="75">
        <f t="shared" si="1"/>
        <v>0</v>
      </c>
      <c r="G34" s="76">
        <f t="shared" si="1"/>
        <v>0</v>
      </c>
      <c r="H34" s="76">
        <f t="shared" si="1"/>
        <v>0</v>
      </c>
      <c r="I34" s="76"/>
      <c r="J34" s="73"/>
    </row>
  </sheetData>
  <mergeCells count="14">
    <mergeCell ref="A34:B34"/>
    <mergeCell ref="A9:A10"/>
    <mergeCell ref="B9:B10"/>
    <mergeCell ref="C9:C10"/>
    <mergeCell ref="A2:J2"/>
    <mergeCell ref="E9:E10"/>
    <mergeCell ref="F9:J9"/>
    <mergeCell ref="D9:D10"/>
    <mergeCell ref="J6:J8"/>
    <mergeCell ref="I6:I8"/>
    <mergeCell ref="E6:E8"/>
    <mergeCell ref="G6:H8"/>
    <mergeCell ref="A6:A8"/>
    <mergeCell ref="C6:C8"/>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workbookViewId="0">
      <selection activeCell="A29" sqref="A29:A32"/>
    </sheetView>
  </sheetViews>
  <sheetFormatPr defaultRowHeight="13.5"/>
  <cols>
    <col min="1" max="1" width="13.875" customWidth="1"/>
    <col min="2" max="2" width="4.625" customWidth="1"/>
    <col min="3" max="3" width="21.375" bestFit="1" customWidth="1"/>
    <col min="4" max="4" width="12.875" bestFit="1" customWidth="1"/>
    <col min="5" max="6" width="12.875" customWidth="1"/>
    <col min="7" max="7" width="19.75" bestFit="1" customWidth="1"/>
    <col min="8" max="8" width="16" customWidth="1"/>
    <col min="9" max="9" width="20.625" customWidth="1"/>
    <col min="10" max="10" width="23.625" customWidth="1"/>
  </cols>
  <sheetData>
    <row r="1" spans="1:10" ht="18.75">
      <c r="A1" s="1" t="s">
        <v>0</v>
      </c>
      <c r="I1" s="46"/>
      <c r="J1" s="39" t="s">
        <v>46</v>
      </c>
    </row>
    <row r="3" spans="1:10" ht="15.95" customHeight="1">
      <c r="A3" t="s">
        <v>38</v>
      </c>
      <c r="D3" t="s">
        <v>37</v>
      </c>
      <c r="G3" t="s">
        <v>39</v>
      </c>
    </row>
    <row r="4" spans="1:10" ht="15" customHeight="1">
      <c r="A4" s="10"/>
      <c r="B4" s="25"/>
      <c r="C4" s="11"/>
      <c r="D4" s="134" t="s">
        <v>27</v>
      </c>
      <c r="E4" s="132" t="s">
        <v>29</v>
      </c>
      <c r="F4" s="132" t="s">
        <v>27</v>
      </c>
      <c r="G4" s="132" t="s">
        <v>30</v>
      </c>
      <c r="H4" s="132" t="s">
        <v>23</v>
      </c>
      <c r="I4" s="16"/>
      <c r="J4" s="16"/>
    </row>
    <row r="5" spans="1:10" ht="15" customHeight="1">
      <c r="A5" s="26" t="s">
        <v>1</v>
      </c>
      <c r="B5" s="27"/>
      <c r="C5" s="28"/>
      <c r="D5" s="135"/>
      <c r="E5" s="132"/>
      <c r="F5" s="132"/>
      <c r="G5" s="132"/>
      <c r="H5" s="132"/>
      <c r="I5" s="19" t="s">
        <v>34</v>
      </c>
      <c r="J5" s="19" t="s">
        <v>35</v>
      </c>
    </row>
    <row r="6" spans="1:10" ht="15" customHeight="1">
      <c r="A6" s="14"/>
      <c r="B6" s="29"/>
      <c r="C6" s="15"/>
      <c r="D6" s="5" t="s">
        <v>28</v>
      </c>
      <c r="E6" s="5" t="s">
        <v>36</v>
      </c>
      <c r="F6" s="5" t="s">
        <v>31</v>
      </c>
      <c r="G6" s="30" t="s">
        <v>32</v>
      </c>
      <c r="H6" s="30" t="s">
        <v>33</v>
      </c>
      <c r="I6" s="22"/>
      <c r="J6" s="22"/>
    </row>
    <row r="7" spans="1:10" ht="15" customHeight="1">
      <c r="A7" s="16"/>
      <c r="B7" s="5">
        <v>1</v>
      </c>
      <c r="C7" s="17" t="s">
        <v>2</v>
      </c>
      <c r="D7" s="24"/>
      <c r="E7" s="136"/>
      <c r="F7" s="31"/>
      <c r="G7" s="31"/>
      <c r="H7" s="32"/>
      <c r="I7" s="17"/>
      <c r="J7" s="17"/>
    </row>
    <row r="8" spans="1:10" ht="15" customHeight="1">
      <c r="A8" s="18"/>
      <c r="B8" s="5">
        <v>2</v>
      </c>
      <c r="C8" s="17" t="s">
        <v>3</v>
      </c>
      <c r="D8" s="24"/>
      <c r="E8" s="137"/>
      <c r="F8" s="31"/>
      <c r="G8" s="31"/>
      <c r="H8" s="32"/>
      <c r="I8" s="17"/>
      <c r="J8" s="17"/>
    </row>
    <row r="9" spans="1:10" ht="15" customHeight="1">
      <c r="A9" s="18"/>
      <c r="B9" s="5">
        <v>3</v>
      </c>
      <c r="C9" s="17" t="s">
        <v>4</v>
      </c>
      <c r="D9" s="24"/>
      <c r="E9" s="137"/>
      <c r="F9" s="31"/>
      <c r="G9" s="31"/>
      <c r="H9" s="32"/>
      <c r="I9" s="17"/>
      <c r="J9" s="17"/>
    </row>
    <row r="10" spans="1:10" ht="15" customHeight="1">
      <c r="A10" s="19" t="s">
        <v>40</v>
      </c>
      <c r="B10" s="5">
        <v>4</v>
      </c>
      <c r="C10" s="17" t="s">
        <v>5</v>
      </c>
      <c r="D10" s="24"/>
      <c r="E10" s="137"/>
      <c r="F10" s="31"/>
      <c r="G10" s="31"/>
      <c r="H10" s="32"/>
      <c r="I10" s="17"/>
      <c r="J10" s="17"/>
    </row>
    <row r="11" spans="1:10" ht="15" customHeight="1">
      <c r="A11" s="18"/>
      <c r="B11" s="5">
        <v>5</v>
      </c>
      <c r="C11" s="17" t="s">
        <v>6</v>
      </c>
      <c r="D11" s="24"/>
      <c r="E11" s="137"/>
      <c r="F11" s="31"/>
      <c r="G11" s="31"/>
      <c r="H11" s="32"/>
      <c r="I11" s="17"/>
      <c r="J11" s="17"/>
    </row>
    <row r="12" spans="1:10" ht="15" customHeight="1">
      <c r="A12" s="18"/>
      <c r="B12" s="5">
        <v>6</v>
      </c>
      <c r="C12" s="17" t="s">
        <v>7</v>
      </c>
      <c r="D12" s="24"/>
      <c r="E12" s="137"/>
      <c r="F12" s="24"/>
      <c r="G12" s="24"/>
      <c r="H12" s="17"/>
      <c r="I12" s="17"/>
      <c r="J12" s="17"/>
    </row>
    <row r="13" spans="1:10" ht="15" customHeight="1">
      <c r="A13" s="18"/>
      <c r="B13" s="5">
        <v>7</v>
      </c>
      <c r="C13" s="35" t="s">
        <v>42</v>
      </c>
      <c r="D13" s="24"/>
      <c r="E13" s="137"/>
      <c r="F13" s="24"/>
      <c r="G13" s="24"/>
      <c r="H13" s="17"/>
      <c r="I13" s="17"/>
      <c r="J13" s="17"/>
    </row>
    <row r="14" spans="1:10" ht="15" customHeight="1">
      <c r="A14" s="22"/>
      <c r="B14" s="20" t="s">
        <v>8</v>
      </c>
      <c r="C14" s="21"/>
      <c r="D14" s="24"/>
      <c r="E14" s="137"/>
      <c r="F14" s="24"/>
      <c r="G14" s="24"/>
      <c r="H14" s="32"/>
      <c r="I14" s="17"/>
      <c r="J14" s="17"/>
    </row>
    <row r="15" spans="1:10" ht="15" customHeight="1">
      <c r="A15" s="33" t="s">
        <v>9</v>
      </c>
      <c r="B15" s="34"/>
      <c r="C15" s="35"/>
      <c r="D15" s="24"/>
      <c r="E15" s="137"/>
      <c r="F15" s="31"/>
      <c r="G15" s="31"/>
      <c r="H15" s="32"/>
      <c r="I15" s="17"/>
      <c r="J15" s="17"/>
    </row>
    <row r="16" spans="1:10" ht="15" customHeight="1">
      <c r="A16" s="33" t="s">
        <v>10</v>
      </c>
      <c r="B16" s="34"/>
      <c r="C16" s="35"/>
      <c r="D16" s="24"/>
      <c r="E16" s="137"/>
      <c r="F16" s="24"/>
      <c r="G16" s="24"/>
      <c r="H16" s="17"/>
      <c r="I16" s="17"/>
      <c r="J16" s="17"/>
    </row>
    <row r="17" spans="1:10" ht="15" customHeight="1">
      <c r="A17" s="33" t="s">
        <v>11</v>
      </c>
      <c r="B17" s="34"/>
      <c r="C17" s="35"/>
      <c r="D17" s="24"/>
      <c r="E17" s="137"/>
      <c r="F17" s="24"/>
      <c r="G17" s="24"/>
      <c r="H17" s="17"/>
      <c r="I17" s="17"/>
      <c r="J17" s="17"/>
    </row>
    <row r="18" spans="1:10" ht="15" customHeight="1">
      <c r="A18" s="10"/>
      <c r="B18" s="11"/>
      <c r="C18" s="17"/>
      <c r="D18" s="24"/>
      <c r="E18" s="137"/>
      <c r="F18" s="31"/>
      <c r="G18" s="31"/>
      <c r="H18" s="32"/>
      <c r="I18" s="17"/>
      <c r="J18" s="17"/>
    </row>
    <row r="19" spans="1:10" ht="15" customHeight="1">
      <c r="A19" s="12" t="s">
        <v>12</v>
      </c>
      <c r="B19" s="13"/>
      <c r="C19" s="17"/>
      <c r="D19" s="24"/>
      <c r="E19" s="137"/>
      <c r="F19" s="24"/>
      <c r="G19" s="24"/>
      <c r="H19" s="17"/>
      <c r="I19" s="17"/>
      <c r="J19" s="17"/>
    </row>
    <row r="20" spans="1:10" ht="15" customHeight="1">
      <c r="A20" s="14"/>
      <c r="B20" s="15"/>
      <c r="C20" s="5" t="s">
        <v>8</v>
      </c>
      <c r="D20" s="24"/>
      <c r="E20" s="137"/>
      <c r="F20" s="24"/>
      <c r="G20" s="24"/>
      <c r="H20" s="24"/>
      <c r="I20" s="17"/>
      <c r="J20" s="17"/>
    </row>
    <row r="21" spans="1:10" ht="15" customHeight="1">
      <c r="A21" s="36" t="s">
        <v>13</v>
      </c>
      <c r="B21" s="29"/>
      <c r="C21" s="39"/>
      <c r="D21" s="24"/>
      <c r="E21" s="137"/>
      <c r="F21" s="24"/>
      <c r="G21" s="24"/>
      <c r="H21" s="24"/>
      <c r="I21" s="17"/>
      <c r="J21" s="17"/>
    </row>
    <row r="22" spans="1:10" ht="15" customHeight="1">
      <c r="A22" s="10"/>
      <c r="B22" s="11"/>
      <c r="C22" s="37" t="s">
        <v>14</v>
      </c>
      <c r="D22" s="24"/>
      <c r="E22" s="137"/>
      <c r="F22" s="24"/>
      <c r="G22" s="24"/>
      <c r="H22" s="17"/>
      <c r="I22" s="17"/>
      <c r="J22" s="17"/>
    </row>
    <row r="23" spans="1:10" ht="15" customHeight="1">
      <c r="A23" s="12" t="s">
        <v>16</v>
      </c>
      <c r="B23" s="13"/>
      <c r="C23" s="37" t="s">
        <v>15</v>
      </c>
      <c r="D23" s="24"/>
      <c r="E23" s="137"/>
      <c r="F23" s="24"/>
      <c r="G23" s="24"/>
      <c r="H23" s="17"/>
      <c r="I23" s="17"/>
      <c r="J23" s="17"/>
    </row>
    <row r="24" spans="1:10" ht="15" customHeight="1">
      <c r="A24" s="12" t="s">
        <v>17</v>
      </c>
      <c r="B24" s="13"/>
      <c r="C24" s="17"/>
      <c r="D24" s="24"/>
      <c r="E24" s="137"/>
      <c r="F24" s="24"/>
      <c r="G24" s="24"/>
      <c r="H24" s="17"/>
      <c r="I24" s="17"/>
      <c r="J24" s="17"/>
    </row>
    <row r="25" spans="1:10" ht="15" customHeight="1">
      <c r="A25" s="14"/>
      <c r="B25" s="15"/>
      <c r="C25" s="5" t="s">
        <v>8</v>
      </c>
      <c r="D25" s="24"/>
      <c r="E25" s="137"/>
      <c r="F25" s="24"/>
      <c r="G25" s="24"/>
      <c r="H25" s="17"/>
      <c r="I25" s="17"/>
      <c r="J25" s="17"/>
    </row>
    <row r="26" spans="1:10" ht="15" customHeight="1">
      <c r="A26" s="33" t="s">
        <v>18</v>
      </c>
      <c r="B26" s="34"/>
      <c r="C26" s="35"/>
      <c r="D26" s="24"/>
      <c r="E26" s="137"/>
      <c r="F26" s="31"/>
      <c r="G26" s="31"/>
      <c r="H26" s="32"/>
      <c r="I26" s="17"/>
      <c r="J26" s="17"/>
    </row>
    <row r="27" spans="1:10" ht="15" customHeight="1">
      <c r="A27" s="33" t="s">
        <v>55</v>
      </c>
      <c r="B27" s="34"/>
      <c r="C27" s="35"/>
      <c r="D27" s="24"/>
      <c r="E27" s="137"/>
      <c r="F27" s="24"/>
      <c r="G27" s="24"/>
      <c r="H27" s="17"/>
      <c r="I27" s="17"/>
      <c r="J27" s="17"/>
    </row>
    <row r="28" spans="1:10" ht="15" customHeight="1">
      <c r="A28" s="16"/>
      <c r="B28" s="5">
        <v>1</v>
      </c>
      <c r="C28" s="17" t="s">
        <v>20</v>
      </c>
      <c r="D28" s="24"/>
      <c r="E28" s="137"/>
      <c r="F28" s="24"/>
      <c r="G28" s="24"/>
      <c r="H28" s="17"/>
      <c r="I28" s="17"/>
      <c r="J28" s="17"/>
    </row>
    <row r="29" spans="1:10" ht="15" customHeight="1">
      <c r="A29" s="133" t="s">
        <v>22</v>
      </c>
      <c r="B29" s="5">
        <v>2</v>
      </c>
      <c r="C29" s="17" t="s">
        <v>21</v>
      </c>
      <c r="D29" s="24"/>
      <c r="E29" s="137"/>
      <c r="F29" s="31"/>
      <c r="G29" s="31"/>
      <c r="H29" s="32"/>
      <c r="I29" s="17"/>
      <c r="J29" s="17"/>
    </row>
    <row r="30" spans="1:10" ht="15" customHeight="1">
      <c r="A30" s="133"/>
      <c r="B30" s="5">
        <v>3</v>
      </c>
      <c r="C30" s="17" t="s">
        <v>18</v>
      </c>
      <c r="D30" s="24"/>
      <c r="E30" s="137"/>
      <c r="F30" s="31"/>
      <c r="G30" s="31"/>
      <c r="H30" s="32"/>
      <c r="I30" s="17"/>
      <c r="J30" s="17"/>
    </row>
    <row r="31" spans="1:10" ht="15" customHeight="1">
      <c r="A31" s="133"/>
      <c r="B31" s="5">
        <v>4</v>
      </c>
      <c r="C31" s="17" t="s">
        <v>19</v>
      </c>
      <c r="D31" s="24"/>
      <c r="E31" s="137"/>
      <c r="F31" s="31"/>
      <c r="G31" s="31"/>
      <c r="H31" s="32"/>
      <c r="I31" s="17"/>
      <c r="J31" s="17"/>
    </row>
    <row r="32" spans="1:10" ht="15" customHeight="1">
      <c r="A32" s="133"/>
      <c r="B32" s="17"/>
      <c r="C32" s="17"/>
      <c r="D32" s="24"/>
      <c r="E32" s="137"/>
      <c r="F32" s="24"/>
      <c r="G32" s="24"/>
      <c r="H32" s="17"/>
      <c r="I32" s="17"/>
      <c r="J32" s="17"/>
    </row>
    <row r="33" spans="1:10" ht="15" customHeight="1">
      <c r="A33" s="22"/>
      <c r="B33" s="20" t="s">
        <v>8</v>
      </c>
      <c r="C33" s="21"/>
      <c r="D33" s="24"/>
      <c r="E33" s="137"/>
      <c r="F33" s="24"/>
      <c r="G33" s="24"/>
      <c r="H33" s="24"/>
      <c r="I33" s="17"/>
      <c r="J33" s="17"/>
    </row>
    <row r="34" spans="1:10" ht="15" customHeight="1">
      <c r="A34" s="20" t="s">
        <v>25</v>
      </c>
      <c r="B34" s="23"/>
      <c r="C34" s="21"/>
      <c r="D34" s="24"/>
      <c r="E34" s="137"/>
      <c r="F34" s="24"/>
      <c r="G34" s="24"/>
      <c r="H34" s="17"/>
      <c r="I34" s="17"/>
      <c r="J34" s="17"/>
    </row>
    <row r="35" spans="1:10" ht="15" customHeight="1">
      <c r="A35" s="20" t="s">
        <v>24</v>
      </c>
      <c r="B35" s="23"/>
      <c r="C35" s="21"/>
      <c r="D35" s="24"/>
      <c r="E35" s="138"/>
      <c r="F35" s="24"/>
      <c r="G35" s="24"/>
      <c r="H35" s="17"/>
      <c r="I35" s="17"/>
      <c r="J35" s="17"/>
    </row>
    <row r="36" spans="1:10" ht="15" customHeight="1">
      <c r="A36" s="20" t="s">
        <v>26</v>
      </c>
      <c r="B36" s="23"/>
      <c r="C36" s="21"/>
      <c r="D36" s="24"/>
      <c r="E36" s="38"/>
      <c r="F36" s="24"/>
      <c r="G36" s="24"/>
      <c r="H36" s="24"/>
      <c r="I36" s="17"/>
      <c r="J36" s="17"/>
    </row>
    <row r="38" spans="1:10">
      <c r="A38" s="4" t="s">
        <v>47</v>
      </c>
    </row>
    <row r="39" spans="1:10">
      <c r="A39" s="4" t="s">
        <v>48</v>
      </c>
      <c r="F39" s="3"/>
    </row>
    <row r="40" spans="1:10">
      <c r="A40" s="4" t="s">
        <v>49</v>
      </c>
    </row>
    <row r="41" spans="1:10">
      <c r="A41" s="4" t="s">
        <v>50</v>
      </c>
    </row>
    <row r="42" spans="1:10">
      <c r="A42" s="4" t="s">
        <v>51</v>
      </c>
    </row>
    <row r="43" spans="1:10">
      <c r="A43" s="4" t="s">
        <v>52</v>
      </c>
    </row>
    <row r="44" spans="1:10">
      <c r="A44" s="4" t="s">
        <v>53</v>
      </c>
    </row>
    <row r="45" spans="1:10">
      <c r="A45" s="45" t="s">
        <v>54</v>
      </c>
    </row>
    <row r="46" spans="1:10">
      <c r="A46" s="4" t="s">
        <v>56</v>
      </c>
    </row>
  </sheetData>
  <mergeCells count="7">
    <mergeCell ref="F4:F5"/>
    <mergeCell ref="G4:G5"/>
    <mergeCell ref="H4:H5"/>
    <mergeCell ref="A29:A32"/>
    <mergeCell ref="D4:D5"/>
    <mergeCell ref="E4:E5"/>
    <mergeCell ref="E7:E35"/>
  </mergeCells>
  <phoneticPr fontId="2"/>
  <pageMargins left="0.78700000000000003" right="0.78700000000000003" top="0.56000000000000005" bottom="0.55000000000000004" header="0.51200000000000001" footer="0.51200000000000001"/>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54"/>
  <sheetViews>
    <sheetView view="pageBreakPreview" zoomScaleNormal="100" workbookViewId="0">
      <selection activeCell="A32" sqref="A32"/>
    </sheetView>
  </sheetViews>
  <sheetFormatPr defaultRowHeight="13.5"/>
  <cols>
    <col min="1" max="1" width="14.25" customWidth="1"/>
    <col min="2" max="2" width="4.625" customWidth="1"/>
    <col min="3" max="3" width="22.125" customWidth="1"/>
    <col min="4" max="4" width="20" customWidth="1"/>
    <col min="5" max="5" width="15.375" customWidth="1"/>
    <col min="6" max="6" width="17.25" customWidth="1"/>
    <col min="7" max="7" width="19.75" bestFit="1" customWidth="1"/>
    <col min="8" max="8" width="18.125" customWidth="1"/>
    <col min="9" max="9" width="19" customWidth="1"/>
    <col min="10" max="10" width="22.375" customWidth="1"/>
  </cols>
  <sheetData>
    <row r="3" spans="1:10" ht="14.25" thickBot="1"/>
    <row r="4" spans="1:10" ht="20.25" customHeight="1" thickTop="1" thickBot="1">
      <c r="J4" s="6" t="s">
        <v>41</v>
      </c>
    </row>
    <row r="5" spans="1:10" ht="6" customHeight="1" thickTop="1">
      <c r="J5" s="44"/>
    </row>
    <row r="6" spans="1:10" ht="18.75">
      <c r="A6" s="1" t="s">
        <v>0</v>
      </c>
      <c r="I6" s="46"/>
      <c r="J6" s="39" t="s">
        <v>46</v>
      </c>
    </row>
    <row r="8" spans="1:10">
      <c r="A8" t="s">
        <v>38</v>
      </c>
      <c r="D8" t="s">
        <v>37</v>
      </c>
      <c r="G8" t="s">
        <v>39</v>
      </c>
    </row>
    <row r="9" spans="1:10" ht="15" customHeight="1">
      <c r="A9" s="10"/>
      <c r="B9" s="25"/>
      <c r="C9" s="11"/>
      <c r="D9" s="134" t="s">
        <v>27</v>
      </c>
      <c r="E9" s="132" t="s">
        <v>29</v>
      </c>
      <c r="F9" s="132" t="s">
        <v>27</v>
      </c>
      <c r="G9" s="132" t="s">
        <v>30</v>
      </c>
      <c r="H9" s="132" t="s">
        <v>23</v>
      </c>
      <c r="I9" s="16"/>
      <c r="J9" s="16"/>
    </row>
    <row r="10" spans="1:10" ht="15" customHeight="1">
      <c r="A10" s="26" t="s">
        <v>1</v>
      </c>
      <c r="B10" s="27"/>
      <c r="C10" s="28"/>
      <c r="D10" s="135"/>
      <c r="E10" s="132"/>
      <c r="F10" s="132"/>
      <c r="G10" s="132"/>
      <c r="H10" s="132"/>
      <c r="I10" s="19" t="s">
        <v>34</v>
      </c>
      <c r="J10" s="19" t="s">
        <v>35</v>
      </c>
    </row>
    <row r="11" spans="1:10" ht="15" customHeight="1">
      <c r="A11" s="14"/>
      <c r="B11" s="29"/>
      <c r="C11" s="15"/>
      <c r="D11" s="5" t="s">
        <v>28</v>
      </c>
      <c r="E11" s="5" t="s">
        <v>43</v>
      </c>
      <c r="F11" s="5" t="s">
        <v>31</v>
      </c>
      <c r="G11" s="30" t="s">
        <v>32</v>
      </c>
      <c r="H11" s="30" t="s">
        <v>33</v>
      </c>
      <c r="I11" s="22"/>
      <c r="J11" s="22"/>
    </row>
    <row r="12" spans="1:10" ht="15" customHeight="1">
      <c r="A12" s="16"/>
      <c r="B12" s="5">
        <v>1</v>
      </c>
      <c r="C12" s="17" t="s">
        <v>2</v>
      </c>
      <c r="D12" s="24">
        <v>26069270</v>
      </c>
      <c r="E12" s="136"/>
      <c r="F12" s="31">
        <f>ROUND(D12*E41,0)</f>
        <v>1737927</v>
      </c>
      <c r="G12" s="31">
        <f t="shared" ref="G12:G17" si="0">ROUND((D12+F12)*0.05,0)</f>
        <v>1390360</v>
      </c>
      <c r="H12" s="32">
        <f t="shared" ref="H12:H41" si="1">D12+F12+G12</f>
        <v>29197557</v>
      </c>
      <c r="I12" s="17"/>
      <c r="J12" s="17"/>
    </row>
    <row r="13" spans="1:10" ht="15" customHeight="1">
      <c r="A13" s="18"/>
      <c r="B13" s="5">
        <v>2</v>
      </c>
      <c r="C13" s="17" t="s">
        <v>3</v>
      </c>
      <c r="D13" s="24">
        <v>506239610</v>
      </c>
      <c r="E13" s="137"/>
      <c r="F13" s="31">
        <f>ROUND(D13*E41,0)</f>
        <v>33748837</v>
      </c>
      <c r="G13" s="31">
        <f t="shared" si="0"/>
        <v>26999422</v>
      </c>
      <c r="H13" s="32">
        <f t="shared" si="1"/>
        <v>566987869</v>
      </c>
      <c r="I13" s="17"/>
      <c r="J13" s="17"/>
    </row>
    <row r="14" spans="1:10" ht="15" customHeight="1">
      <c r="A14" s="18"/>
      <c r="B14" s="5">
        <v>3</v>
      </c>
      <c r="C14" s="17" t="s">
        <v>4</v>
      </c>
      <c r="D14" s="24">
        <v>78849900</v>
      </c>
      <c r="E14" s="137"/>
      <c r="F14" s="31">
        <f>ROUND(D14*E41,0)</f>
        <v>5256587</v>
      </c>
      <c r="G14" s="31">
        <f t="shared" si="0"/>
        <v>4205324</v>
      </c>
      <c r="H14" s="32">
        <f t="shared" si="1"/>
        <v>88311811</v>
      </c>
      <c r="I14" s="17"/>
      <c r="J14" s="17"/>
    </row>
    <row r="15" spans="1:10" ht="15" customHeight="1">
      <c r="A15" s="19" t="s">
        <v>40</v>
      </c>
      <c r="B15" s="5">
        <v>4</v>
      </c>
      <c r="C15" s="17" t="s">
        <v>5</v>
      </c>
      <c r="D15" s="24">
        <v>54675000</v>
      </c>
      <c r="E15" s="137"/>
      <c r="F15" s="31">
        <f>ROUND(D15*E41,0)</f>
        <v>3644949</v>
      </c>
      <c r="G15" s="31">
        <f t="shared" si="0"/>
        <v>2915997</v>
      </c>
      <c r="H15" s="32">
        <f t="shared" si="1"/>
        <v>61235946</v>
      </c>
      <c r="I15" s="17"/>
      <c r="J15" s="17"/>
    </row>
    <row r="16" spans="1:10" ht="15" customHeight="1">
      <c r="A16" s="18"/>
      <c r="B16" s="5">
        <v>5</v>
      </c>
      <c r="C16" s="17" t="s">
        <v>6</v>
      </c>
      <c r="D16" s="24">
        <v>32040000</v>
      </c>
      <c r="E16" s="137"/>
      <c r="F16" s="31">
        <f>ROUND(D16*E41,0)</f>
        <v>2135970</v>
      </c>
      <c r="G16" s="31">
        <f t="shared" si="0"/>
        <v>1708799</v>
      </c>
      <c r="H16" s="32">
        <f t="shared" si="1"/>
        <v>35884769</v>
      </c>
      <c r="I16" s="17"/>
      <c r="J16" s="17"/>
    </row>
    <row r="17" spans="1:10" ht="15" customHeight="1">
      <c r="A17" s="18"/>
      <c r="B17" s="5">
        <v>6</v>
      </c>
      <c r="C17" s="17" t="s">
        <v>7</v>
      </c>
      <c r="D17" s="24">
        <v>11585520</v>
      </c>
      <c r="E17" s="137"/>
      <c r="F17" s="31">
        <f>ROUND(D17*E41,0)</f>
        <v>772357</v>
      </c>
      <c r="G17" s="31">
        <f t="shared" si="0"/>
        <v>617894</v>
      </c>
      <c r="H17" s="32">
        <f t="shared" si="1"/>
        <v>12975771</v>
      </c>
      <c r="I17" s="17"/>
      <c r="J17" s="17"/>
    </row>
    <row r="18" spans="1:10" ht="15" customHeight="1">
      <c r="A18" s="18"/>
      <c r="B18" s="5">
        <v>7</v>
      </c>
      <c r="C18" s="40" t="s">
        <v>42</v>
      </c>
      <c r="D18" s="24">
        <v>45581000</v>
      </c>
      <c r="E18" s="137"/>
      <c r="F18" s="31">
        <f>ROUND(D18*E41,0)</f>
        <v>3038691</v>
      </c>
      <c r="G18" s="31">
        <f>ROUND((D18+F18)*0.05,0)</f>
        <v>2430985</v>
      </c>
      <c r="H18" s="32">
        <f>D18+F18+G18</f>
        <v>51050676</v>
      </c>
      <c r="I18" s="17"/>
      <c r="J18" s="17"/>
    </row>
    <row r="19" spans="1:10" ht="15" customHeight="1">
      <c r="A19" s="22"/>
      <c r="B19" s="20" t="s">
        <v>8</v>
      </c>
      <c r="C19" s="21"/>
      <c r="D19" s="24">
        <f>SUM(D12:D18)</f>
        <v>755040300</v>
      </c>
      <c r="E19" s="137"/>
      <c r="F19" s="24">
        <f>SUM(F12:F18)</f>
        <v>50335318</v>
      </c>
      <c r="G19" s="24">
        <f>SUM(G12:G18)</f>
        <v>40268781</v>
      </c>
      <c r="H19" s="32">
        <f>SUM(H12:H18)</f>
        <v>845644399</v>
      </c>
      <c r="I19" s="17"/>
      <c r="J19" s="17"/>
    </row>
    <row r="20" spans="1:10" ht="15" customHeight="1">
      <c r="A20" s="33" t="s">
        <v>9</v>
      </c>
      <c r="B20" s="34"/>
      <c r="C20" s="35"/>
      <c r="D20" s="24">
        <v>65160900</v>
      </c>
      <c r="E20" s="137"/>
      <c r="F20" s="31">
        <f>ROUND(D20*E41,0)</f>
        <v>4343999</v>
      </c>
      <c r="G20" s="31">
        <f>ROUND((D20+F20)*0.05,0)</f>
        <v>3475245</v>
      </c>
      <c r="H20" s="32">
        <f t="shared" si="1"/>
        <v>72980144</v>
      </c>
      <c r="I20" s="17"/>
      <c r="J20" s="17"/>
    </row>
    <row r="21" spans="1:10" ht="15" customHeight="1">
      <c r="A21" s="33" t="s">
        <v>10</v>
      </c>
      <c r="B21" s="34"/>
      <c r="C21" s="35"/>
      <c r="D21" s="24"/>
      <c r="E21" s="137"/>
      <c r="F21" s="31">
        <f>ROUND(D21*E41,0)</f>
        <v>0</v>
      </c>
      <c r="G21" s="31">
        <f>ROUND((D21+F21)*0.05,0)</f>
        <v>0</v>
      </c>
      <c r="H21" s="32">
        <f t="shared" si="1"/>
        <v>0</v>
      </c>
      <c r="I21" s="17"/>
      <c r="J21" s="17"/>
    </row>
    <row r="22" spans="1:10" ht="15" customHeight="1">
      <c r="A22" s="33" t="s">
        <v>11</v>
      </c>
      <c r="B22" s="34"/>
      <c r="C22" s="35"/>
      <c r="D22" s="24"/>
      <c r="E22" s="137"/>
      <c r="F22" s="31">
        <f>ROUND(D22*E41,0)</f>
        <v>0</v>
      </c>
      <c r="G22" s="31">
        <f>ROUND((D22+F22)*0.05,0)</f>
        <v>0</v>
      </c>
      <c r="H22" s="32">
        <f t="shared" si="1"/>
        <v>0</v>
      </c>
      <c r="I22" s="17"/>
      <c r="J22" s="17"/>
    </row>
    <row r="23" spans="1:10" ht="15" customHeight="1">
      <c r="A23" s="10"/>
      <c r="B23" s="11"/>
      <c r="C23" s="17"/>
      <c r="D23" s="24">
        <v>9000000</v>
      </c>
      <c r="E23" s="137"/>
      <c r="F23" s="31">
        <f>ROUND(D23*E41,0)</f>
        <v>599992</v>
      </c>
      <c r="G23" s="31">
        <f>ROUND((D23+F23)*0.05,0)</f>
        <v>480000</v>
      </c>
      <c r="H23" s="32">
        <f t="shared" si="1"/>
        <v>10079992</v>
      </c>
      <c r="I23" s="17"/>
      <c r="J23" s="17"/>
    </row>
    <row r="24" spans="1:10" ht="15" customHeight="1">
      <c r="A24" s="12" t="s">
        <v>12</v>
      </c>
      <c r="B24" s="13"/>
      <c r="C24" s="17"/>
      <c r="D24" s="24"/>
      <c r="E24" s="137"/>
      <c r="F24" s="31">
        <f>ROUND(D24*E41,0)</f>
        <v>0</v>
      </c>
      <c r="G24" s="31">
        <f>ROUND((D24+F24)*0.05,0)</f>
        <v>0</v>
      </c>
      <c r="H24" s="32">
        <f t="shared" si="1"/>
        <v>0</v>
      </c>
      <c r="I24" s="17"/>
      <c r="J24" s="17"/>
    </row>
    <row r="25" spans="1:10" ht="15" customHeight="1">
      <c r="A25" s="14"/>
      <c r="B25" s="15"/>
      <c r="C25" s="5" t="s">
        <v>8</v>
      </c>
      <c r="D25" s="24">
        <f>SUM(D23:D24)</f>
        <v>9000000</v>
      </c>
      <c r="E25" s="137"/>
      <c r="F25" s="31">
        <f>SUM(F23:F24)</f>
        <v>599992</v>
      </c>
      <c r="G25" s="31">
        <f>SUM(G23:G24)</f>
        <v>480000</v>
      </c>
      <c r="H25" s="32">
        <f t="shared" si="1"/>
        <v>10079992</v>
      </c>
      <c r="I25" s="17"/>
      <c r="J25" s="17"/>
    </row>
    <row r="26" spans="1:10" ht="15" customHeight="1">
      <c r="A26" s="36" t="s">
        <v>13</v>
      </c>
      <c r="B26" s="34"/>
      <c r="C26" s="35"/>
      <c r="D26" s="24"/>
      <c r="E26" s="137"/>
      <c r="F26" s="31">
        <f>ROUND(D26*E41,0)</f>
        <v>0</v>
      </c>
      <c r="G26" s="31">
        <f>ROUND((D26+F26)*0.05,0)</f>
        <v>0</v>
      </c>
      <c r="H26" s="32">
        <f t="shared" si="1"/>
        <v>0</v>
      </c>
      <c r="I26" s="17"/>
      <c r="J26" s="17"/>
    </row>
    <row r="27" spans="1:10" ht="15" customHeight="1">
      <c r="A27" s="10"/>
      <c r="B27" s="11"/>
      <c r="C27" s="37" t="s">
        <v>14</v>
      </c>
      <c r="D27" s="24">
        <v>7650000</v>
      </c>
      <c r="E27" s="137"/>
      <c r="F27" s="31">
        <f>ROUND(D27*E41,0)</f>
        <v>509993</v>
      </c>
      <c r="G27" s="31">
        <f>ROUND((D27+F27)*0.05,0)</f>
        <v>408000</v>
      </c>
      <c r="H27" s="32">
        <f t="shared" si="1"/>
        <v>8567993</v>
      </c>
      <c r="I27" s="17"/>
      <c r="J27" s="17"/>
    </row>
    <row r="28" spans="1:10" ht="15" customHeight="1">
      <c r="A28" s="12" t="s">
        <v>16</v>
      </c>
      <c r="B28" s="13"/>
      <c r="C28" s="37" t="s">
        <v>15</v>
      </c>
      <c r="D28" s="24"/>
      <c r="E28" s="137"/>
      <c r="F28" s="31">
        <f>ROUND(D28*E41,0)</f>
        <v>0</v>
      </c>
      <c r="G28" s="31">
        <f>ROUND((D28+F28)*0.05,0)</f>
        <v>0</v>
      </c>
      <c r="H28" s="32">
        <f t="shared" si="1"/>
        <v>0</v>
      </c>
      <c r="I28" s="17"/>
      <c r="J28" s="17"/>
    </row>
    <row r="29" spans="1:10" ht="15" customHeight="1">
      <c r="A29" s="12" t="s">
        <v>17</v>
      </c>
      <c r="B29" s="13"/>
      <c r="C29" s="17"/>
      <c r="D29" s="24"/>
      <c r="E29" s="137"/>
      <c r="F29" s="31">
        <f>ROUND(D29*E41,0)</f>
        <v>0</v>
      </c>
      <c r="G29" s="31">
        <f>ROUND((D29+F29)*0.05,0)</f>
        <v>0</v>
      </c>
      <c r="H29" s="32">
        <f t="shared" si="1"/>
        <v>0</v>
      </c>
      <c r="I29" s="17"/>
      <c r="J29" s="17"/>
    </row>
    <row r="30" spans="1:10" ht="15" customHeight="1">
      <c r="A30" s="14"/>
      <c r="B30" s="15"/>
      <c r="C30" s="5" t="s">
        <v>8</v>
      </c>
      <c r="D30" s="24">
        <f>SUM(D27:D29)</f>
        <v>7650000</v>
      </c>
      <c r="E30" s="137"/>
      <c r="F30" s="24">
        <f>SUM(F27:F29)</f>
        <v>509993</v>
      </c>
      <c r="G30" s="31">
        <f>SUM(G27:G29)</f>
        <v>408000</v>
      </c>
      <c r="H30" s="32">
        <f t="shared" si="1"/>
        <v>8567993</v>
      </c>
      <c r="I30" s="17"/>
      <c r="J30" s="17"/>
    </row>
    <row r="31" spans="1:10" ht="15" customHeight="1">
      <c r="A31" s="33" t="s">
        <v>18</v>
      </c>
      <c r="B31" s="34"/>
      <c r="C31" s="35"/>
      <c r="D31" s="24"/>
      <c r="E31" s="137"/>
      <c r="F31" s="31">
        <f>ROUND(D31*E41,0)</f>
        <v>0</v>
      </c>
      <c r="G31" s="31">
        <f>ROUND((D31+F31)*0.05,0)</f>
        <v>0</v>
      </c>
      <c r="H31" s="32">
        <f t="shared" si="1"/>
        <v>0</v>
      </c>
      <c r="I31" s="17"/>
      <c r="J31" s="17"/>
    </row>
    <row r="32" spans="1:10" ht="15" customHeight="1">
      <c r="A32" s="33" t="s">
        <v>55</v>
      </c>
      <c r="B32" s="34"/>
      <c r="C32" s="35"/>
      <c r="D32" s="24"/>
      <c r="E32" s="137"/>
      <c r="F32" s="31">
        <f>ROUND(D32*E41,0)</f>
        <v>0</v>
      </c>
      <c r="G32" s="31">
        <f>ROUND((D32+F32)*0.05,0)</f>
        <v>0</v>
      </c>
      <c r="H32" s="32">
        <f t="shared" si="1"/>
        <v>0</v>
      </c>
      <c r="I32" s="17"/>
      <c r="J32" s="17"/>
    </row>
    <row r="33" spans="1:10" ht="15" customHeight="1">
      <c r="A33" s="16"/>
      <c r="B33" s="5">
        <v>1</v>
      </c>
      <c r="C33" s="17" t="s">
        <v>20</v>
      </c>
      <c r="D33" s="24">
        <v>0</v>
      </c>
      <c r="E33" s="137"/>
      <c r="F33" s="31">
        <f>ROUND(D33*E41,0)</f>
        <v>0</v>
      </c>
      <c r="G33" s="31">
        <f>ROUND((D33+F33)*0.05,0)</f>
        <v>0</v>
      </c>
      <c r="H33" s="32">
        <f t="shared" si="1"/>
        <v>0</v>
      </c>
      <c r="I33" s="17"/>
      <c r="J33" s="17"/>
    </row>
    <row r="34" spans="1:10" ht="15" customHeight="1">
      <c r="A34" s="133" t="s">
        <v>22</v>
      </c>
      <c r="B34" s="5">
        <v>2</v>
      </c>
      <c r="C34" s="17" t="s">
        <v>21</v>
      </c>
      <c r="D34" s="24">
        <v>11697500</v>
      </c>
      <c r="E34" s="137"/>
      <c r="F34" s="31">
        <f>ROUND(D34*E41,0)</f>
        <v>779822</v>
      </c>
      <c r="G34" s="31">
        <f>ROUND((D34+F34)*0.05,0)-1</f>
        <v>623865</v>
      </c>
      <c r="H34" s="32">
        <f t="shared" si="1"/>
        <v>13101187</v>
      </c>
      <c r="I34" s="17"/>
      <c r="J34" s="17"/>
    </row>
    <row r="35" spans="1:10" ht="15" customHeight="1">
      <c r="A35" s="133"/>
      <c r="B35" s="5">
        <v>3</v>
      </c>
      <c r="C35" s="17" t="s">
        <v>44</v>
      </c>
      <c r="D35" s="24"/>
      <c r="E35" s="137"/>
      <c r="F35" s="31">
        <f>ROUND(D35*E41,0)</f>
        <v>0</v>
      </c>
      <c r="G35" s="31">
        <f>ROUND((D35+F35)*0.05,0)</f>
        <v>0</v>
      </c>
      <c r="H35" s="32">
        <f t="shared" si="1"/>
        <v>0</v>
      </c>
      <c r="I35" s="17"/>
      <c r="J35" s="17"/>
    </row>
    <row r="36" spans="1:10" ht="15" customHeight="1">
      <c r="A36" s="133"/>
      <c r="B36" s="5">
        <v>4</v>
      </c>
      <c r="C36" s="17" t="s">
        <v>45</v>
      </c>
      <c r="D36" s="24"/>
      <c r="E36" s="137"/>
      <c r="F36" s="31">
        <f>ROUND(D36*E41,0)</f>
        <v>0</v>
      </c>
      <c r="G36" s="31">
        <f>ROUND((D36+F36)*0.05,0)</f>
        <v>0</v>
      </c>
      <c r="H36" s="32">
        <f t="shared" si="1"/>
        <v>0</v>
      </c>
      <c r="I36" s="17"/>
      <c r="J36" s="17"/>
    </row>
    <row r="37" spans="1:10" ht="15" customHeight="1">
      <c r="A37" s="43"/>
      <c r="B37" s="17"/>
      <c r="C37" s="35"/>
      <c r="D37" s="24"/>
      <c r="E37" s="137"/>
      <c r="F37" s="31"/>
      <c r="G37" s="31"/>
      <c r="H37" s="32"/>
      <c r="I37" s="17"/>
      <c r="J37" s="17"/>
    </row>
    <row r="38" spans="1:10" ht="15" customHeight="1">
      <c r="A38" s="22"/>
      <c r="B38" s="20" t="s">
        <v>8</v>
      </c>
      <c r="C38" s="21"/>
      <c r="D38" s="24">
        <f>SUM(D33:D36)</f>
        <v>11697500</v>
      </c>
      <c r="E38" s="137"/>
      <c r="F38" s="31">
        <f>SUM(F33:F36)</f>
        <v>779822</v>
      </c>
      <c r="G38" s="31">
        <f>SUM(G33:G36)</f>
        <v>623865</v>
      </c>
      <c r="H38" s="32">
        <f t="shared" si="1"/>
        <v>13101187</v>
      </c>
      <c r="I38" s="17"/>
      <c r="J38" s="17"/>
    </row>
    <row r="39" spans="1:10" ht="15" customHeight="1">
      <c r="A39" s="20" t="s">
        <v>25</v>
      </c>
      <c r="B39" s="23"/>
      <c r="C39" s="21"/>
      <c r="D39" s="24">
        <f>D19+D20+D25+D30+D31+D38</f>
        <v>848548700</v>
      </c>
      <c r="E39" s="137"/>
      <c r="F39" s="24">
        <f>F19+F20+F25+F30+F31+F38</f>
        <v>56569124</v>
      </c>
      <c r="G39" s="24">
        <f>G19+G20+G25+G30+G31+G38</f>
        <v>45255891</v>
      </c>
      <c r="H39" s="32">
        <f>H19+H20+H25+H30+H31+H38</f>
        <v>950373715</v>
      </c>
      <c r="I39" s="17"/>
      <c r="J39" s="17"/>
    </row>
    <row r="40" spans="1:10" ht="15" customHeight="1">
      <c r="A40" s="20" t="s">
        <v>24</v>
      </c>
      <c r="B40" s="23"/>
      <c r="C40" s="21"/>
      <c r="D40" s="24">
        <v>528000</v>
      </c>
      <c r="E40" s="138"/>
      <c r="F40" s="31">
        <f>ROUND(D40*E41,0)</f>
        <v>35200</v>
      </c>
      <c r="G40" s="31">
        <f>ROUND((D40+F40)*0.05,0)</f>
        <v>28160</v>
      </c>
      <c r="H40" s="32">
        <f t="shared" si="1"/>
        <v>591360</v>
      </c>
      <c r="I40" s="17"/>
      <c r="J40" s="17"/>
    </row>
    <row r="41" spans="1:10" ht="15" customHeight="1">
      <c r="A41" s="20" t="s">
        <v>26</v>
      </c>
      <c r="B41" s="23"/>
      <c r="C41" s="21"/>
      <c r="D41" s="24">
        <f>D39+D40</f>
        <v>849076700</v>
      </c>
      <c r="E41" s="41">
        <f>ROUND(56604324/849076700,10)</f>
        <v>6.6665737000000003E-2</v>
      </c>
      <c r="F41" s="24">
        <f>F39+F40</f>
        <v>56604324</v>
      </c>
      <c r="G41" s="24">
        <f>G39+G40</f>
        <v>45284051</v>
      </c>
      <c r="H41" s="32">
        <f t="shared" si="1"/>
        <v>950965075</v>
      </c>
      <c r="I41" s="17"/>
      <c r="J41" s="17"/>
    </row>
    <row r="42" spans="1:10">
      <c r="A42" s="2"/>
      <c r="B42" s="2"/>
      <c r="C42" s="2"/>
      <c r="D42" s="7"/>
      <c r="E42" s="42"/>
      <c r="F42" s="7"/>
      <c r="G42" s="7"/>
      <c r="H42" s="8"/>
      <c r="I42" s="9"/>
      <c r="J42" s="9"/>
    </row>
    <row r="43" spans="1:10">
      <c r="A43" s="2"/>
      <c r="B43" s="2"/>
      <c r="C43" s="2"/>
      <c r="D43" s="7"/>
      <c r="E43" s="42"/>
      <c r="F43" s="7"/>
      <c r="G43" s="7"/>
      <c r="H43" s="8"/>
      <c r="I43" s="9"/>
      <c r="J43" s="9"/>
    </row>
    <row r="44" spans="1:10">
      <c r="A44" s="2"/>
      <c r="B44" s="2"/>
      <c r="C44" s="2"/>
      <c r="D44" s="7"/>
      <c r="E44" s="42"/>
      <c r="F44" s="7"/>
      <c r="G44" s="7"/>
      <c r="H44" s="8"/>
      <c r="I44" s="9"/>
      <c r="J44" s="9"/>
    </row>
    <row r="45" spans="1:10">
      <c r="A45" s="2"/>
      <c r="B45" s="2"/>
      <c r="C45" s="2"/>
      <c r="D45" s="7"/>
      <c r="E45" s="42"/>
      <c r="F45" s="7"/>
      <c r="G45" s="7"/>
      <c r="H45" s="8"/>
      <c r="J45" s="9"/>
    </row>
    <row r="46" spans="1:10">
      <c r="A46" s="4" t="s">
        <v>57</v>
      </c>
      <c r="F46" s="3"/>
      <c r="J46" s="9"/>
    </row>
    <row r="47" spans="1:10">
      <c r="A47" s="4" t="s">
        <v>58</v>
      </c>
    </row>
    <row r="48" spans="1:10">
      <c r="A48" s="4" t="s">
        <v>59</v>
      </c>
    </row>
    <row r="49" spans="1:1">
      <c r="A49" s="4" t="s">
        <v>60</v>
      </c>
    </row>
    <row r="50" spans="1:1">
      <c r="A50" s="4" t="s">
        <v>61</v>
      </c>
    </row>
    <row r="51" spans="1:1">
      <c r="A51" s="4" t="s">
        <v>62</v>
      </c>
    </row>
    <row r="52" spans="1:1">
      <c r="A52" s="4" t="s">
        <v>63</v>
      </c>
    </row>
    <row r="53" spans="1:1">
      <c r="A53" s="45" t="s">
        <v>64</v>
      </c>
    </row>
    <row r="54" spans="1:1">
      <c r="A54" s="4" t="s">
        <v>56</v>
      </c>
    </row>
  </sheetData>
  <mergeCells count="7">
    <mergeCell ref="F9:F10"/>
    <mergeCell ref="G9:G10"/>
    <mergeCell ref="H9:H10"/>
    <mergeCell ref="A34:A36"/>
    <mergeCell ref="D9:D10"/>
    <mergeCell ref="E9:E10"/>
    <mergeCell ref="E12:E40"/>
  </mergeCells>
  <phoneticPr fontId="2"/>
  <pageMargins left="1.2598425196850394" right="0.78740157480314965" top="0.62992125984251968" bottom="0.59055118110236227" header="0.51181102362204722" footer="0.51181102362204722"/>
  <pageSetup paperSize="9" scale="70"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zoomScaleNormal="100" zoomScaleSheetLayoutView="100" workbookViewId="0"/>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26" t="s">
        <v>103</v>
      </c>
      <c r="H6" s="127"/>
      <c r="I6" s="112" t="s">
        <v>74</v>
      </c>
      <c r="J6" s="119" t="s">
        <v>85</v>
      </c>
    </row>
    <row r="7" spans="1:10" s="53" customFormat="1" ht="15.95" customHeight="1">
      <c r="A7" s="111"/>
      <c r="B7" s="82" t="s">
        <v>79</v>
      </c>
      <c r="C7" s="111"/>
      <c r="D7" s="61" t="s">
        <v>89</v>
      </c>
      <c r="E7" s="113"/>
      <c r="F7" s="84" t="s">
        <v>73</v>
      </c>
      <c r="G7" s="128"/>
      <c r="H7" s="129"/>
      <c r="I7" s="113"/>
      <c r="J7" s="120"/>
    </row>
    <row r="8" spans="1:10" s="53" customFormat="1" ht="15.95" customHeight="1">
      <c r="A8" s="111"/>
      <c r="B8" s="80" t="s">
        <v>23</v>
      </c>
      <c r="C8" s="111"/>
      <c r="D8" s="61" t="s">
        <v>23</v>
      </c>
      <c r="E8" s="113"/>
      <c r="F8" s="80"/>
      <c r="G8" s="130"/>
      <c r="H8" s="131"/>
      <c r="I8" s="118"/>
      <c r="J8" s="120"/>
    </row>
    <row r="9" spans="1:10" s="54" customFormat="1" ht="16.5" customHeight="1">
      <c r="A9" s="99" t="s">
        <v>66</v>
      </c>
      <c r="B9" s="101" t="s">
        <v>75</v>
      </c>
      <c r="C9" s="103" t="s">
        <v>67</v>
      </c>
      <c r="D9" s="105" t="s">
        <v>68</v>
      </c>
      <c r="E9" s="121" t="s">
        <v>65</v>
      </c>
      <c r="F9" s="123" t="s">
        <v>69</v>
      </c>
      <c r="G9" s="124"/>
      <c r="H9" s="124"/>
      <c r="I9" s="124"/>
      <c r="J9" s="125"/>
    </row>
    <row r="10" spans="1:10" s="54" customFormat="1" ht="16.5" customHeight="1">
      <c r="A10" s="100"/>
      <c r="B10" s="102"/>
      <c r="C10" s="104"/>
      <c r="D10" s="106"/>
      <c r="E10" s="122"/>
      <c r="F10" s="56" t="s">
        <v>81</v>
      </c>
      <c r="G10" s="79" t="s">
        <v>105</v>
      </c>
      <c r="H10" s="79" t="s">
        <v>107</v>
      </c>
      <c r="I10" s="79"/>
      <c r="J10" s="94"/>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 t="shared" si="0"/>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51"/>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H34" si="1">SUM(C11:C30)</f>
        <v>0</v>
      </c>
      <c r="D34" s="73">
        <f t="shared" si="1"/>
        <v>0</v>
      </c>
      <c r="E34" s="74">
        <f t="shared" si="1"/>
        <v>0</v>
      </c>
      <c r="F34" s="75">
        <f t="shared" si="1"/>
        <v>0</v>
      </c>
      <c r="G34" s="76">
        <f t="shared" si="1"/>
        <v>0</v>
      </c>
      <c r="H34" s="76">
        <f t="shared" si="1"/>
        <v>0</v>
      </c>
      <c r="I34" s="76"/>
      <c r="J34" s="73"/>
    </row>
  </sheetData>
  <mergeCells count="14">
    <mergeCell ref="F9:J9"/>
    <mergeCell ref="A2:J2"/>
    <mergeCell ref="A6:A8"/>
    <mergeCell ref="C6:C8"/>
    <mergeCell ref="E6:E8"/>
    <mergeCell ref="G6:H8"/>
    <mergeCell ref="I6:I8"/>
    <mergeCell ref="J6:J8"/>
    <mergeCell ref="E9:E10"/>
    <mergeCell ref="A34:B34"/>
    <mergeCell ref="A9:A10"/>
    <mergeCell ref="B9:B10"/>
    <mergeCell ref="C9:C10"/>
    <mergeCell ref="D9:D10"/>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zoomScaleNormal="100" zoomScaleSheetLayoutView="100" workbookViewId="0">
      <selection activeCell="F28" sqref="F28"/>
    </sheetView>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26" t="s">
        <v>119</v>
      </c>
      <c r="H6" s="127"/>
      <c r="I6" s="112" t="s">
        <v>74</v>
      </c>
      <c r="J6" s="119" t="s">
        <v>85</v>
      </c>
    </row>
    <row r="7" spans="1:10" s="53" customFormat="1" ht="15.95" customHeight="1">
      <c r="A7" s="111"/>
      <c r="B7" s="82" t="s">
        <v>79</v>
      </c>
      <c r="C7" s="111"/>
      <c r="D7" s="61" t="s">
        <v>89</v>
      </c>
      <c r="E7" s="113"/>
      <c r="F7" s="84" t="s">
        <v>73</v>
      </c>
      <c r="G7" s="128"/>
      <c r="H7" s="129"/>
      <c r="I7" s="113"/>
      <c r="J7" s="120"/>
    </row>
    <row r="8" spans="1:10" s="53" customFormat="1" ht="15.95" customHeight="1">
      <c r="A8" s="111"/>
      <c r="B8" s="80" t="s">
        <v>23</v>
      </c>
      <c r="C8" s="111"/>
      <c r="D8" s="61" t="s">
        <v>23</v>
      </c>
      <c r="E8" s="113"/>
      <c r="F8" s="80"/>
      <c r="G8" s="130"/>
      <c r="H8" s="131"/>
      <c r="I8" s="118"/>
      <c r="J8" s="120"/>
    </row>
    <row r="9" spans="1:10" s="54" customFormat="1" ht="16.5" customHeight="1">
      <c r="A9" s="99" t="s">
        <v>66</v>
      </c>
      <c r="B9" s="101" t="s">
        <v>75</v>
      </c>
      <c r="C9" s="103" t="s">
        <v>67</v>
      </c>
      <c r="D9" s="105" t="s">
        <v>68</v>
      </c>
      <c r="E9" s="121" t="s">
        <v>65</v>
      </c>
      <c r="F9" s="123" t="s">
        <v>69</v>
      </c>
      <c r="G9" s="124"/>
      <c r="H9" s="124"/>
      <c r="I9" s="124"/>
      <c r="J9" s="125"/>
    </row>
    <row r="10" spans="1:10" s="54" customFormat="1" ht="16.5" customHeight="1">
      <c r="A10" s="100"/>
      <c r="B10" s="102"/>
      <c r="C10" s="104"/>
      <c r="D10" s="106"/>
      <c r="E10" s="122"/>
      <c r="F10" s="56" t="s">
        <v>81</v>
      </c>
      <c r="G10" s="57" t="s">
        <v>82</v>
      </c>
      <c r="H10" s="57"/>
      <c r="I10" s="79"/>
      <c r="J10" s="96"/>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 t="shared" si="0"/>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51"/>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H34" si="1">SUM(C11:C30)</f>
        <v>0</v>
      </c>
      <c r="D34" s="73">
        <f t="shared" si="1"/>
        <v>0</v>
      </c>
      <c r="E34" s="74">
        <f t="shared" si="1"/>
        <v>0</v>
      </c>
      <c r="F34" s="75">
        <f t="shared" si="1"/>
        <v>0</v>
      </c>
      <c r="G34" s="76">
        <f t="shared" si="1"/>
        <v>0</v>
      </c>
      <c r="H34" s="76">
        <f t="shared" si="1"/>
        <v>0</v>
      </c>
      <c r="I34" s="76"/>
      <c r="J34" s="73"/>
    </row>
  </sheetData>
  <mergeCells count="14">
    <mergeCell ref="E9:E10"/>
    <mergeCell ref="F9:J9"/>
    <mergeCell ref="A2:J2"/>
    <mergeCell ref="A6:A8"/>
    <mergeCell ref="C6:C8"/>
    <mergeCell ref="E6:E8"/>
    <mergeCell ref="G6:H8"/>
    <mergeCell ref="I6:I8"/>
    <mergeCell ref="J6:J8"/>
    <mergeCell ref="A34:B34"/>
    <mergeCell ref="A9:A10"/>
    <mergeCell ref="B9:B10"/>
    <mergeCell ref="C9:C10"/>
    <mergeCell ref="D9:D10"/>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4"/>
  <sheetViews>
    <sheetView showGridLines="0" zoomScaleNormal="100" zoomScaleSheetLayoutView="100" workbookViewId="0">
      <selection activeCell="B1" sqref="B1"/>
    </sheetView>
  </sheetViews>
  <sheetFormatPr defaultColWidth="9" defaultRowHeight="21" customHeight="1"/>
  <cols>
    <col min="1" max="1" width="7.5" style="47" bestFit="1" customWidth="1"/>
    <col min="2" max="10" width="14" style="47" customWidth="1"/>
    <col min="11" max="16384" width="9" style="47"/>
  </cols>
  <sheetData>
    <row r="2" spans="1:10" ht="24">
      <c r="A2" s="109" t="s">
        <v>70</v>
      </c>
      <c r="B2" s="109"/>
      <c r="C2" s="109"/>
      <c r="D2" s="109"/>
      <c r="E2" s="109"/>
      <c r="F2" s="109"/>
      <c r="G2" s="109"/>
      <c r="H2" s="109"/>
      <c r="I2" s="109"/>
      <c r="J2" s="109"/>
    </row>
    <row r="3" spans="1:10" ht="7.5" customHeight="1">
      <c r="A3" s="52"/>
      <c r="B3" s="52"/>
      <c r="C3" s="48"/>
      <c r="D3" s="48"/>
      <c r="E3" s="48"/>
      <c r="F3" s="48"/>
      <c r="G3" s="48"/>
      <c r="H3" s="48"/>
    </row>
    <row r="4" spans="1:10" s="49" customFormat="1" ht="19.5" customHeight="1">
      <c r="A4" s="50"/>
      <c r="B4" s="95"/>
      <c r="C4" s="62"/>
      <c r="D4" s="62"/>
      <c r="E4" s="53"/>
      <c r="F4" s="62"/>
      <c r="G4" s="62"/>
      <c r="H4" s="53"/>
      <c r="I4" s="62"/>
      <c r="J4" s="77" t="s">
        <v>84</v>
      </c>
    </row>
    <row r="5" spans="1:10" ht="7.5" customHeight="1"/>
    <row r="6" spans="1:10" s="53" customFormat="1" ht="15.95" customHeight="1">
      <c r="A6" s="110" t="s">
        <v>77</v>
      </c>
      <c r="B6" s="81" t="s">
        <v>78</v>
      </c>
      <c r="C6" s="110" t="s">
        <v>71</v>
      </c>
      <c r="D6" s="60" t="s">
        <v>72</v>
      </c>
      <c r="E6" s="112" t="s">
        <v>76</v>
      </c>
      <c r="F6" s="83"/>
      <c r="G6" s="126" t="s">
        <v>100</v>
      </c>
      <c r="H6" s="127"/>
      <c r="I6" s="112" t="s">
        <v>74</v>
      </c>
      <c r="J6" s="119" t="s">
        <v>85</v>
      </c>
    </row>
    <row r="7" spans="1:10" s="53" customFormat="1" ht="15.95" customHeight="1">
      <c r="A7" s="111"/>
      <c r="B7" s="82" t="s">
        <v>79</v>
      </c>
      <c r="C7" s="111"/>
      <c r="D7" s="61" t="s">
        <v>89</v>
      </c>
      <c r="E7" s="113"/>
      <c r="F7" s="84" t="s">
        <v>73</v>
      </c>
      <c r="G7" s="128"/>
      <c r="H7" s="129"/>
      <c r="I7" s="113"/>
      <c r="J7" s="120"/>
    </row>
    <row r="8" spans="1:10" s="53" customFormat="1" ht="15.95" customHeight="1">
      <c r="A8" s="111"/>
      <c r="B8" s="80" t="s">
        <v>23</v>
      </c>
      <c r="C8" s="111"/>
      <c r="D8" s="61" t="s">
        <v>23</v>
      </c>
      <c r="E8" s="113"/>
      <c r="F8" s="80"/>
      <c r="G8" s="130"/>
      <c r="H8" s="131"/>
      <c r="I8" s="118"/>
      <c r="J8" s="120"/>
    </row>
    <row r="9" spans="1:10" s="54" customFormat="1" ht="16.5" customHeight="1">
      <c r="A9" s="99" t="s">
        <v>66</v>
      </c>
      <c r="B9" s="101" t="s">
        <v>75</v>
      </c>
      <c r="C9" s="103" t="s">
        <v>67</v>
      </c>
      <c r="D9" s="105" t="s">
        <v>68</v>
      </c>
      <c r="E9" s="121" t="s">
        <v>65</v>
      </c>
      <c r="F9" s="123" t="s">
        <v>69</v>
      </c>
      <c r="G9" s="124"/>
      <c r="H9" s="124"/>
      <c r="I9" s="124"/>
      <c r="J9" s="125"/>
    </row>
    <row r="10" spans="1:10" s="54" customFormat="1" ht="16.5" customHeight="1">
      <c r="A10" s="100"/>
      <c r="B10" s="102"/>
      <c r="C10" s="104"/>
      <c r="D10" s="106"/>
      <c r="E10" s="122"/>
      <c r="F10" s="56" t="s">
        <v>81</v>
      </c>
      <c r="G10" s="57" t="s">
        <v>82</v>
      </c>
      <c r="H10" s="57" t="s">
        <v>83</v>
      </c>
      <c r="I10" s="79"/>
      <c r="J10" s="94"/>
    </row>
    <row r="11" spans="1:10" s="49" customFormat="1" ht="16.350000000000001" customHeight="1">
      <c r="A11" s="58">
        <v>1</v>
      </c>
      <c r="B11" s="51" t="s">
        <v>108</v>
      </c>
      <c r="C11" s="63"/>
      <c r="D11" s="64"/>
      <c r="E11" s="65">
        <f t="shared" ref="E11:E30" si="0">SUM(C11:D11)</f>
        <v>0</v>
      </c>
      <c r="F11" s="66"/>
      <c r="G11" s="67"/>
      <c r="H11" s="67"/>
      <c r="I11" s="67"/>
      <c r="J11" s="64"/>
    </row>
    <row r="12" spans="1:10" s="49" customFormat="1" ht="16.350000000000001" customHeight="1">
      <c r="A12" s="58">
        <v>2</v>
      </c>
      <c r="B12" s="51"/>
      <c r="C12" s="63"/>
      <c r="D12" s="64"/>
      <c r="E12" s="65">
        <f t="shared" si="0"/>
        <v>0</v>
      </c>
      <c r="F12" s="66"/>
      <c r="G12" s="67"/>
      <c r="H12" s="67"/>
      <c r="I12" s="67"/>
      <c r="J12" s="64"/>
    </row>
    <row r="13" spans="1:10" s="49" customFormat="1" ht="16.350000000000001" customHeight="1">
      <c r="A13" s="59">
        <v>3</v>
      </c>
      <c r="B13" s="51"/>
      <c r="C13" s="68"/>
      <c r="D13" s="69"/>
      <c r="E13" s="65">
        <f t="shared" si="0"/>
        <v>0</v>
      </c>
      <c r="F13" s="70"/>
      <c r="G13" s="67"/>
      <c r="H13" s="67"/>
      <c r="I13" s="71"/>
      <c r="J13" s="69"/>
    </row>
    <row r="14" spans="1:10" s="49" customFormat="1" ht="16.350000000000001" customHeight="1">
      <c r="A14" s="58">
        <v>4</v>
      </c>
      <c r="B14" s="51"/>
      <c r="C14" s="68"/>
      <c r="D14" s="69"/>
      <c r="E14" s="65">
        <f t="shared" si="0"/>
        <v>0</v>
      </c>
      <c r="F14" s="70"/>
      <c r="G14" s="67"/>
      <c r="H14" s="67"/>
      <c r="I14" s="71"/>
      <c r="J14" s="69"/>
    </row>
    <row r="15" spans="1:10" s="49" customFormat="1" ht="16.350000000000001" customHeight="1">
      <c r="A15" s="58">
        <v>5</v>
      </c>
      <c r="B15" s="51"/>
      <c r="C15" s="68"/>
      <c r="D15" s="69"/>
      <c r="E15" s="65">
        <f t="shared" si="0"/>
        <v>0</v>
      </c>
      <c r="F15" s="70"/>
      <c r="G15" s="67"/>
      <c r="H15" s="67"/>
      <c r="I15" s="71"/>
      <c r="J15" s="69"/>
    </row>
    <row r="16" spans="1:10" s="49" customFormat="1" ht="16.350000000000001" customHeight="1">
      <c r="A16" s="59">
        <v>6</v>
      </c>
      <c r="B16" s="51"/>
      <c r="C16" s="68"/>
      <c r="D16" s="69"/>
      <c r="E16" s="65">
        <f t="shared" si="0"/>
        <v>0</v>
      </c>
      <c r="F16" s="70"/>
      <c r="G16" s="67"/>
      <c r="H16" s="67"/>
      <c r="I16" s="71"/>
      <c r="J16" s="69"/>
    </row>
    <row r="17" spans="1:10" s="49" customFormat="1" ht="16.350000000000001" customHeight="1">
      <c r="A17" s="58">
        <v>7</v>
      </c>
      <c r="B17" s="51"/>
      <c r="C17" s="68"/>
      <c r="D17" s="69"/>
      <c r="E17" s="65">
        <f t="shared" si="0"/>
        <v>0</v>
      </c>
      <c r="F17" s="70"/>
      <c r="G17" s="67"/>
      <c r="H17" s="67"/>
      <c r="I17" s="71"/>
      <c r="J17" s="69"/>
    </row>
    <row r="18" spans="1:10" s="49" customFormat="1" ht="16.350000000000001" customHeight="1">
      <c r="A18" s="58">
        <v>8</v>
      </c>
      <c r="B18" s="51"/>
      <c r="C18" s="68"/>
      <c r="D18" s="69"/>
      <c r="E18" s="65">
        <f t="shared" si="0"/>
        <v>0</v>
      </c>
      <c r="F18" s="70"/>
      <c r="G18" s="67"/>
      <c r="H18" s="67"/>
      <c r="I18" s="71"/>
      <c r="J18" s="69"/>
    </row>
    <row r="19" spans="1:10" s="49" customFormat="1" ht="16.350000000000001" customHeight="1">
      <c r="A19" s="59">
        <v>9</v>
      </c>
      <c r="B19" s="51"/>
      <c r="C19" s="68"/>
      <c r="D19" s="69"/>
      <c r="E19" s="65">
        <f t="shared" si="0"/>
        <v>0</v>
      </c>
      <c r="F19" s="70"/>
      <c r="G19" s="67"/>
      <c r="H19" s="67"/>
      <c r="I19" s="71"/>
      <c r="J19" s="69"/>
    </row>
    <row r="20" spans="1:10" s="49" customFormat="1" ht="16.350000000000001" customHeight="1">
      <c r="A20" s="58">
        <v>10</v>
      </c>
      <c r="B20" s="51"/>
      <c r="C20" s="68"/>
      <c r="D20" s="69"/>
      <c r="E20" s="65">
        <f t="shared" si="0"/>
        <v>0</v>
      </c>
      <c r="F20" s="70"/>
      <c r="G20" s="67"/>
      <c r="H20" s="67"/>
      <c r="I20" s="71"/>
      <c r="J20" s="69"/>
    </row>
    <row r="21" spans="1:10" s="49" customFormat="1" ht="16.350000000000001" customHeight="1">
      <c r="A21" s="58">
        <v>11</v>
      </c>
      <c r="B21" s="51"/>
      <c r="C21" s="68"/>
      <c r="D21" s="69"/>
      <c r="E21" s="65">
        <f t="shared" si="0"/>
        <v>0</v>
      </c>
      <c r="F21" s="70"/>
      <c r="G21" s="67"/>
      <c r="H21" s="67"/>
      <c r="I21" s="71"/>
      <c r="J21" s="69"/>
    </row>
    <row r="22" spans="1:10" s="49" customFormat="1" ht="16.350000000000001" customHeight="1">
      <c r="A22" s="59">
        <v>12</v>
      </c>
      <c r="B22" s="51"/>
      <c r="C22" s="68"/>
      <c r="D22" s="69"/>
      <c r="E22" s="65">
        <f t="shared" si="0"/>
        <v>0</v>
      </c>
      <c r="F22" s="70"/>
      <c r="G22" s="67"/>
      <c r="H22" s="67"/>
      <c r="I22" s="71"/>
      <c r="J22" s="69"/>
    </row>
    <row r="23" spans="1:10" s="49" customFormat="1" ht="16.350000000000001" customHeight="1">
      <c r="A23" s="58">
        <v>13</v>
      </c>
      <c r="B23" s="51"/>
      <c r="C23" s="68"/>
      <c r="D23" s="69"/>
      <c r="E23" s="65">
        <f t="shared" si="0"/>
        <v>0</v>
      </c>
      <c r="F23" s="70"/>
      <c r="G23" s="67"/>
      <c r="H23" s="67"/>
      <c r="I23" s="71"/>
      <c r="J23" s="69"/>
    </row>
    <row r="24" spans="1:10" s="49" customFormat="1" ht="16.350000000000001" customHeight="1">
      <c r="A24" s="58">
        <v>14</v>
      </c>
      <c r="B24" s="51"/>
      <c r="C24" s="68"/>
      <c r="D24" s="69"/>
      <c r="E24" s="65">
        <f t="shared" si="0"/>
        <v>0</v>
      </c>
      <c r="F24" s="70"/>
      <c r="G24" s="67"/>
      <c r="H24" s="67"/>
      <c r="I24" s="71"/>
      <c r="J24" s="69"/>
    </row>
    <row r="25" spans="1:10" s="49" customFormat="1" ht="16.350000000000001" customHeight="1">
      <c r="A25" s="59">
        <v>15</v>
      </c>
      <c r="B25" s="51"/>
      <c r="C25" s="68"/>
      <c r="D25" s="69"/>
      <c r="E25" s="65">
        <f t="shared" si="0"/>
        <v>0</v>
      </c>
      <c r="F25" s="70"/>
      <c r="G25" s="67"/>
      <c r="H25" s="67"/>
      <c r="I25" s="71"/>
      <c r="J25" s="69"/>
    </row>
    <row r="26" spans="1:10" s="49" customFormat="1" ht="16.350000000000001" customHeight="1">
      <c r="A26" s="58">
        <v>16</v>
      </c>
      <c r="B26" s="51"/>
      <c r="C26" s="68"/>
      <c r="D26" s="69"/>
      <c r="E26" s="65">
        <f t="shared" si="0"/>
        <v>0</v>
      </c>
      <c r="F26" s="70"/>
      <c r="G26" s="67"/>
      <c r="H26" s="67"/>
      <c r="I26" s="71"/>
      <c r="J26" s="69"/>
    </row>
    <row r="27" spans="1:10" s="49" customFormat="1" ht="16.350000000000001" customHeight="1">
      <c r="A27" s="58">
        <v>17</v>
      </c>
      <c r="B27" s="51"/>
      <c r="C27" s="68"/>
      <c r="D27" s="69"/>
      <c r="E27" s="65">
        <f t="shared" si="0"/>
        <v>0</v>
      </c>
      <c r="F27" s="70"/>
      <c r="G27" s="67"/>
      <c r="H27" s="67"/>
      <c r="I27" s="71"/>
      <c r="J27" s="69"/>
    </row>
    <row r="28" spans="1:10" s="49" customFormat="1" ht="16.350000000000001" customHeight="1">
      <c r="A28" s="59">
        <v>18</v>
      </c>
      <c r="B28" s="51"/>
      <c r="C28" s="68"/>
      <c r="D28" s="69"/>
      <c r="E28" s="65">
        <f t="shared" si="0"/>
        <v>0</v>
      </c>
      <c r="F28" s="70"/>
      <c r="G28" s="67"/>
      <c r="H28" s="67"/>
      <c r="I28" s="71"/>
      <c r="J28" s="69"/>
    </row>
    <row r="29" spans="1:10" s="49" customFormat="1" ht="16.350000000000001" customHeight="1">
      <c r="A29" s="58">
        <v>19</v>
      </c>
      <c r="B29" s="51"/>
      <c r="C29" s="68"/>
      <c r="D29" s="69"/>
      <c r="E29" s="65">
        <f t="shared" si="0"/>
        <v>0</v>
      </c>
      <c r="F29" s="70"/>
      <c r="G29" s="67"/>
      <c r="H29" s="67"/>
      <c r="I29" s="71"/>
      <c r="J29" s="69"/>
    </row>
    <row r="30" spans="1:10" s="49" customFormat="1" ht="16.350000000000001" customHeight="1">
      <c r="A30" s="58">
        <v>20</v>
      </c>
      <c r="B30" s="51"/>
      <c r="C30" s="68"/>
      <c r="D30" s="69"/>
      <c r="E30" s="65">
        <f t="shared" si="0"/>
        <v>0</v>
      </c>
      <c r="F30" s="70"/>
      <c r="G30" s="67"/>
      <c r="H30" s="67"/>
      <c r="I30" s="71"/>
      <c r="J30" s="69"/>
    </row>
    <row r="31" spans="1:10" s="49" customFormat="1" ht="16.350000000000001" customHeight="1">
      <c r="A31" s="59"/>
      <c r="B31" s="51"/>
      <c r="C31" s="68"/>
      <c r="D31" s="69"/>
      <c r="E31" s="86"/>
      <c r="F31" s="70"/>
      <c r="G31" s="71"/>
      <c r="H31" s="71"/>
      <c r="I31" s="71"/>
      <c r="J31" s="69"/>
    </row>
    <row r="32" spans="1:10" s="49" customFormat="1" ht="16.350000000000001" customHeight="1">
      <c r="A32" s="59"/>
      <c r="B32" s="85"/>
      <c r="C32" s="68"/>
      <c r="D32" s="69"/>
      <c r="E32" s="86"/>
      <c r="F32" s="70"/>
      <c r="G32" s="71"/>
      <c r="H32" s="71"/>
      <c r="I32" s="71"/>
      <c r="J32" s="69"/>
    </row>
    <row r="33" spans="1:10" s="49" customFormat="1" ht="16.350000000000001" customHeight="1" thickBot="1">
      <c r="A33" s="87"/>
      <c r="B33" s="88"/>
      <c r="C33" s="89"/>
      <c r="D33" s="90"/>
      <c r="E33" s="91"/>
      <c r="F33" s="92"/>
      <c r="G33" s="93"/>
      <c r="H33" s="93"/>
      <c r="I33" s="93"/>
      <c r="J33" s="90"/>
    </row>
    <row r="34" spans="1:10" s="49" customFormat="1" ht="16.5" customHeight="1" thickTop="1">
      <c r="A34" s="97" t="s">
        <v>65</v>
      </c>
      <c r="B34" s="98"/>
      <c r="C34" s="72">
        <f t="shared" ref="C34:H34" si="1">SUM(C11:C30)</f>
        <v>0</v>
      </c>
      <c r="D34" s="73">
        <f t="shared" si="1"/>
        <v>0</v>
      </c>
      <c r="E34" s="74">
        <f t="shared" si="1"/>
        <v>0</v>
      </c>
      <c r="F34" s="75">
        <f t="shared" si="1"/>
        <v>0</v>
      </c>
      <c r="G34" s="76">
        <f t="shared" si="1"/>
        <v>0</v>
      </c>
      <c r="H34" s="76">
        <f t="shared" si="1"/>
        <v>0</v>
      </c>
      <c r="I34" s="76"/>
      <c r="J34" s="73"/>
    </row>
  </sheetData>
  <mergeCells count="14">
    <mergeCell ref="F9:J9"/>
    <mergeCell ref="A2:J2"/>
    <mergeCell ref="A6:A8"/>
    <mergeCell ref="C6:C8"/>
    <mergeCell ref="E6:E8"/>
    <mergeCell ref="G6:H8"/>
    <mergeCell ref="I6:I8"/>
    <mergeCell ref="J6:J8"/>
    <mergeCell ref="E9:E10"/>
    <mergeCell ref="A34:B34"/>
    <mergeCell ref="A9:A10"/>
    <mergeCell ref="B9:B10"/>
    <mergeCell ref="C9:C10"/>
    <mergeCell ref="D9:D10"/>
  </mergeCells>
  <phoneticPr fontId="2"/>
  <pageMargins left="0.78740157480314965" right="0.59055118110236227" top="0.78740157480314965" bottom="0.51181102362204722" header="0.51181102362204722" footer="0.51181102362204722"/>
  <pageSetup paperSize="9" scale="99" orientation="landscape" cellComments="asDisplayed" horizontalDpi="300" verticalDpi="300" r:id="rId1"/>
  <headerFooter alignWithMargins="0">
    <oddHeader>&amp;L【様式25】</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K34"/>
  <sheetViews>
    <sheetView showGridLines="0" zoomScaleNormal="100" zoomScaleSheetLayoutView="100" workbookViewId="0">
      <selection activeCell="F28" sqref="F28"/>
    </sheetView>
  </sheetViews>
  <sheetFormatPr defaultColWidth="9" defaultRowHeight="21" customHeight="1"/>
  <cols>
    <col min="1" max="1" width="9" style="47"/>
    <col min="2" max="2" width="7.5" style="47" bestFit="1" customWidth="1"/>
    <col min="3" max="11" width="14" style="47" customWidth="1"/>
    <col min="12" max="16384" width="9" style="47"/>
  </cols>
  <sheetData>
    <row r="2" spans="2:11" ht="24">
      <c r="B2" s="109" t="s">
        <v>70</v>
      </c>
      <c r="C2" s="109"/>
      <c r="D2" s="109"/>
      <c r="E2" s="109"/>
      <c r="F2" s="109"/>
      <c r="G2" s="109"/>
      <c r="H2" s="109"/>
      <c r="I2" s="109"/>
      <c r="J2" s="109"/>
      <c r="K2" s="109"/>
    </row>
    <row r="3" spans="2:11" ht="7.5" customHeight="1">
      <c r="B3" s="52"/>
      <c r="C3" s="52"/>
      <c r="D3" s="48"/>
      <c r="E3" s="48"/>
      <c r="F3" s="48"/>
      <c r="G3" s="48"/>
      <c r="H3" s="48"/>
      <c r="I3" s="48"/>
    </row>
    <row r="4" spans="2:11" s="49" customFormat="1" ht="19.5" customHeight="1">
      <c r="B4" s="50"/>
      <c r="C4" s="95"/>
      <c r="D4" s="62"/>
      <c r="E4" s="62"/>
      <c r="F4" s="53"/>
      <c r="G4" s="62"/>
      <c r="H4" s="62"/>
      <c r="I4" s="53"/>
      <c r="J4" s="62"/>
      <c r="K4" s="77" t="s">
        <v>84</v>
      </c>
    </row>
    <row r="5" spans="2:11" ht="7.5" customHeight="1"/>
    <row r="6" spans="2:11" s="53" customFormat="1" ht="15.95" customHeight="1">
      <c r="B6" s="110" t="s">
        <v>77</v>
      </c>
      <c r="C6" s="142" t="s">
        <v>87</v>
      </c>
      <c r="D6" s="110" t="s">
        <v>71</v>
      </c>
      <c r="E6" s="144" t="s">
        <v>88</v>
      </c>
      <c r="F6" s="112" t="s">
        <v>76</v>
      </c>
      <c r="G6" s="139" t="s">
        <v>73</v>
      </c>
      <c r="H6" s="114" t="s">
        <v>80</v>
      </c>
      <c r="I6" s="115"/>
      <c r="J6" s="112" t="s">
        <v>74</v>
      </c>
      <c r="K6" s="119" t="s">
        <v>85</v>
      </c>
    </row>
    <row r="7" spans="2:11" s="53" customFormat="1" ht="15.95" customHeight="1">
      <c r="B7" s="111"/>
      <c r="C7" s="143"/>
      <c r="D7" s="111"/>
      <c r="E7" s="140"/>
      <c r="F7" s="113"/>
      <c r="G7" s="140"/>
      <c r="H7" s="116"/>
      <c r="I7" s="117"/>
      <c r="J7" s="141"/>
      <c r="K7" s="120"/>
    </row>
    <row r="8" spans="2:11" s="53" customFormat="1" ht="15.95" customHeight="1">
      <c r="B8" s="111"/>
      <c r="C8" s="143"/>
      <c r="D8" s="111"/>
      <c r="E8" s="140"/>
      <c r="F8" s="113"/>
      <c r="G8" s="140"/>
      <c r="H8" s="116"/>
      <c r="I8" s="117"/>
      <c r="J8" s="141"/>
      <c r="K8" s="120"/>
    </row>
    <row r="9" spans="2:11" s="54" customFormat="1" ht="16.5" customHeight="1">
      <c r="B9" s="99" t="s">
        <v>66</v>
      </c>
      <c r="C9" s="101" t="s">
        <v>75</v>
      </c>
      <c r="D9" s="103" t="s">
        <v>67</v>
      </c>
      <c r="E9" s="105" t="s">
        <v>68</v>
      </c>
      <c r="F9" s="121" t="s">
        <v>65</v>
      </c>
      <c r="G9" s="107" t="s">
        <v>69</v>
      </c>
      <c r="H9" s="108"/>
      <c r="I9" s="108"/>
      <c r="J9" s="108"/>
      <c r="K9" s="105"/>
    </row>
    <row r="10" spans="2:11" s="54" customFormat="1" ht="16.5" customHeight="1">
      <c r="B10" s="100"/>
      <c r="C10" s="102"/>
      <c r="D10" s="104"/>
      <c r="E10" s="106"/>
      <c r="F10" s="122"/>
      <c r="G10" s="56" t="s">
        <v>81</v>
      </c>
      <c r="H10" s="57" t="s">
        <v>82</v>
      </c>
      <c r="I10" s="57" t="s">
        <v>83</v>
      </c>
      <c r="J10" s="78"/>
      <c r="K10" s="55"/>
    </row>
    <row r="11" spans="2:11" s="49" customFormat="1" ht="16.350000000000001" customHeight="1">
      <c r="B11" s="58">
        <v>1</v>
      </c>
      <c r="C11" s="51" t="s">
        <v>91</v>
      </c>
      <c r="D11" s="63"/>
      <c r="E11" s="64"/>
      <c r="F11" s="65">
        <f t="shared" ref="F11:F30" si="0">SUM(D11:E11)</f>
        <v>0</v>
      </c>
      <c r="G11" s="66"/>
      <c r="H11" s="67"/>
      <c r="I11" s="67"/>
      <c r="J11" s="67"/>
      <c r="K11" s="64"/>
    </row>
    <row r="12" spans="2:11" s="49" customFormat="1" ht="16.350000000000001" customHeight="1">
      <c r="B12" s="58">
        <f>B11+1</f>
        <v>2</v>
      </c>
      <c r="C12" s="51" t="s">
        <v>92</v>
      </c>
      <c r="D12" s="63"/>
      <c r="E12" s="64">
        <v>9880</v>
      </c>
      <c r="F12" s="65">
        <f t="shared" si="0"/>
        <v>9880</v>
      </c>
      <c r="G12" s="66">
        <v>3754</v>
      </c>
      <c r="H12" s="67">
        <v>8925</v>
      </c>
      <c r="I12" s="67">
        <f>F12-H12</f>
        <v>955</v>
      </c>
      <c r="J12" s="67"/>
      <c r="K12" s="64"/>
    </row>
    <row r="13" spans="2:11" s="49" customFormat="1" ht="16.350000000000001" customHeight="1">
      <c r="B13" s="58">
        <f t="shared" ref="B13:B30" si="1">B12+1</f>
        <v>3</v>
      </c>
      <c r="C13" s="51" t="s">
        <v>109</v>
      </c>
      <c r="D13" s="68">
        <v>20000</v>
      </c>
      <c r="E13" s="69">
        <v>9880</v>
      </c>
      <c r="F13" s="65">
        <f t="shared" si="0"/>
        <v>29880</v>
      </c>
      <c r="G13" s="70">
        <v>3754</v>
      </c>
      <c r="H13" s="67">
        <v>8925</v>
      </c>
      <c r="I13" s="67">
        <f t="shared" ref="I13:I30" si="2">F13-H13</f>
        <v>20955</v>
      </c>
      <c r="J13" s="71"/>
      <c r="K13" s="69"/>
    </row>
    <row r="14" spans="2:11" s="49" customFormat="1" ht="16.350000000000001" customHeight="1">
      <c r="B14" s="58">
        <f t="shared" si="1"/>
        <v>4</v>
      </c>
      <c r="C14" s="51" t="s">
        <v>93</v>
      </c>
      <c r="D14" s="68">
        <v>20000</v>
      </c>
      <c r="E14" s="69">
        <v>9360</v>
      </c>
      <c r="F14" s="65">
        <f t="shared" si="0"/>
        <v>29360</v>
      </c>
      <c r="G14" s="70">
        <v>3557</v>
      </c>
      <c r="H14" s="67">
        <v>8925</v>
      </c>
      <c r="I14" s="67">
        <f t="shared" si="2"/>
        <v>20435</v>
      </c>
      <c r="J14" s="71"/>
      <c r="K14" s="69"/>
    </row>
    <row r="15" spans="2:11" s="49" customFormat="1" ht="16.350000000000001" customHeight="1">
      <c r="B15" s="58">
        <f t="shared" si="1"/>
        <v>5</v>
      </c>
      <c r="C15" s="51" t="s">
        <v>110</v>
      </c>
      <c r="D15" s="68">
        <v>20000</v>
      </c>
      <c r="E15" s="69">
        <v>8840</v>
      </c>
      <c r="F15" s="65">
        <f t="shared" si="0"/>
        <v>28840</v>
      </c>
      <c r="G15" s="70">
        <v>3359</v>
      </c>
      <c r="H15" s="67">
        <v>8925</v>
      </c>
      <c r="I15" s="67">
        <f t="shared" si="2"/>
        <v>19915</v>
      </c>
      <c r="J15" s="71"/>
      <c r="K15" s="69"/>
    </row>
    <row r="16" spans="2:11" s="49" customFormat="1" ht="16.350000000000001" customHeight="1">
      <c r="B16" s="58">
        <f t="shared" si="1"/>
        <v>6</v>
      </c>
      <c r="C16" s="51" t="s">
        <v>94</v>
      </c>
      <c r="D16" s="68">
        <v>20000</v>
      </c>
      <c r="E16" s="69">
        <v>8320</v>
      </c>
      <c r="F16" s="65">
        <f t="shared" si="0"/>
        <v>28320</v>
      </c>
      <c r="G16" s="70">
        <v>3162</v>
      </c>
      <c r="H16" s="67">
        <v>8925</v>
      </c>
      <c r="I16" s="67">
        <f t="shared" si="2"/>
        <v>19395</v>
      </c>
      <c r="J16" s="71"/>
      <c r="K16" s="69"/>
    </row>
    <row r="17" spans="2:11" s="49" customFormat="1" ht="16.350000000000001" customHeight="1">
      <c r="B17" s="58">
        <f t="shared" si="1"/>
        <v>7</v>
      </c>
      <c r="C17" s="51" t="s">
        <v>111</v>
      </c>
      <c r="D17" s="68">
        <v>20000</v>
      </c>
      <c r="E17" s="69">
        <v>7800</v>
      </c>
      <c r="F17" s="65">
        <f t="shared" si="0"/>
        <v>27800</v>
      </c>
      <c r="G17" s="70">
        <v>2964</v>
      </c>
      <c r="H17" s="67">
        <v>8925</v>
      </c>
      <c r="I17" s="67">
        <f t="shared" si="2"/>
        <v>18875</v>
      </c>
      <c r="J17" s="71"/>
      <c r="K17" s="69"/>
    </row>
    <row r="18" spans="2:11" s="49" customFormat="1" ht="16.350000000000001" customHeight="1">
      <c r="B18" s="58">
        <f t="shared" si="1"/>
        <v>8</v>
      </c>
      <c r="C18" s="51" t="s">
        <v>95</v>
      </c>
      <c r="D18" s="68">
        <v>20000</v>
      </c>
      <c r="E18" s="69">
        <v>7280</v>
      </c>
      <c r="F18" s="65">
        <f t="shared" si="0"/>
        <v>27280</v>
      </c>
      <c r="G18" s="70">
        <v>2766</v>
      </c>
      <c r="H18" s="67">
        <v>8925</v>
      </c>
      <c r="I18" s="67">
        <f t="shared" si="2"/>
        <v>18355</v>
      </c>
      <c r="J18" s="71"/>
      <c r="K18" s="69"/>
    </row>
    <row r="19" spans="2:11" s="49" customFormat="1" ht="16.350000000000001" customHeight="1">
      <c r="B19" s="58">
        <f t="shared" si="1"/>
        <v>9</v>
      </c>
      <c r="C19" s="51" t="s">
        <v>112</v>
      </c>
      <c r="D19" s="68">
        <v>20000</v>
      </c>
      <c r="E19" s="69">
        <v>6760</v>
      </c>
      <c r="F19" s="65">
        <f t="shared" si="0"/>
        <v>26760</v>
      </c>
      <c r="G19" s="70">
        <v>2569</v>
      </c>
      <c r="H19" s="67">
        <v>8925</v>
      </c>
      <c r="I19" s="67">
        <f t="shared" si="2"/>
        <v>17835</v>
      </c>
      <c r="J19" s="71"/>
      <c r="K19" s="69"/>
    </row>
    <row r="20" spans="2:11" s="49" customFormat="1" ht="16.350000000000001" customHeight="1">
      <c r="B20" s="58">
        <f t="shared" si="1"/>
        <v>10</v>
      </c>
      <c r="C20" s="51" t="s">
        <v>96</v>
      </c>
      <c r="D20" s="68">
        <v>20000</v>
      </c>
      <c r="E20" s="69">
        <v>6240</v>
      </c>
      <c r="F20" s="65">
        <f t="shared" si="0"/>
        <v>26240</v>
      </c>
      <c r="G20" s="70">
        <v>2371</v>
      </c>
      <c r="H20" s="67">
        <v>8925</v>
      </c>
      <c r="I20" s="67">
        <f t="shared" si="2"/>
        <v>17315</v>
      </c>
      <c r="J20" s="71"/>
      <c r="K20" s="69"/>
    </row>
    <row r="21" spans="2:11" s="49" customFormat="1" ht="16.350000000000001" customHeight="1">
      <c r="B21" s="58">
        <f t="shared" si="1"/>
        <v>11</v>
      </c>
      <c r="C21" s="51" t="s">
        <v>113</v>
      </c>
      <c r="D21" s="68">
        <v>20000</v>
      </c>
      <c r="E21" s="69">
        <v>5720</v>
      </c>
      <c r="F21" s="65">
        <f t="shared" si="0"/>
        <v>25720</v>
      </c>
      <c r="G21" s="70">
        <v>2174</v>
      </c>
      <c r="H21" s="67">
        <v>8925</v>
      </c>
      <c r="I21" s="67">
        <f t="shared" si="2"/>
        <v>16795</v>
      </c>
      <c r="J21" s="71"/>
      <c r="K21" s="69"/>
    </row>
    <row r="22" spans="2:11" s="49" customFormat="1" ht="16.350000000000001" customHeight="1">
      <c r="B22" s="58">
        <f t="shared" si="1"/>
        <v>12</v>
      </c>
      <c r="C22" s="51" t="s">
        <v>97</v>
      </c>
      <c r="D22" s="68">
        <v>20000</v>
      </c>
      <c r="E22" s="69">
        <v>5200</v>
      </c>
      <c r="F22" s="65">
        <f t="shared" si="0"/>
        <v>25200</v>
      </c>
      <c r="G22" s="70">
        <v>1976</v>
      </c>
      <c r="H22" s="67">
        <v>8925</v>
      </c>
      <c r="I22" s="67">
        <f t="shared" si="2"/>
        <v>16275</v>
      </c>
      <c r="J22" s="71"/>
      <c r="K22" s="69"/>
    </row>
    <row r="23" spans="2:11" s="49" customFormat="1" ht="16.350000000000001" customHeight="1">
      <c r="B23" s="58">
        <f t="shared" si="1"/>
        <v>13</v>
      </c>
      <c r="C23" s="51" t="s">
        <v>114</v>
      </c>
      <c r="D23" s="68">
        <v>20000</v>
      </c>
      <c r="E23" s="69">
        <v>4680</v>
      </c>
      <c r="F23" s="65">
        <f t="shared" si="0"/>
        <v>24680</v>
      </c>
      <c r="G23" s="70">
        <v>1778</v>
      </c>
      <c r="H23" s="67">
        <v>8925</v>
      </c>
      <c r="I23" s="67">
        <f t="shared" si="2"/>
        <v>15755</v>
      </c>
      <c r="J23" s="71"/>
      <c r="K23" s="69"/>
    </row>
    <row r="24" spans="2:11" s="49" customFormat="1" ht="16.350000000000001" customHeight="1">
      <c r="B24" s="58">
        <f t="shared" si="1"/>
        <v>14</v>
      </c>
      <c r="C24" s="51" t="s">
        <v>98</v>
      </c>
      <c r="D24" s="68">
        <v>20000</v>
      </c>
      <c r="E24" s="69">
        <v>4160</v>
      </c>
      <c r="F24" s="65">
        <f t="shared" si="0"/>
        <v>24160</v>
      </c>
      <c r="G24" s="70">
        <v>1581</v>
      </c>
      <c r="H24" s="67">
        <v>8925</v>
      </c>
      <c r="I24" s="67">
        <f t="shared" si="2"/>
        <v>15235</v>
      </c>
      <c r="J24" s="71"/>
      <c r="K24" s="69"/>
    </row>
    <row r="25" spans="2:11" s="49" customFormat="1" ht="16.350000000000001" customHeight="1">
      <c r="B25" s="58">
        <f t="shared" si="1"/>
        <v>15</v>
      </c>
      <c r="C25" s="51" t="s">
        <v>115</v>
      </c>
      <c r="D25" s="68">
        <v>20000</v>
      </c>
      <c r="E25" s="69">
        <v>3640</v>
      </c>
      <c r="F25" s="65">
        <f t="shared" si="0"/>
        <v>23640</v>
      </c>
      <c r="G25" s="70">
        <v>1383</v>
      </c>
      <c r="H25" s="67">
        <v>8925</v>
      </c>
      <c r="I25" s="67">
        <f t="shared" si="2"/>
        <v>14715</v>
      </c>
      <c r="J25" s="71"/>
      <c r="K25" s="69"/>
    </row>
    <row r="26" spans="2:11" s="49" customFormat="1" ht="16.350000000000001" customHeight="1">
      <c r="B26" s="58">
        <f t="shared" si="1"/>
        <v>16</v>
      </c>
      <c r="C26" s="51" t="s">
        <v>99</v>
      </c>
      <c r="D26" s="68">
        <v>20000</v>
      </c>
      <c r="E26" s="69">
        <v>3120</v>
      </c>
      <c r="F26" s="65">
        <f t="shared" si="0"/>
        <v>23120</v>
      </c>
      <c r="G26" s="70">
        <v>1186</v>
      </c>
      <c r="H26" s="67">
        <v>8925</v>
      </c>
      <c r="I26" s="67">
        <f t="shared" si="2"/>
        <v>14195</v>
      </c>
      <c r="J26" s="71"/>
      <c r="K26" s="69"/>
    </row>
    <row r="27" spans="2:11" s="49" customFormat="1" ht="16.350000000000001" customHeight="1">
      <c r="B27" s="58">
        <f t="shared" si="1"/>
        <v>17</v>
      </c>
      <c r="C27" s="51" t="s">
        <v>116</v>
      </c>
      <c r="D27" s="68">
        <v>20000</v>
      </c>
      <c r="E27" s="69">
        <v>2600</v>
      </c>
      <c r="F27" s="65">
        <f t="shared" si="0"/>
        <v>22600</v>
      </c>
      <c r="G27" s="70">
        <v>988</v>
      </c>
      <c r="H27" s="67">
        <v>8925</v>
      </c>
      <c r="I27" s="67">
        <f t="shared" si="2"/>
        <v>13675</v>
      </c>
      <c r="J27" s="71"/>
      <c r="K27" s="69"/>
    </row>
    <row r="28" spans="2:11" s="49" customFormat="1" ht="16.350000000000001" customHeight="1">
      <c r="B28" s="58">
        <f t="shared" si="1"/>
        <v>18</v>
      </c>
      <c r="C28" s="51" t="s">
        <v>101</v>
      </c>
      <c r="D28" s="68">
        <v>20000</v>
      </c>
      <c r="E28" s="69">
        <v>2080</v>
      </c>
      <c r="F28" s="65">
        <f t="shared" si="0"/>
        <v>22080</v>
      </c>
      <c r="G28" s="70">
        <v>790</v>
      </c>
      <c r="H28" s="67">
        <v>8925</v>
      </c>
      <c r="I28" s="67">
        <f t="shared" si="2"/>
        <v>13155</v>
      </c>
      <c r="J28" s="71"/>
      <c r="K28" s="69"/>
    </row>
    <row r="29" spans="2:11" s="49" customFormat="1" ht="16.350000000000001" customHeight="1">
      <c r="B29" s="58">
        <f t="shared" si="1"/>
        <v>19</v>
      </c>
      <c r="C29" s="51" t="s">
        <v>117</v>
      </c>
      <c r="D29" s="68">
        <v>20000</v>
      </c>
      <c r="E29" s="69">
        <v>1560</v>
      </c>
      <c r="F29" s="65">
        <f t="shared" si="0"/>
        <v>21560</v>
      </c>
      <c r="G29" s="70">
        <v>593</v>
      </c>
      <c r="H29" s="67">
        <v>8925</v>
      </c>
      <c r="I29" s="67">
        <f t="shared" si="2"/>
        <v>12635</v>
      </c>
      <c r="J29" s="71"/>
      <c r="K29" s="69"/>
    </row>
    <row r="30" spans="2:11" s="49" customFormat="1" ht="16.350000000000001" customHeight="1">
      <c r="B30" s="58">
        <f t="shared" si="1"/>
        <v>20</v>
      </c>
      <c r="C30" s="51" t="s">
        <v>118</v>
      </c>
      <c r="D30" s="68">
        <v>20000</v>
      </c>
      <c r="E30" s="69">
        <v>1040</v>
      </c>
      <c r="F30" s="65">
        <f t="shared" si="0"/>
        <v>21040</v>
      </c>
      <c r="G30" s="70">
        <v>395</v>
      </c>
      <c r="H30" s="67">
        <v>8925</v>
      </c>
      <c r="I30" s="67">
        <f t="shared" si="2"/>
        <v>12115</v>
      </c>
      <c r="J30" s="71"/>
      <c r="K30" s="69"/>
    </row>
    <row r="31" spans="2:11" s="49" customFormat="1" ht="16.350000000000001" customHeight="1">
      <c r="B31" s="59"/>
      <c r="C31" s="85"/>
      <c r="D31" s="68"/>
      <c r="E31" s="69"/>
      <c r="F31" s="86"/>
      <c r="G31" s="70"/>
      <c r="H31" s="71"/>
      <c r="I31" s="71"/>
      <c r="J31" s="71"/>
      <c r="K31" s="69"/>
    </row>
    <row r="32" spans="2:11" s="49" customFormat="1" ht="16.350000000000001" customHeight="1">
      <c r="B32" s="59"/>
      <c r="C32" s="85"/>
      <c r="D32" s="68"/>
      <c r="E32" s="69"/>
      <c r="F32" s="86"/>
      <c r="G32" s="70"/>
      <c r="H32" s="71"/>
      <c r="I32" s="71"/>
      <c r="J32" s="71"/>
      <c r="K32" s="69"/>
    </row>
    <row r="33" spans="2:11" s="49" customFormat="1" ht="16.350000000000001" customHeight="1" thickBot="1">
      <c r="B33" s="87"/>
      <c r="C33" s="88"/>
      <c r="D33" s="89"/>
      <c r="E33" s="90"/>
      <c r="F33" s="91"/>
      <c r="G33" s="92"/>
      <c r="H33" s="93"/>
      <c r="I33" s="93"/>
      <c r="J33" s="93"/>
      <c r="K33" s="90"/>
    </row>
    <row r="34" spans="2:11" s="49" customFormat="1" ht="16.5" customHeight="1" thickTop="1">
      <c r="B34" s="97" t="s">
        <v>65</v>
      </c>
      <c r="C34" s="98"/>
      <c r="D34" s="72">
        <f t="shared" ref="D34:I34" si="3">SUM(D11:D30)</f>
        <v>360000</v>
      </c>
      <c r="E34" s="73">
        <f t="shared" si="3"/>
        <v>108160</v>
      </c>
      <c r="F34" s="74">
        <f t="shared" si="3"/>
        <v>468160</v>
      </c>
      <c r="G34" s="75">
        <f t="shared" si="3"/>
        <v>41100</v>
      </c>
      <c r="H34" s="76">
        <f t="shared" si="3"/>
        <v>169575</v>
      </c>
      <c r="I34" s="76">
        <f t="shared" si="3"/>
        <v>298585</v>
      </c>
      <c r="J34" s="76"/>
      <c r="K34" s="73"/>
    </row>
  </sheetData>
  <mergeCells count="17">
    <mergeCell ref="B2:K2"/>
    <mergeCell ref="F9:F10"/>
    <mergeCell ref="G9:K9"/>
    <mergeCell ref="E9:E10"/>
    <mergeCell ref="K6:K8"/>
    <mergeCell ref="J6:J8"/>
    <mergeCell ref="F6:F8"/>
    <mergeCell ref="H6:I8"/>
    <mergeCell ref="B6:B8"/>
    <mergeCell ref="D6:D8"/>
    <mergeCell ref="C6:C8"/>
    <mergeCell ref="E6:E8"/>
    <mergeCell ref="G6:G8"/>
    <mergeCell ref="B34:C34"/>
    <mergeCell ref="B9:B10"/>
    <mergeCell ref="C9:C10"/>
    <mergeCell ref="D9:D10"/>
  </mergeCells>
  <phoneticPr fontId="2"/>
  <pageMargins left="0.78740157480314965" right="0.59055118110236227" top="0.78740157480314965" bottom="0.51181102362204722" header="0.51181102362204722" footer="0.51181102362204722"/>
  <pageSetup paperSize="9" scale="92" firstPageNumber="38" orientation="landscape" cellComments="asDisplayed" useFirstPageNumber="1" horizontalDpi="300" verticalDpi="300" r:id="rId1"/>
  <headerFooter alignWithMargins="0">
    <oddHeader>&amp;L【様式25】</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全事業計</vt:lpstr>
      <vt:lpstr>特養・ショート</vt:lpstr>
      <vt:lpstr>介護専用型ケアハウス</vt:lpstr>
      <vt:lpstr>×費目別内訳書 （その他）</vt:lpstr>
      <vt:lpstr>×費目別内訳書（記入例）</vt:lpstr>
      <vt:lpstr>都市型軽費</vt:lpstr>
      <vt:lpstr>包括</vt:lpstr>
      <vt:lpstr>その他事業</vt:lpstr>
      <vt:lpstr>償還計画例</vt:lpstr>
      <vt:lpstr>'×費目別内訳書 （その他）'!Print_Area</vt:lpstr>
      <vt:lpstr>'×費目別内訳書（記入例）'!Print_Area</vt:lpstr>
      <vt:lpstr>その他事業!Print_Area</vt:lpstr>
      <vt:lpstr>介護専用型ケアハウス!Print_Area</vt:lpstr>
      <vt:lpstr>償還計画例!Print_Area</vt:lpstr>
      <vt:lpstr>全事業計!Print_Area</vt:lpstr>
      <vt:lpstr>都市型軽費!Print_Area</vt:lpstr>
      <vt:lpstr>特養・ショート!Print_Area</vt:lpstr>
      <vt:lpstr>包括!Print_Area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2022-02-04T06:41:07Z</cp:lastPrinted>
  <dcterms:created xsi:type="dcterms:W3CDTF">1997-01-08T22:48:59Z</dcterms:created>
  <dcterms:modified xsi:type="dcterms:W3CDTF">2023-12-13T01:41:50Z</dcterms:modified>
</cp:coreProperties>
</file>