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長寿応援課\(03)施設支援係\施設係共有フォルダー\500_二村その他（小川⇒角田⇒）\043_16特養以降【案件未定】\⑥都職業能力センター跡地、亀戸9\★R2～\02_公募要項及び選定基準作成\01_公募要項\05_5校\区校正\様式（清書版）\様式\転借申請書類\"/>
    </mc:Choice>
  </mc:AlternateContent>
  <bookViews>
    <workbookView xWindow="0" yWindow="0" windowWidth="28800" windowHeight="12015" tabRatio="708"/>
  </bookViews>
  <sheets>
    <sheet name="事業費等一覧【様式】" sheetId="30" r:id="rId1"/>
    <sheet name="（記入例）事業費等一覧【様式】" sheetId="27" r:id="rId2"/>
  </sheets>
  <definedNames>
    <definedName name="_xlnm.Print_Area" localSheetId="1">'（記入例）事業費等一覧【様式】'!$A$1:$P$58</definedName>
    <definedName name="_xlnm.Print_Area" localSheetId="0">事業費等一覧【様式】!$A$1:$P$58</definedName>
    <definedName name="Z_D3D8BAF4_BD87_4EAE_A5A9_00D10A04ACA5_.wvu.PrintArea" localSheetId="1" hidden="1">'（記入例）事業費等一覧【様式】'!$C$3:$Q$59</definedName>
    <definedName name="Z_D3D8BAF4_BD87_4EAE_A5A9_00D10A04ACA5_.wvu.PrintArea" localSheetId="0" hidden="1">事業費等一覧【様式】!$C$3:$Q$59</definedName>
  </definedNames>
  <calcPr calcId="162913"/>
</workbook>
</file>

<file path=xl/calcChain.xml><?xml version="1.0" encoding="utf-8"?>
<calcChain xmlns="http://schemas.openxmlformats.org/spreadsheetml/2006/main">
  <c r="L61" i="27" l="1"/>
  <c r="M61" i="27"/>
  <c r="N15" i="27"/>
  <c r="M15" i="27"/>
  <c r="H54" i="27"/>
  <c r="H50" i="27"/>
  <c r="H42" i="27"/>
  <c r="H41" i="27"/>
  <c r="H43" i="27" s="1"/>
  <c r="H39" i="27"/>
  <c r="H38" i="27"/>
  <c r="H40" i="27" s="1"/>
  <c r="H35" i="27"/>
  <c r="H34" i="27"/>
  <c r="H33" i="27"/>
  <c r="H36" i="27" s="1"/>
  <c r="H32" i="27"/>
  <c r="H31" i="27"/>
  <c r="H30" i="27"/>
  <c r="H47" i="27" s="1"/>
  <c r="H29" i="27"/>
  <c r="H46" i="27" s="1"/>
  <c r="H26" i="27"/>
  <c r="H51" i="27" s="1"/>
  <c r="H25" i="27"/>
  <c r="H24" i="27"/>
  <c r="H23" i="27"/>
  <c r="H22" i="27"/>
  <c r="H21" i="27"/>
  <c r="H20" i="27"/>
  <c r="H17" i="27"/>
  <c r="H16" i="27"/>
  <c r="H14" i="27"/>
  <c r="H13" i="27"/>
  <c r="H12" i="27"/>
  <c r="H11" i="27"/>
  <c r="H49" i="27" l="1"/>
  <c r="H52" i="27" s="1"/>
  <c r="H53" i="27"/>
  <c r="H55" i="27" s="1"/>
  <c r="H15" i="27"/>
  <c r="H18" i="27" s="1"/>
  <c r="H48" i="27"/>
  <c r="H37" i="27"/>
  <c r="H27" i="27"/>
  <c r="H28" i="27" s="1"/>
  <c r="H44" i="27" l="1"/>
  <c r="H57" i="27" s="1"/>
  <c r="H58" i="27" s="1"/>
  <c r="P56" i="30" l="1"/>
  <c r="O54" i="30"/>
  <c r="N54" i="30"/>
  <c r="M54" i="30"/>
  <c r="L54" i="30"/>
  <c r="K54" i="30"/>
  <c r="J54" i="30"/>
  <c r="O53" i="30"/>
  <c r="O55" i="30" s="1"/>
  <c r="O58" i="30" s="1"/>
  <c r="N53" i="30"/>
  <c r="N55" i="30" s="1"/>
  <c r="M53" i="30"/>
  <c r="M55" i="30" s="1"/>
  <c r="L53" i="30"/>
  <c r="L55" i="30" s="1"/>
  <c r="K53" i="30"/>
  <c r="K55" i="30" s="1"/>
  <c r="J53" i="30"/>
  <c r="J55" i="30" s="1"/>
  <c r="O51" i="30"/>
  <c r="N51" i="30"/>
  <c r="M51" i="30"/>
  <c r="L51" i="30"/>
  <c r="K51" i="30"/>
  <c r="J51" i="30"/>
  <c r="O50" i="30"/>
  <c r="N50" i="30"/>
  <c r="M50" i="30"/>
  <c r="L50" i="30"/>
  <c r="L52" i="30"/>
  <c r="K50" i="30"/>
  <c r="J50" i="30"/>
  <c r="O49" i="30"/>
  <c r="O52" i="30" s="1"/>
  <c r="N49" i="30"/>
  <c r="N52" i="30" s="1"/>
  <c r="M49" i="30"/>
  <c r="M52" i="30" s="1"/>
  <c r="K49" i="30"/>
  <c r="K52" i="30" s="1"/>
  <c r="J49" i="30"/>
  <c r="O47" i="30"/>
  <c r="N47" i="30"/>
  <c r="M47" i="30"/>
  <c r="L47" i="30"/>
  <c r="K47" i="30"/>
  <c r="K48" i="30" s="1"/>
  <c r="J47" i="30"/>
  <c r="O46" i="30"/>
  <c r="N46" i="30"/>
  <c r="N48" i="30" s="1"/>
  <c r="M46" i="30"/>
  <c r="M48" i="30"/>
  <c r="L46" i="30"/>
  <c r="L48" i="30" s="1"/>
  <c r="K46" i="30"/>
  <c r="J46" i="30"/>
  <c r="J48" i="30" s="1"/>
  <c r="O43" i="30"/>
  <c r="N43" i="30"/>
  <c r="U43" i="30" s="1"/>
  <c r="M43" i="30"/>
  <c r="L43" i="30"/>
  <c r="K43" i="30"/>
  <c r="T43" i="30" s="1"/>
  <c r="J43" i="30"/>
  <c r="S43" i="30"/>
  <c r="H42" i="30"/>
  <c r="H41" i="30"/>
  <c r="H43" i="30" s="1"/>
  <c r="O40" i="30"/>
  <c r="N40" i="30"/>
  <c r="U40" i="30" s="1"/>
  <c r="M40" i="30"/>
  <c r="L40" i="30"/>
  <c r="K40" i="30"/>
  <c r="T40" i="30" s="1"/>
  <c r="J40" i="30"/>
  <c r="S40" i="30"/>
  <c r="H39" i="30"/>
  <c r="P39" i="30" s="1"/>
  <c r="H38" i="30"/>
  <c r="H40" i="30"/>
  <c r="O36" i="30"/>
  <c r="O37" i="30"/>
  <c r="N36" i="30"/>
  <c r="N37" i="30" s="1"/>
  <c r="M36" i="30"/>
  <c r="M37" i="30" s="1"/>
  <c r="L36" i="30"/>
  <c r="L37" i="30"/>
  <c r="K36" i="30"/>
  <c r="K37" i="30" s="1"/>
  <c r="J36" i="30"/>
  <c r="J37" i="30" s="1"/>
  <c r="H35" i="30"/>
  <c r="P35" i="30" s="1"/>
  <c r="P36" i="30" s="1"/>
  <c r="P37" i="30" s="1"/>
  <c r="H34" i="30"/>
  <c r="H33" i="30"/>
  <c r="P33" i="30" s="1"/>
  <c r="H32" i="30"/>
  <c r="P32" i="30"/>
  <c r="H31" i="30"/>
  <c r="P31" i="30" s="1"/>
  <c r="H30" i="30"/>
  <c r="P30" i="30"/>
  <c r="H29" i="30"/>
  <c r="O27" i="30"/>
  <c r="O28" i="30" s="1"/>
  <c r="O44" i="30" s="1"/>
  <c r="O57" i="30" s="1"/>
  <c r="N27" i="30"/>
  <c r="N28" i="30" s="1"/>
  <c r="M27" i="30"/>
  <c r="M28" i="30" s="1"/>
  <c r="M44" i="30" s="1"/>
  <c r="L27" i="30"/>
  <c r="L28" i="30"/>
  <c r="K27" i="30"/>
  <c r="K28" i="30" s="1"/>
  <c r="K44" i="30" s="1"/>
  <c r="J27" i="30"/>
  <c r="J28" i="30"/>
  <c r="H26" i="30"/>
  <c r="P26" i="30" s="1"/>
  <c r="H25" i="30"/>
  <c r="P25" i="30"/>
  <c r="H24" i="30"/>
  <c r="P24" i="30" s="1"/>
  <c r="H23" i="30"/>
  <c r="H22" i="30"/>
  <c r="H21" i="30"/>
  <c r="P21" i="30" s="1"/>
  <c r="H20" i="30"/>
  <c r="H17" i="30"/>
  <c r="H16" i="30"/>
  <c r="N15" i="30"/>
  <c r="N18" i="30" s="1"/>
  <c r="M15" i="30"/>
  <c r="M18" i="30" s="1"/>
  <c r="L15" i="30"/>
  <c r="L18" i="30" s="1"/>
  <c r="K15" i="30"/>
  <c r="K18" i="30" s="1"/>
  <c r="J15" i="30"/>
  <c r="J18" i="30" s="1"/>
  <c r="H14" i="30"/>
  <c r="H13" i="30"/>
  <c r="H12" i="30"/>
  <c r="H15" i="30" s="1"/>
  <c r="H11" i="30"/>
  <c r="H10" i="30"/>
  <c r="U9" i="30"/>
  <c r="T9" i="30"/>
  <c r="S9" i="30"/>
  <c r="O50" i="27"/>
  <c r="N50" i="27"/>
  <c r="L50" i="27"/>
  <c r="L52" i="27" s="1"/>
  <c r="M50" i="27"/>
  <c r="K50" i="27"/>
  <c r="J50" i="27"/>
  <c r="K36" i="27"/>
  <c r="K37" i="27" s="1"/>
  <c r="J36" i="27"/>
  <c r="J37" i="27"/>
  <c r="J53" i="27"/>
  <c r="J55" i="27" s="1"/>
  <c r="K51" i="27"/>
  <c r="K49" i="27"/>
  <c r="K52" i="27" s="1"/>
  <c r="K46" i="27"/>
  <c r="J49" i="27"/>
  <c r="J52" i="27" s="1"/>
  <c r="J47" i="27"/>
  <c r="J46" i="27"/>
  <c r="P41" i="27"/>
  <c r="P38" i="27"/>
  <c r="P35" i="27"/>
  <c r="P31" i="27"/>
  <c r="P42" i="27"/>
  <c r="J43" i="27"/>
  <c r="S43" i="27" s="1"/>
  <c r="J40" i="27"/>
  <c r="S40" i="27" s="1"/>
  <c r="K43" i="27"/>
  <c r="T43" i="27"/>
  <c r="K40" i="27"/>
  <c r="T40" i="27" s="1"/>
  <c r="L15" i="27"/>
  <c r="L18" i="27" s="1"/>
  <c r="L54" i="27"/>
  <c r="H10" i="27"/>
  <c r="P56" i="27"/>
  <c r="O54" i="27"/>
  <c r="N54" i="27"/>
  <c r="M54" i="27"/>
  <c r="K54" i="27"/>
  <c r="J54" i="27"/>
  <c r="O53" i="27"/>
  <c r="N53" i="27"/>
  <c r="N55" i="27"/>
  <c r="M53" i="27"/>
  <c r="M55" i="27" s="1"/>
  <c r="L53" i="27"/>
  <c r="L55" i="27" s="1"/>
  <c r="K53" i="27"/>
  <c r="K55" i="27" s="1"/>
  <c r="O51" i="27"/>
  <c r="N51" i="27"/>
  <c r="M51" i="27"/>
  <c r="L51" i="27"/>
  <c r="J51" i="27"/>
  <c r="O49" i="27"/>
  <c r="O52" i="27" s="1"/>
  <c r="N49" i="27"/>
  <c r="N52" i="27" s="1"/>
  <c r="M49" i="27"/>
  <c r="O47" i="27"/>
  <c r="N47" i="27"/>
  <c r="M47" i="27"/>
  <c r="L47" i="27"/>
  <c r="L48" i="27" s="1"/>
  <c r="K47" i="27"/>
  <c r="O46" i="27"/>
  <c r="O48" i="27" s="1"/>
  <c r="N46" i="27"/>
  <c r="N48" i="27"/>
  <c r="M46" i="27"/>
  <c r="L46" i="27"/>
  <c r="O43" i="27"/>
  <c r="N43" i="27"/>
  <c r="U43" i="27"/>
  <c r="M43" i="27"/>
  <c r="L43" i="27"/>
  <c r="O40" i="27"/>
  <c r="N40" i="27"/>
  <c r="U40" i="27" s="1"/>
  <c r="M40" i="27"/>
  <c r="L40" i="27"/>
  <c r="O36" i="27"/>
  <c r="O37" i="27" s="1"/>
  <c r="N36" i="27"/>
  <c r="N37" i="27"/>
  <c r="U37" i="27" s="1"/>
  <c r="M36" i="27"/>
  <c r="M37" i="27" s="1"/>
  <c r="L36" i="27"/>
  <c r="L37" i="27" s="1"/>
  <c r="P34" i="27"/>
  <c r="M28" i="27"/>
  <c r="O27" i="27"/>
  <c r="O28" i="27"/>
  <c r="N27" i="27"/>
  <c r="N28" i="27" s="1"/>
  <c r="U28" i="27" s="1"/>
  <c r="L27" i="27"/>
  <c r="L28" i="27" s="1"/>
  <c r="K27" i="27"/>
  <c r="K28" i="27"/>
  <c r="J27" i="27"/>
  <c r="J28" i="27" s="1"/>
  <c r="P26" i="27"/>
  <c r="P24" i="27"/>
  <c r="P23" i="27"/>
  <c r="P22" i="27"/>
  <c r="P21" i="27"/>
  <c r="N18" i="27"/>
  <c r="M18" i="27"/>
  <c r="U9" i="27"/>
  <c r="T9" i="27"/>
  <c r="S9" i="27"/>
  <c r="P33" i="27"/>
  <c r="P36" i="27" s="1"/>
  <c r="P25" i="27"/>
  <c r="N44" i="27"/>
  <c r="N60" i="27" s="1"/>
  <c r="N61" i="27" s="1"/>
  <c r="P53" i="27"/>
  <c r="H27" i="30"/>
  <c r="P20" i="30"/>
  <c r="P38" i="30"/>
  <c r="P40" i="30" s="1"/>
  <c r="H47" i="30"/>
  <c r="P47" i="30" s="1"/>
  <c r="P23" i="30"/>
  <c r="P27" i="30" s="1"/>
  <c r="P34" i="30"/>
  <c r="P42" i="30"/>
  <c r="P29" i="30"/>
  <c r="P41" i="30"/>
  <c r="P43" i="30" s="1"/>
  <c r="S28" i="27"/>
  <c r="P47" i="27"/>
  <c r="O55" i="27"/>
  <c r="P20" i="27"/>
  <c r="T28" i="30"/>
  <c r="P29" i="27"/>
  <c r="S28" i="30"/>
  <c r="L44" i="30"/>
  <c r="O48" i="30"/>
  <c r="J52" i="30"/>
  <c r="L44" i="27" l="1"/>
  <c r="L60" i="27"/>
  <c r="M48" i="27"/>
  <c r="K48" i="27"/>
  <c r="J48" i="27"/>
  <c r="J44" i="27"/>
  <c r="S37" i="30"/>
  <c r="T37" i="30"/>
  <c r="P46" i="27"/>
  <c r="P48" i="27" s="1"/>
  <c r="P51" i="27"/>
  <c r="K44" i="27"/>
  <c r="T28" i="27"/>
  <c r="P32" i="27"/>
  <c r="M44" i="27"/>
  <c r="M60" i="27" s="1"/>
  <c r="H54" i="30"/>
  <c r="P54" i="30" s="1"/>
  <c r="P22" i="30"/>
  <c r="P28" i="30" s="1"/>
  <c r="P44" i="30" s="1"/>
  <c r="H28" i="30"/>
  <c r="P27" i="27"/>
  <c r="O44" i="27"/>
  <c r="O57" i="27" s="1"/>
  <c r="O58" i="27" s="1"/>
  <c r="P39" i="27"/>
  <c r="P40" i="27" s="1"/>
  <c r="P30" i="27"/>
  <c r="H18" i="30"/>
  <c r="K60" i="30"/>
  <c r="K61" i="30" s="1"/>
  <c r="U28" i="30"/>
  <c r="N44" i="30"/>
  <c r="N60" i="30" s="1"/>
  <c r="N61" i="30" s="1"/>
  <c r="U37" i="30"/>
  <c r="P28" i="27"/>
  <c r="M52" i="27"/>
  <c r="P43" i="27"/>
  <c r="H46" i="30"/>
  <c r="J44" i="30"/>
  <c r="J60" i="30" s="1"/>
  <c r="J61" i="30" s="1"/>
  <c r="H50" i="30"/>
  <c r="P50" i="30" s="1"/>
  <c r="H51" i="30"/>
  <c r="P51" i="30" s="1"/>
  <c r="P50" i="27"/>
  <c r="H36" i="30"/>
  <c r="H49" i="30"/>
  <c r="H53" i="30"/>
  <c r="H55" i="30" s="1"/>
  <c r="H37" i="30" l="1"/>
  <c r="P54" i="27"/>
  <c r="P53" i="30"/>
  <c r="P37" i="27"/>
  <c r="P44" i="27" s="1"/>
  <c r="P55" i="30"/>
  <c r="I27" i="27"/>
  <c r="P49" i="27"/>
  <c r="P52" i="27" s="1"/>
  <c r="O5" i="27" s="1"/>
  <c r="H52" i="30"/>
  <c r="P49" i="30"/>
  <c r="P52" i="30" s="1"/>
  <c r="O5" i="30" s="1"/>
  <c r="P46" i="30"/>
  <c r="P48" i="30" s="1"/>
  <c r="H48" i="30"/>
  <c r="I13" i="30"/>
  <c r="I14" i="30"/>
  <c r="I16" i="30"/>
  <c r="I11" i="30"/>
  <c r="I17" i="30"/>
  <c r="I12" i="30"/>
  <c r="H44" i="30"/>
  <c r="I15" i="30" l="1"/>
  <c r="I34" i="27"/>
  <c r="I33" i="27"/>
  <c r="I29" i="27"/>
  <c r="I35" i="27"/>
  <c r="I42" i="27"/>
  <c r="I20" i="27"/>
  <c r="P57" i="27"/>
  <c r="I38" i="27"/>
  <c r="I22" i="27"/>
  <c r="I26" i="27"/>
  <c r="I31" i="27"/>
  <c r="I24" i="27"/>
  <c r="I21" i="27"/>
  <c r="I41" i="27"/>
  <c r="I30" i="27"/>
  <c r="I39" i="27"/>
  <c r="I32" i="27"/>
  <c r="I25" i="27"/>
  <c r="I36" i="27"/>
  <c r="I23" i="27"/>
  <c r="I18" i="30"/>
  <c r="I34" i="30"/>
  <c r="I24" i="30"/>
  <c r="H60" i="30"/>
  <c r="H61" i="30" s="1"/>
  <c r="I38" i="30"/>
  <c r="I40" i="30" s="1"/>
  <c r="H57" i="30"/>
  <c r="I32" i="30"/>
  <c r="I33" i="30"/>
  <c r="I41" i="30"/>
  <c r="I43" i="30" s="1"/>
  <c r="I27" i="30"/>
  <c r="I39" i="30"/>
  <c r="I29" i="30"/>
  <c r="I26" i="30"/>
  <c r="I23" i="30"/>
  <c r="I49" i="30" s="1"/>
  <c r="I52" i="30" s="1"/>
  <c r="I42" i="30"/>
  <c r="I22" i="30"/>
  <c r="I30" i="30"/>
  <c r="I25" i="30"/>
  <c r="I21" i="30"/>
  <c r="I53" i="30" s="1"/>
  <c r="I55" i="30" s="1"/>
  <c r="I31" i="30"/>
  <c r="I20" i="30"/>
  <c r="I35" i="30"/>
  <c r="P55" i="27"/>
  <c r="I36" i="30"/>
  <c r="I40" i="27" l="1"/>
  <c r="I43" i="27"/>
  <c r="I53" i="27"/>
  <c r="I47" i="27"/>
  <c r="I28" i="27"/>
  <c r="P57" i="30"/>
  <c r="P58" i="30" s="1"/>
  <c r="P7" i="30" s="1"/>
  <c r="H58" i="30"/>
  <c r="I50" i="30"/>
  <c r="I51" i="27"/>
  <c r="I46" i="27"/>
  <c r="I37" i="27"/>
  <c r="I28" i="30"/>
  <c r="I47" i="30"/>
  <c r="I51" i="30"/>
  <c r="P58" i="27"/>
  <c r="P7" i="27" s="1"/>
  <c r="I54" i="30"/>
  <c r="I37" i="30"/>
  <c r="I46" i="30"/>
  <c r="I48" i="30" s="1"/>
  <c r="I49" i="27"/>
  <c r="I54" i="27"/>
  <c r="I50" i="27"/>
  <c r="I44" i="27" l="1"/>
  <c r="I48" i="27"/>
  <c r="I44" i="30"/>
  <c r="I52" i="27"/>
  <c r="I55" i="27"/>
  <c r="J15" i="27" l="1"/>
  <c r="S37" i="27" s="1"/>
  <c r="K15" i="27"/>
  <c r="T37" i="27" s="1"/>
  <c r="J18" i="27" l="1"/>
  <c r="J60" i="27" s="1"/>
  <c r="J61" i="27" s="1"/>
  <c r="I16" i="27"/>
  <c r="I13" i="27"/>
  <c r="I17" i="27"/>
  <c r="I11" i="27"/>
  <c r="H60" i="27"/>
  <c r="H61" i="27" s="1"/>
  <c r="I14" i="27"/>
  <c r="I12" i="27"/>
  <c r="K18" i="27"/>
  <c r="K60" i="27" s="1"/>
  <c r="K61" i="27" s="1"/>
  <c r="I15" i="27" l="1"/>
  <c r="I18" i="27" s="1"/>
</calcChain>
</file>

<file path=xl/sharedStrings.xml><?xml version="1.0" encoding="utf-8"?>
<sst xmlns="http://schemas.openxmlformats.org/spreadsheetml/2006/main" count="157" uniqueCount="54">
  <si>
    <t>計</t>
    <rPh sb="0" eb="1">
      <t>ケイ</t>
    </rPh>
    <phoneticPr fontId="2"/>
  </si>
  <si>
    <t>合　　　　　　　　　計</t>
    <rPh sb="0" eb="1">
      <t>ゴウ</t>
    </rPh>
    <rPh sb="10" eb="11">
      <t>ケイ</t>
    </rPh>
    <phoneticPr fontId="2"/>
  </si>
  <si>
    <t>施設名：</t>
    <rPh sb="0" eb="2">
      <t>シセツ</t>
    </rPh>
    <rPh sb="2" eb="3">
      <t>メイ</t>
    </rPh>
    <phoneticPr fontId="2"/>
  </si>
  <si>
    <t>法人名：</t>
    <rPh sb="0" eb="2">
      <t>ホウジン</t>
    </rPh>
    <rPh sb="2" eb="3">
      <t>メイ</t>
    </rPh>
    <phoneticPr fontId="2"/>
  </si>
  <si>
    <t>法人自己資金</t>
    <rPh sb="0" eb="2">
      <t>ホウジン</t>
    </rPh>
    <rPh sb="2" eb="4">
      <t>ジコ</t>
    </rPh>
    <rPh sb="4" eb="6">
      <t>シキン</t>
    </rPh>
    <phoneticPr fontId="2"/>
  </si>
  <si>
    <t>法人事務費</t>
    <rPh sb="0" eb="2">
      <t>ホウジン</t>
    </rPh>
    <rPh sb="2" eb="5">
      <t>ジムヒ</t>
    </rPh>
    <phoneticPr fontId="2"/>
  </si>
  <si>
    <t>運転資金</t>
    <rPh sb="0" eb="2">
      <t>ウンテン</t>
    </rPh>
    <rPh sb="2" eb="4">
      <t>シキン</t>
    </rPh>
    <phoneticPr fontId="2"/>
  </si>
  <si>
    <t>整備費</t>
    <rPh sb="0" eb="3">
      <t>セイビヒ</t>
    </rPh>
    <phoneticPr fontId="2"/>
  </si>
  <si>
    <t>用地費</t>
    <rPh sb="0" eb="3">
      <t>ヨウチヒ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</si>
  <si>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</si>
  <si>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工事事務費</t>
    <rPh sb="0" eb="2">
      <t>コウジ</t>
    </rPh>
    <rPh sb="2" eb="5">
      <t>ジムヒ</t>
    </rPh>
    <phoneticPr fontId="2"/>
  </si>
  <si>
    <t>備品</t>
    <rPh sb="0" eb="2">
      <t>ビヒン</t>
    </rPh>
    <phoneticPr fontId="2"/>
  </si>
  <si>
    <t>東京都補助金</t>
    <rPh sb="0" eb="3">
      <t>ト</t>
    </rPh>
    <rPh sb="3" eb="6">
      <t>ホジョキン</t>
    </rPh>
    <phoneticPr fontId="2"/>
  </si>
  <si>
    <t>小　　　計</t>
    <rPh sb="0" eb="1">
      <t>ショウ</t>
    </rPh>
    <rPh sb="4" eb="5">
      <t>ケイ</t>
    </rPh>
    <phoneticPr fontId="2"/>
  </si>
  <si>
    <t>自己資金</t>
    <rPh sb="0" eb="2">
      <t>ジコ</t>
    </rPh>
    <rPh sb="2" eb="4">
      <t>シキン</t>
    </rPh>
    <phoneticPr fontId="2"/>
  </si>
  <si>
    <t>資金総額（＝事業費合計額）（Ｃ）</t>
    <rPh sb="0" eb="2">
      <t>シキン</t>
    </rPh>
    <rPh sb="2" eb="4">
      <t>ソウガク</t>
    </rPh>
    <rPh sb="6" eb="7">
      <t>コト</t>
    </rPh>
    <rPh sb="7" eb="8">
      <t>ギョウ</t>
    </rPh>
    <rPh sb="8" eb="9">
      <t>ヒ</t>
    </rPh>
    <rPh sb="9" eb="10">
      <t>ゴウ</t>
    </rPh>
    <rPh sb="10" eb="11">
      <t>ケイ</t>
    </rPh>
    <rPh sb="11" eb="12">
      <t>ガク</t>
    </rPh>
    <phoneticPr fontId="2"/>
  </si>
  <si>
    <t>事業費・資金調達内訳等一覧表</t>
    <rPh sb="0" eb="3">
      <t>ジギョウヒ</t>
    </rPh>
    <rPh sb="4" eb="6">
      <t>シキン</t>
    </rPh>
    <rPh sb="6" eb="8">
      <t>チョウタツ</t>
    </rPh>
    <rPh sb="8" eb="10">
      <t>ウチワケ</t>
    </rPh>
    <rPh sb="10" eb="11">
      <t>トウ</t>
    </rPh>
    <rPh sb="11" eb="13">
      <t>イチラン</t>
    </rPh>
    <rPh sb="13" eb="14">
      <t>ヒョウ</t>
    </rPh>
    <phoneticPr fontId="2"/>
  </si>
  <si>
    <t>１　事業費</t>
    <rPh sb="2" eb="5">
      <t>ジギョウヒ</t>
    </rPh>
    <phoneticPr fontId="2"/>
  </si>
  <si>
    <t>補助金内訳（再掲）</t>
    <rPh sb="0" eb="3">
      <t>ホジョキン</t>
    </rPh>
    <rPh sb="3" eb="5">
      <t>ウチワケ</t>
    </rPh>
    <rPh sb="6" eb="8">
      <t>サイケイ</t>
    </rPh>
    <phoneticPr fontId="2"/>
  </si>
  <si>
    <t>自 己 資 金 計</t>
    <rPh sb="0" eb="1">
      <t>ジ</t>
    </rPh>
    <rPh sb="2" eb="3">
      <t>オノレ</t>
    </rPh>
    <rPh sb="4" eb="5">
      <t>シ</t>
    </rPh>
    <rPh sb="6" eb="7">
      <t>カネ</t>
    </rPh>
    <rPh sb="8" eb="9">
      <t>ケイ</t>
    </rPh>
    <phoneticPr fontId="2"/>
  </si>
  <si>
    <t>借入金内訳（再掲）</t>
    <rPh sb="0" eb="2">
      <t>カリイレ</t>
    </rPh>
    <rPh sb="2" eb="3">
      <t>キン</t>
    </rPh>
    <rPh sb="3" eb="5">
      <t>ウチワケ</t>
    </rPh>
    <rPh sb="6" eb="8">
      <t>サイケイ</t>
    </rPh>
    <phoneticPr fontId="2"/>
  </si>
  <si>
    <t>自己資金内訳（再掲）</t>
    <rPh sb="0" eb="2">
      <t>ジコ</t>
    </rPh>
    <rPh sb="2" eb="4">
      <t>シキン</t>
    </rPh>
    <rPh sb="4" eb="6">
      <t>ウチワケ</t>
    </rPh>
    <rPh sb="7" eb="9">
      <t>サイケイ</t>
    </rPh>
    <phoneticPr fontId="2"/>
  </si>
  <si>
    <t>福祉医療機構借入金</t>
    <rPh sb="0" eb="2">
      <t>フクシ</t>
    </rPh>
    <rPh sb="2" eb="4">
      <t>イリョウ</t>
    </rPh>
    <rPh sb="4" eb="6">
      <t>キコウ</t>
    </rPh>
    <rPh sb="6" eb="8">
      <t>カリイレ</t>
    </rPh>
    <rPh sb="8" eb="9">
      <t>キン</t>
    </rPh>
    <phoneticPr fontId="2"/>
  </si>
  <si>
    <t>２　資金調達内訳</t>
    <rPh sb="2" eb="4">
      <t>シキン</t>
    </rPh>
    <rPh sb="4" eb="6">
      <t>チョウタツ</t>
    </rPh>
    <rPh sb="6" eb="8">
      <t>ウチワケ</t>
    </rPh>
    <phoneticPr fontId="2"/>
  </si>
  <si>
    <t>（チェック）</t>
    <phoneticPr fontId="2"/>
  </si>
  <si>
    <t>合計</t>
    <rPh sb="0" eb="2">
      <t>ゴウケイ</t>
    </rPh>
    <phoneticPr fontId="2"/>
  </si>
  <si>
    <t>寄附金（（医社）○○会）</t>
    <rPh sb="0" eb="2">
      <t>キフ</t>
    </rPh>
    <rPh sb="2" eb="3">
      <t>キン</t>
    </rPh>
    <phoneticPr fontId="2"/>
  </si>
  <si>
    <t>寄附金（（医社）○○会）</t>
    <rPh sb="0" eb="2">
      <t>キフ</t>
    </rPh>
    <phoneticPr fontId="2"/>
  </si>
  <si>
    <t>（福）○○会</t>
    <phoneticPr fontId="2"/>
  </si>
  <si>
    <t>自己資金合計</t>
    <rPh sb="0" eb="2">
      <t>ジコ</t>
    </rPh>
    <rPh sb="2" eb="4">
      <t>シキン</t>
    </rPh>
    <rPh sb="4" eb="6">
      <t>ゴウケイ</t>
    </rPh>
    <phoneticPr fontId="2"/>
  </si>
  <si>
    <t>充当可能自己資金</t>
    <rPh sb="0" eb="2">
      <t>ジュウトウ</t>
    </rPh>
    <rPh sb="2" eb="4">
      <t>カノウ</t>
    </rPh>
    <rPh sb="4" eb="6">
      <t>ジコ</t>
    </rPh>
    <rPh sb="6" eb="8">
      <t>シキン</t>
    </rPh>
    <phoneticPr fontId="2"/>
  </si>
  <si>
    <t>借入比率（償還補助額を除く）</t>
    <rPh sb="0" eb="2">
      <t>カリイレ</t>
    </rPh>
    <rPh sb="2" eb="4">
      <t>ヒリツ</t>
    </rPh>
    <rPh sb="5" eb="7">
      <t>ショウカン</t>
    </rPh>
    <rPh sb="7" eb="9">
      <t>ホジョ</t>
    </rPh>
    <rPh sb="9" eb="10">
      <t>ガク</t>
    </rPh>
    <rPh sb="11" eb="12">
      <t>ノゾ</t>
    </rPh>
    <phoneticPr fontId="2"/>
  </si>
  <si>
    <t>（チェック）</t>
    <phoneticPr fontId="2"/>
  </si>
  <si>
    <t>その他</t>
    <rPh sb="2" eb="3">
      <t>タ</t>
    </rPh>
    <phoneticPr fontId="2"/>
  </si>
  <si>
    <t>他の整備計画</t>
    <rPh sb="0" eb="1">
      <t>タ</t>
    </rPh>
    <rPh sb="2" eb="4">
      <t>セイビ</t>
    </rPh>
    <rPh sb="4" eb="6">
      <t>ケイカク</t>
    </rPh>
    <phoneticPr fontId="2"/>
  </si>
  <si>
    <r>
      <t xml:space="preserve">全事業の合計
</t>
    </r>
    <r>
      <rPr>
        <sz val="9"/>
        <rFont val="ＭＳ 明朝"/>
        <family val="1"/>
        <charset val="128"/>
      </rPr>
      <t>(本計画＋他の整備計画）</t>
    </r>
    <rPh sb="0" eb="3">
      <t>ゼンジギョウ</t>
    </rPh>
    <rPh sb="4" eb="6">
      <t>ゴウケイ</t>
    </rPh>
    <rPh sb="8" eb="9">
      <t>ホン</t>
    </rPh>
    <rPh sb="9" eb="11">
      <t>ケイカク</t>
    </rPh>
    <rPh sb="12" eb="13">
      <t>タ</t>
    </rPh>
    <rPh sb="14" eb="16">
      <t>セイビ</t>
    </rPh>
    <rPh sb="16" eb="18">
      <t>ケイカク</t>
    </rPh>
    <phoneticPr fontId="2"/>
  </si>
  <si>
    <t>延床面積</t>
    <rPh sb="0" eb="1">
      <t>ノ</t>
    </rPh>
    <rPh sb="1" eb="4">
      <t>ユカメンセキ</t>
    </rPh>
    <phoneticPr fontId="2"/>
  </si>
  <si>
    <t>再掲</t>
    <rPh sb="0" eb="2">
      <t>サイケイ</t>
    </rPh>
    <phoneticPr fontId="2"/>
  </si>
  <si>
    <t>東京都補助金</t>
    <rPh sb="0" eb="3">
      <t>トウキョウト</t>
    </rPh>
    <rPh sb="3" eb="6">
      <t>ホジョキン</t>
    </rPh>
    <phoneticPr fontId="2"/>
  </si>
  <si>
    <t>補　助　金　計</t>
    <rPh sb="0" eb="1">
      <t>ホ</t>
    </rPh>
    <rPh sb="2" eb="3">
      <t>スケ</t>
    </rPh>
    <rPh sb="4" eb="5">
      <t>キン</t>
    </rPh>
    <rPh sb="6" eb="7">
      <t>ケイ</t>
    </rPh>
    <phoneticPr fontId="2"/>
  </si>
  <si>
    <t>寄附金計</t>
    <rPh sb="0" eb="2">
      <t>キフ</t>
    </rPh>
    <rPh sb="3" eb="4">
      <t>ケイ</t>
    </rPh>
    <phoneticPr fontId="2"/>
  </si>
  <si>
    <t>借　入　金　計（Ａ)</t>
    <rPh sb="0" eb="1">
      <t>シャク</t>
    </rPh>
    <rPh sb="2" eb="3">
      <t>イリ</t>
    </rPh>
    <rPh sb="4" eb="5">
      <t>キン</t>
    </rPh>
    <rPh sb="6" eb="7">
      <t>ケイ</t>
    </rPh>
    <phoneticPr fontId="2"/>
  </si>
  <si>
    <t>償還補助額（Ｂ）</t>
    <rPh sb="0" eb="2">
      <t>ショウカン</t>
    </rPh>
    <rPh sb="2" eb="4">
      <t>ホジョ</t>
    </rPh>
    <rPh sb="4" eb="5">
      <t>ガク</t>
    </rPh>
    <phoneticPr fontId="2"/>
  </si>
  <si>
    <t>借入比率（Ｄ＝（Ａ－Ｂ）／Ｃ）</t>
    <rPh sb="0" eb="2">
      <t>カリイレ</t>
    </rPh>
    <rPh sb="2" eb="4">
      <t>ヒリツ</t>
    </rPh>
    <phoneticPr fontId="2"/>
  </si>
  <si>
    <t>補助金（補助金名）</t>
    <rPh sb="0" eb="3">
      <t>ホジョキン</t>
    </rPh>
    <rPh sb="4" eb="7">
      <t>ホジョキン</t>
    </rPh>
    <rPh sb="7" eb="8">
      <t>メイ</t>
    </rPh>
    <phoneticPr fontId="2"/>
  </si>
  <si>
    <t>比率</t>
    <rPh sb="0" eb="2">
      <t>ヒリツ</t>
    </rPh>
    <phoneticPr fontId="2"/>
  </si>
  <si>
    <t>-</t>
    <phoneticPr fontId="2"/>
  </si>
  <si>
    <t>その他の金融機関</t>
    <rPh sb="2" eb="3">
      <t>タ</t>
    </rPh>
    <rPh sb="4" eb="6">
      <t>キンユウ</t>
    </rPh>
    <rPh sb="6" eb="8">
      <t>キカン</t>
    </rPh>
    <phoneticPr fontId="2"/>
  </si>
  <si>
    <t>【様式12】</t>
    <rPh sb="1" eb="3">
      <t>ヨウシキ</t>
    </rPh>
    <phoneticPr fontId="2"/>
  </si>
  <si>
    <t>江東区補助金</t>
    <rPh sb="0" eb="2">
      <t>コウトウ</t>
    </rPh>
    <rPh sb="2" eb="3">
      <t>ク</t>
    </rPh>
    <rPh sb="3" eb="6">
      <t>ホジョキン</t>
    </rPh>
    <phoneticPr fontId="2"/>
  </si>
  <si>
    <t>特養
ショート</t>
    <rPh sb="0" eb="2">
      <t>トクヨウ</t>
    </rPh>
    <phoneticPr fontId="2"/>
  </si>
  <si>
    <t>防災拠点型地域交流スペース</t>
    <rPh sb="0" eb="2">
      <t>ボウサイ</t>
    </rPh>
    <rPh sb="2" eb="5">
      <t>キョテンガタ</t>
    </rPh>
    <rPh sb="5" eb="7">
      <t>チイキ</t>
    </rPh>
    <rPh sb="7" eb="9">
      <t>コウリュウ</t>
    </rPh>
    <phoneticPr fontId="2"/>
  </si>
  <si>
    <t>介護専用型ケアハウス</t>
    <rPh sb="0" eb="5">
      <t>カイゴセンヨウガタ</t>
    </rPh>
    <phoneticPr fontId="2"/>
  </si>
  <si>
    <t>都市型軽費老人ホーム</t>
    <rPh sb="0" eb="7">
      <t>トシガタケイヒロウジン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</si>
</sst>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≦&quot;"/>
    <numFmt numFmtId="177" formatCode="#,###&quot;円&quot;"/>
    <numFmt numFmtId="178" formatCode="#,##0.00&quot;㎡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2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indexed="10"/>
      <name val="HGSｺﾞｼｯｸM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SｺﾞｼｯｸM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</cellStyleXfs>
  <cellXfs count="258">
    <xf numFmtId="0" fontId="0" fillId="0" borderId="0" xfId="0">
      <alignment vertical="center"/>
    </xf>
    <xf numFmtId="38" fontId="4" fillId="0" borderId="0" xfId="4" applyFont="1">
      <alignment vertical="center"/>
    </xf>
    <xf numFmtId="38" fontId="3" fillId="0" borderId="0" xfId="4" applyFont="1">
      <alignment vertical="center"/>
    </xf>
    <xf numFmtId="38" fontId="3" fillId="0" borderId="0" xfId="4" applyFont="1" applyAlignment="1">
      <alignment horizontal="right" vertical="center"/>
    </xf>
    <xf numFmtId="38" fontId="3" fillId="0" borderId="1" xfId="4" applyFont="1" applyBorder="1" applyAlignment="1">
      <alignment horizontal="center" vertical="center" shrinkToFit="1"/>
    </xf>
    <xf numFmtId="38" fontId="3" fillId="0" borderId="0" xfId="4" applyFont="1" applyFill="1" applyBorder="1" applyAlignment="1">
      <alignment horizontal="center" vertical="center" textRotation="255"/>
    </xf>
    <xf numFmtId="38" fontId="3" fillId="0" borderId="0" xfId="4" applyFont="1" applyFill="1" applyBorder="1" applyAlignment="1">
      <alignment horizontal="center" vertical="center"/>
    </xf>
    <xf numFmtId="38" fontId="5" fillId="0" borderId="0" xfId="4" applyFont="1" applyFill="1" applyBorder="1" applyAlignment="1">
      <alignment horizontal="center" vertical="center"/>
    </xf>
    <xf numFmtId="38" fontId="3" fillId="0" borderId="0" xfId="4" applyFont="1" applyFill="1" applyBorder="1">
      <alignment vertical="center"/>
    </xf>
    <xf numFmtId="38" fontId="3" fillId="0" borderId="0" xfId="4" applyFont="1" applyFill="1">
      <alignment vertical="center"/>
    </xf>
    <xf numFmtId="38" fontId="6" fillId="0" borderId="2" xfId="4" applyFont="1" applyBorder="1" applyAlignment="1">
      <alignment horizontal="right" vertical="center"/>
    </xf>
    <xf numFmtId="38" fontId="3" fillId="0" borderId="0" xfId="4" applyFont="1" applyFill="1" applyAlignment="1">
      <alignment vertical="center"/>
    </xf>
    <xf numFmtId="38" fontId="6" fillId="0" borderId="3" xfId="4" applyFont="1" applyBorder="1" applyAlignment="1">
      <alignment horizontal="right" vertical="center"/>
    </xf>
    <xf numFmtId="38" fontId="6" fillId="0" borderId="0" xfId="4" applyFont="1" applyFill="1" applyBorder="1" applyAlignment="1">
      <alignment horizontal="center" vertical="center"/>
    </xf>
    <xf numFmtId="38" fontId="6" fillId="0" borderId="3" xfId="4" applyFont="1" applyFill="1" applyBorder="1" applyAlignment="1">
      <alignment horizontal="right" vertical="center" shrinkToFit="1"/>
    </xf>
    <xf numFmtId="38" fontId="6" fillId="0" borderId="4" xfId="4" applyFont="1" applyBorder="1" applyAlignment="1">
      <alignment horizontal="right" vertical="center" shrinkToFit="1"/>
    </xf>
    <xf numFmtId="38" fontId="6" fillId="0" borderId="5" xfId="4" applyFont="1" applyBorder="1" applyAlignment="1">
      <alignment horizontal="right" vertical="center" shrinkToFit="1"/>
    </xf>
    <xf numFmtId="38" fontId="6" fillId="0" borderId="6" xfId="4" applyFont="1" applyBorder="1" applyAlignment="1">
      <alignment horizontal="right" vertical="center" shrinkToFit="1"/>
    </xf>
    <xf numFmtId="38" fontId="3" fillId="0" borderId="0" xfId="4" applyFont="1" applyAlignment="1">
      <alignment vertical="center"/>
    </xf>
    <xf numFmtId="38" fontId="7" fillId="0" borderId="0" xfId="4" applyFont="1" applyAlignment="1">
      <alignment horizontal="center" vertical="center"/>
    </xf>
    <xf numFmtId="38" fontId="4" fillId="0" borderId="0" xfId="4" applyFont="1" applyAlignment="1">
      <alignment vertical="center" shrinkToFit="1"/>
    </xf>
    <xf numFmtId="38" fontId="3" fillId="0" borderId="0" xfId="4" applyFont="1" applyAlignment="1">
      <alignment vertical="center" shrinkToFit="1"/>
    </xf>
    <xf numFmtId="38" fontId="3" fillId="0" borderId="7" xfId="4" applyFont="1" applyBorder="1" applyAlignment="1">
      <alignment horizontal="center" vertical="center" wrapText="1" shrinkToFit="1"/>
    </xf>
    <xf numFmtId="38" fontId="3" fillId="0" borderId="1" xfId="4" applyFont="1" applyBorder="1" applyAlignment="1">
      <alignment horizontal="center" vertical="center" wrapText="1" shrinkToFit="1"/>
    </xf>
    <xf numFmtId="38" fontId="6" fillId="0" borderId="8" xfId="4" applyFont="1" applyBorder="1" applyAlignment="1">
      <alignment horizontal="right" vertical="center"/>
    </xf>
    <xf numFmtId="38" fontId="3" fillId="0" borderId="0" xfId="4" applyFont="1" applyFill="1" applyAlignment="1">
      <alignment vertical="center" shrinkToFit="1"/>
    </xf>
    <xf numFmtId="38" fontId="6" fillId="0" borderId="9" xfId="4" applyFont="1" applyBorder="1" applyAlignment="1">
      <alignment horizontal="right" vertical="center" shrinkToFit="1"/>
    </xf>
    <xf numFmtId="38" fontId="3" fillId="0" borderId="10" xfId="4" applyFont="1" applyFill="1" applyBorder="1" applyAlignment="1">
      <alignment horizontal="left" vertical="center" shrinkToFit="1"/>
    </xf>
    <xf numFmtId="38" fontId="6" fillId="0" borderId="11" xfId="4" applyFont="1" applyBorder="1" applyAlignment="1">
      <alignment horizontal="right" vertical="center" shrinkToFit="1"/>
    </xf>
    <xf numFmtId="38" fontId="3" fillId="0" borderId="2" xfId="4" applyFont="1" applyFill="1" applyBorder="1" applyAlignment="1">
      <alignment horizontal="left" vertical="center" shrinkToFit="1"/>
    </xf>
    <xf numFmtId="38" fontId="6" fillId="0" borderId="8" xfId="4" applyFont="1" applyFill="1" applyBorder="1" applyAlignment="1">
      <alignment horizontal="right" vertical="center" shrinkToFit="1"/>
    </xf>
    <xf numFmtId="38" fontId="5" fillId="0" borderId="0" xfId="4" applyFont="1" applyAlignment="1">
      <alignment vertical="center" shrinkToFit="1"/>
    </xf>
    <xf numFmtId="38" fontId="10" fillId="0" borderId="12" xfId="6" applyFont="1" applyBorder="1" applyAlignment="1">
      <alignment vertical="center"/>
    </xf>
    <xf numFmtId="38" fontId="3" fillId="0" borderId="0" xfId="4" applyFont="1" applyAlignment="1">
      <alignment horizontal="center" vertical="center"/>
    </xf>
    <xf numFmtId="38" fontId="11" fillId="0" borderId="0" xfId="6" applyFont="1" applyFill="1" applyAlignment="1">
      <alignment vertical="center"/>
    </xf>
    <xf numFmtId="38" fontId="12" fillId="0" borderId="0" xfId="4" applyFont="1" applyAlignment="1">
      <alignment horizontal="center" vertical="center"/>
    </xf>
    <xf numFmtId="176" fontId="13" fillId="0" borderId="13" xfId="4" applyNumberFormat="1" applyFont="1" applyBorder="1" applyAlignment="1">
      <alignment horizontal="right" vertical="center"/>
    </xf>
    <xf numFmtId="177" fontId="13" fillId="2" borderId="13" xfId="4" applyNumberFormat="1" applyFont="1" applyFill="1" applyBorder="1" applyAlignment="1">
      <alignment horizontal="right" vertical="center"/>
    </xf>
    <xf numFmtId="10" fontId="14" fillId="0" borderId="13" xfId="1" applyNumberFormat="1" applyFont="1" applyBorder="1" applyAlignment="1">
      <alignment horizontal="right" vertical="center"/>
    </xf>
    <xf numFmtId="178" fontId="17" fillId="2" borderId="7" xfId="4" applyNumberFormat="1" applyFont="1" applyFill="1" applyBorder="1" applyAlignment="1">
      <alignment horizontal="center" vertical="center" wrapText="1" shrinkToFit="1"/>
    </xf>
    <xf numFmtId="178" fontId="17" fillId="2" borderId="1" xfId="4" applyNumberFormat="1" applyFont="1" applyFill="1" applyBorder="1" applyAlignment="1">
      <alignment horizontal="center" vertical="center" wrapText="1" shrinkToFit="1"/>
    </xf>
    <xf numFmtId="178" fontId="17" fillId="2" borderId="1" xfId="4" applyNumberFormat="1" applyFont="1" applyFill="1" applyBorder="1" applyAlignment="1">
      <alignment horizontal="center" vertical="center" shrinkToFit="1"/>
    </xf>
    <xf numFmtId="38" fontId="6" fillId="2" borderId="14" xfId="4" applyFont="1" applyFill="1" applyBorder="1" applyAlignment="1">
      <alignment horizontal="right" vertical="center"/>
    </xf>
    <xf numFmtId="38" fontId="6" fillId="2" borderId="15" xfId="4" applyFont="1" applyFill="1" applyBorder="1" applyAlignment="1">
      <alignment horizontal="right" vertical="center"/>
    </xf>
    <xf numFmtId="38" fontId="6" fillId="2" borderId="16" xfId="4" applyFont="1" applyFill="1" applyBorder="1" applyAlignment="1">
      <alignment horizontal="right" vertical="center"/>
    </xf>
    <xf numFmtId="38" fontId="3" fillId="0" borderId="4" xfId="4" applyFont="1" applyFill="1" applyBorder="1" applyAlignment="1">
      <alignment horizontal="left" vertical="center" shrinkToFit="1"/>
    </xf>
    <xf numFmtId="38" fontId="6" fillId="2" borderId="9" xfId="4" applyFont="1" applyFill="1" applyBorder="1" applyAlignment="1">
      <alignment horizontal="right" vertical="center"/>
    </xf>
    <xf numFmtId="38" fontId="6" fillId="2" borderId="5" xfId="4" applyFont="1" applyFill="1" applyBorder="1" applyAlignment="1">
      <alignment horizontal="right" vertical="center"/>
    </xf>
    <xf numFmtId="38" fontId="6" fillId="2" borderId="4" xfId="4" applyFont="1" applyFill="1" applyBorder="1" applyAlignment="1">
      <alignment horizontal="right" vertical="center"/>
    </xf>
    <xf numFmtId="38" fontId="6" fillId="2" borderId="17" xfId="4" applyFont="1" applyFill="1" applyBorder="1" applyAlignment="1">
      <alignment horizontal="right" vertical="center"/>
    </xf>
    <xf numFmtId="38" fontId="6" fillId="2" borderId="18" xfId="4" applyFont="1" applyFill="1" applyBorder="1" applyAlignment="1">
      <alignment horizontal="right" vertical="center"/>
    </xf>
    <xf numFmtId="38" fontId="6" fillId="2" borderId="10" xfId="4" applyFont="1" applyFill="1" applyBorder="1" applyAlignment="1">
      <alignment horizontal="right" vertical="center"/>
    </xf>
    <xf numFmtId="38" fontId="6" fillId="2" borderId="8" xfId="4" applyFont="1" applyFill="1" applyBorder="1" applyAlignment="1">
      <alignment horizontal="right" vertical="center"/>
    </xf>
    <xf numFmtId="38" fontId="6" fillId="2" borderId="3" xfId="4" applyFont="1" applyFill="1" applyBorder="1" applyAlignment="1">
      <alignment horizontal="right" vertical="center"/>
    </xf>
    <xf numFmtId="38" fontId="6" fillId="2" borderId="2" xfId="4" applyFont="1" applyFill="1" applyBorder="1" applyAlignment="1">
      <alignment horizontal="right" vertical="center"/>
    </xf>
    <xf numFmtId="38" fontId="6" fillId="0" borderId="19" xfId="4" applyFont="1" applyFill="1" applyBorder="1" applyAlignment="1">
      <alignment horizontal="right" vertical="center"/>
    </xf>
    <xf numFmtId="38" fontId="6" fillId="0" borderId="20" xfId="4" applyFont="1" applyFill="1" applyBorder="1" applyAlignment="1">
      <alignment horizontal="right" vertical="center"/>
    </xf>
    <xf numFmtId="38" fontId="6" fillId="0" borderId="21" xfId="4" applyFont="1" applyFill="1" applyBorder="1" applyAlignment="1">
      <alignment horizontal="right" vertical="center"/>
    </xf>
    <xf numFmtId="38" fontId="6" fillId="0" borderId="22" xfId="4" applyFont="1" applyFill="1" applyBorder="1" applyAlignment="1">
      <alignment horizontal="right" vertical="center"/>
    </xf>
    <xf numFmtId="38" fontId="6" fillId="2" borderId="20" xfId="4" applyFont="1" applyFill="1" applyBorder="1" applyAlignment="1">
      <alignment horizontal="right" vertical="center"/>
    </xf>
    <xf numFmtId="38" fontId="6" fillId="2" borderId="21" xfId="4" applyFont="1" applyFill="1" applyBorder="1" applyAlignment="1">
      <alignment horizontal="right" vertical="center"/>
    </xf>
    <xf numFmtId="38" fontId="6" fillId="2" borderId="22" xfId="4" applyFont="1" applyFill="1" applyBorder="1" applyAlignment="1">
      <alignment horizontal="right" vertical="center"/>
    </xf>
    <xf numFmtId="38" fontId="6" fillId="0" borderId="23" xfId="4" applyFont="1" applyFill="1" applyBorder="1" applyAlignment="1">
      <alignment horizontal="right" vertical="center"/>
    </xf>
    <xf numFmtId="38" fontId="6" fillId="0" borderId="24" xfId="4" applyFont="1" applyFill="1" applyBorder="1" applyAlignment="1">
      <alignment horizontal="right" vertical="center"/>
    </xf>
    <xf numFmtId="38" fontId="6" fillId="0" borderId="25" xfId="4" applyFont="1" applyFill="1" applyBorder="1" applyAlignment="1">
      <alignment horizontal="right" vertical="center"/>
    </xf>
    <xf numFmtId="38" fontId="6" fillId="2" borderId="26" xfId="4" applyFont="1" applyFill="1" applyBorder="1" applyAlignment="1">
      <alignment horizontal="right" vertical="center"/>
    </xf>
    <xf numFmtId="38" fontId="6" fillId="2" borderId="27" xfId="4" applyFont="1" applyFill="1" applyBorder="1" applyAlignment="1">
      <alignment horizontal="right" vertical="center"/>
    </xf>
    <xf numFmtId="38" fontId="6" fillId="2" borderId="28" xfId="4" applyFont="1" applyFill="1" applyBorder="1" applyAlignment="1">
      <alignment horizontal="right" vertical="center"/>
    </xf>
    <xf numFmtId="38" fontId="6" fillId="2" borderId="29" xfId="4" applyFont="1" applyFill="1" applyBorder="1" applyAlignment="1">
      <alignment horizontal="right" vertical="center"/>
    </xf>
    <xf numFmtId="38" fontId="6" fillId="0" borderId="30" xfId="4" applyFont="1" applyFill="1" applyBorder="1" applyAlignment="1">
      <alignment horizontal="right" vertical="center"/>
    </xf>
    <xf numFmtId="38" fontId="6" fillId="2" borderId="11" xfId="4" applyFont="1" applyFill="1" applyBorder="1" applyAlignment="1">
      <alignment horizontal="right" vertical="center"/>
    </xf>
    <xf numFmtId="38" fontId="6" fillId="2" borderId="6" xfId="4" applyFont="1" applyFill="1" applyBorder="1" applyAlignment="1">
      <alignment horizontal="right" vertical="center"/>
    </xf>
    <xf numFmtId="38" fontId="6" fillId="2" borderId="31" xfId="4" applyFont="1" applyFill="1" applyBorder="1" applyAlignment="1">
      <alignment horizontal="right" vertical="center"/>
    </xf>
    <xf numFmtId="38" fontId="6" fillId="2" borderId="32" xfId="4" applyFont="1" applyFill="1" applyBorder="1" applyAlignment="1">
      <alignment horizontal="right" vertical="center"/>
    </xf>
    <xf numFmtId="38" fontId="6" fillId="0" borderId="33" xfId="4" applyFont="1" applyFill="1" applyBorder="1" applyAlignment="1">
      <alignment horizontal="right" vertical="center"/>
    </xf>
    <xf numFmtId="38" fontId="6" fillId="2" borderId="34" xfId="4" applyFont="1" applyFill="1" applyBorder="1" applyAlignment="1">
      <alignment horizontal="right" vertical="center"/>
    </xf>
    <xf numFmtId="38" fontId="6" fillId="2" borderId="35" xfId="4" applyFont="1" applyFill="1" applyBorder="1" applyAlignment="1">
      <alignment horizontal="right" vertical="center"/>
    </xf>
    <xf numFmtId="38" fontId="6" fillId="2" borderId="36" xfId="4" applyFont="1" applyFill="1" applyBorder="1" applyAlignment="1">
      <alignment horizontal="right" vertical="center"/>
    </xf>
    <xf numFmtId="38" fontId="6" fillId="2" borderId="37" xfId="4" applyFont="1" applyFill="1" applyBorder="1" applyAlignment="1">
      <alignment horizontal="right" vertical="center"/>
    </xf>
    <xf numFmtId="38" fontId="6" fillId="0" borderId="38" xfId="4" applyFont="1" applyFill="1" applyBorder="1" applyAlignment="1">
      <alignment horizontal="right" vertical="center"/>
    </xf>
    <xf numFmtId="38" fontId="6" fillId="2" borderId="9" xfId="4" applyFont="1" applyFill="1" applyBorder="1" applyAlignment="1">
      <alignment horizontal="right" vertical="center" shrinkToFit="1"/>
    </xf>
    <xf numFmtId="38" fontId="6" fillId="2" borderId="5" xfId="4" applyFont="1" applyFill="1" applyBorder="1" applyAlignment="1">
      <alignment horizontal="right" vertical="center" shrinkToFit="1"/>
    </xf>
    <xf numFmtId="38" fontId="6" fillId="2" borderId="4" xfId="4" applyFont="1" applyFill="1" applyBorder="1" applyAlignment="1">
      <alignment horizontal="right" vertical="center" shrinkToFit="1"/>
    </xf>
    <xf numFmtId="38" fontId="6" fillId="2" borderId="39" xfId="4" applyFont="1" applyFill="1" applyBorder="1" applyAlignment="1">
      <alignment horizontal="right" vertical="center" shrinkToFit="1"/>
    </xf>
    <xf numFmtId="38" fontId="6" fillId="0" borderId="40" xfId="4" applyFont="1" applyFill="1" applyBorder="1" applyAlignment="1">
      <alignment horizontal="right" vertical="center" shrinkToFit="1"/>
    </xf>
    <xf numFmtId="38" fontId="3" fillId="0" borderId="31" xfId="4" applyFont="1" applyFill="1" applyBorder="1" applyAlignment="1">
      <alignment horizontal="left" vertical="center" shrinkToFit="1"/>
    </xf>
    <xf numFmtId="38" fontId="6" fillId="2" borderId="11" xfId="4" applyFont="1" applyFill="1" applyBorder="1" applyAlignment="1">
      <alignment horizontal="right" vertical="center" shrinkToFit="1"/>
    </xf>
    <xf numFmtId="38" fontId="6" fillId="2" borderId="6" xfId="4" applyFont="1" applyFill="1" applyBorder="1" applyAlignment="1">
      <alignment horizontal="right" vertical="center" shrinkToFit="1"/>
    </xf>
    <xf numFmtId="38" fontId="6" fillId="2" borderId="31" xfId="4" applyFont="1" applyFill="1" applyBorder="1" applyAlignment="1">
      <alignment horizontal="right" vertical="center" shrinkToFit="1"/>
    </xf>
    <xf numFmtId="38" fontId="6" fillId="2" borderId="32" xfId="4" applyFont="1" applyFill="1" applyBorder="1" applyAlignment="1">
      <alignment horizontal="right" vertical="center" shrinkToFit="1"/>
    </xf>
    <xf numFmtId="38" fontId="6" fillId="0" borderId="33" xfId="4" applyFont="1" applyFill="1" applyBorder="1" applyAlignment="1">
      <alignment horizontal="right" vertical="center" shrinkToFit="1"/>
    </xf>
    <xf numFmtId="38" fontId="6" fillId="2" borderId="17" xfId="4" applyFont="1" applyFill="1" applyBorder="1" applyAlignment="1">
      <alignment horizontal="right" vertical="center" shrinkToFit="1"/>
    </xf>
    <xf numFmtId="38" fontId="6" fillId="2" borderId="18" xfId="4" applyFont="1" applyFill="1" applyBorder="1" applyAlignment="1">
      <alignment horizontal="right" vertical="center" shrinkToFit="1"/>
    </xf>
    <xf numFmtId="38" fontId="6" fillId="2" borderId="10" xfId="4" applyFont="1" applyFill="1" applyBorder="1" applyAlignment="1">
      <alignment horizontal="right" vertical="center" shrinkToFit="1"/>
    </xf>
    <xf numFmtId="38" fontId="6" fillId="2" borderId="41" xfId="4" applyFont="1" applyFill="1" applyBorder="1" applyAlignment="1">
      <alignment horizontal="right" vertical="center" shrinkToFit="1"/>
    </xf>
    <xf numFmtId="38" fontId="6" fillId="2" borderId="34" xfId="4" applyFont="1" applyFill="1" applyBorder="1" applyAlignment="1">
      <alignment horizontal="right" vertical="center" shrinkToFit="1"/>
    </xf>
    <xf numFmtId="38" fontId="6" fillId="2" borderId="35" xfId="4" applyFont="1" applyFill="1" applyBorder="1" applyAlignment="1">
      <alignment horizontal="right" vertical="center" shrinkToFit="1"/>
    </xf>
    <xf numFmtId="38" fontId="6" fillId="2" borderId="36" xfId="4" applyFont="1" applyFill="1" applyBorder="1" applyAlignment="1">
      <alignment horizontal="right" vertical="center" shrinkToFit="1"/>
    </xf>
    <xf numFmtId="38" fontId="6" fillId="2" borderId="37" xfId="4" applyFont="1" applyFill="1" applyBorder="1" applyAlignment="1">
      <alignment horizontal="right" vertical="center" shrinkToFit="1"/>
    </xf>
    <xf numFmtId="38" fontId="3" fillId="0" borderId="2" xfId="4" applyFont="1" applyFill="1" applyBorder="1" applyAlignment="1">
      <alignment horizontal="center" vertical="center"/>
    </xf>
    <xf numFmtId="38" fontId="6" fillId="0" borderId="42" xfId="4" applyFont="1" applyBorder="1" applyAlignment="1">
      <alignment horizontal="right" vertical="center"/>
    </xf>
    <xf numFmtId="38" fontId="6" fillId="0" borderId="43" xfId="4" applyFont="1" applyFill="1" applyBorder="1" applyAlignment="1">
      <alignment horizontal="right" vertical="center"/>
    </xf>
    <xf numFmtId="38" fontId="6" fillId="0" borderId="44" xfId="4" applyFont="1" applyFill="1" applyBorder="1" applyAlignment="1">
      <alignment horizontal="right" vertical="center"/>
    </xf>
    <xf numFmtId="38" fontId="6" fillId="0" borderId="45" xfId="4" applyFont="1" applyFill="1" applyBorder="1" applyAlignment="1">
      <alignment horizontal="right" vertical="center"/>
    </xf>
    <xf numFmtId="38" fontId="6" fillId="0" borderId="46" xfId="4" applyFont="1" applyFill="1" applyBorder="1" applyAlignment="1">
      <alignment horizontal="right" vertical="center"/>
    </xf>
    <xf numFmtId="38" fontId="6" fillId="0" borderId="47" xfId="4" applyFont="1" applyFill="1" applyBorder="1" applyAlignment="1">
      <alignment horizontal="right" vertical="center"/>
    </xf>
    <xf numFmtId="38" fontId="6" fillId="2" borderId="39" xfId="4" applyFont="1" applyFill="1" applyBorder="1" applyAlignment="1">
      <alignment horizontal="right" vertical="center"/>
    </xf>
    <xf numFmtId="38" fontId="6" fillId="0" borderId="48" xfId="4" applyFont="1" applyFill="1" applyBorder="1" applyAlignment="1">
      <alignment horizontal="right" vertical="center" shrinkToFit="1"/>
    </xf>
    <xf numFmtId="38" fontId="6" fillId="2" borderId="41" xfId="4" applyFont="1" applyFill="1" applyBorder="1" applyAlignment="1">
      <alignment horizontal="right" vertical="center"/>
    </xf>
    <xf numFmtId="38" fontId="6" fillId="0" borderId="38" xfId="4" applyFont="1" applyFill="1" applyBorder="1" applyAlignment="1">
      <alignment horizontal="right" vertical="center" shrinkToFit="1"/>
    </xf>
    <xf numFmtId="38" fontId="6" fillId="2" borderId="8" xfId="4" applyFont="1" applyFill="1" applyBorder="1" applyAlignment="1">
      <alignment horizontal="right" vertical="center" shrinkToFit="1"/>
    </xf>
    <xf numFmtId="38" fontId="6" fillId="2" borderId="3" xfId="4" applyFont="1" applyFill="1" applyBorder="1" applyAlignment="1">
      <alignment horizontal="right" vertical="center" shrinkToFit="1"/>
    </xf>
    <xf numFmtId="38" fontId="6" fillId="2" borderId="2" xfId="4" applyFont="1" applyFill="1" applyBorder="1" applyAlignment="1">
      <alignment horizontal="right" vertical="center" shrinkToFit="1"/>
    </xf>
    <xf numFmtId="38" fontId="6" fillId="2" borderId="42" xfId="4" applyFont="1" applyFill="1" applyBorder="1" applyAlignment="1">
      <alignment horizontal="right" vertical="center" shrinkToFit="1"/>
    </xf>
    <xf numFmtId="38" fontId="6" fillId="0" borderId="49" xfId="4" applyFont="1" applyFill="1" applyBorder="1" applyAlignment="1">
      <alignment horizontal="right" vertical="center"/>
    </xf>
    <xf numFmtId="38" fontId="6" fillId="0" borderId="50" xfId="4" applyFont="1" applyFill="1" applyBorder="1" applyAlignment="1">
      <alignment horizontal="right" vertical="center"/>
    </xf>
    <xf numFmtId="38" fontId="6" fillId="0" borderId="51" xfId="4" applyFont="1" applyFill="1" applyBorder="1" applyAlignment="1">
      <alignment horizontal="right" vertical="center"/>
    </xf>
    <xf numFmtId="38" fontId="3" fillId="0" borderId="52" xfId="4" applyFont="1" applyFill="1" applyBorder="1" applyAlignment="1">
      <alignment vertical="center" textRotation="255"/>
    </xf>
    <xf numFmtId="38" fontId="3" fillId="0" borderId="53" xfId="4" applyFont="1" applyFill="1" applyBorder="1" applyAlignment="1">
      <alignment horizontal="center" vertical="center"/>
    </xf>
    <xf numFmtId="38" fontId="6" fillId="0" borderId="53" xfId="4" applyFont="1" applyFill="1" applyBorder="1" applyAlignment="1">
      <alignment horizontal="right" vertical="center"/>
    </xf>
    <xf numFmtId="38" fontId="3" fillId="0" borderId="28" xfId="4" applyFont="1" applyFill="1" applyBorder="1" applyAlignment="1">
      <alignment horizontal="left" vertical="center" shrinkToFit="1"/>
    </xf>
    <xf numFmtId="38" fontId="6" fillId="0" borderId="26" xfId="4" applyFont="1" applyBorder="1" applyAlignment="1">
      <alignment horizontal="right" vertical="center" shrinkToFit="1"/>
    </xf>
    <xf numFmtId="38" fontId="6" fillId="0" borderId="27" xfId="4" applyFont="1" applyBorder="1" applyAlignment="1">
      <alignment horizontal="right" vertical="center" shrinkToFit="1"/>
    </xf>
    <xf numFmtId="38" fontId="6" fillId="0" borderId="28" xfId="4" applyFont="1" applyBorder="1" applyAlignment="1">
      <alignment horizontal="right" vertical="center" shrinkToFit="1"/>
    </xf>
    <xf numFmtId="38" fontId="6" fillId="0" borderId="54" xfId="4" applyFont="1" applyBorder="1" applyAlignment="1">
      <alignment horizontal="right" vertical="center" shrinkToFit="1"/>
    </xf>
    <xf numFmtId="38" fontId="6" fillId="0" borderId="30" xfId="4" applyFont="1" applyBorder="1" applyAlignment="1">
      <alignment horizontal="right" vertical="center" shrinkToFit="1"/>
    </xf>
    <xf numFmtId="38" fontId="6" fillId="0" borderId="31" xfId="4" applyFont="1" applyBorder="1" applyAlignment="1">
      <alignment horizontal="right" vertical="center" shrinkToFit="1"/>
    </xf>
    <xf numFmtId="38" fontId="6" fillId="0" borderId="55" xfId="4" applyFont="1" applyBorder="1" applyAlignment="1">
      <alignment horizontal="right" vertical="center" shrinkToFit="1"/>
    </xf>
    <xf numFmtId="38" fontId="6" fillId="0" borderId="48" xfId="4" applyFont="1" applyBorder="1" applyAlignment="1">
      <alignment horizontal="right" vertical="center" shrinkToFit="1"/>
    </xf>
    <xf numFmtId="38" fontId="3" fillId="0" borderId="22" xfId="4" applyFont="1" applyFill="1" applyBorder="1" applyAlignment="1">
      <alignment vertical="center"/>
    </xf>
    <xf numFmtId="38" fontId="3" fillId="0" borderId="56" xfId="4" applyFont="1" applyFill="1" applyBorder="1" applyAlignment="1">
      <alignment vertical="center"/>
    </xf>
    <xf numFmtId="38" fontId="6" fillId="0" borderId="57" xfId="4" applyFont="1" applyFill="1" applyBorder="1" applyAlignment="1">
      <alignment horizontal="right" vertical="center"/>
    </xf>
    <xf numFmtId="38" fontId="6" fillId="0" borderId="58" xfId="4" applyFont="1" applyBorder="1" applyAlignment="1">
      <alignment horizontal="right" vertical="center" shrinkToFit="1"/>
    </xf>
    <xf numFmtId="38" fontId="6" fillId="0" borderId="40" xfId="4" applyFont="1" applyBorder="1" applyAlignment="1">
      <alignment horizontal="right" vertical="center" shrinkToFit="1"/>
    </xf>
    <xf numFmtId="38" fontId="3" fillId="0" borderId="59" xfId="4" applyFont="1" applyFill="1" applyBorder="1" applyAlignment="1">
      <alignment horizontal="left" vertical="center" shrinkToFit="1"/>
    </xf>
    <xf numFmtId="38" fontId="6" fillId="0" borderId="60" xfId="4" applyFont="1" applyBorder="1" applyAlignment="1">
      <alignment horizontal="right" vertical="center" shrinkToFit="1"/>
    </xf>
    <xf numFmtId="38" fontId="6" fillId="0" borderId="2" xfId="4" applyFont="1" applyFill="1" applyBorder="1" applyAlignment="1">
      <alignment horizontal="right" vertical="center" shrinkToFit="1"/>
    </xf>
    <xf numFmtId="38" fontId="6" fillId="0" borderId="61" xfId="4" applyFont="1" applyFill="1" applyBorder="1" applyAlignment="1">
      <alignment horizontal="right" vertical="center" shrinkToFit="1"/>
    </xf>
    <xf numFmtId="38" fontId="3" fillId="0" borderId="10" xfId="4" applyFont="1" applyFill="1" applyBorder="1" applyAlignment="1">
      <alignment vertical="center"/>
    </xf>
    <xf numFmtId="38" fontId="3" fillId="0" borderId="62" xfId="4" applyFont="1" applyFill="1" applyBorder="1" applyAlignment="1">
      <alignment vertical="center"/>
    </xf>
    <xf numFmtId="38" fontId="6" fillId="2" borderId="19" xfId="4" applyFont="1" applyFill="1" applyBorder="1" applyAlignment="1">
      <alignment horizontal="right" vertical="center"/>
    </xf>
    <xf numFmtId="38" fontId="6" fillId="0" borderId="0" xfId="4" applyFont="1" applyFill="1" applyBorder="1" applyAlignment="1">
      <alignment horizontal="right" vertical="center"/>
    </xf>
    <xf numFmtId="38" fontId="6" fillId="2" borderId="63" xfId="4" applyFont="1" applyFill="1" applyBorder="1" applyAlignment="1">
      <alignment horizontal="right" vertical="center"/>
    </xf>
    <xf numFmtId="38" fontId="6" fillId="0" borderId="64" xfId="4" applyFont="1" applyFill="1" applyBorder="1" applyAlignment="1">
      <alignment horizontal="right" vertical="center"/>
    </xf>
    <xf numFmtId="38" fontId="6" fillId="0" borderId="65" xfId="4" applyFont="1" applyFill="1" applyBorder="1" applyAlignment="1">
      <alignment horizontal="right" vertical="center"/>
    </xf>
    <xf numFmtId="10" fontId="6" fillId="0" borderId="66" xfId="1" applyNumberFormat="1" applyFont="1" applyFill="1" applyBorder="1" applyAlignment="1">
      <alignment horizontal="right" vertical="center"/>
    </xf>
    <xf numFmtId="10" fontId="6" fillId="0" borderId="67" xfId="1" applyNumberFormat="1" applyFont="1" applyFill="1" applyBorder="1" applyAlignment="1">
      <alignment horizontal="right" vertical="center"/>
    </xf>
    <xf numFmtId="10" fontId="6" fillId="0" borderId="68" xfId="1" applyNumberFormat="1" applyFont="1" applyFill="1" applyBorder="1" applyAlignment="1">
      <alignment horizontal="right" vertical="center"/>
    </xf>
    <xf numFmtId="38" fontId="5" fillId="0" borderId="0" xfId="4" applyNumberFormat="1" applyFont="1" applyAlignment="1">
      <alignment vertical="center" shrinkToFit="1"/>
    </xf>
    <xf numFmtId="38" fontId="13" fillId="0" borderId="0" xfId="4" applyFont="1">
      <alignment vertical="center"/>
    </xf>
    <xf numFmtId="10" fontId="6" fillId="0" borderId="0" xfId="1" applyNumberFormat="1" applyFont="1" applyFill="1" applyBorder="1" applyAlignment="1">
      <alignment horizontal="right" vertical="center"/>
    </xf>
    <xf numFmtId="38" fontId="3" fillId="0" borderId="69" xfId="4" applyFont="1" applyBorder="1" applyAlignment="1">
      <alignment horizontal="center" vertical="center" shrinkToFit="1"/>
    </xf>
    <xf numFmtId="178" fontId="17" fillId="0" borderId="69" xfId="4" applyNumberFormat="1" applyFont="1" applyBorder="1" applyAlignment="1">
      <alignment horizontal="center" vertical="center" shrinkToFit="1"/>
    </xf>
    <xf numFmtId="38" fontId="6" fillId="0" borderId="14" xfId="4" applyFont="1" applyFill="1" applyBorder="1" applyAlignment="1">
      <alignment horizontal="right" vertical="center"/>
    </xf>
    <xf numFmtId="38" fontId="6" fillId="0" borderId="9" xfId="4" applyFont="1" applyBorder="1" applyAlignment="1">
      <alignment horizontal="right" vertical="center"/>
    </xf>
    <xf numFmtId="38" fontId="6" fillId="0" borderId="17" xfId="4" applyFont="1" applyBorder="1" applyAlignment="1">
      <alignment horizontal="right" vertical="center"/>
    </xf>
    <xf numFmtId="38" fontId="6" fillId="0" borderId="8" xfId="4" applyFont="1" applyFill="1" applyBorder="1" applyAlignment="1">
      <alignment horizontal="right" vertical="center"/>
    </xf>
    <xf numFmtId="178" fontId="17" fillId="0" borderId="53" xfId="4" quotePrefix="1" applyNumberFormat="1" applyFont="1" applyBorder="1" applyAlignment="1">
      <alignment horizontal="center" vertical="center" shrinkToFit="1"/>
    </xf>
    <xf numFmtId="10" fontId="6" fillId="0" borderId="70" xfId="4" applyNumberFormat="1" applyFont="1" applyFill="1" applyBorder="1" applyAlignment="1">
      <alignment horizontal="right" vertical="center"/>
    </xf>
    <xf numFmtId="10" fontId="6" fillId="0" borderId="71" xfId="4" applyNumberFormat="1" applyFont="1" applyBorder="1" applyAlignment="1">
      <alignment horizontal="right" vertical="center"/>
    </xf>
    <xf numFmtId="10" fontId="6" fillId="0" borderId="62" xfId="4" applyNumberFormat="1" applyFont="1" applyBorder="1" applyAlignment="1">
      <alignment horizontal="right" vertical="center"/>
    </xf>
    <xf numFmtId="10" fontId="6" fillId="0" borderId="72" xfId="4" applyNumberFormat="1" applyFont="1" applyFill="1" applyBorder="1" applyAlignment="1">
      <alignment horizontal="right" vertical="center"/>
    </xf>
    <xf numFmtId="10" fontId="6" fillId="0" borderId="56" xfId="4" applyNumberFormat="1" applyFont="1" applyFill="1" applyBorder="1" applyAlignment="1">
      <alignment horizontal="right" vertical="center"/>
    </xf>
    <xf numFmtId="10" fontId="6" fillId="0" borderId="73" xfId="4" applyNumberFormat="1" applyFont="1" applyFill="1" applyBorder="1" applyAlignment="1">
      <alignment horizontal="right" vertical="center"/>
    </xf>
    <xf numFmtId="10" fontId="6" fillId="0" borderId="74" xfId="4" applyNumberFormat="1" applyFont="1" applyBorder="1" applyAlignment="1">
      <alignment horizontal="right" vertical="center"/>
    </xf>
    <xf numFmtId="10" fontId="6" fillId="0" borderId="75" xfId="4" applyNumberFormat="1" applyFont="1" applyBorder="1" applyAlignment="1">
      <alignment horizontal="right" vertical="center"/>
    </xf>
    <xf numFmtId="10" fontId="6" fillId="0" borderId="76" xfId="4" applyNumberFormat="1" applyFont="1" applyBorder="1" applyAlignment="1">
      <alignment horizontal="right" vertical="center"/>
    </xf>
    <xf numFmtId="10" fontId="6" fillId="0" borderId="77" xfId="4" applyNumberFormat="1" applyFont="1" applyBorder="1" applyAlignment="1">
      <alignment horizontal="right" vertical="center" shrinkToFit="1"/>
    </xf>
    <xf numFmtId="10" fontId="6" fillId="0" borderId="75" xfId="4" applyNumberFormat="1" applyFont="1" applyBorder="1" applyAlignment="1">
      <alignment horizontal="right" vertical="center" shrinkToFit="1"/>
    </xf>
    <xf numFmtId="10" fontId="6" fillId="0" borderId="62" xfId="4" applyNumberFormat="1" applyFont="1" applyBorder="1" applyAlignment="1">
      <alignment horizontal="right" vertical="center" shrinkToFit="1"/>
    </xf>
    <xf numFmtId="10" fontId="6" fillId="0" borderId="76" xfId="4" applyNumberFormat="1" applyFont="1" applyBorder="1" applyAlignment="1">
      <alignment horizontal="right" vertical="center" shrinkToFit="1"/>
    </xf>
    <xf numFmtId="10" fontId="6" fillId="0" borderId="72" xfId="4" applyNumberFormat="1" applyFont="1" applyBorder="1" applyAlignment="1">
      <alignment horizontal="right" vertical="center"/>
    </xf>
    <xf numFmtId="10" fontId="6" fillId="0" borderId="78" xfId="4" applyNumberFormat="1" applyFont="1" applyFill="1" applyBorder="1" applyAlignment="1">
      <alignment horizontal="right" vertical="center"/>
    </xf>
    <xf numFmtId="10" fontId="6" fillId="0" borderId="79" xfId="4" applyNumberFormat="1" applyFont="1" applyBorder="1" applyAlignment="1">
      <alignment horizontal="right" vertical="center"/>
    </xf>
    <xf numFmtId="10" fontId="6" fillId="0" borderId="71" xfId="4" applyNumberFormat="1" applyFont="1" applyBorder="1" applyAlignment="1">
      <alignment horizontal="right" vertical="center" shrinkToFit="1"/>
    </xf>
    <xf numFmtId="10" fontId="6" fillId="0" borderId="72" xfId="4" applyNumberFormat="1" applyFont="1" applyBorder="1" applyAlignment="1">
      <alignment horizontal="right" vertical="center" shrinkToFit="1"/>
    </xf>
    <xf numFmtId="38" fontId="6" fillId="0" borderId="26" xfId="4" applyFont="1" applyBorder="1" applyAlignment="1">
      <alignment horizontal="right" vertical="center"/>
    </xf>
    <xf numFmtId="38" fontId="6" fillId="0" borderId="43" xfId="4" applyFont="1" applyBorder="1" applyAlignment="1">
      <alignment horizontal="right" vertical="center" shrinkToFit="1"/>
    </xf>
    <xf numFmtId="38" fontId="6" fillId="0" borderId="17" xfId="4" applyFont="1" applyBorder="1" applyAlignment="1">
      <alignment horizontal="right" vertical="center" shrinkToFit="1"/>
    </xf>
    <xf numFmtId="38" fontId="6" fillId="0" borderId="11" xfId="4" applyFont="1" applyBorder="1" applyAlignment="1">
      <alignment horizontal="right" vertical="center"/>
    </xf>
    <xf numFmtId="38" fontId="6" fillId="0" borderId="8" xfId="4" applyFont="1" applyBorder="1" applyAlignment="1">
      <alignment horizontal="right" vertical="center" shrinkToFit="1"/>
    </xf>
    <xf numFmtId="10" fontId="6" fillId="0" borderId="74" xfId="4" applyNumberFormat="1" applyFont="1" applyBorder="1" applyAlignment="1">
      <alignment horizontal="right" vertical="center" shrinkToFit="1"/>
    </xf>
    <xf numFmtId="10" fontId="6" fillId="0" borderId="0" xfId="4" applyNumberFormat="1" applyFont="1" applyBorder="1" applyAlignment="1">
      <alignment horizontal="right" vertical="center" shrinkToFit="1"/>
    </xf>
    <xf numFmtId="10" fontId="6" fillId="0" borderId="72" xfId="4" applyNumberFormat="1" applyFont="1" applyFill="1" applyBorder="1" applyAlignment="1">
      <alignment horizontal="right" vertical="center" shrinkToFit="1"/>
    </xf>
    <xf numFmtId="10" fontId="6" fillId="0" borderId="68" xfId="4" applyNumberFormat="1" applyFont="1" applyFill="1" applyBorder="1" applyAlignment="1">
      <alignment horizontal="right" vertical="center"/>
    </xf>
    <xf numFmtId="38" fontId="6" fillId="0" borderId="80" xfId="4" applyFont="1" applyBorder="1" applyAlignment="1">
      <alignment horizontal="right" vertical="center" shrinkToFit="1"/>
    </xf>
    <xf numFmtId="38" fontId="6" fillId="0" borderId="42" xfId="4" applyFont="1" applyFill="1" applyBorder="1" applyAlignment="1">
      <alignment horizontal="right" vertical="center" shrinkToFit="1"/>
    </xf>
    <xf numFmtId="38" fontId="3" fillId="0" borderId="53" xfId="4" applyFont="1" applyBorder="1" applyAlignment="1">
      <alignment horizontal="center" vertical="center" shrinkToFit="1"/>
    </xf>
    <xf numFmtId="38" fontId="3" fillId="0" borderId="4" xfId="4" applyFont="1" applyFill="1" applyBorder="1" applyAlignment="1">
      <alignment horizontal="left" vertical="center" shrinkToFit="1"/>
    </xf>
    <xf numFmtId="38" fontId="3" fillId="0" borderId="10" xfId="4" applyFont="1" applyFill="1" applyBorder="1" applyAlignment="1">
      <alignment horizontal="left" vertical="center" shrinkToFit="1"/>
    </xf>
    <xf numFmtId="38" fontId="15" fillId="0" borderId="0" xfId="4" applyFont="1" applyAlignment="1">
      <alignment vertical="center" wrapText="1" shrinkToFit="1"/>
    </xf>
    <xf numFmtId="38" fontId="8" fillId="0" borderId="0" xfId="4" applyFont="1" applyAlignment="1">
      <alignment horizontal="center" vertical="center"/>
    </xf>
    <xf numFmtId="38" fontId="10" fillId="2" borderId="12" xfId="6" applyFont="1" applyFill="1" applyBorder="1" applyAlignment="1">
      <alignment horizontal="center" vertical="center"/>
    </xf>
    <xf numFmtId="38" fontId="3" fillId="0" borderId="12" xfId="4" applyFont="1" applyBorder="1" applyAlignment="1">
      <alignment horizontal="right" vertical="center"/>
    </xf>
    <xf numFmtId="38" fontId="3" fillId="2" borderId="12" xfId="4" applyFont="1" applyFill="1" applyBorder="1" applyAlignment="1">
      <alignment horizontal="center" vertical="center"/>
    </xf>
    <xf numFmtId="38" fontId="3" fillId="0" borderId="98" xfId="4" applyFont="1" applyBorder="1" applyAlignment="1">
      <alignment horizontal="center" vertical="center" shrinkToFit="1"/>
    </xf>
    <xf numFmtId="38" fontId="3" fillId="0" borderId="52" xfId="4" applyFont="1" applyBorder="1" applyAlignment="1">
      <alignment horizontal="center" vertical="center" shrinkToFit="1"/>
    </xf>
    <xf numFmtId="38" fontId="3" fillId="0" borderId="7" xfId="4" applyFont="1" applyBorder="1" applyAlignment="1">
      <alignment horizontal="center" vertical="center" shrinkToFit="1"/>
    </xf>
    <xf numFmtId="38" fontId="3" fillId="0" borderId="96" xfId="4" applyFont="1" applyBorder="1" applyAlignment="1">
      <alignment horizontal="center" vertical="center" shrinkToFit="1"/>
    </xf>
    <xf numFmtId="38" fontId="3" fillId="0" borderId="99" xfId="4" applyFont="1" applyBorder="1" applyAlignment="1">
      <alignment horizontal="center" vertical="center" wrapText="1" shrinkToFit="1"/>
    </xf>
    <xf numFmtId="38" fontId="3" fillId="0" borderId="100" xfId="4" applyFont="1" applyBorder="1" applyAlignment="1">
      <alignment horizontal="center" vertical="center" shrinkToFit="1"/>
    </xf>
    <xf numFmtId="38" fontId="3" fillId="0" borderId="101" xfId="4" applyFont="1" applyBorder="1" applyAlignment="1">
      <alignment horizontal="center" vertical="center" shrinkToFit="1"/>
    </xf>
    <xf numFmtId="38" fontId="16" fillId="0" borderId="7" xfId="4" applyFont="1" applyFill="1" applyBorder="1" applyAlignment="1">
      <alignment horizontal="left" vertical="center" wrapText="1"/>
    </xf>
    <xf numFmtId="38" fontId="16" fillId="0" borderId="93" xfId="4" applyFont="1" applyFill="1" applyBorder="1" applyAlignment="1">
      <alignment horizontal="left" vertical="center" wrapText="1"/>
    </xf>
    <xf numFmtId="38" fontId="16" fillId="0" borderId="94" xfId="4" applyFont="1" applyFill="1" applyBorder="1" applyAlignment="1">
      <alignment horizontal="left" vertical="center" wrapText="1"/>
    </xf>
    <xf numFmtId="38" fontId="16" fillId="0" borderId="95" xfId="4" applyFont="1" applyFill="1" applyBorder="1" applyAlignment="1">
      <alignment horizontal="left" vertical="center" wrapText="1"/>
    </xf>
    <xf numFmtId="38" fontId="16" fillId="0" borderId="96" xfId="4" applyFont="1" applyFill="1" applyBorder="1" applyAlignment="1">
      <alignment horizontal="left" vertical="center" wrapText="1"/>
    </xf>
    <xf numFmtId="38" fontId="16" fillId="0" borderId="97" xfId="4" applyFont="1" applyFill="1" applyBorder="1" applyAlignment="1">
      <alignment horizontal="left" vertical="center" wrapText="1"/>
    </xf>
    <xf numFmtId="38" fontId="3" fillId="0" borderId="44" xfId="4" applyFont="1" applyFill="1" applyBorder="1" applyAlignment="1">
      <alignment horizontal="left" vertical="center" shrinkToFit="1"/>
    </xf>
    <xf numFmtId="38" fontId="3" fillId="0" borderId="81" xfId="4" applyFont="1" applyFill="1" applyBorder="1" applyAlignment="1">
      <alignment horizontal="left" vertical="center" shrinkToFit="1"/>
    </xf>
    <xf numFmtId="38" fontId="3" fillId="0" borderId="82" xfId="4" applyFont="1" applyFill="1" applyBorder="1" applyAlignment="1">
      <alignment horizontal="left" vertical="center" shrinkToFit="1"/>
    </xf>
    <xf numFmtId="38" fontId="3" fillId="0" borderId="5" xfId="4" applyFont="1" applyFill="1" applyBorder="1" applyAlignment="1">
      <alignment horizontal="left" vertical="center" shrinkToFit="1"/>
    </xf>
    <xf numFmtId="38" fontId="3" fillId="0" borderId="4" xfId="4" applyFont="1" applyFill="1" applyBorder="1" applyAlignment="1">
      <alignment horizontal="left" vertical="center" shrinkToFit="1"/>
    </xf>
    <xf numFmtId="38" fontId="3" fillId="0" borderId="18" xfId="4" applyFont="1" applyFill="1" applyBorder="1" applyAlignment="1">
      <alignment horizontal="left" vertical="center" shrinkToFit="1"/>
    </xf>
    <xf numFmtId="38" fontId="3" fillId="0" borderId="10" xfId="4" applyFont="1" applyFill="1" applyBorder="1" applyAlignment="1">
      <alignment horizontal="left" vertical="center" shrinkToFit="1"/>
    </xf>
    <xf numFmtId="38" fontId="3" fillId="0" borderId="2" xfId="4" applyFont="1" applyFill="1" applyBorder="1" applyAlignment="1">
      <alignment horizontal="left" vertical="center" shrinkToFit="1"/>
    </xf>
    <xf numFmtId="38" fontId="3" fillId="0" borderId="72" xfId="4" applyFont="1" applyFill="1" applyBorder="1" applyAlignment="1">
      <alignment horizontal="left" vertical="center" shrinkToFit="1"/>
    </xf>
    <xf numFmtId="38" fontId="3" fillId="0" borderId="22" xfId="4" applyFont="1" applyFill="1" applyBorder="1" applyAlignment="1">
      <alignment horizontal="center" vertical="center"/>
    </xf>
    <xf numFmtId="38" fontId="3" fillId="0" borderId="56" xfId="4" applyFont="1" applyFill="1" applyBorder="1" applyAlignment="1">
      <alignment horizontal="center" vertical="center"/>
    </xf>
    <xf numFmtId="38" fontId="3" fillId="0" borderId="22" xfId="4" applyFont="1" applyFill="1" applyBorder="1" applyAlignment="1">
      <alignment horizontal="left" vertical="center" shrinkToFit="1"/>
    </xf>
    <xf numFmtId="38" fontId="3" fillId="0" borderId="56" xfId="4" applyFont="1" applyFill="1" applyBorder="1" applyAlignment="1">
      <alignment horizontal="left" vertical="center" shrinkToFit="1"/>
    </xf>
    <xf numFmtId="38" fontId="3" fillId="0" borderId="21" xfId="4" applyFont="1" applyFill="1" applyBorder="1" applyAlignment="1">
      <alignment horizontal="left" vertical="center" shrinkToFit="1"/>
    </xf>
    <xf numFmtId="38" fontId="3" fillId="0" borderId="25" xfId="4" applyFont="1" applyFill="1" applyBorder="1" applyAlignment="1">
      <alignment horizontal="center" vertical="center"/>
    </xf>
    <xf numFmtId="38" fontId="3" fillId="0" borderId="73" xfId="4" applyFont="1" applyFill="1" applyBorder="1" applyAlignment="1">
      <alignment horizontal="center" vertical="center"/>
    </xf>
    <xf numFmtId="38" fontId="3" fillId="0" borderId="69" xfId="4" applyFont="1" applyFill="1" applyBorder="1" applyAlignment="1">
      <alignment horizontal="center" vertical="center" textRotation="255"/>
    </xf>
    <xf numFmtId="38" fontId="3" fillId="0" borderId="80" xfId="4" applyFont="1" applyFill="1" applyBorder="1" applyAlignment="1">
      <alignment horizontal="center" vertical="center" textRotation="255"/>
    </xf>
    <xf numFmtId="38" fontId="3" fillId="0" borderId="83" xfId="4" applyFont="1" applyFill="1" applyBorder="1" applyAlignment="1">
      <alignment horizontal="center" vertical="center" textRotation="255"/>
    </xf>
    <xf numFmtId="38" fontId="3" fillId="0" borderId="16" xfId="4" applyFont="1" applyFill="1" applyBorder="1" applyAlignment="1">
      <alignment horizontal="left" vertical="center" shrinkToFit="1"/>
    </xf>
    <xf numFmtId="38" fontId="3" fillId="0" borderId="70" xfId="4" applyFont="1" applyFill="1" applyBorder="1" applyAlignment="1">
      <alignment horizontal="left" vertical="center" shrinkToFit="1"/>
    </xf>
    <xf numFmtId="38" fontId="3" fillId="0" borderId="62" xfId="4" applyFont="1" applyFill="1" applyBorder="1" applyAlignment="1">
      <alignment horizontal="left" vertical="center" shrinkToFit="1"/>
    </xf>
    <xf numFmtId="38" fontId="3" fillId="0" borderId="3" xfId="4" applyFont="1" applyFill="1" applyBorder="1" applyAlignment="1">
      <alignment horizontal="left" vertical="center" shrinkToFit="1"/>
    </xf>
    <xf numFmtId="38" fontId="3" fillId="0" borderId="36" xfId="4" applyFont="1" applyFill="1" applyBorder="1" applyAlignment="1">
      <alignment horizontal="left" vertical="center" shrinkToFit="1"/>
    </xf>
    <xf numFmtId="38" fontId="3" fillId="0" borderId="15" xfId="4" applyFont="1" applyFill="1" applyBorder="1" applyAlignment="1">
      <alignment horizontal="left" vertical="center" shrinkToFit="1"/>
    </xf>
    <xf numFmtId="38" fontId="3" fillId="0" borderId="28" xfId="4" applyFont="1" applyFill="1" applyBorder="1" applyAlignment="1">
      <alignment vertical="center" shrinkToFit="1"/>
    </xf>
    <xf numFmtId="38" fontId="3" fillId="0" borderId="74" xfId="4" applyFont="1" applyFill="1" applyBorder="1" applyAlignment="1">
      <alignment vertical="center" shrinkToFit="1"/>
    </xf>
    <xf numFmtId="38" fontId="3" fillId="0" borderId="10" xfId="4" applyFont="1" applyFill="1" applyBorder="1" applyAlignment="1">
      <alignment vertical="center" shrinkToFit="1"/>
    </xf>
    <xf numFmtId="38" fontId="3" fillId="0" borderId="62" xfId="4" applyFont="1" applyFill="1" applyBorder="1" applyAlignment="1">
      <alignment vertical="center" shrinkToFit="1"/>
    </xf>
    <xf numFmtId="38" fontId="3" fillId="0" borderId="44" xfId="4" applyFont="1" applyFill="1" applyBorder="1" applyAlignment="1">
      <alignment horizontal="center" vertical="center"/>
    </xf>
    <xf numFmtId="38" fontId="3" fillId="0" borderId="78" xfId="4" applyFont="1" applyFill="1" applyBorder="1" applyAlignment="1">
      <alignment horizontal="center" vertical="center"/>
    </xf>
    <xf numFmtId="38" fontId="3" fillId="0" borderId="1" xfId="4" applyFont="1" applyFill="1" applyBorder="1" applyAlignment="1">
      <alignment vertical="center" wrapText="1"/>
    </xf>
    <xf numFmtId="38" fontId="3" fillId="0" borderId="84" xfId="4" applyFont="1" applyFill="1" applyBorder="1" applyAlignment="1">
      <alignment vertical="center" wrapText="1"/>
    </xf>
    <xf numFmtId="38" fontId="3" fillId="0" borderId="85" xfId="4" applyFont="1" applyFill="1" applyBorder="1" applyAlignment="1">
      <alignment vertical="center" wrapText="1"/>
    </xf>
    <xf numFmtId="38" fontId="3" fillId="0" borderId="86" xfId="4" applyFont="1" applyFill="1" applyBorder="1" applyAlignment="1">
      <alignment vertical="center" wrapText="1"/>
    </xf>
    <xf numFmtId="38" fontId="3" fillId="0" borderId="45" xfId="4" applyFont="1" applyFill="1" applyBorder="1" applyAlignment="1">
      <alignment vertical="center" wrapText="1"/>
    </xf>
    <xf numFmtId="38" fontId="3" fillId="0" borderId="87" xfId="4" applyFont="1" applyFill="1" applyBorder="1" applyAlignment="1">
      <alignment vertical="center" wrapText="1"/>
    </xf>
    <xf numFmtId="38" fontId="3" fillId="0" borderId="59" xfId="4" applyFont="1" applyFill="1" applyBorder="1" applyAlignment="1">
      <alignment vertical="center" wrapText="1"/>
    </xf>
    <xf numFmtId="38" fontId="3" fillId="0" borderId="88" xfId="4" applyFont="1" applyFill="1" applyBorder="1" applyAlignment="1">
      <alignment vertical="center" wrapText="1"/>
    </xf>
    <xf numFmtId="38" fontId="3" fillId="0" borderId="89" xfId="4" applyFont="1" applyFill="1" applyBorder="1" applyAlignment="1">
      <alignment horizontal="left" vertical="center" shrinkToFit="1"/>
    </xf>
    <xf numFmtId="38" fontId="3" fillId="0" borderId="90" xfId="4" applyFont="1" applyFill="1" applyBorder="1" applyAlignment="1">
      <alignment horizontal="left" vertical="center" shrinkToFit="1"/>
    </xf>
    <xf numFmtId="38" fontId="3" fillId="0" borderId="91" xfId="4" applyFont="1" applyFill="1" applyBorder="1" applyAlignment="1">
      <alignment horizontal="left" vertical="center" shrinkToFit="1"/>
    </xf>
    <xf numFmtId="38" fontId="3" fillId="0" borderId="92" xfId="4" applyFont="1" applyFill="1" applyBorder="1" applyAlignment="1">
      <alignment horizontal="left" vertical="center" shrinkToFit="1"/>
    </xf>
    <xf numFmtId="38" fontId="19" fillId="0" borderId="28" xfId="4" applyFont="1" applyFill="1" applyBorder="1" applyAlignment="1">
      <alignment vertical="center" shrinkToFit="1"/>
    </xf>
    <xf numFmtId="38" fontId="19" fillId="0" borderId="74" xfId="4" applyFont="1" applyFill="1" applyBorder="1" applyAlignment="1">
      <alignment vertical="center" shrinkToFit="1"/>
    </xf>
    <xf numFmtId="38" fontId="17" fillId="3" borderId="2" xfId="4" applyFont="1" applyFill="1" applyBorder="1" applyAlignment="1">
      <alignment horizontal="left" vertical="center" shrinkToFit="1"/>
    </xf>
    <xf numFmtId="38" fontId="17" fillId="3" borderId="72" xfId="4" applyFont="1" applyFill="1" applyBorder="1" applyAlignment="1">
      <alignment horizontal="left" vertical="center" shrinkToFit="1"/>
    </xf>
    <xf numFmtId="38" fontId="17" fillId="3" borderId="3" xfId="4" applyFont="1" applyFill="1" applyBorder="1" applyAlignment="1">
      <alignment horizontal="left" vertical="center" shrinkToFit="1"/>
    </xf>
    <xf numFmtId="38" fontId="17" fillId="3" borderId="36" xfId="4" applyFont="1" applyFill="1" applyBorder="1" applyAlignment="1">
      <alignment horizontal="left" vertical="center" shrinkToFit="1"/>
    </xf>
    <xf numFmtId="38" fontId="18" fillId="2" borderId="12" xfId="6" applyFont="1" applyFill="1" applyBorder="1" applyAlignment="1">
      <alignment horizontal="center" vertical="center"/>
    </xf>
  </cellXfs>
  <cellStyles count="11">
    <cellStyle name="パーセント" xfId="1" builtinId="5"/>
    <cellStyle name="パーセント 2" xfId="2"/>
    <cellStyle name="パーセント 3" xfId="3"/>
    <cellStyle name="桁区切り" xfId="4" builtinId="6"/>
    <cellStyle name="桁区切り 2" xfId="5"/>
    <cellStyle name="桁区切り 3" xfId="6"/>
    <cellStyle name="標準" xfId="0" builtinId="0"/>
    <cellStyle name="標準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58</xdr:row>
      <xdr:rowOff>0</xdr:rowOff>
    </xdr:from>
    <xdr:to>
      <xdr:col>6</xdr:col>
      <xdr:colOff>714375</xdr:colOff>
      <xdr:row>59</xdr:row>
      <xdr:rowOff>38100</xdr:rowOff>
    </xdr:to>
    <xdr:sp macro="" textlink="">
      <xdr:nvSpPr>
        <xdr:cNvPr id="22534" name="Text Box 1"/>
        <xdr:cNvSpPr txBox="1">
          <a:spLocks noChangeArrowheads="1"/>
        </xdr:cNvSpPr>
      </xdr:nvSpPr>
      <xdr:spPr bwMode="auto">
        <a:xfrm>
          <a:off x="2905125" y="1186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58</xdr:row>
      <xdr:rowOff>0</xdr:rowOff>
    </xdr:from>
    <xdr:to>
      <xdr:col>6</xdr:col>
      <xdr:colOff>714375</xdr:colOff>
      <xdr:row>59</xdr:row>
      <xdr:rowOff>38100</xdr:rowOff>
    </xdr:to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2905125" y="1186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703150</xdr:colOff>
      <xdr:row>4</xdr:row>
      <xdr:rowOff>118246</xdr:rowOff>
    </xdr:from>
    <xdr:to>
      <xdr:col>13</xdr:col>
      <xdr:colOff>633206</xdr:colOff>
      <xdr:row>6</xdr:row>
      <xdr:rowOff>202098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9344706" y="1233147"/>
          <a:ext cx="2922815" cy="561975"/>
        </a:xfrm>
        <a:prstGeom prst="wedgeRoundRectCallout">
          <a:avLst>
            <a:gd name="adj1" fmla="val 41120"/>
            <a:gd name="adj2" fmla="val 9618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任意事業がある場合は事業名を記載すること。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237036</xdr:colOff>
      <xdr:row>30</xdr:row>
      <xdr:rowOff>115660</xdr:rowOff>
    </xdr:from>
    <xdr:to>
      <xdr:col>7</xdr:col>
      <xdr:colOff>845359</xdr:colOff>
      <xdr:row>33</xdr:row>
      <xdr:rowOff>24598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 flipV="1">
          <a:off x="2503986" y="6649810"/>
          <a:ext cx="1817998" cy="480438"/>
        </a:xfrm>
        <a:prstGeom prst="wedgeRoundRectCallout">
          <a:avLst>
            <a:gd name="adj1" fmla="val -33921"/>
            <a:gd name="adj2" fmla="val -8472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寄附者が複数いる場合、欄を増やして寄附者ごとに記載すること。</a:t>
          </a:r>
        </a:p>
      </xdr:txBody>
    </xdr:sp>
    <xdr:clientData/>
  </xdr:twoCellAnchor>
  <xdr:twoCellAnchor>
    <xdr:from>
      <xdr:col>8</xdr:col>
      <xdr:colOff>83548</xdr:colOff>
      <xdr:row>55</xdr:row>
      <xdr:rowOff>117362</xdr:rowOff>
    </xdr:from>
    <xdr:to>
      <xdr:col>10</xdr:col>
      <xdr:colOff>298165</xdr:colOff>
      <xdr:row>56</xdr:row>
      <xdr:rowOff>119479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5070362" y="11404487"/>
          <a:ext cx="2361520" cy="200025"/>
        </a:xfrm>
        <a:prstGeom prst="wedgeRectCallout">
          <a:avLst>
            <a:gd name="adj1" fmla="val -52296"/>
            <a:gd name="adj2" fmla="val 126192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借入比率は５０％以下とすること。</a:t>
          </a:r>
        </a:p>
      </xdr:txBody>
    </xdr:sp>
    <xdr:clientData/>
  </xdr:twoCellAnchor>
  <xdr:twoCellAnchor>
    <xdr:from>
      <xdr:col>9</xdr:col>
      <xdr:colOff>1460319</xdr:colOff>
      <xdr:row>15</xdr:row>
      <xdr:rowOff>103415</xdr:rowOff>
    </xdr:from>
    <xdr:to>
      <xdr:col>11</xdr:col>
      <xdr:colOff>264311</xdr:colOff>
      <xdr:row>21</xdr:row>
      <xdr:rowOff>93931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7089594" y="3875315"/>
          <a:ext cx="1813892" cy="1038266"/>
        </a:xfrm>
        <a:prstGeom prst="wedgeRoundRectCallout">
          <a:avLst>
            <a:gd name="adj1" fmla="val -60796"/>
            <a:gd name="adj2" fmla="val -4125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「様式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14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収支見込シミュレーション（各事業）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」の「収入合計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」欄の１２分の３を転記すること。</a:t>
          </a:r>
        </a:p>
      </xdr:txBody>
    </xdr:sp>
    <xdr:clientData/>
  </xdr:twoCellAnchor>
  <xdr:twoCellAnchor>
    <xdr:from>
      <xdr:col>7</xdr:col>
      <xdr:colOff>1183822</xdr:colOff>
      <xdr:row>4</xdr:row>
      <xdr:rowOff>108858</xdr:rowOff>
    </xdr:from>
    <xdr:to>
      <xdr:col>9</xdr:col>
      <xdr:colOff>658824</xdr:colOff>
      <xdr:row>7</xdr:row>
      <xdr:rowOff>6026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4640036" y="1224644"/>
          <a:ext cx="1755322" cy="748392"/>
        </a:xfrm>
        <a:prstGeom prst="wedgeRoundRectCallout">
          <a:avLst>
            <a:gd name="adj1" fmla="val 13747"/>
            <a:gd name="adj2" fmla="val -44551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  <a:ln w="9525" algn="ctr">
          <a:solidFill>
            <a:schemeClr val="accent1"/>
          </a:solidFill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原稿サイズはＡ３で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U82"/>
  <sheetViews>
    <sheetView showGridLines="0" tabSelected="1" zoomScaleNormal="100" zoomScaleSheetLayoutView="70" workbookViewId="0"/>
  </sheetViews>
  <sheetFormatPr defaultRowHeight="13.5" x14ac:dyDescent="0.15"/>
  <cols>
    <col min="1" max="1" width="9" style="2"/>
    <col min="2" max="3" width="2" style="2" customWidth="1"/>
    <col min="4" max="4" width="3.625" style="2" customWidth="1"/>
    <col min="5" max="5" width="7.875" style="2" customWidth="1"/>
    <col min="6" max="6" width="5.25" style="2" customWidth="1"/>
    <col min="7" max="7" width="15.875" style="2" customWidth="1"/>
    <col min="8" max="8" width="19.75" style="2" customWidth="1"/>
    <col min="9" max="9" width="8.5" style="2" bestFit="1" customWidth="1"/>
    <col min="10" max="13" width="19.75" style="2" customWidth="1"/>
    <col min="14" max="14" width="19.375" style="2" customWidth="1"/>
    <col min="15" max="15" width="20" style="2" customWidth="1"/>
    <col min="16" max="16" width="19.75" style="2" customWidth="1"/>
    <col min="17" max="17" width="2.375" style="2" customWidth="1"/>
    <col min="18" max="18" width="4.125" style="2" customWidth="1"/>
    <col min="19" max="21" width="9.75" style="21" customWidth="1"/>
    <col min="22" max="16384" width="9" style="2"/>
  </cols>
  <sheetData>
    <row r="1" spans="4:21" ht="33" customHeight="1" x14ac:dyDescent="0.15">
      <c r="D1" s="149" t="s">
        <v>48</v>
      </c>
    </row>
    <row r="3" spans="4:21" s="1" customFormat="1" ht="21.75" customHeight="1" x14ac:dyDescent="0.15">
      <c r="D3" s="191" t="s">
        <v>16</v>
      </c>
      <c r="E3" s="191"/>
      <c r="F3" s="191"/>
      <c r="G3" s="191"/>
      <c r="H3" s="191"/>
      <c r="I3" s="191"/>
      <c r="J3" s="191"/>
      <c r="N3" s="32" t="s">
        <v>3</v>
      </c>
      <c r="O3" s="192"/>
      <c r="P3" s="192"/>
      <c r="S3" s="20"/>
      <c r="T3" s="20"/>
      <c r="U3" s="20"/>
    </row>
    <row r="4" spans="4:21" s="1" customFormat="1" ht="19.5" thickBot="1" x14ac:dyDescent="0.2">
      <c r="D4" s="191"/>
      <c r="E4" s="191"/>
      <c r="F4" s="191"/>
      <c r="G4" s="191"/>
      <c r="H4" s="191"/>
      <c r="I4" s="191"/>
      <c r="J4" s="191"/>
      <c r="O4" s="33" t="s">
        <v>29</v>
      </c>
      <c r="P4" s="33" t="s">
        <v>30</v>
      </c>
      <c r="S4" s="20"/>
      <c r="T4" s="20"/>
      <c r="U4" s="20"/>
    </row>
    <row r="5" spans="4:21" s="1" customFormat="1" ht="27" customHeight="1" thickBot="1" x14ac:dyDescent="0.2">
      <c r="D5" s="19"/>
      <c r="E5" s="34"/>
      <c r="F5" s="19"/>
      <c r="G5" s="19"/>
      <c r="H5" s="35"/>
      <c r="I5" s="35"/>
      <c r="O5" s="36">
        <f>P52-P51</f>
        <v>0</v>
      </c>
      <c r="P5" s="37">
        <v>0</v>
      </c>
    </row>
    <row r="6" spans="4:21" s="1" customFormat="1" ht="10.5" customHeight="1" thickBot="1" x14ac:dyDescent="0.2">
      <c r="D6" s="19"/>
      <c r="E6" s="34"/>
      <c r="F6" s="19"/>
      <c r="G6" s="19"/>
      <c r="H6" s="35"/>
      <c r="I6" s="35"/>
      <c r="S6" s="20"/>
      <c r="T6" s="20"/>
      <c r="U6" s="20"/>
    </row>
    <row r="7" spans="4:21" ht="28.5" customHeight="1" thickBot="1" x14ac:dyDescent="0.2">
      <c r="D7" s="193" t="s">
        <v>2</v>
      </c>
      <c r="E7" s="193"/>
      <c r="F7" s="194"/>
      <c r="G7" s="194"/>
      <c r="H7" s="1"/>
      <c r="I7" s="1"/>
      <c r="J7" s="18"/>
      <c r="K7" s="18"/>
      <c r="O7" s="3" t="s">
        <v>31</v>
      </c>
      <c r="P7" s="38" t="e">
        <f>P58</f>
        <v>#DIV/0!</v>
      </c>
    </row>
    <row r="8" spans="4:21" ht="12" customHeight="1" thickBot="1" x14ac:dyDescent="0.2">
      <c r="H8" s="11"/>
      <c r="I8" s="11"/>
      <c r="K8" s="3"/>
      <c r="L8" s="3"/>
      <c r="M8" s="3"/>
      <c r="S8" s="21" t="s">
        <v>24</v>
      </c>
    </row>
    <row r="9" spans="4:21" ht="33" customHeight="1" thickBot="1" x14ac:dyDescent="0.2">
      <c r="D9" s="195"/>
      <c r="E9" s="196"/>
      <c r="F9" s="196"/>
      <c r="G9" s="196"/>
      <c r="H9" s="151" t="s">
        <v>25</v>
      </c>
      <c r="I9" s="187" t="s">
        <v>45</v>
      </c>
      <c r="J9" s="22" t="s">
        <v>50</v>
      </c>
      <c r="K9" s="23" t="s">
        <v>51</v>
      </c>
      <c r="L9" s="4" t="s">
        <v>52</v>
      </c>
      <c r="M9" s="4" t="s">
        <v>53</v>
      </c>
      <c r="N9" s="4" t="s">
        <v>33</v>
      </c>
      <c r="O9" s="197" t="s">
        <v>34</v>
      </c>
      <c r="P9" s="199" t="s">
        <v>35</v>
      </c>
      <c r="S9" s="21" t="str">
        <f>J9</f>
        <v>特養
ショート</v>
      </c>
      <c r="T9" s="21" t="str">
        <f>K9</f>
        <v>防災拠点型地域交流スペース</v>
      </c>
      <c r="U9" s="21" t="str">
        <f>N9</f>
        <v>その他</v>
      </c>
    </row>
    <row r="10" spans="4:21" ht="23.25" customHeight="1" thickBot="1" x14ac:dyDescent="0.2">
      <c r="D10" s="195" t="s">
        <v>36</v>
      </c>
      <c r="E10" s="196"/>
      <c r="F10" s="196"/>
      <c r="G10" s="201"/>
      <c r="H10" s="152">
        <f>SUM(J10:N10)</f>
        <v>0</v>
      </c>
      <c r="I10" s="157" t="s">
        <v>46</v>
      </c>
      <c r="J10" s="39">
        <v>0</v>
      </c>
      <c r="K10" s="40">
        <v>0</v>
      </c>
      <c r="L10" s="41">
        <v>0</v>
      </c>
      <c r="M10" s="41">
        <v>0</v>
      </c>
      <c r="N10" s="41">
        <v>0</v>
      </c>
      <c r="O10" s="198"/>
      <c r="P10" s="200"/>
    </row>
    <row r="11" spans="4:21" ht="15" customHeight="1" x14ac:dyDescent="0.15">
      <c r="D11" s="224" t="s">
        <v>17</v>
      </c>
      <c r="E11" s="227" t="s">
        <v>8</v>
      </c>
      <c r="F11" s="228"/>
      <c r="G11" s="228"/>
      <c r="H11" s="153">
        <f>SUM(J11:N11)</f>
        <v>0</v>
      </c>
      <c r="I11" s="158" t="e">
        <f>H11/H18</f>
        <v>#DIV/0!</v>
      </c>
      <c r="J11" s="42">
        <v>0</v>
      </c>
      <c r="K11" s="43">
        <v>0</v>
      </c>
      <c r="L11" s="44">
        <v>0</v>
      </c>
      <c r="M11" s="44">
        <v>0</v>
      </c>
      <c r="N11" s="44">
        <v>0</v>
      </c>
      <c r="O11" s="202"/>
      <c r="P11" s="203"/>
    </row>
    <row r="12" spans="4:21" ht="15" customHeight="1" x14ac:dyDescent="0.15">
      <c r="D12" s="225"/>
      <c r="E12" s="208" t="s">
        <v>7</v>
      </c>
      <c r="F12" s="211" t="s">
        <v>9</v>
      </c>
      <c r="G12" s="212"/>
      <c r="H12" s="154">
        <f>SUM(J12:N12)</f>
        <v>0</v>
      </c>
      <c r="I12" s="159" t="e">
        <f>H12/$H$18</f>
        <v>#DIV/0!</v>
      </c>
      <c r="J12" s="46">
        <v>0</v>
      </c>
      <c r="K12" s="47">
        <v>0</v>
      </c>
      <c r="L12" s="48">
        <v>0</v>
      </c>
      <c r="M12" s="48">
        <v>0</v>
      </c>
      <c r="N12" s="48">
        <v>0</v>
      </c>
      <c r="O12" s="204"/>
      <c r="P12" s="205"/>
    </row>
    <row r="13" spans="4:21" ht="15" customHeight="1" x14ac:dyDescent="0.15">
      <c r="D13" s="225"/>
      <c r="E13" s="209"/>
      <c r="F13" s="213" t="s">
        <v>10</v>
      </c>
      <c r="G13" s="214"/>
      <c r="H13" s="155">
        <f>SUM(J13:N13)</f>
        <v>0</v>
      </c>
      <c r="I13" s="160" t="e">
        <f>H13/$H$18</f>
        <v>#DIV/0!</v>
      </c>
      <c r="J13" s="49">
        <v>0</v>
      </c>
      <c r="K13" s="50">
        <v>0</v>
      </c>
      <c r="L13" s="51">
        <v>0</v>
      </c>
      <c r="M13" s="51">
        <v>0</v>
      </c>
      <c r="N13" s="51">
        <v>0</v>
      </c>
      <c r="O13" s="204"/>
      <c r="P13" s="205"/>
    </row>
    <row r="14" spans="4:21" ht="15" customHeight="1" x14ac:dyDescent="0.15">
      <c r="D14" s="225"/>
      <c r="E14" s="209"/>
      <c r="F14" s="215" t="s">
        <v>11</v>
      </c>
      <c r="G14" s="216"/>
      <c r="H14" s="156">
        <f>SUM(J14:N14)</f>
        <v>0</v>
      </c>
      <c r="I14" s="161" t="e">
        <f>H14/$H$18</f>
        <v>#DIV/0!</v>
      </c>
      <c r="J14" s="52">
        <v>0</v>
      </c>
      <c r="K14" s="53">
        <v>0</v>
      </c>
      <c r="L14" s="54">
        <v>0</v>
      </c>
      <c r="M14" s="54">
        <v>0</v>
      </c>
      <c r="N14" s="54">
        <v>0</v>
      </c>
      <c r="O14" s="204"/>
      <c r="P14" s="205"/>
    </row>
    <row r="15" spans="4:21" ht="15" customHeight="1" x14ac:dyDescent="0.15">
      <c r="D15" s="225"/>
      <c r="E15" s="210"/>
      <c r="F15" s="217" t="s">
        <v>0</v>
      </c>
      <c r="G15" s="218"/>
      <c r="H15" s="56">
        <f t="shared" ref="H15:N15" si="0">SUM(H12:H14)</f>
        <v>0</v>
      </c>
      <c r="I15" s="162" t="e">
        <f t="shared" si="0"/>
        <v>#DIV/0!</v>
      </c>
      <c r="J15" s="56">
        <f t="shared" si="0"/>
        <v>0</v>
      </c>
      <c r="K15" s="57">
        <f t="shared" si="0"/>
        <v>0</v>
      </c>
      <c r="L15" s="58">
        <f t="shared" si="0"/>
        <v>0</v>
      </c>
      <c r="M15" s="58">
        <f t="shared" si="0"/>
        <v>0</v>
      </c>
      <c r="N15" s="58">
        <f t="shared" si="0"/>
        <v>0</v>
      </c>
      <c r="O15" s="204"/>
      <c r="P15" s="205"/>
    </row>
    <row r="16" spans="4:21" ht="15" customHeight="1" x14ac:dyDescent="0.15">
      <c r="D16" s="225"/>
      <c r="E16" s="219" t="s">
        <v>6</v>
      </c>
      <c r="F16" s="220"/>
      <c r="G16" s="220"/>
      <c r="H16" s="56">
        <f>SUM(J16:N16)</f>
        <v>0</v>
      </c>
      <c r="I16" s="162" t="e">
        <f>H16/H18</f>
        <v>#DIV/0!</v>
      </c>
      <c r="J16" s="59">
        <v>0</v>
      </c>
      <c r="K16" s="60">
        <v>0</v>
      </c>
      <c r="L16" s="61">
        <v>0</v>
      </c>
      <c r="M16" s="61">
        <v>0</v>
      </c>
      <c r="N16" s="61">
        <v>0</v>
      </c>
      <c r="O16" s="204"/>
      <c r="P16" s="205"/>
    </row>
    <row r="17" spans="4:21" ht="15" customHeight="1" x14ac:dyDescent="0.15">
      <c r="D17" s="225"/>
      <c r="E17" s="221" t="s">
        <v>5</v>
      </c>
      <c r="F17" s="221"/>
      <c r="G17" s="219"/>
      <c r="H17" s="56">
        <f>SUM(J17:N17)</f>
        <v>0</v>
      </c>
      <c r="I17" s="162" t="e">
        <f>H17/H18</f>
        <v>#DIV/0!</v>
      </c>
      <c r="J17" s="59">
        <v>0</v>
      </c>
      <c r="K17" s="60">
        <v>0</v>
      </c>
      <c r="L17" s="61">
        <v>0</v>
      </c>
      <c r="M17" s="61">
        <v>0</v>
      </c>
      <c r="N17" s="61">
        <v>0</v>
      </c>
      <c r="O17" s="204"/>
      <c r="P17" s="205"/>
    </row>
    <row r="18" spans="4:21" ht="15" customHeight="1" thickBot="1" x14ac:dyDescent="0.2">
      <c r="D18" s="226"/>
      <c r="E18" s="222" t="s">
        <v>1</v>
      </c>
      <c r="F18" s="223"/>
      <c r="G18" s="223"/>
      <c r="H18" s="62">
        <f t="shared" ref="H18:N18" si="1">H11+H15+H16+H17</f>
        <v>0</v>
      </c>
      <c r="I18" s="163" t="e">
        <f>I11+I15+I16+I17</f>
        <v>#DIV/0!</v>
      </c>
      <c r="J18" s="62">
        <f t="shared" si="1"/>
        <v>0</v>
      </c>
      <c r="K18" s="63">
        <f t="shared" si="1"/>
        <v>0</v>
      </c>
      <c r="L18" s="64">
        <f t="shared" si="1"/>
        <v>0</v>
      </c>
      <c r="M18" s="64">
        <f t="shared" si="1"/>
        <v>0</v>
      </c>
      <c r="N18" s="64">
        <f t="shared" si="1"/>
        <v>0</v>
      </c>
      <c r="O18" s="206"/>
      <c r="P18" s="207"/>
    </row>
    <row r="19" spans="4:21" s="9" customFormat="1" ht="7.5" customHeight="1" thickBot="1" x14ac:dyDescent="0.2">
      <c r="D19" s="5"/>
      <c r="E19" s="6"/>
      <c r="F19" s="6"/>
      <c r="G19" s="6"/>
      <c r="H19" s="13"/>
      <c r="I19" s="13"/>
      <c r="J19" s="7"/>
      <c r="K19" s="8"/>
      <c r="S19" s="25"/>
      <c r="T19" s="25"/>
      <c r="U19" s="25"/>
    </row>
    <row r="20" spans="4:21" ht="15" customHeight="1" x14ac:dyDescent="0.15">
      <c r="D20" s="224" t="s">
        <v>23</v>
      </c>
      <c r="E20" s="232" t="s">
        <v>8</v>
      </c>
      <c r="F20" s="233" t="s">
        <v>44</v>
      </c>
      <c r="G20" s="234"/>
      <c r="H20" s="176">
        <f t="shared" ref="H20:H26" si="2">SUM(J20:N20)</f>
        <v>0</v>
      </c>
      <c r="I20" s="164" t="e">
        <f t="shared" ref="I20:I27" si="3">H20/$H$44</f>
        <v>#DIV/0!</v>
      </c>
      <c r="J20" s="65">
        <v>0</v>
      </c>
      <c r="K20" s="66">
        <v>0</v>
      </c>
      <c r="L20" s="67">
        <v>0</v>
      </c>
      <c r="M20" s="67">
        <v>0</v>
      </c>
      <c r="N20" s="67">
        <v>0</v>
      </c>
      <c r="O20" s="68">
        <v>0</v>
      </c>
      <c r="P20" s="69">
        <f t="shared" ref="P20:P26" si="4">O20+H20</f>
        <v>0</v>
      </c>
    </row>
    <row r="21" spans="4:21" ht="15" customHeight="1" x14ac:dyDescent="0.15">
      <c r="D21" s="225"/>
      <c r="E21" s="210"/>
      <c r="F21" s="235" t="s">
        <v>22</v>
      </c>
      <c r="G21" s="236"/>
      <c r="H21" s="155">
        <f t="shared" si="2"/>
        <v>0</v>
      </c>
      <c r="I21" s="165" t="e">
        <f t="shared" si="3"/>
        <v>#DIV/0!</v>
      </c>
      <c r="J21" s="70">
        <v>0</v>
      </c>
      <c r="K21" s="71">
        <v>0</v>
      </c>
      <c r="L21" s="72">
        <v>0</v>
      </c>
      <c r="M21" s="72">
        <v>0</v>
      </c>
      <c r="N21" s="72">
        <v>0</v>
      </c>
      <c r="O21" s="73">
        <v>0</v>
      </c>
      <c r="P21" s="74">
        <f t="shared" si="4"/>
        <v>0</v>
      </c>
    </row>
    <row r="22" spans="4:21" ht="15" customHeight="1" x14ac:dyDescent="0.15">
      <c r="D22" s="225"/>
      <c r="E22" s="221"/>
      <c r="F22" s="215" t="s">
        <v>47</v>
      </c>
      <c r="G22" s="216"/>
      <c r="H22" s="24">
        <f t="shared" si="2"/>
        <v>0</v>
      </c>
      <c r="I22" s="166" t="e">
        <f t="shared" si="3"/>
        <v>#DIV/0!</v>
      </c>
      <c r="J22" s="75">
        <v>0</v>
      </c>
      <c r="K22" s="76">
        <v>0</v>
      </c>
      <c r="L22" s="77">
        <v>0</v>
      </c>
      <c r="M22" s="77">
        <v>0</v>
      </c>
      <c r="N22" s="77">
        <v>0</v>
      </c>
      <c r="O22" s="78">
        <v>0</v>
      </c>
      <c r="P22" s="79">
        <f t="shared" si="4"/>
        <v>0</v>
      </c>
    </row>
    <row r="23" spans="4:21" ht="15" customHeight="1" x14ac:dyDescent="0.15">
      <c r="D23" s="225"/>
      <c r="E23" s="221"/>
      <c r="F23" s="208" t="s">
        <v>14</v>
      </c>
      <c r="G23" s="188" t="s">
        <v>4</v>
      </c>
      <c r="H23" s="177">
        <f t="shared" si="2"/>
        <v>0</v>
      </c>
      <c r="I23" s="167" t="e">
        <f t="shared" si="3"/>
        <v>#DIV/0!</v>
      </c>
      <c r="J23" s="80">
        <v>0</v>
      </c>
      <c r="K23" s="81">
        <v>0</v>
      </c>
      <c r="L23" s="82">
        <v>0</v>
      </c>
      <c r="M23" s="82">
        <v>0</v>
      </c>
      <c r="N23" s="82">
        <v>0</v>
      </c>
      <c r="O23" s="83">
        <v>0</v>
      </c>
      <c r="P23" s="84">
        <f t="shared" si="4"/>
        <v>0</v>
      </c>
    </row>
    <row r="24" spans="4:21" ht="15" customHeight="1" x14ac:dyDescent="0.15">
      <c r="D24" s="225"/>
      <c r="E24" s="221"/>
      <c r="F24" s="209"/>
      <c r="G24" s="85"/>
      <c r="H24" s="178">
        <f t="shared" si="2"/>
        <v>0</v>
      </c>
      <c r="I24" s="168" t="e">
        <f t="shared" si="3"/>
        <v>#DIV/0!</v>
      </c>
      <c r="J24" s="86">
        <v>0</v>
      </c>
      <c r="K24" s="87">
        <v>0</v>
      </c>
      <c r="L24" s="88">
        <v>0</v>
      </c>
      <c r="M24" s="88">
        <v>0</v>
      </c>
      <c r="N24" s="88">
        <v>0</v>
      </c>
      <c r="O24" s="89">
        <v>0</v>
      </c>
      <c r="P24" s="90">
        <f t="shared" si="4"/>
        <v>0</v>
      </c>
    </row>
    <row r="25" spans="4:21" ht="15" customHeight="1" x14ac:dyDescent="0.15">
      <c r="D25" s="225"/>
      <c r="E25" s="221"/>
      <c r="F25" s="209"/>
      <c r="G25" s="189" t="s">
        <v>26</v>
      </c>
      <c r="H25" s="178">
        <f t="shared" si="2"/>
        <v>0</v>
      </c>
      <c r="I25" s="169" t="e">
        <f t="shared" si="3"/>
        <v>#DIV/0!</v>
      </c>
      <c r="J25" s="91">
        <v>0</v>
      </c>
      <c r="K25" s="92">
        <v>0</v>
      </c>
      <c r="L25" s="93">
        <v>0</v>
      </c>
      <c r="M25" s="93">
        <v>0</v>
      </c>
      <c r="N25" s="93">
        <v>0</v>
      </c>
      <c r="O25" s="94">
        <v>0</v>
      </c>
      <c r="P25" s="90">
        <f t="shared" si="4"/>
        <v>0</v>
      </c>
    </row>
    <row r="26" spans="4:21" ht="15" customHeight="1" x14ac:dyDescent="0.15">
      <c r="D26" s="225"/>
      <c r="E26" s="221"/>
      <c r="F26" s="209"/>
      <c r="G26" s="189" t="s">
        <v>26</v>
      </c>
      <c r="H26" s="178">
        <f t="shared" si="2"/>
        <v>0</v>
      </c>
      <c r="I26" s="170" t="e">
        <f t="shared" si="3"/>
        <v>#DIV/0!</v>
      </c>
      <c r="J26" s="95">
        <v>0</v>
      </c>
      <c r="K26" s="96">
        <v>0</v>
      </c>
      <c r="L26" s="97">
        <v>0</v>
      </c>
      <c r="M26" s="97">
        <v>0</v>
      </c>
      <c r="N26" s="97">
        <v>0</v>
      </c>
      <c r="O26" s="98">
        <v>0</v>
      </c>
      <c r="P26" s="90">
        <f t="shared" si="4"/>
        <v>0</v>
      </c>
    </row>
    <row r="27" spans="4:21" ht="15" customHeight="1" x14ac:dyDescent="0.15">
      <c r="D27" s="225"/>
      <c r="E27" s="221"/>
      <c r="F27" s="210"/>
      <c r="G27" s="99" t="s">
        <v>0</v>
      </c>
      <c r="H27" s="24">
        <f>SUM(H23:H26)</f>
        <v>0</v>
      </c>
      <c r="I27" s="171" t="e">
        <f t="shared" si="3"/>
        <v>#DIV/0!</v>
      </c>
      <c r="J27" s="24">
        <f t="shared" ref="J27:P27" si="5">SUM(J23:J26)</f>
        <v>0</v>
      </c>
      <c r="K27" s="12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00">
        <f t="shared" si="5"/>
        <v>0</v>
      </c>
      <c r="P27" s="79">
        <f t="shared" si="5"/>
        <v>0</v>
      </c>
    </row>
    <row r="28" spans="4:21" ht="15" customHeight="1" x14ac:dyDescent="0.15">
      <c r="D28" s="225"/>
      <c r="E28" s="221"/>
      <c r="F28" s="237" t="s">
        <v>13</v>
      </c>
      <c r="G28" s="238"/>
      <c r="H28" s="101">
        <f t="shared" ref="H28:P28" si="6">H20+H21+H22+H27</f>
        <v>0</v>
      </c>
      <c r="I28" s="172" t="e">
        <f t="shared" si="6"/>
        <v>#DIV/0!</v>
      </c>
      <c r="J28" s="101">
        <f t="shared" si="6"/>
        <v>0</v>
      </c>
      <c r="K28" s="102">
        <f t="shared" si="6"/>
        <v>0</v>
      </c>
      <c r="L28" s="103">
        <f t="shared" si="6"/>
        <v>0</v>
      </c>
      <c r="M28" s="103">
        <f t="shared" si="6"/>
        <v>0</v>
      </c>
      <c r="N28" s="103">
        <f t="shared" si="6"/>
        <v>0</v>
      </c>
      <c r="O28" s="104">
        <f t="shared" si="6"/>
        <v>0</v>
      </c>
      <c r="P28" s="105">
        <f t="shared" si="6"/>
        <v>0</v>
      </c>
      <c r="S28" s="21">
        <f>J28-J11</f>
        <v>0</v>
      </c>
      <c r="T28" s="21">
        <f>K28-K11</f>
        <v>0</v>
      </c>
      <c r="U28" s="21">
        <f>N28-N11</f>
        <v>0</v>
      </c>
    </row>
    <row r="29" spans="4:21" ht="15" customHeight="1" x14ac:dyDescent="0.15">
      <c r="D29" s="225"/>
      <c r="E29" s="221" t="s">
        <v>7</v>
      </c>
      <c r="F29" s="211" t="s">
        <v>12</v>
      </c>
      <c r="G29" s="212"/>
      <c r="H29" s="154">
        <f t="shared" ref="H29:H35" si="7">SUM(J29:N29)</f>
        <v>0</v>
      </c>
      <c r="I29" s="159" t="e">
        <f t="shared" ref="I29:I36" si="8">H29/$H$44</f>
        <v>#DIV/0!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106">
        <v>0</v>
      </c>
      <c r="P29" s="107">
        <f t="shared" ref="P29:P35" si="9">O29+H29</f>
        <v>0</v>
      </c>
    </row>
    <row r="30" spans="4:21" ht="15" customHeight="1" x14ac:dyDescent="0.15">
      <c r="D30" s="225"/>
      <c r="E30" s="221"/>
      <c r="F30" s="213" t="s">
        <v>49</v>
      </c>
      <c r="G30" s="214"/>
      <c r="H30" s="155">
        <f t="shared" si="7"/>
        <v>0</v>
      </c>
      <c r="I30" s="160" t="e">
        <f t="shared" si="8"/>
        <v>#DIV/0!</v>
      </c>
      <c r="J30" s="49">
        <v>0</v>
      </c>
      <c r="K30" s="50">
        <v>0</v>
      </c>
      <c r="L30" s="51">
        <v>0</v>
      </c>
      <c r="M30" s="51">
        <v>0</v>
      </c>
      <c r="N30" s="51">
        <v>0</v>
      </c>
      <c r="O30" s="108">
        <v>0</v>
      </c>
      <c r="P30" s="90">
        <f t="shared" si="9"/>
        <v>0</v>
      </c>
    </row>
    <row r="31" spans="4:21" ht="15" customHeight="1" x14ac:dyDescent="0.15">
      <c r="D31" s="225"/>
      <c r="E31" s="221"/>
      <c r="F31" s="214" t="s">
        <v>22</v>
      </c>
      <c r="G31" s="229"/>
      <c r="H31" s="155">
        <f t="shared" si="7"/>
        <v>0</v>
      </c>
      <c r="I31" s="160" t="e">
        <f t="shared" si="8"/>
        <v>#DIV/0!</v>
      </c>
      <c r="J31" s="49">
        <v>0</v>
      </c>
      <c r="K31" s="50">
        <v>0</v>
      </c>
      <c r="L31" s="51">
        <v>0</v>
      </c>
      <c r="M31" s="51">
        <v>0</v>
      </c>
      <c r="N31" s="51">
        <v>0</v>
      </c>
      <c r="O31" s="108">
        <v>0</v>
      </c>
      <c r="P31" s="90">
        <f t="shared" si="9"/>
        <v>0</v>
      </c>
    </row>
    <row r="32" spans="4:21" ht="15" customHeight="1" x14ac:dyDescent="0.15">
      <c r="D32" s="225"/>
      <c r="E32" s="221"/>
      <c r="F32" s="230" t="s">
        <v>47</v>
      </c>
      <c r="G32" s="231"/>
      <c r="H32" s="24">
        <f t="shared" si="7"/>
        <v>0</v>
      </c>
      <c r="I32" s="173" t="e">
        <f t="shared" si="8"/>
        <v>#DIV/0!</v>
      </c>
      <c r="J32" s="75">
        <v>0</v>
      </c>
      <c r="K32" s="76">
        <v>0</v>
      </c>
      <c r="L32" s="77">
        <v>0</v>
      </c>
      <c r="M32" s="77">
        <v>0</v>
      </c>
      <c r="N32" s="77">
        <v>0</v>
      </c>
      <c r="O32" s="78">
        <v>0</v>
      </c>
      <c r="P32" s="109">
        <f t="shared" si="9"/>
        <v>0</v>
      </c>
    </row>
    <row r="33" spans="4:21" ht="15" customHeight="1" x14ac:dyDescent="0.15">
      <c r="D33" s="225"/>
      <c r="E33" s="221"/>
      <c r="F33" s="208" t="s">
        <v>14</v>
      </c>
      <c r="G33" s="45" t="s">
        <v>4</v>
      </c>
      <c r="H33" s="179">
        <f t="shared" si="7"/>
        <v>0</v>
      </c>
      <c r="I33" s="165" t="e">
        <f t="shared" si="8"/>
        <v>#DIV/0!</v>
      </c>
      <c r="J33" s="80">
        <v>0</v>
      </c>
      <c r="K33" s="81">
        <v>0</v>
      </c>
      <c r="L33" s="82">
        <v>0</v>
      </c>
      <c r="M33" s="82">
        <v>0</v>
      </c>
      <c r="N33" s="82">
        <v>0</v>
      </c>
      <c r="O33" s="83">
        <v>0</v>
      </c>
      <c r="P33" s="107">
        <f t="shared" si="9"/>
        <v>0</v>
      </c>
    </row>
    <row r="34" spans="4:21" ht="15" customHeight="1" x14ac:dyDescent="0.15">
      <c r="D34" s="225"/>
      <c r="E34" s="221"/>
      <c r="F34" s="209"/>
      <c r="G34" s="85"/>
      <c r="H34" s="155">
        <f t="shared" si="7"/>
        <v>0</v>
      </c>
      <c r="I34" s="165" t="e">
        <f t="shared" si="8"/>
        <v>#DIV/0!</v>
      </c>
      <c r="J34" s="86">
        <v>0</v>
      </c>
      <c r="K34" s="87">
        <v>0</v>
      </c>
      <c r="L34" s="88">
        <v>0</v>
      </c>
      <c r="M34" s="88">
        <v>0</v>
      </c>
      <c r="N34" s="88">
        <v>0</v>
      </c>
      <c r="O34" s="89">
        <v>0</v>
      </c>
      <c r="P34" s="90">
        <f t="shared" si="9"/>
        <v>0</v>
      </c>
    </row>
    <row r="35" spans="4:21" ht="15" customHeight="1" x14ac:dyDescent="0.15">
      <c r="D35" s="225"/>
      <c r="E35" s="221"/>
      <c r="F35" s="209"/>
      <c r="G35" s="27" t="s">
        <v>27</v>
      </c>
      <c r="H35" s="155">
        <f t="shared" si="7"/>
        <v>0</v>
      </c>
      <c r="I35" s="160" t="e">
        <f t="shared" si="8"/>
        <v>#DIV/0!</v>
      </c>
      <c r="J35" s="91">
        <v>0</v>
      </c>
      <c r="K35" s="92">
        <v>0</v>
      </c>
      <c r="L35" s="93">
        <v>0</v>
      </c>
      <c r="M35" s="93">
        <v>0</v>
      </c>
      <c r="N35" s="93">
        <v>0</v>
      </c>
      <c r="O35" s="94">
        <v>0</v>
      </c>
      <c r="P35" s="90">
        <f t="shared" si="9"/>
        <v>0</v>
      </c>
    </row>
    <row r="36" spans="4:21" ht="15" customHeight="1" x14ac:dyDescent="0.15">
      <c r="D36" s="225"/>
      <c r="E36" s="221"/>
      <c r="F36" s="210"/>
      <c r="G36" s="99" t="s">
        <v>0</v>
      </c>
      <c r="H36" s="24">
        <f t="shared" ref="H36:P36" si="10">SUM(H33:H35)</f>
        <v>0</v>
      </c>
      <c r="I36" s="171" t="e">
        <f t="shared" si="8"/>
        <v>#DIV/0!</v>
      </c>
      <c r="J36" s="24">
        <f t="shared" si="10"/>
        <v>0</v>
      </c>
      <c r="K36" s="12">
        <f t="shared" si="10"/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100">
        <f t="shared" si="10"/>
        <v>0</v>
      </c>
      <c r="P36" s="79">
        <f t="shared" si="10"/>
        <v>0</v>
      </c>
    </row>
    <row r="37" spans="4:21" ht="15" customHeight="1" x14ac:dyDescent="0.15">
      <c r="D37" s="225"/>
      <c r="E37" s="221"/>
      <c r="F37" s="217" t="s">
        <v>13</v>
      </c>
      <c r="G37" s="238"/>
      <c r="H37" s="101">
        <f t="shared" ref="H37:P37" si="11">H29+H30+H31+H32+H36</f>
        <v>0</v>
      </c>
      <c r="I37" s="172" t="e">
        <f t="shared" si="11"/>
        <v>#DIV/0!</v>
      </c>
      <c r="J37" s="101">
        <f t="shared" si="11"/>
        <v>0</v>
      </c>
      <c r="K37" s="102">
        <f t="shared" si="11"/>
        <v>0</v>
      </c>
      <c r="L37" s="103">
        <f t="shared" si="11"/>
        <v>0</v>
      </c>
      <c r="M37" s="103">
        <f t="shared" si="11"/>
        <v>0</v>
      </c>
      <c r="N37" s="103">
        <f t="shared" si="11"/>
        <v>0</v>
      </c>
      <c r="O37" s="104">
        <f t="shared" si="11"/>
        <v>0</v>
      </c>
      <c r="P37" s="105">
        <f t="shared" si="11"/>
        <v>0</v>
      </c>
      <c r="S37" s="21">
        <f>J37-J15</f>
        <v>0</v>
      </c>
      <c r="T37" s="21">
        <f>K37-K15</f>
        <v>0</v>
      </c>
      <c r="U37" s="21">
        <f>N37-N15</f>
        <v>0</v>
      </c>
    </row>
    <row r="38" spans="4:21" ht="15" customHeight="1" x14ac:dyDescent="0.15">
      <c r="D38" s="225"/>
      <c r="E38" s="209" t="s">
        <v>6</v>
      </c>
      <c r="F38" s="221" t="s">
        <v>14</v>
      </c>
      <c r="G38" s="45" t="s">
        <v>4</v>
      </c>
      <c r="H38" s="26">
        <f>SUM(J38:N38)</f>
        <v>0</v>
      </c>
      <c r="I38" s="174" t="e">
        <f>H38/$H$44</f>
        <v>#DIV/0!</v>
      </c>
      <c r="J38" s="80">
        <v>0</v>
      </c>
      <c r="K38" s="81">
        <v>0</v>
      </c>
      <c r="L38" s="82">
        <v>0</v>
      </c>
      <c r="M38" s="82">
        <v>0</v>
      </c>
      <c r="N38" s="82">
        <v>0</v>
      </c>
      <c r="O38" s="83">
        <v>0</v>
      </c>
      <c r="P38" s="107">
        <f>O38+H38</f>
        <v>0</v>
      </c>
    </row>
    <row r="39" spans="4:21" ht="15" customHeight="1" x14ac:dyDescent="0.15">
      <c r="D39" s="225"/>
      <c r="E39" s="209"/>
      <c r="F39" s="221"/>
      <c r="G39" s="29" t="s">
        <v>27</v>
      </c>
      <c r="H39" s="180">
        <f>SUM(J39:N39)</f>
        <v>0</v>
      </c>
      <c r="I39" s="175" t="e">
        <f>H39/$H$44</f>
        <v>#DIV/0!</v>
      </c>
      <c r="J39" s="110">
        <v>0</v>
      </c>
      <c r="K39" s="111">
        <v>0</v>
      </c>
      <c r="L39" s="112">
        <v>0</v>
      </c>
      <c r="M39" s="112">
        <v>0</v>
      </c>
      <c r="N39" s="112">
        <v>0</v>
      </c>
      <c r="O39" s="113">
        <v>0</v>
      </c>
      <c r="P39" s="109">
        <f>O39+H39</f>
        <v>0</v>
      </c>
    </row>
    <row r="40" spans="4:21" ht="15" customHeight="1" x14ac:dyDescent="0.15">
      <c r="D40" s="225"/>
      <c r="E40" s="210"/>
      <c r="F40" s="217" t="s">
        <v>13</v>
      </c>
      <c r="G40" s="238"/>
      <c r="H40" s="101">
        <f t="shared" ref="H40:P40" si="12">SUM(H38:H39)</f>
        <v>0</v>
      </c>
      <c r="I40" s="172" t="e">
        <f t="shared" si="12"/>
        <v>#DIV/0!</v>
      </c>
      <c r="J40" s="101">
        <f t="shared" si="12"/>
        <v>0</v>
      </c>
      <c r="K40" s="102">
        <f t="shared" si="12"/>
        <v>0</v>
      </c>
      <c r="L40" s="103">
        <f t="shared" si="12"/>
        <v>0</v>
      </c>
      <c r="M40" s="103">
        <f t="shared" si="12"/>
        <v>0</v>
      </c>
      <c r="N40" s="103">
        <f t="shared" si="12"/>
        <v>0</v>
      </c>
      <c r="O40" s="104">
        <f t="shared" si="12"/>
        <v>0</v>
      </c>
      <c r="P40" s="105">
        <f t="shared" si="12"/>
        <v>0</v>
      </c>
      <c r="S40" s="21">
        <f>J40-J16</f>
        <v>0</v>
      </c>
      <c r="T40" s="21">
        <f>K40-K16</f>
        <v>0</v>
      </c>
      <c r="U40" s="21">
        <f>N40-N16</f>
        <v>0</v>
      </c>
    </row>
    <row r="41" spans="4:21" ht="15" customHeight="1" x14ac:dyDescent="0.15">
      <c r="D41" s="225"/>
      <c r="E41" s="209" t="s">
        <v>5</v>
      </c>
      <c r="F41" s="221" t="s">
        <v>14</v>
      </c>
      <c r="G41" s="45" t="s">
        <v>4</v>
      </c>
      <c r="H41" s="26">
        <f>SUM(J41:N41)</f>
        <v>0</v>
      </c>
      <c r="I41" s="174" t="e">
        <f>H41/$H$44</f>
        <v>#DIV/0!</v>
      </c>
      <c r="J41" s="80">
        <v>0</v>
      </c>
      <c r="K41" s="81">
        <v>0</v>
      </c>
      <c r="L41" s="82">
        <v>0</v>
      </c>
      <c r="M41" s="82">
        <v>0</v>
      </c>
      <c r="N41" s="82">
        <v>0</v>
      </c>
      <c r="O41" s="83">
        <v>0</v>
      </c>
      <c r="P41" s="107">
        <f>O41+H41</f>
        <v>0</v>
      </c>
    </row>
    <row r="42" spans="4:21" ht="15" customHeight="1" x14ac:dyDescent="0.15">
      <c r="D42" s="225"/>
      <c r="E42" s="209"/>
      <c r="F42" s="221"/>
      <c r="G42" s="29" t="s">
        <v>27</v>
      </c>
      <c r="H42" s="180">
        <f>SUM(J42:N42)</f>
        <v>0</v>
      </c>
      <c r="I42" s="175" t="e">
        <f>H42/$H$44</f>
        <v>#DIV/0!</v>
      </c>
      <c r="J42" s="110">
        <v>0</v>
      </c>
      <c r="K42" s="111">
        <v>0</v>
      </c>
      <c r="L42" s="112">
        <v>0</v>
      </c>
      <c r="M42" s="112">
        <v>0</v>
      </c>
      <c r="N42" s="112">
        <v>0</v>
      </c>
      <c r="O42" s="113">
        <v>0</v>
      </c>
      <c r="P42" s="109">
        <f>O42+H42</f>
        <v>0</v>
      </c>
    </row>
    <row r="43" spans="4:21" ht="15" customHeight="1" x14ac:dyDescent="0.15">
      <c r="D43" s="225"/>
      <c r="E43" s="210"/>
      <c r="F43" s="217" t="s">
        <v>13</v>
      </c>
      <c r="G43" s="218"/>
      <c r="H43" s="56">
        <f t="shared" ref="H43:P43" si="13">SUM(H41:H42)</f>
        <v>0</v>
      </c>
      <c r="I43" s="162" t="e">
        <f t="shared" si="13"/>
        <v>#DIV/0!</v>
      </c>
      <c r="J43" s="56">
        <f t="shared" si="13"/>
        <v>0</v>
      </c>
      <c r="K43" s="57">
        <f t="shared" si="13"/>
        <v>0</v>
      </c>
      <c r="L43" s="58">
        <f t="shared" si="13"/>
        <v>0</v>
      </c>
      <c r="M43" s="58">
        <f t="shared" si="13"/>
        <v>0</v>
      </c>
      <c r="N43" s="58">
        <f t="shared" si="13"/>
        <v>0</v>
      </c>
      <c r="O43" s="114">
        <f t="shared" si="13"/>
        <v>0</v>
      </c>
      <c r="P43" s="105">
        <f t="shared" si="13"/>
        <v>0</v>
      </c>
      <c r="S43" s="21">
        <f>J43-J17</f>
        <v>0</v>
      </c>
      <c r="T43" s="21">
        <f>K43-K17</f>
        <v>0</v>
      </c>
      <c r="U43" s="21">
        <f>N43-N17</f>
        <v>0</v>
      </c>
    </row>
    <row r="44" spans="4:21" ht="15" customHeight="1" thickBot="1" x14ac:dyDescent="0.2">
      <c r="D44" s="226"/>
      <c r="E44" s="222" t="s">
        <v>1</v>
      </c>
      <c r="F44" s="223"/>
      <c r="G44" s="223"/>
      <c r="H44" s="62">
        <f t="shared" ref="H44:P44" si="14">H28+H37+H40+H43</f>
        <v>0</v>
      </c>
      <c r="I44" s="163" t="e">
        <f t="shared" si="14"/>
        <v>#DIV/0!</v>
      </c>
      <c r="J44" s="62">
        <f t="shared" si="14"/>
        <v>0</v>
      </c>
      <c r="K44" s="63">
        <f t="shared" si="14"/>
        <v>0</v>
      </c>
      <c r="L44" s="64">
        <f t="shared" si="14"/>
        <v>0</v>
      </c>
      <c r="M44" s="64">
        <f t="shared" si="14"/>
        <v>0</v>
      </c>
      <c r="N44" s="64">
        <f t="shared" si="14"/>
        <v>0</v>
      </c>
      <c r="O44" s="115">
        <f t="shared" si="14"/>
        <v>0</v>
      </c>
      <c r="P44" s="116">
        <f t="shared" si="14"/>
        <v>0</v>
      </c>
    </row>
    <row r="45" spans="4:21" s="9" customFormat="1" ht="15" customHeight="1" thickBot="1" x14ac:dyDescent="0.2">
      <c r="D45" s="117"/>
      <c r="E45" s="118"/>
      <c r="F45" s="118"/>
      <c r="G45" s="118"/>
      <c r="H45" s="119"/>
      <c r="I45" s="119"/>
      <c r="J45" s="119"/>
      <c r="K45" s="119"/>
      <c r="L45" s="119"/>
      <c r="M45" s="119"/>
      <c r="N45" s="119"/>
      <c r="O45" s="119"/>
      <c r="S45" s="25"/>
      <c r="T45" s="25"/>
      <c r="U45" s="25"/>
    </row>
    <row r="46" spans="4:21" ht="15" customHeight="1" x14ac:dyDescent="0.15">
      <c r="D46" s="224" t="s">
        <v>37</v>
      </c>
      <c r="E46" s="239" t="s">
        <v>18</v>
      </c>
      <c r="F46" s="240"/>
      <c r="G46" s="120" t="s">
        <v>38</v>
      </c>
      <c r="H46" s="121">
        <f t="shared" ref="H46:O46" si="15">H20+H29</f>
        <v>0</v>
      </c>
      <c r="I46" s="181" t="e">
        <f>I29</f>
        <v>#DIV/0!</v>
      </c>
      <c r="J46" s="121">
        <f t="shared" si="15"/>
        <v>0</v>
      </c>
      <c r="K46" s="122">
        <f t="shared" si="15"/>
        <v>0</v>
      </c>
      <c r="L46" s="122">
        <f t="shared" si="15"/>
        <v>0</v>
      </c>
      <c r="M46" s="122">
        <f t="shared" si="15"/>
        <v>0</v>
      </c>
      <c r="N46" s="123">
        <f t="shared" si="15"/>
        <v>0</v>
      </c>
      <c r="O46" s="124">
        <f t="shared" si="15"/>
        <v>0</v>
      </c>
      <c r="P46" s="125">
        <f>O46+H46</f>
        <v>0</v>
      </c>
    </row>
    <row r="47" spans="4:21" ht="15" customHeight="1" x14ac:dyDescent="0.15">
      <c r="D47" s="225"/>
      <c r="E47" s="241"/>
      <c r="F47" s="242"/>
      <c r="G47" s="29" t="s">
        <v>49</v>
      </c>
      <c r="H47" s="28">
        <f t="shared" ref="H47:O47" si="16">H30</f>
        <v>0</v>
      </c>
      <c r="I47" s="168" t="e">
        <f>I20+I30</f>
        <v>#DIV/0!</v>
      </c>
      <c r="J47" s="28">
        <f t="shared" si="16"/>
        <v>0</v>
      </c>
      <c r="K47" s="17">
        <f t="shared" si="16"/>
        <v>0</v>
      </c>
      <c r="L47" s="17">
        <f t="shared" si="16"/>
        <v>0</v>
      </c>
      <c r="M47" s="17">
        <f t="shared" si="16"/>
        <v>0</v>
      </c>
      <c r="N47" s="126">
        <f t="shared" si="16"/>
        <v>0</v>
      </c>
      <c r="O47" s="127">
        <f t="shared" si="16"/>
        <v>0</v>
      </c>
      <c r="P47" s="128">
        <f>O47+H47</f>
        <v>0</v>
      </c>
    </row>
    <row r="48" spans="4:21" ht="15" customHeight="1" x14ac:dyDescent="0.15">
      <c r="D48" s="225"/>
      <c r="E48" s="129" t="s">
        <v>39</v>
      </c>
      <c r="F48" s="130"/>
      <c r="G48" s="130"/>
      <c r="H48" s="56">
        <f t="shared" ref="H48:O48" si="17">SUM(H46:H47)</f>
        <v>0</v>
      </c>
      <c r="I48" s="162" t="e">
        <f t="shared" si="17"/>
        <v>#DIV/0!</v>
      </c>
      <c r="J48" s="56">
        <f t="shared" si="17"/>
        <v>0</v>
      </c>
      <c r="K48" s="57">
        <f t="shared" si="17"/>
        <v>0</v>
      </c>
      <c r="L48" s="57">
        <f t="shared" si="17"/>
        <v>0</v>
      </c>
      <c r="M48" s="57">
        <f t="shared" si="17"/>
        <v>0</v>
      </c>
      <c r="N48" s="58">
        <f t="shared" si="17"/>
        <v>0</v>
      </c>
      <c r="O48" s="131">
        <f t="shared" si="17"/>
        <v>0</v>
      </c>
      <c r="P48" s="105">
        <f>SUM(P46:P47)</f>
        <v>0</v>
      </c>
    </row>
    <row r="49" spans="4:16" ht="15" customHeight="1" x14ac:dyDescent="0.15">
      <c r="D49" s="225"/>
      <c r="E49" s="243" t="s">
        <v>21</v>
      </c>
      <c r="F49" s="244"/>
      <c r="G49" s="45" t="s">
        <v>4</v>
      </c>
      <c r="H49" s="26">
        <f>H23+H33+H38+H41</f>
        <v>0</v>
      </c>
      <c r="I49" s="174" t="e">
        <f>I23+I33+I38+I41</f>
        <v>#DIV/0!</v>
      </c>
      <c r="J49" s="26">
        <f>J23+J33+J38+J41</f>
        <v>0</v>
      </c>
      <c r="K49" s="16">
        <f>K23+K33+K38+K41</f>
        <v>0</v>
      </c>
      <c r="L49" s="16">
        <v>0</v>
      </c>
      <c r="M49" s="16">
        <f>M23+M33+M38+M41</f>
        <v>0</v>
      </c>
      <c r="N49" s="15">
        <f>N23+N33+N38+N41</f>
        <v>0</v>
      </c>
      <c r="O49" s="132">
        <f>O23+O33+O38+O41</f>
        <v>0</v>
      </c>
      <c r="P49" s="133">
        <f>O49+H49</f>
        <v>0</v>
      </c>
    </row>
    <row r="50" spans="4:16" ht="15" customHeight="1" x14ac:dyDescent="0.15">
      <c r="D50" s="225"/>
      <c r="E50" s="245"/>
      <c r="F50" s="246"/>
      <c r="G50" s="134"/>
      <c r="H50" s="185">
        <f>H34+H24</f>
        <v>0</v>
      </c>
      <c r="I50" s="182" t="e">
        <f>I34+I24</f>
        <v>#DIV/0!</v>
      </c>
      <c r="J50" s="30">
        <f t="shared" ref="J50:O50" si="18">J24+J34</f>
        <v>0</v>
      </c>
      <c r="K50" s="14">
        <f t="shared" si="18"/>
        <v>0</v>
      </c>
      <c r="L50" s="14">
        <f t="shared" si="18"/>
        <v>0</v>
      </c>
      <c r="M50" s="14">
        <f t="shared" si="18"/>
        <v>0</v>
      </c>
      <c r="N50" s="136">
        <f t="shared" si="18"/>
        <v>0</v>
      </c>
      <c r="O50" s="186">
        <f t="shared" si="18"/>
        <v>0</v>
      </c>
      <c r="P50" s="135">
        <f>O50+H50</f>
        <v>0</v>
      </c>
    </row>
    <row r="51" spans="4:16" ht="15" customHeight="1" x14ac:dyDescent="0.15">
      <c r="D51" s="225"/>
      <c r="E51" s="241"/>
      <c r="F51" s="242"/>
      <c r="G51" s="29" t="s">
        <v>40</v>
      </c>
      <c r="H51" s="30">
        <f>H26+H25+H35+H39+H42</f>
        <v>0</v>
      </c>
      <c r="I51" s="183" t="e">
        <f>I26+I25+I35+I39+I42</f>
        <v>#DIV/0!</v>
      </c>
      <c r="J51" s="30">
        <f t="shared" ref="J51:O51" si="19">J26+J25+J35+J39+J42</f>
        <v>0</v>
      </c>
      <c r="K51" s="14">
        <f>K26+K25+K35+K39+K42</f>
        <v>0</v>
      </c>
      <c r="L51" s="14">
        <f t="shared" si="19"/>
        <v>0</v>
      </c>
      <c r="M51" s="14">
        <f t="shared" si="19"/>
        <v>0</v>
      </c>
      <c r="N51" s="136">
        <f t="shared" si="19"/>
        <v>0</v>
      </c>
      <c r="O51" s="137">
        <f t="shared" si="19"/>
        <v>0</v>
      </c>
      <c r="P51" s="109">
        <f>O51+H51</f>
        <v>0</v>
      </c>
    </row>
    <row r="52" spans="4:16" ht="15" customHeight="1" x14ac:dyDescent="0.15">
      <c r="D52" s="225"/>
      <c r="E52" s="129" t="s">
        <v>19</v>
      </c>
      <c r="F52" s="130"/>
      <c r="G52" s="130"/>
      <c r="H52" s="56">
        <f t="shared" ref="H52:O52" si="20">SUM(H49:H51)</f>
        <v>0</v>
      </c>
      <c r="I52" s="162" t="e">
        <f t="shared" si="20"/>
        <v>#DIV/0!</v>
      </c>
      <c r="J52" s="56">
        <f t="shared" si="20"/>
        <v>0</v>
      </c>
      <c r="K52" s="57">
        <f t="shared" si="20"/>
        <v>0</v>
      </c>
      <c r="L52" s="57">
        <f t="shared" si="20"/>
        <v>0</v>
      </c>
      <c r="M52" s="57">
        <f t="shared" si="20"/>
        <v>0</v>
      </c>
      <c r="N52" s="58">
        <f t="shared" si="20"/>
        <v>0</v>
      </c>
      <c r="O52" s="131">
        <f t="shared" si="20"/>
        <v>0</v>
      </c>
      <c r="P52" s="105">
        <f>SUM(P49:P51)</f>
        <v>0</v>
      </c>
    </row>
    <row r="53" spans="4:16" ht="15" customHeight="1" x14ac:dyDescent="0.15">
      <c r="D53" s="225"/>
      <c r="E53" s="245" t="s">
        <v>20</v>
      </c>
      <c r="F53" s="246"/>
      <c r="G53" s="85" t="s">
        <v>22</v>
      </c>
      <c r="H53" s="28">
        <f t="shared" ref="H53:O54" si="21">H21+H31</f>
        <v>0</v>
      </c>
      <c r="I53" s="168" t="e">
        <f>I21+I31</f>
        <v>#DIV/0!</v>
      </c>
      <c r="J53" s="28">
        <f t="shared" si="21"/>
        <v>0</v>
      </c>
      <c r="K53" s="17">
        <f t="shared" si="21"/>
        <v>0</v>
      </c>
      <c r="L53" s="17">
        <f t="shared" si="21"/>
        <v>0</v>
      </c>
      <c r="M53" s="17">
        <f t="shared" si="21"/>
        <v>0</v>
      </c>
      <c r="N53" s="126">
        <f t="shared" si="21"/>
        <v>0</v>
      </c>
      <c r="O53" s="127">
        <f t="shared" si="21"/>
        <v>0</v>
      </c>
      <c r="P53" s="128">
        <f>O53+H53</f>
        <v>0</v>
      </c>
    </row>
    <row r="54" spans="4:16" ht="15" customHeight="1" x14ac:dyDescent="0.15">
      <c r="D54" s="225"/>
      <c r="E54" s="241"/>
      <c r="F54" s="242"/>
      <c r="G54" s="29" t="s">
        <v>47</v>
      </c>
      <c r="H54" s="28">
        <f t="shared" si="21"/>
        <v>0</v>
      </c>
      <c r="I54" s="168" t="e">
        <f>I22+I32</f>
        <v>#DIV/0!</v>
      </c>
      <c r="J54" s="28">
        <f t="shared" si="21"/>
        <v>0</v>
      </c>
      <c r="K54" s="17">
        <f t="shared" si="21"/>
        <v>0</v>
      </c>
      <c r="L54" s="17">
        <f t="shared" si="21"/>
        <v>0</v>
      </c>
      <c r="M54" s="17">
        <f t="shared" si="21"/>
        <v>0</v>
      </c>
      <c r="N54" s="126">
        <f t="shared" si="21"/>
        <v>0</v>
      </c>
      <c r="O54" s="127">
        <f t="shared" si="21"/>
        <v>0</v>
      </c>
      <c r="P54" s="128">
        <f>O54+H54</f>
        <v>0</v>
      </c>
    </row>
    <row r="55" spans="4:16" ht="15" customHeight="1" thickBot="1" x14ac:dyDescent="0.2">
      <c r="D55" s="225"/>
      <c r="E55" s="129" t="s">
        <v>41</v>
      </c>
      <c r="F55" s="130"/>
      <c r="G55" s="130"/>
      <c r="H55" s="56">
        <f t="shared" ref="H55:O55" si="22">SUM(H53:H54)</f>
        <v>0</v>
      </c>
      <c r="I55" s="184" t="e">
        <f>SUM(I53:I54)</f>
        <v>#DIV/0!</v>
      </c>
      <c r="J55" s="62">
        <f t="shared" si="22"/>
        <v>0</v>
      </c>
      <c r="K55" s="63">
        <f t="shared" si="22"/>
        <v>0</v>
      </c>
      <c r="L55" s="63">
        <f t="shared" si="22"/>
        <v>0</v>
      </c>
      <c r="M55" s="63">
        <f t="shared" si="22"/>
        <v>0</v>
      </c>
      <c r="N55" s="64">
        <f t="shared" si="22"/>
        <v>0</v>
      </c>
      <c r="O55" s="131">
        <f t="shared" si="22"/>
        <v>0</v>
      </c>
      <c r="P55" s="105">
        <f>H55+O55</f>
        <v>0</v>
      </c>
    </row>
    <row r="56" spans="4:16" ht="15" customHeight="1" x14ac:dyDescent="0.15">
      <c r="D56" s="225"/>
      <c r="E56" s="138" t="s">
        <v>42</v>
      </c>
      <c r="F56" s="139"/>
      <c r="G56" s="139"/>
      <c r="H56" s="140">
        <v>0</v>
      </c>
      <c r="I56" s="141"/>
      <c r="J56" s="141"/>
      <c r="K56" s="141"/>
      <c r="L56" s="141"/>
      <c r="M56" s="141"/>
      <c r="N56" s="141"/>
      <c r="O56" s="142">
        <v>0</v>
      </c>
      <c r="P56" s="143">
        <f>H56+O56</f>
        <v>0</v>
      </c>
    </row>
    <row r="57" spans="4:16" ht="15" customHeight="1" x14ac:dyDescent="0.15">
      <c r="D57" s="225"/>
      <c r="E57" s="214" t="s">
        <v>15</v>
      </c>
      <c r="F57" s="229"/>
      <c r="G57" s="247"/>
      <c r="H57" s="55">
        <f>H44</f>
        <v>0</v>
      </c>
      <c r="I57" s="141"/>
      <c r="J57" s="141"/>
      <c r="K57" s="141"/>
      <c r="L57" s="141"/>
      <c r="M57" s="141"/>
      <c r="N57" s="141"/>
      <c r="O57" s="144">
        <f>O44</f>
        <v>0</v>
      </c>
      <c r="P57" s="143">
        <f>H57+O57</f>
        <v>0</v>
      </c>
    </row>
    <row r="58" spans="4:16" ht="15" customHeight="1" thickBot="1" x14ac:dyDescent="0.2">
      <c r="D58" s="226"/>
      <c r="E58" s="248" t="s">
        <v>43</v>
      </c>
      <c r="F58" s="249"/>
      <c r="G58" s="250"/>
      <c r="H58" s="145" t="e">
        <f>(H55-H56)/H57</f>
        <v>#DIV/0!</v>
      </c>
      <c r="I58" s="150"/>
      <c r="J58" s="141"/>
      <c r="K58" s="141"/>
      <c r="L58" s="141"/>
      <c r="M58" s="141"/>
      <c r="N58" s="141"/>
      <c r="O58" s="146" t="e">
        <f>(O55-O56)/O57</f>
        <v>#DIV/0!</v>
      </c>
      <c r="P58" s="147" t="e">
        <f>(P55-P56)/P57</f>
        <v>#DIV/0!</v>
      </c>
    </row>
    <row r="60" spans="4:16" s="31" customFormat="1" x14ac:dyDescent="0.15">
      <c r="G60" s="31" t="s">
        <v>24</v>
      </c>
      <c r="H60" s="31">
        <f>H44-H18</f>
        <v>0</v>
      </c>
      <c r="J60" s="31">
        <f>J44-J18</f>
        <v>0</v>
      </c>
      <c r="K60" s="148">
        <f>K44-K18</f>
        <v>0</v>
      </c>
      <c r="N60" s="31">
        <f>N44-N18</f>
        <v>0</v>
      </c>
    </row>
    <row r="61" spans="4:16" s="21" customFormat="1" x14ac:dyDescent="0.15">
      <c r="H61" s="21" t="str">
        <f>IF(H60=0,"ok","事業費と調達資金が不一致")</f>
        <v>ok</v>
      </c>
      <c r="J61" s="21" t="str">
        <f>IF(J60=0,"ok","事業費と調達資金が不一致")</f>
        <v>ok</v>
      </c>
      <c r="K61" s="21" t="str">
        <f>IF(K60=0,"ok","事業費と調達資金が不一致")</f>
        <v>ok</v>
      </c>
      <c r="N61" s="21" t="str">
        <f>IF(N60=0,"ok","事業費と調達資金が不一致")</f>
        <v>ok</v>
      </c>
    </row>
    <row r="78" spans="15:16" x14ac:dyDescent="0.15">
      <c r="O78" s="18"/>
      <c r="P78" s="18"/>
    </row>
    <row r="79" spans="15:16" x14ac:dyDescent="0.15">
      <c r="O79" s="18"/>
      <c r="P79" s="18"/>
    </row>
    <row r="80" spans="15:16" x14ac:dyDescent="0.15">
      <c r="O80" s="18"/>
      <c r="P80" s="18"/>
    </row>
    <row r="81" spans="15:16" x14ac:dyDescent="0.15">
      <c r="O81" s="18"/>
      <c r="P81" s="18"/>
    </row>
    <row r="82" spans="15:16" x14ac:dyDescent="0.15">
      <c r="O82" s="18"/>
      <c r="P82" s="18"/>
    </row>
  </sheetData>
  <mergeCells count="46">
    <mergeCell ref="F40:G40"/>
    <mergeCell ref="E44:G44"/>
    <mergeCell ref="D46:D58"/>
    <mergeCell ref="E46:F47"/>
    <mergeCell ref="E49:F51"/>
    <mergeCell ref="E53:F54"/>
    <mergeCell ref="E57:G57"/>
    <mergeCell ref="E58:G58"/>
    <mergeCell ref="E41:E43"/>
    <mergeCell ref="F41:F42"/>
    <mergeCell ref="F43:G43"/>
    <mergeCell ref="E38:E40"/>
    <mergeCell ref="F38:F39"/>
    <mergeCell ref="D11:D18"/>
    <mergeCell ref="E11:G11"/>
    <mergeCell ref="F30:G30"/>
    <mergeCell ref="F31:G31"/>
    <mergeCell ref="F32:G32"/>
    <mergeCell ref="D20:D44"/>
    <mergeCell ref="E20:E28"/>
    <mergeCell ref="F20:G20"/>
    <mergeCell ref="F21:G21"/>
    <mergeCell ref="F22:G22"/>
    <mergeCell ref="F23:F27"/>
    <mergeCell ref="F28:G28"/>
    <mergeCell ref="E29:E37"/>
    <mergeCell ref="F29:G29"/>
    <mergeCell ref="F33:F36"/>
    <mergeCell ref="F37:G37"/>
    <mergeCell ref="O11:P18"/>
    <mergeCell ref="E12:E15"/>
    <mergeCell ref="F12:G12"/>
    <mergeCell ref="F13:G13"/>
    <mergeCell ref="F14:G14"/>
    <mergeCell ref="F15:G15"/>
    <mergeCell ref="E16:G16"/>
    <mergeCell ref="E17:G17"/>
    <mergeCell ref="E18:G18"/>
    <mergeCell ref="D3:J4"/>
    <mergeCell ref="O3:P3"/>
    <mergeCell ref="D7:E7"/>
    <mergeCell ref="F7:G7"/>
    <mergeCell ref="D9:G9"/>
    <mergeCell ref="O9:O10"/>
    <mergeCell ref="P9:P10"/>
    <mergeCell ref="D10:G10"/>
  </mergeCells>
  <phoneticPr fontId="2"/>
  <printOptions horizontalCentered="1" verticalCentered="1"/>
  <pageMargins left="0" right="0" top="0.55118110236220474" bottom="0.35433070866141736" header="0.31496062992125984" footer="0.31496062992125984"/>
  <pageSetup paperSize="8" scale="92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U82"/>
  <sheetViews>
    <sheetView showGridLines="0" zoomScaleNormal="100" zoomScaleSheetLayoutView="70" workbookViewId="0"/>
  </sheetViews>
  <sheetFormatPr defaultRowHeight="13.5" x14ac:dyDescent="0.15"/>
  <cols>
    <col min="1" max="1" width="9" style="2"/>
    <col min="2" max="3" width="2" style="2" customWidth="1"/>
    <col min="4" max="4" width="3.625" style="2" customWidth="1"/>
    <col min="5" max="5" width="7.875" style="2" customWidth="1"/>
    <col min="6" max="6" width="5.25" style="2" customWidth="1"/>
    <col min="7" max="7" width="15.875" style="2" customWidth="1"/>
    <col min="8" max="8" width="19.75" style="2" customWidth="1"/>
    <col min="9" max="9" width="8.5" style="2" bestFit="1" customWidth="1"/>
    <col min="10" max="13" width="19.75" style="2" customWidth="1"/>
    <col min="14" max="14" width="19.375" style="2" customWidth="1"/>
    <col min="15" max="15" width="20" style="2" customWidth="1"/>
    <col min="16" max="16" width="19.75" style="2" customWidth="1"/>
    <col min="17" max="17" width="2.375" style="2" customWidth="1"/>
    <col min="18" max="18" width="4.125" style="2" customWidth="1"/>
    <col min="19" max="21" width="9.75" style="21" customWidth="1"/>
    <col min="22" max="16384" width="9" style="2"/>
  </cols>
  <sheetData>
    <row r="1" spans="4:21" ht="33" customHeight="1" x14ac:dyDescent="0.15">
      <c r="D1" s="149" t="s">
        <v>48</v>
      </c>
    </row>
    <row r="3" spans="4:21" s="1" customFormat="1" ht="21.75" customHeight="1" x14ac:dyDescent="0.15">
      <c r="D3" s="191" t="s">
        <v>16</v>
      </c>
      <c r="E3" s="191"/>
      <c r="F3" s="191"/>
      <c r="G3" s="191"/>
      <c r="H3" s="191"/>
      <c r="I3" s="191"/>
      <c r="J3" s="191"/>
      <c r="N3" s="32" t="s">
        <v>3</v>
      </c>
      <c r="O3" s="257" t="s">
        <v>28</v>
      </c>
      <c r="P3" s="257"/>
      <c r="S3" s="20"/>
      <c r="T3" s="20"/>
      <c r="U3" s="20"/>
    </row>
    <row r="4" spans="4:21" s="1" customFormat="1" ht="19.5" thickBot="1" x14ac:dyDescent="0.2">
      <c r="D4" s="191"/>
      <c r="E4" s="191"/>
      <c r="F4" s="191"/>
      <c r="G4" s="191"/>
      <c r="H4" s="191"/>
      <c r="I4" s="191"/>
      <c r="J4" s="191"/>
      <c r="O4" s="33" t="s">
        <v>29</v>
      </c>
      <c r="P4" s="33" t="s">
        <v>30</v>
      </c>
      <c r="S4" s="20"/>
      <c r="T4" s="20"/>
      <c r="U4" s="20"/>
    </row>
    <row r="5" spans="4:21" s="1" customFormat="1" ht="27" customHeight="1" thickBot="1" x14ac:dyDescent="0.2">
      <c r="D5" s="19"/>
      <c r="E5" s="34"/>
      <c r="F5" s="19"/>
      <c r="G5" s="19"/>
      <c r="H5" s="35"/>
      <c r="I5" s="35"/>
      <c r="O5" s="36">
        <f>P52-P51</f>
        <v>675000000</v>
      </c>
      <c r="P5" s="37">
        <v>1592575826</v>
      </c>
    </row>
    <row r="6" spans="4:21" s="1" customFormat="1" ht="10.5" customHeight="1" thickBot="1" x14ac:dyDescent="0.2">
      <c r="D6" s="19"/>
      <c r="E6" s="34"/>
      <c r="F6" s="19"/>
      <c r="G6" s="19"/>
      <c r="H6" s="35"/>
      <c r="I6" s="35"/>
      <c r="S6" s="20"/>
      <c r="T6" s="20"/>
      <c r="U6" s="20"/>
    </row>
    <row r="7" spans="4:21" ht="28.5" customHeight="1" thickBot="1" x14ac:dyDescent="0.2">
      <c r="D7" s="193" t="s">
        <v>2</v>
      </c>
      <c r="E7" s="193"/>
      <c r="F7" s="194"/>
      <c r="G7" s="194"/>
      <c r="H7" s="1"/>
      <c r="I7" s="1"/>
      <c r="J7" s="18"/>
      <c r="K7" s="18"/>
      <c r="O7" s="3" t="s">
        <v>31</v>
      </c>
      <c r="P7" s="38">
        <f>P58</f>
        <v>0.42346005285627158</v>
      </c>
    </row>
    <row r="8" spans="4:21" ht="12" customHeight="1" thickBot="1" x14ac:dyDescent="0.2">
      <c r="H8" s="11"/>
      <c r="I8" s="11"/>
      <c r="K8" s="3"/>
      <c r="L8" s="3"/>
      <c r="M8" s="3"/>
      <c r="S8" s="21" t="s">
        <v>32</v>
      </c>
    </row>
    <row r="9" spans="4:21" ht="33" customHeight="1" thickBot="1" x14ac:dyDescent="0.2">
      <c r="D9" s="195"/>
      <c r="E9" s="196"/>
      <c r="F9" s="196"/>
      <c r="G9" s="196"/>
      <c r="H9" s="151" t="s">
        <v>25</v>
      </c>
      <c r="I9" s="187" t="s">
        <v>45</v>
      </c>
      <c r="J9" s="22" t="s">
        <v>50</v>
      </c>
      <c r="K9" s="23" t="s">
        <v>51</v>
      </c>
      <c r="L9" s="4" t="s">
        <v>52</v>
      </c>
      <c r="M9" s="4" t="s">
        <v>53</v>
      </c>
      <c r="N9" s="4" t="s">
        <v>33</v>
      </c>
      <c r="O9" s="197" t="s">
        <v>34</v>
      </c>
      <c r="P9" s="199" t="s">
        <v>35</v>
      </c>
      <c r="S9" s="21" t="str">
        <f>J9</f>
        <v>特養
ショート</v>
      </c>
      <c r="T9" s="190" t="str">
        <f>K9</f>
        <v>防災拠点型地域交流スペース</v>
      </c>
      <c r="U9" s="21" t="str">
        <f>N9</f>
        <v>その他</v>
      </c>
    </row>
    <row r="10" spans="4:21" ht="23.25" customHeight="1" thickBot="1" x14ac:dyDescent="0.2">
      <c r="D10" s="195" t="s">
        <v>36</v>
      </c>
      <c r="E10" s="196"/>
      <c r="F10" s="196"/>
      <c r="G10" s="201"/>
      <c r="H10" s="152">
        <f>SUM(J10:N10)</f>
        <v>8000</v>
      </c>
      <c r="I10" s="157" t="s">
        <v>46</v>
      </c>
      <c r="J10" s="39">
        <v>5500</v>
      </c>
      <c r="K10" s="40">
        <v>500</v>
      </c>
      <c r="L10" s="41">
        <v>1500</v>
      </c>
      <c r="M10" s="41">
        <v>500</v>
      </c>
      <c r="N10" s="41">
        <v>0</v>
      </c>
      <c r="O10" s="198"/>
      <c r="P10" s="200"/>
    </row>
    <row r="11" spans="4:21" ht="15" customHeight="1" x14ac:dyDescent="0.15">
      <c r="D11" s="224" t="s">
        <v>17</v>
      </c>
      <c r="E11" s="227" t="s">
        <v>8</v>
      </c>
      <c r="F11" s="228"/>
      <c r="G11" s="228"/>
      <c r="H11" s="153">
        <f>SUM(J11:N11)</f>
        <v>0</v>
      </c>
      <c r="I11" s="158">
        <f>H11/H18</f>
        <v>0</v>
      </c>
      <c r="J11" s="42">
        <v>0</v>
      </c>
      <c r="K11" s="43">
        <v>0</v>
      </c>
      <c r="L11" s="44">
        <v>0</v>
      </c>
      <c r="M11" s="44">
        <v>0</v>
      </c>
      <c r="N11" s="44">
        <v>0</v>
      </c>
      <c r="O11" s="202"/>
      <c r="P11" s="203"/>
    </row>
    <row r="12" spans="4:21" ht="15" customHeight="1" x14ac:dyDescent="0.15">
      <c r="D12" s="225"/>
      <c r="E12" s="208" t="s">
        <v>7</v>
      </c>
      <c r="F12" s="211" t="s">
        <v>9</v>
      </c>
      <c r="G12" s="212"/>
      <c r="H12" s="154">
        <f>SUM(J12:N12)</f>
        <v>2400000000</v>
      </c>
      <c r="I12" s="159">
        <f>H12/$H$18</f>
        <v>0.84835630965005304</v>
      </c>
      <c r="J12" s="46">
        <v>1650000000</v>
      </c>
      <c r="K12" s="47">
        <v>150000000</v>
      </c>
      <c r="L12" s="48">
        <v>450000000</v>
      </c>
      <c r="M12" s="48">
        <v>150000000</v>
      </c>
      <c r="N12" s="48">
        <v>0</v>
      </c>
      <c r="O12" s="204"/>
      <c r="P12" s="205"/>
    </row>
    <row r="13" spans="4:21" ht="15" customHeight="1" x14ac:dyDescent="0.15">
      <c r="D13" s="225"/>
      <c r="E13" s="209"/>
      <c r="F13" s="213" t="s">
        <v>10</v>
      </c>
      <c r="G13" s="214"/>
      <c r="H13" s="155">
        <f>SUM(J13:N13)</f>
        <v>64000000</v>
      </c>
      <c r="I13" s="160">
        <f>H13/$H$18</f>
        <v>2.2622834924001415E-2</v>
      </c>
      <c r="J13" s="49">
        <v>44000000</v>
      </c>
      <c r="K13" s="50">
        <v>4000000</v>
      </c>
      <c r="L13" s="51">
        <v>12000000</v>
      </c>
      <c r="M13" s="51">
        <v>4000000</v>
      </c>
      <c r="N13" s="51">
        <v>0</v>
      </c>
      <c r="O13" s="204"/>
      <c r="P13" s="205"/>
    </row>
    <row r="14" spans="4:21" ht="15" customHeight="1" x14ac:dyDescent="0.15">
      <c r="D14" s="225"/>
      <c r="E14" s="209"/>
      <c r="F14" s="215" t="s">
        <v>11</v>
      </c>
      <c r="G14" s="216"/>
      <c r="H14" s="156">
        <f>SUM(J14:N14)</f>
        <v>160000000</v>
      </c>
      <c r="I14" s="161">
        <f>H14/$H$18</f>
        <v>5.6557087310003536E-2</v>
      </c>
      <c r="J14" s="52">
        <v>110000000</v>
      </c>
      <c r="K14" s="53">
        <v>10000000</v>
      </c>
      <c r="L14" s="54">
        <v>30000000</v>
      </c>
      <c r="M14" s="54">
        <v>10000000</v>
      </c>
      <c r="N14" s="54">
        <v>0</v>
      </c>
      <c r="O14" s="204"/>
      <c r="P14" s="205"/>
    </row>
    <row r="15" spans="4:21" ht="15" customHeight="1" x14ac:dyDescent="0.15">
      <c r="D15" s="225"/>
      <c r="E15" s="210"/>
      <c r="F15" s="217" t="s">
        <v>0</v>
      </c>
      <c r="G15" s="218"/>
      <c r="H15" s="56">
        <f t="shared" ref="H15" si="0">SUM(H12:H14)</f>
        <v>2624000000</v>
      </c>
      <c r="I15" s="162">
        <f>SUM(I12:I14)</f>
        <v>0.92753623188405798</v>
      </c>
      <c r="J15" s="56">
        <f>SUM(J12:J14)</f>
        <v>1804000000</v>
      </c>
      <c r="K15" s="57">
        <f>SUM(K12:K14)</f>
        <v>164000000</v>
      </c>
      <c r="L15" s="58">
        <f>SUM(L12:L14)</f>
        <v>492000000</v>
      </c>
      <c r="M15" s="58">
        <f t="shared" ref="M15:N15" si="1">SUM(M12:M14)</f>
        <v>164000000</v>
      </c>
      <c r="N15" s="58">
        <f t="shared" si="1"/>
        <v>0</v>
      </c>
      <c r="O15" s="204"/>
      <c r="P15" s="205"/>
    </row>
    <row r="16" spans="4:21" ht="15" customHeight="1" x14ac:dyDescent="0.15">
      <c r="D16" s="225"/>
      <c r="E16" s="219" t="s">
        <v>6</v>
      </c>
      <c r="F16" s="220"/>
      <c r="G16" s="220"/>
      <c r="H16" s="56">
        <f>SUM(J16:N16)</f>
        <v>125000000</v>
      </c>
      <c r="I16" s="162">
        <f>H16/H18</f>
        <v>4.418522446094026E-2</v>
      </c>
      <c r="J16" s="59">
        <v>105000000</v>
      </c>
      <c r="K16" s="60">
        <v>0</v>
      </c>
      <c r="L16" s="61">
        <v>10000000</v>
      </c>
      <c r="M16" s="61">
        <v>10000000</v>
      </c>
      <c r="N16" s="61">
        <v>0</v>
      </c>
      <c r="O16" s="204"/>
      <c r="P16" s="205"/>
    </row>
    <row r="17" spans="4:21" ht="15" customHeight="1" x14ac:dyDescent="0.15">
      <c r="D17" s="225"/>
      <c r="E17" s="221" t="s">
        <v>5</v>
      </c>
      <c r="F17" s="221"/>
      <c r="G17" s="219"/>
      <c r="H17" s="56">
        <f>SUM(J17:N17)</f>
        <v>80000000</v>
      </c>
      <c r="I17" s="162">
        <f>H17/H18</f>
        <v>2.8278543655001768E-2</v>
      </c>
      <c r="J17" s="59">
        <v>55000000</v>
      </c>
      <c r="K17" s="60">
        <v>5000000</v>
      </c>
      <c r="L17" s="61">
        <v>15000000</v>
      </c>
      <c r="M17" s="61">
        <v>5000000</v>
      </c>
      <c r="N17" s="61">
        <v>0</v>
      </c>
      <c r="O17" s="204"/>
      <c r="P17" s="205"/>
    </row>
    <row r="18" spans="4:21" ht="15" customHeight="1" thickBot="1" x14ac:dyDescent="0.2">
      <c r="D18" s="226"/>
      <c r="E18" s="222" t="s">
        <v>1</v>
      </c>
      <c r="F18" s="223"/>
      <c r="G18" s="223"/>
      <c r="H18" s="62">
        <f t="shared" ref="H18" si="2">H11+H15+H16+H17</f>
        <v>2829000000</v>
      </c>
      <c r="I18" s="163">
        <f>I11+I15+I16+I17</f>
        <v>1</v>
      </c>
      <c r="J18" s="62">
        <f t="shared" ref="J18:N18" si="3">J11+J15+J16+J17</f>
        <v>1964000000</v>
      </c>
      <c r="K18" s="63">
        <f t="shared" si="3"/>
        <v>169000000</v>
      </c>
      <c r="L18" s="64">
        <f t="shared" si="3"/>
        <v>517000000</v>
      </c>
      <c r="M18" s="64">
        <f t="shared" si="3"/>
        <v>179000000</v>
      </c>
      <c r="N18" s="64">
        <f t="shared" si="3"/>
        <v>0</v>
      </c>
      <c r="O18" s="206"/>
      <c r="P18" s="207"/>
    </row>
    <row r="19" spans="4:21" s="9" customFormat="1" ht="7.5" customHeight="1" thickBot="1" x14ac:dyDescent="0.2">
      <c r="D19" s="5"/>
      <c r="E19" s="6"/>
      <c r="F19" s="6"/>
      <c r="G19" s="6"/>
      <c r="H19" s="13"/>
      <c r="I19" s="13"/>
      <c r="J19" s="7"/>
      <c r="K19" s="8"/>
      <c r="S19" s="25"/>
      <c r="T19" s="25"/>
      <c r="U19" s="25"/>
    </row>
    <row r="20" spans="4:21" ht="15" customHeight="1" x14ac:dyDescent="0.15">
      <c r="D20" s="224" t="s">
        <v>23</v>
      </c>
      <c r="E20" s="232" t="s">
        <v>8</v>
      </c>
      <c r="F20" s="251" t="s">
        <v>44</v>
      </c>
      <c r="G20" s="252"/>
      <c r="H20" s="176">
        <f t="shared" ref="H20:H26" si="4">SUM(J20:N20)</f>
        <v>0</v>
      </c>
      <c r="I20" s="164">
        <f t="shared" ref="I20:I27" si="5">H20/$H$44</f>
        <v>0</v>
      </c>
      <c r="J20" s="65"/>
      <c r="K20" s="66"/>
      <c r="L20" s="67">
        <v>0</v>
      </c>
      <c r="M20" s="67">
        <v>0</v>
      </c>
      <c r="N20" s="67">
        <v>0</v>
      </c>
      <c r="O20" s="68"/>
      <c r="P20" s="69">
        <f t="shared" ref="P20:P26" si="6">O20+H20</f>
        <v>0</v>
      </c>
    </row>
    <row r="21" spans="4:21" ht="15" customHeight="1" x14ac:dyDescent="0.15">
      <c r="D21" s="225"/>
      <c r="E21" s="210"/>
      <c r="F21" s="235" t="s">
        <v>22</v>
      </c>
      <c r="G21" s="236"/>
      <c r="H21" s="155">
        <f t="shared" si="4"/>
        <v>0</v>
      </c>
      <c r="I21" s="165">
        <f t="shared" si="5"/>
        <v>0</v>
      </c>
      <c r="J21" s="70">
        <v>0</v>
      </c>
      <c r="K21" s="71">
        <v>0</v>
      </c>
      <c r="L21" s="72">
        <v>0</v>
      </c>
      <c r="M21" s="72">
        <v>0</v>
      </c>
      <c r="N21" s="72">
        <v>0</v>
      </c>
      <c r="O21" s="73"/>
      <c r="P21" s="74">
        <f t="shared" si="6"/>
        <v>0</v>
      </c>
    </row>
    <row r="22" spans="4:21" ht="15" customHeight="1" x14ac:dyDescent="0.15">
      <c r="D22" s="225"/>
      <c r="E22" s="221"/>
      <c r="F22" s="253" t="s">
        <v>47</v>
      </c>
      <c r="G22" s="254"/>
      <c r="H22" s="24">
        <f t="shared" si="4"/>
        <v>0</v>
      </c>
      <c r="I22" s="166">
        <f t="shared" si="5"/>
        <v>0</v>
      </c>
      <c r="J22" s="75">
        <v>0</v>
      </c>
      <c r="K22" s="76">
        <v>0</v>
      </c>
      <c r="L22" s="77">
        <v>0</v>
      </c>
      <c r="M22" s="77">
        <v>0</v>
      </c>
      <c r="N22" s="77">
        <v>0</v>
      </c>
      <c r="O22" s="78"/>
      <c r="P22" s="79">
        <f t="shared" si="6"/>
        <v>0</v>
      </c>
    </row>
    <row r="23" spans="4:21" ht="15" customHeight="1" x14ac:dyDescent="0.15">
      <c r="D23" s="225"/>
      <c r="E23" s="221"/>
      <c r="F23" s="208" t="s">
        <v>14</v>
      </c>
      <c r="G23" s="45" t="s">
        <v>4</v>
      </c>
      <c r="H23" s="177">
        <f t="shared" si="4"/>
        <v>0</v>
      </c>
      <c r="I23" s="167">
        <f t="shared" si="5"/>
        <v>0</v>
      </c>
      <c r="J23" s="80">
        <v>0</v>
      </c>
      <c r="K23" s="81">
        <v>0</v>
      </c>
      <c r="L23" s="82">
        <v>0</v>
      </c>
      <c r="M23" s="82">
        <v>0</v>
      </c>
      <c r="N23" s="82">
        <v>0</v>
      </c>
      <c r="O23" s="83">
        <v>0</v>
      </c>
      <c r="P23" s="84">
        <f t="shared" si="6"/>
        <v>0</v>
      </c>
    </row>
    <row r="24" spans="4:21" ht="15" customHeight="1" x14ac:dyDescent="0.15">
      <c r="D24" s="225"/>
      <c r="E24" s="221"/>
      <c r="F24" s="209"/>
      <c r="G24" s="85"/>
      <c r="H24" s="178">
        <f t="shared" si="4"/>
        <v>0</v>
      </c>
      <c r="I24" s="168">
        <f t="shared" si="5"/>
        <v>0</v>
      </c>
      <c r="J24" s="86">
        <v>0</v>
      </c>
      <c r="K24" s="87">
        <v>0</v>
      </c>
      <c r="L24" s="88">
        <v>0</v>
      </c>
      <c r="M24" s="88">
        <v>0</v>
      </c>
      <c r="N24" s="88">
        <v>0</v>
      </c>
      <c r="O24" s="89"/>
      <c r="P24" s="90">
        <f t="shared" si="6"/>
        <v>0</v>
      </c>
    </row>
    <row r="25" spans="4:21" ht="15" customHeight="1" x14ac:dyDescent="0.15">
      <c r="D25" s="225"/>
      <c r="E25" s="221"/>
      <c r="F25" s="209"/>
      <c r="G25" s="27" t="s">
        <v>26</v>
      </c>
      <c r="H25" s="178">
        <f t="shared" si="4"/>
        <v>0</v>
      </c>
      <c r="I25" s="169">
        <f t="shared" si="5"/>
        <v>0</v>
      </c>
      <c r="J25" s="91">
        <v>0</v>
      </c>
      <c r="K25" s="92">
        <v>0</v>
      </c>
      <c r="L25" s="93">
        <v>0</v>
      </c>
      <c r="M25" s="93">
        <v>0</v>
      </c>
      <c r="N25" s="93">
        <v>0</v>
      </c>
      <c r="O25" s="94">
        <v>0</v>
      </c>
      <c r="P25" s="90">
        <f t="shared" si="6"/>
        <v>0</v>
      </c>
    </row>
    <row r="26" spans="4:21" ht="15" customHeight="1" x14ac:dyDescent="0.15">
      <c r="D26" s="225"/>
      <c r="E26" s="221"/>
      <c r="F26" s="209"/>
      <c r="G26" s="27" t="s">
        <v>26</v>
      </c>
      <c r="H26" s="178">
        <f t="shared" si="4"/>
        <v>0</v>
      </c>
      <c r="I26" s="170">
        <f t="shared" si="5"/>
        <v>0</v>
      </c>
      <c r="J26" s="95">
        <v>0</v>
      </c>
      <c r="K26" s="96">
        <v>0</v>
      </c>
      <c r="L26" s="97">
        <v>0</v>
      </c>
      <c r="M26" s="97">
        <v>0</v>
      </c>
      <c r="N26" s="97">
        <v>0</v>
      </c>
      <c r="O26" s="98"/>
      <c r="P26" s="90">
        <f t="shared" si="6"/>
        <v>0</v>
      </c>
    </row>
    <row r="27" spans="4:21" ht="15" customHeight="1" x14ac:dyDescent="0.15">
      <c r="D27" s="225"/>
      <c r="E27" s="221"/>
      <c r="F27" s="210"/>
      <c r="G27" s="99" t="s">
        <v>0</v>
      </c>
      <c r="H27" s="24">
        <f>SUM(H23:H26)</f>
        <v>0</v>
      </c>
      <c r="I27" s="171">
        <f t="shared" si="5"/>
        <v>0</v>
      </c>
      <c r="J27" s="24">
        <f>SUM(J23:J26)</f>
        <v>0</v>
      </c>
      <c r="K27" s="12">
        <f>SUM(K23:K26)</f>
        <v>0</v>
      </c>
      <c r="L27" s="10">
        <f>SUM(L23:L26)</f>
        <v>0</v>
      </c>
      <c r="M27" s="10">
        <v>0</v>
      </c>
      <c r="N27" s="10">
        <f>SUM(N23:N26)</f>
        <v>0</v>
      </c>
      <c r="O27" s="100">
        <f>SUM(O23:O25)</f>
        <v>0</v>
      </c>
      <c r="P27" s="79">
        <f>SUM(P23:P25)</f>
        <v>0</v>
      </c>
    </row>
    <row r="28" spans="4:21" ht="15" customHeight="1" x14ac:dyDescent="0.15">
      <c r="D28" s="225"/>
      <c r="E28" s="221"/>
      <c r="F28" s="237" t="s">
        <v>13</v>
      </c>
      <c r="G28" s="238"/>
      <c r="H28" s="101">
        <f t="shared" ref="H28" si="7">H20+H21+H22+H27</f>
        <v>0</v>
      </c>
      <c r="I28" s="172">
        <f t="shared" ref="I28:P28" si="8">I20+I21+I22+I27</f>
        <v>0</v>
      </c>
      <c r="J28" s="101">
        <f t="shared" si="8"/>
        <v>0</v>
      </c>
      <c r="K28" s="102">
        <f t="shared" si="8"/>
        <v>0</v>
      </c>
      <c r="L28" s="103">
        <f t="shared" si="8"/>
        <v>0</v>
      </c>
      <c r="M28" s="103">
        <f t="shared" si="8"/>
        <v>0</v>
      </c>
      <c r="N28" s="103">
        <f t="shared" si="8"/>
        <v>0</v>
      </c>
      <c r="O28" s="104">
        <f t="shared" si="8"/>
        <v>0</v>
      </c>
      <c r="P28" s="105">
        <f t="shared" si="8"/>
        <v>0</v>
      </c>
      <c r="S28" s="21">
        <f>J28-J11</f>
        <v>0</v>
      </c>
      <c r="T28" s="21">
        <f>K28-K11</f>
        <v>0</v>
      </c>
      <c r="U28" s="21">
        <f>N28-N11</f>
        <v>0</v>
      </c>
    </row>
    <row r="29" spans="4:21" ht="15" customHeight="1" x14ac:dyDescent="0.15">
      <c r="D29" s="225"/>
      <c r="E29" s="221" t="s">
        <v>7</v>
      </c>
      <c r="F29" s="211" t="s">
        <v>12</v>
      </c>
      <c r="G29" s="212"/>
      <c r="H29" s="154">
        <f t="shared" ref="H29:H35" si="9">SUM(J29:N29)</f>
        <v>1326000000</v>
      </c>
      <c r="I29" s="159">
        <f t="shared" ref="I29:I36" si="10">H29/$H$44</f>
        <v>0.46706586826347307</v>
      </c>
      <c r="J29" s="46">
        <v>1170000000</v>
      </c>
      <c r="K29" s="47">
        <v>27000000</v>
      </c>
      <c r="L29" s="48">
        <v>129000000</v>
      </c>
      <c r="M29" s="48">
        <v>0</v>
      </c>
      <c r="N29" s="48">
        <v>0</v>
      </c>
      <c r="O29" s="106">
        <v>350000000</v>
      </c>
      <c r="P29" s="107">
        <f t="shared" ref="P29:P35" si="11">O29+H29</f>
        <v>1676000000</v>
      </c>
    </row>
    <row r="30" spans="4:21" ht="15" customHeight="1" x14ac:dyDescent="0.15">
      <c r="D30" s="225"/>
      <c r="E30" s="221"/>
      <c r="F30" s="213" t="s">
        <v>49</v>
      </c>
      <c r="G30" s="214"/>
      <c r="H30" s="155">
        <f t="shared" si="9"/>
        <v>275000000</v>
      </c>
      <c r="I30" s="160">
        <f t="shared" si="10"/>
        <v>9.6865093342726319E-2</v>
      </c>
      <c r="J30" s="49">
        <v>175000000</v>
      </c>
      <c r="K30" s="50">
        <v>0</v>
      </c>
      <c r="L30" s="51">
        <v>40000000</v>
      </c>
      <c r="M30" s="51">
        <v>60000000</v>
      </c>
      <c r="N30" s="51">
        <v>0</v>
      </c>
      <c r="O30" s="108">
        <v>0</v>
      </c>
      <c r="P30" s="90">
        <f t="shared" si="11"/>
        <v>275000000</v>
      </c>
    </row>
    <row r="31" spans="4:21" ht="15" customHeight="1" x14ac:dyDescent="0.15">
      <c r="D31" s="225"/>
      <c r="E31" s="221"/>
      <c r="F31" s="214" t="s">
        <v>22</v>
      </c>
      <c r="G31" s="229"/>
      <c r="H31" s="155">
        <f t="shared" si="9"/>
        <v>783000000</v>
      </c>
      <c r="I31" s="160">
        <f t="shared" si="10"/>
        <v>0.27580133849947164</v>
      </c>
      <c r="J31" s="49">
        <v>329000000</v>
      </c>
      <c r="K31" s="50">
        <v>107000000</v>
      </c>
      <c r="L31" s="51">
        <v>273000000</v>
      </c>
      <c r="M31" s="51">
        <v>74000000</v>
      </c>
      <c r="N31" s="51">
        <v>0</v>
      </c>
      <c r="O31" s="108">
        <v>1500000000</v>
      </c>
      <c r="P31" s="90">
        <f t="shared" si="11"/>
        <v>2283000000</v>
      </c>
    </row>
    <row r="32" spans="4:21" ht="15" customHeight="1" x14ac:dyDescent="0.15">
      <c r="D32" s="225"/>
      <c r="E32" s="221"/>
      <c r="F32" s="255" t="s">
        <v>47</v>
      </c>
      <c r="G32" s="256"/>
      <c r="H32" s="24">
        <f t="shared" si="9"/>
        <v>0</v>
      </c>
      <c r="I32" s="173">
        <f t="shared" si="10"/>
        <v>0</v>
      </c>
      <c r="J32" s="75">
        <v>0</v>
      </c>
      <c r="K32" s="76">
        <v>0</v>
      </c>
      <c r="L32" s="77">
        <v>0</v>
      </c>
      <c r="M32" s="77">
        <v>0</v>
      </c>
      <c r="N32" s="77">
        <v>0</v>
      </c>
      <c r="O32" s="78">
        <v>0</v>
      </c>
      <c r="P32" s="109">
        <f t="shared" si="11"/>
        <v>0</v>
      </c>
    </row>
    <row r="33" spans="4:21" ht="15" customHeight="1" x14ac:dyDescent="0.15">
      <c r="D33" s="225"/>
      <c r="E33" s="221"/>
      <c r="F33" s="208" t="s">
        <v>14</v>
      </c>
      <c r="G33" s="45" t="s">
        <v>4</v>
      </c>
      <c r="H33" s="179">
        <f t="shared" si="9"/>
        <v>230000000</v>
      </c>
      <c r="I33" s="165">
        <f t="shared" si="10"/>
        <v>8.1014441704825649E-2</v>
      </c>
      <c r="J33" s="80">
        <v>120000000</v>
      </c>
      <c r="K33" s="81">
        <v>30000000</v>
      </c>
      <c r="L33" s="82">
        <v>50000000</v>
      </c>
      <c r="M33" s="82">
        <v>30000000</v>
      </c>
      <c r="N33" s="82">
        <v>0</v>
      </c>
      <c r="O33" s="83">
        <v>100000000</v>
      </c>
      <c r="P33" s="107">
        <f t="shared" si="11"/>
        <v>330000000</v>
      </c>
    </row>
    <row r="34" spans="4:21" ht="15" customHeight="1" x14ac:dyDescent="0.15">
      <c r="D34" s="225"/>
      <c r="E34" s="221"/>
      <c r="F34" s="209"/>
      <c r="G34" s="85"/>
      <c r="H34" s="155">
        <f t="shared" si="9"/>
        <v>0</v>
      </c>
      <c r="I34" s="165">
        <f t="shared" si="10"/>
        <v>0</v>
      </c>
      <c r="J34" s="86">
        <v>0</v>
      </c>
      <c r="K34" s="87">
        <v>0</v>
      </c>
      <c r="L34" s="88">
        <v>0</v>
      </c>
      <c r="M34" s="88">
        <v>0</v>
      </c>
      <c r="N34" s="88">
        <v>0</v>
      </c>
      <c r="O34" s="89"/>
      <c r="P34" s="90">
        <f t="shared" si="11"/>
        <v>0</v>
      </c>
    </row>
    <row r="35" spans="4:21" ht="15" customHeight="1" x14ac:dyDescent="0.15">
      <c r="D35" s="225"/>
      <c r="E35" s="221"/>
      <c r="F35" s="209"/>
      <c r="G35" s="27" t="s">
        <v>27</v>
      </c>
      <c r="H35" s="155">
        <f t="shared" si="9"/>
        <v>10000000</v>
      </c>
      <c r="I35" s="160">
        <f t="shared" si="10"/>
        <v>3.522367030644593E-3</v>
      </c>
      <c r="J35" s="91">
        <v>10000000</v>
      </c>
      <c r="K35" s="92">
        <v>0</v>
      </c>
      <c r="L35" s="93">
        <v>0</v>
      </c>
      <c r="M35" s="93">
        <v>0</v>
      </c>
      <c r="N35" s="93">
        <v>0</v>
      </c>
      <c r="O35" s="94"/>
      <c r="P35" s="90">
        <f t="shared" si="11"/>
        <v>10000000</v>
      </c>
    </row>
    <row r="36" spans="4:21" ht="15" customHeight="1" x14ac:dyDescent="0.15">
      <c r="D36" s="225"/>
      <c r="E36" s="221"/>
      <c r="F36" s="210"/>
      <c r="G36" s="99" t="s">
        <v>0</v>
      </c>
      <c r="H36" s="24">
        <f t="shared" ref="H36" si="12">SUM(H33:H35)</f>
        <v>240000000</v>
      </c>
      <c r="I36" s="171">
        <f t="shared" si="10"/>
        <v>8.4536808735470231E-2</v>
      </c>
      <c r="J36" s="24">
        <f t="shared" ref="J36:P36" si="13">SUM(J33:J35)</f>
        <v>130000000</v>
      </c>
      <c r="K36" s="12">
        <f t="shared" si="13"/>
        <v>30000000</v>
      </c>
      <c r="L36" s="10">
        <f t="shared" si="13"/>
        <v>50000000</v>
      </c>
      <c r="M36" s="10">
        <f t="shared" si="13"/>
        <v>30000000</v>
      </c>
      <c r="N36" s="10">
        <f t="shared" si="13"/>
        <v>0</v>
      </c>
      <c r="O36" s="100">
        <f t="shared" si="13"/>
        <v>100000000</v>
      </c>
      <c r="P36" s="79">
        <f t="shared" si="13"/>
        <v>340000000</v>
      </c>
    </row>
    <row r="37" spans="4:21" ht="15" customHeight="1" x14ac:dyDescent="0.15">
      <c r="D37" s="225"/>
      <c r="E37" s="221"/>
      <c r="F37" s="217" t="s">
        <v>13</v>
      </c>
      <c r="G37" s="238"/>
      <c r="H37" s="101">
        <f t="shared" ref="H37" si="14">H29+H30+H31+H32+H36</f>
        <v>2624000000</v>
      </c>
      <c r="I37" s="172">
        <f t="shared" ref="I37:P37" si="15">I29+I30+I31+I32+I36</f>
        <v>0.92426910884114122</v>
      </c>
      <c r="J37" s="101">
        <f t="shared" si="15"/>
        <v>1804000000</v>
      </c>
      <c r="K37" s="102">
        <f t="shared" si="15"/>
        <v>164000000</v>
      </c>
      <c r="L37" s="103">
        <f t="shared" si="15"/>
        <v>492000000</v>
      </c>
      <c r="M37" s="103">
        <f t="shared" si="15"/>
        <v>164000000</v>
      </c>
      <c r="N37" s="103">
        <f t="shared" si="15"/>
        <v>0</v>
      </c>
      <c r="O37" s="104">
        <f t="shared" si="15"/>
        <v>1950000000</v>
      </c>
      <c r="P37" s="105">
        <f t="shared" si="15"/>
        <v>4574000000</v>
      </c>
      <c r="S37" s="21">
        <f>J37-J15</f>
        <v>0</v>
      </c>
      <c r="T37" s="21">
        <f>K37-K15</f>
        <v>0</v>
      </c>
      <c r="U37" s="21">
        <f>N37-N15</f>
        <v>0</v>
      </c>
    </row>
    <row r="38" spans="4:21" ht="15" customHeight="1" x14ac:dyDescent="0.15">
      <c r="D38" s="225"/>
      <c r="E38" s="209" t="s">
        <v>6</v>
      </c>
      <c r="F38" s="221" t="s">
        <v>14</v>
      </c>
      <c r="G38" s="45" t="s">
        <v>4</v>
      </c>
      <c r="H38" s="26">
        <f>SUM(J38:N38)</f>
        <v>135000000</v>
      </c>
      <c r="I38" s="174">
        <f>H38/$H$44</f>
        <v>4.755195491370201E-2</v>
      </c>
      <c r="J38" s="80">
        <v>105000000</v>
      </c>
      <c r="K38" s="81">
        <v>10000000</v>
      </c>
      <c r="L38" s="82">
        <v>10000000</v>
      </c>
      <c r="M38" s="82">
        <v>10000000</v>
      </c>
      <c r="N38" s="82">
        <v>0</v>
      </c>
      <c r="O38" s="83">
        <v>50000000</v>
      </c>
      <c r="P38" s="107">
        <f>O38+H38</f>
        <v>185000000</v>
      </c>
    </row>
    <row r="39" spans="4:21" ht="15" customHeight="1" x14ac:dyDescent="0.15">
      <c r="D39" s="225"/>
      <c r="E39" s="209"/>
      <c r="F39" s="221"/>
      <c r="G39" s="29" t="s">
        <v>27</v>
      </c>
      <c r="H39" s="180">
        <f>SUM(J39:N39)</f>
        <v>0</v>
      </c>
      <c r="I39" s="175">
        <f>H39/$H$44</f>
        <v>0</v>
      </c>
      <c r="J39" s="110">
        <v>0</v>
      </c>
      <c r="K39" s="111">
        <v>0</v>
      </c>
      <c r="L39" s="112">
        <v>0</v>
      </c>
      <c r="M39" s="112">
        <v>0</v>
      </c>
      <c r="N39" s="112"/>
      <c r="O39" s="113"/>
      <c r="P39" s="109">
        <f>O39+H39</f>
        <v>0</v>
      </c>
    </row>
    <row r="40" spans="4:21" ht="15" customHeight="1" x14ac:dyDescent="0.15">
      <c r="D40" s="225"/>
      <c r="E40" s="210"/>
      <c r="F40" s="217" t="s">
        <v>13</v>
      </c>
      <c r="G40" s="238"/>
      <c r="H40" s="101">
        <f t="shared" ref="H40" si="16">SUM(H38:H39)</f>
        <v>135000000</v>
      </c>
      <c r="I40" s="172">
        <f t="shared" ref="I40:P40" si="17">SUM(I38:I39)</f>
        <v>4.755195491370201E-2</v>
      </c>
      <c r="J40" s="101">
        <f t="shared" si="17"/>
        <v>105000000</v>
      </c>
      <c r="K40" s="102">
        <f t="shared" si="17"/>
        <v>10000000</v>
      </c>
      <c r="L40" s="103">
        <f t="shared" si="17"/>
        <v>10000000</v>
      </c>
      <c r="M40" s="103">
        <f t="shared" si="17"/>
        <v>10000000</v>
      </c>
      <c r="N40" s="103">
        <f t="shared" si="17"/>
        <v>0</v>
      </c>
      <c r="O40" s="104">
        <f t="shared" si="17"/>
        <v>50000000</v>
      </c>
      <c r="P40" s="105">
        <f t="shared" si="17"/>
        <v>185000000</v>
      </c>
      <c r="S40" s="21">
        <f>J40-J16</f>
        <v>0</v>
      </c>
      <c r="T40" s="21">
        <f>K40-K16</f>
        <v>10000000</v>
      </c>
      <c r="U40" s="21">
        <f>N40-N16</f>
        <v>0</v>
      </c>
    </row>
    <row r="41" spans="4:21" ht="15" customHeight="1" x14ac:dyDescent="0.15">
      <c r="D41" s="225"/>
      <c r="E41" s="209" t="s">
        <v>5</v>
      </c>
      <c r="F41" s="221" t="s">
        <v>14</v>
      </c>
      <c r="G41" s="45" t="s">
        <v>4</v>
      </c>
      <c r="H41" s="26">
        <f>SUM(J41:N41)</f>
        <v>80000000</v>
      </c>
      <c r="I41" s="174">
        <f>H41/$H$44</f>
        <v>2.8178936245156744E-2</v>
      </c>
      <c r="J41" s="80">
        <v>55000000</v>
      </c>
      <c r="K41" s="81">
        <v>5000000</v>
      </c>
      <c r="L41" s="82">
        <v>15000000</v>
      </c>
      <c r="M41" s="82">
        <v>5000000</v>
      </c>
      <c r="N41" s="82"/>
      <c r="O41" s="83">
        <v>80000000</v>
      </c>
      <c r="P41" s="107">
        <f>O41+H41</f>
        <v>160000000</v>
      </c>
    </row>
    <row r="42" spans="4:21" ht="15" customHeight="1" x14ac:dyDescent="0.15">
      <c r="D42" s="225"/>
      <c r="E42" s="209"/>
      <c r="F42" s="221"/>
      <c r="G42" s="29" t="s">
        <v>27</v>
      </c>
      <c r="H42" s="180">
        <f>SUM(J42:N42)</f>
        <v>0</v>
      </c>
      <c r="I42" s="175">
        <f>H42/$H$44</f>
        <v>0</v>
      </c>
      <c r="J42" s="110">
        <v>0</v>
      </c>
      <c r="K42" s="111">
        <v>0</v>
      </c>
      <c r="L42" s="112">
        <v>0</v>
      </c>
      <c r="M42" s="112">
        <v>0</v>
      </c>
      <c r="N42" s="112">
        <v>0</v>
      </c>
      <c r="O42" s="113">
        <v>0</v>
      </c>
      <c r="P42" s="109">
        <f>O42+H42</f>
        <v>0</v>
      </c>
    </row>
    <row r="43" spans="4:21" ht="15" customHeight="1" x14ac:dyDescent="0.15">
      <c r="D43" s="225"/>
      <c r="E43" s="210"/>
      <c r="F43" s="217" t="s">
        <v>13</v>
      </c>
      <c r="G43" s="218"/>
      <c r="H43" s="56">
        <f t="shared" ref="H43" si="18">SUM(H41:H42)</f>
        <v>80000000</v>
      </c>
      <c r="I43" s="162">
        <f t="shared" ref="I43:P43" si="19">SUM(I41:I42)</f>
        <v>2.8178936245156744E-2</v>
      </c>
      <c r="J43" s="56">
        <f t="shared" si="19"/>
        <v>55000000</v>
      </c>
      <c r="K43" s="57">
        <f t="shared" si="19"/>
        <v>5000000</v>
      </c>
      <c r="L43" s="58">
        <f t="shared" si="19"/>
        <v>15000000</v>
      </c>
      <c r="M43" s="58">
        <f t="shared" si="19"/>
        <v>5000000</v>
      </c>
      <c r="N43" s="58">
        <f t="shared" si="19"/>
        <v>0</v>
      </c>
      <c r="O43" s="114">
        <f t="shared" si="19"/>
        <v>80000000</v>
      </c>
      <c r="P43" s="105">
        <f t="shared" si="19"/>
        <v>160000000</v>
      </c>
      <c r="S43" s="21">
        <f>J43-J17</f>
        <v>0</v>
      </c>
      <c r="T43" s="21">
        <f>K43-K17</f>
        <v>0</v>
      </c>
      <c r="U43" s="21">
        <f>N43-N17</f>
        <v>0</v>
      </c>
    </row>
    <row r="44" spans="4:21" ht="15" customHeight="1" thickBot="1" x14ac:dyDescent="0.2">
      <c r="D44" s="226"/>
      <c r="E44" s="222" t="s">
        <v>1</v>
      </c>
      <c r="F44" s="223"/>
      <c r="G44" s="223"/>
      <c r="H44" s="62">
        <f t="shared" ref="H44" si="20">H28+H37+H40+H43</f>
        <v>2839000000</v>
      </c>
      <c r="I44" s="163">
        <f t="shared" ref="I44:P44" si="21">I28+I37+I40+I43</f>
        <v>1</v>
      </c>
      <c r="J44" s="62">
        <f t="shared" si="21"/>
        <v>1964000000</v>
      </c>
      <c r="K44" s="63">
        <f t="shared" si="21"/>
        <v>179000000</v>
      </c>
      <c r="L44" s="64">
        <f t="shared" si="21"/>
        <v>517000000</v>
      </c>
      <c r="M44" s="64">
        <f t="shared" si="21"/>
        <v>179000000</v>
      </c>
      <c r="N44" s="64">
        <f t="shared" si="21"/>
        <v>0</v>
      </c>
      <c r="O44" s="115">
        <f t="shared" si="21"/>
        <v>2080000000</v>
      </c>
      <c r="P44" s="116">
        <f t="shared" si="21"/>
        <v>4919000000</v>
      </c>
    </row>
    <row r="45" spans="4:21" s="9" customFormat="1" ht="15" customHeight="1" thickBot="1" x14ac:dyDescent="0.2">
      <c r="D45" s="117"/>
      <c r="E45" s="118"/>
      <c r="F45" s="118"/>
      <c r="G45" s="118"/>
      <c r="H45" s="119"/>
      <c r="I45" s="119"/>
      <c r="J45" s="119"/>
      <c r="K45" s="119"/>
      <c r="L45" s="119"/>
      <c r="M45" s="119"/>
      <c r="N45" s="119"/>
      <c r="O45" s="119"/>
      <c r="S45" s="25"/>
      <c r="T45" s="25"/>
      <c r="U45" s="25"/>
    </row>
    <row r="46" spans="4:21" ht="15" customHeight="1" x14ac:dyDescent="0.15">
      <c r="D46" s="224" t="s">
        <v>37</v>
      </c>
      <c r="E46" s="239" t="s">
        <v>18</v>
      </c>
      <c r="F46" s="240"/>
      <c r="G46" s="120" t="s">
        <v>38</v>
      </c>
      <c r="H46" s="121">
        <f t="shared" ref="H46" si="22">H20+H29</f>
        <v>1326000000</v>
      </c>
      <c r="I46" s="181">
        <f>I29</f>
        <v>0.46706586826347307</v>
      </c>
      <c r="J46" s="121">
        <f t="shared" ref="J46:O46" si="23">J20+J29</f>
        <v>1170000000</v>
      </c>
      <c r="K46" s="122">
        <f t="shared" si="23"/>
        <v>27000000</v>
      </c>
      <c r="L46" s="122">
        <f t="shared" si="23"/>
        <v>129000000</v>
      </c>
      <c r="M46" s="122">
        <f t="shared" si="23"/>
        <v>0</v>
      </c>
      <c r="N46" s="123">
        <f t="shared" si="23"/>
        <v>0</v>
      </c>
      <c r="O46" s="124">
        <f t="shared" si="23"/>
        <v>350000000</v>
      </c>
      <c r="P46" s="125">
        <f>O46+H46</f>
        <v>1676000000</v>
      </c>
    </row>
    <row r="47" spans="4:21" ht="15" customHeight="1" x14ac:dyDescent="0.15">
      <c r="D47" s="225"/>
      <c r="E47" s="241"/>
      <c r="F47" s="242"/>
      <c r="G47" s="29" t="s">
        <v>49</v>
      </c>
      <c r="H47" s="28">
        <f t="shared" ref="H47" si="24">H30</f>
        <v>275000000</v>
      </c>
      <c r="I47" s="168">
        <f>I20+I30</f>
        <v>9.6865093342726319E-2</v>
      </c>
      <c r="J47" s="28">
        <f t="shared" ref="J47:O47" si="25">J30</f>
        <v>175000000</v>
      </c>
      <c r="K47" s="17">
        <f t="shared" si="25"/>
        <v>0</v>
      </c>
      <c r="L47" s="17">
        <f t="shared" si="25"/>
        <v>40000000</v>
      </c>
      <c r="M47" s="17">
        <f t="shared" si="25"/>
        <v>60000000</v>
      </c>
      <c r="N47" s="126">
        <f t="shared" si="25"/>
        <v>0</v>
      </c>
      <c r="O47" s="127">
        <f t="shared" si="25"/>
        <v>0</v>
      </c>
      <c r="P47" s="128">
        <f>O47+H47</f>
        <v>275000000</v>
      </c>
    </row>
    <row r="48" spans="4:21" ht="15" customHeight="1" x14ac:dyDescent="0.15">
      <c r="D48" s="225"/>
      <c r="E48" s="129" t="s">
        <v>39</v>
      </c>
      <c r="F48" s="130"/>
      <c r="G48" s="130"/>
      <c r="H48" s="56">
        <f t="shared" ref="H48" si="26">SUM(H46:H47)</f>
        <v>1601000000</v>
      </c>
      <c r="I48" s="162">
        <f t="shared" ref="I48:O48" si="27">SUM(I46:I47)</f>
        <v>0.56393096160619938</v>
      </c>
      <c r="J48" s="56">
        <f t="shared" si="27"/>
        <v>1345000000</v>
      </c>
      <c r="K48" s="57">
        <f t="shared" si="27"/>
        <v>27000000</v>
      </c>
      <c r="L48" s="57">
        <f t="shared" si="27"/>
        <v>169000000</v>
      </c>
      <c r="M48" s="57">
        <f t="shared" si="27"/>
        <v>60000000</v>
      </c>
      <c r="N48" s="58">
        <f t="shared" si="27"/>
        <v>0</v>
      </c>
      <c r="O48" s="131">
        <f t="shared" si="27"/>
        <v>350000000</v>
      </c>
      <c r="P48" s="105">
        <f>SUM(P46:P47)</f>
        <v>1951000000</v>
      </c>
    </row>
    <row r="49" spans="4:16" ht="15" customHeight="1" x14ac:dyDescent="0.15">
      <c r="D49" s="225"/>
      <c r="E49" s="243" t="s">
        <v>21</v>
      </c>
      <c r="F49" s="244"/>
      <c r="G49" s="45" t="s">
        <v>4</v>
      </c>
      <c r="H49" s="26">
        <f>H23+H33+H38+H41</f>
        <v>445000000</v>
      </c>
      <c r="I49" s="174">
        <f>I23+I33+I38+I41</f>
        <v>0.15674533286368439</v>
      </c>
      <c r="J49" s="26">
        <f>J23+J33+J38+J41</f>
        <v>280000000</v>
      </c>
      <c r="K49" s="16">
        <f>K23+K33+K38+K41</f>
        <v>45000000</v>
      </c>
      <c r="L49" s="16">
        <v>0</v>
      </c>
      <c r="M49" s="16">
        <f>M23+M33+M38+M41</f>
        <v>45000000</v>
      </c>
      <c r="N49" s="15">
        <f>N23+N33+N38+N41</f>
        <v>0</v>
      </c>
      <c r="O49" s="132">
        <f>O23+O33+O38+O41</f>
        <v>230000000</v>
      </c>
      <c r="P49" s="133">
        <f>O49+H49</f>
        <v>675000000</v>
      </c>
    </row>
    <row r="50" spans="4:16" ht="15" customHeight="1" x14ac:dyDescent="0.15">
      <c r="D50" s="225"/>
      <c r="E50" s="245"/>
      <c r="F50" s="246"/>
      <c r="G50" s="134"/>
      <c r="H50" s="185">
        <f>H34+H24</f>
        <v>0</v>
      </c>
      <c r="I50" s="182">
        <f>I34+I24</f>
        <v>0</v>
      </c>
      <c r="J50" s="30">
        <f t="shared" ref="J50:O50" si="28">J24+J34</f>
        <v>0</v>
      </c>
      <c r="K50" s="14">
        <f t="shared" si="28"/>
        <v>0</v>
      </c>
      <c r="L50" s="14">
        <f t="shared" si="28"/>
        <v>0</v>
      </c>
      <c r="M50" s="14">
        <f t="shared" si="28"/>
        <v>0</v>
      </c>
      <c r="N50" s="136">
        <f t="shared" si="28"/>
        <v>0</v>
      </c>
      <c r="O50" s="186">
        <f t="shared" si="28"/>
        <v>0</v>
      </c>
      <c r="P50" s="135">
        <f>O50+H50</f>
        <v>0</v>
      </c>
    </row>
    <row r="51" spans="4:16" ht="15" customHeight="1" x14ac:dyDescent="0.15">
      <c r="D51" s="225"/>
      <c r="E51" s="241"/>
      <c r="F51" s="242"/>
      <c r="G51" s="29" t="s">
        <v>40</v>
      </c>
      <c r="H51" s="30">
        <f>H26+H25+H35+H39+H42</f>
        <v>10000000</v>
      </c>
      <c r="I51" s="183">
        <f>I26+I25+I35+I39+I42</f>
        <v>3.522367030644593E-3</v>
      </c>
      <c r="J51" s="30">
        <f t="shared" ref="J51:O51" si="29">J26+J25+J35+J39+J42</f>
        <v>10000000</v>
      </c>
      <c r="K51" s="14">
        <f>K26+K25+K35+K39+K42</f>
        <v>0</v>
      </c>
      <c r="L51" s="14">
        <f t="shared" si="29"/>
        <v>0</v>
      </c>
      <c r="M51" s="14">
        <f t="shared" si="29"/>
        <v>0</v>
      </c>
      <c r="N51" s="136">
        <f t="shared" si="29"/>
        <v>0</v>
      </c>
      <c r="O51" s="137">
        <f t="shared" si="29"/>
        <v>0</v>
      </c>
      <c r="P51" s="109">
        <f>O51+H51</f>
        <v>10000000</v>
      </c>
    </row>
    <row r="52" spans="4:16" ht="15" customHeight="1" x14ac:dyDescent="0.15">
      <c r="D52" s="225"/>
      <c r="E52" s="129" t="s">
        <v>19</v>
      </c>
      <c r="F52" s="130"/>
      <c r="G52" s="130"/>
      <c r="H52" s="56">
        <f t="shared" ref="H52" si="30">SUM(H49:H51)</f>
        <v>455000000</v>
      </c>
      <c r="I52" s="162">
        <f t="shared" ref="I52:O52" si="31">SUM(I49:I51)</f>
        <v>0.16026769989432899</v>
      </c>
      <c r="J52" s="56">
        <f t="shared" si="31"/>
        <v>290000000</v>
      </c>
      <c r="K52" s="57">
        <f t="shared" si="31"/>
        <v>45000000</v>
      </c>
      <c r="L52" s="57">
        <f t="shared" si="31"/>
        <v>0</v>
      </c>
      <c r="M52" s="57">
        <f t="shared" si="31"/>
        <v>45000000</v>
      </c>
      <c r="N52" s="58">
        <f t="shared" si="31"/>
        <v>0</v>
      </c>
      <c r="O52" s="131">
        <f t="shared" si="31"/>
        <v>230000000</v>
      </c>
      <c r="P52" s="105">
        <f>SUM(P49:P51)</f>
        <v>685000000</v>
      </c>
    </row>
    <row r="53" spans="4:16" ht="15" customHeight="1" x14ac:dyDescent="0.15">
      <c r="D53" s="225"/>
      <c r="E53" s="245" t="s">
        <v>20</v>
      </c>
      <c r="F53" s="246"/>
      <c r="G53" s="85" t="s">
        <v>22</v>
      </c>
      <c r="H53" s="28">
        <f t="shared" ref="H53:H54" si="32">H21+H31</f>
        <v>783000000</v>
      </c>
      <c r="I53" s="168">
        <f>I21+I31</f>
        <v>0.27580133849947164</v>
      </c>
      <c r="J53" s="28">
        <f t="shared" ref="J53:O53" si="33">J21+J31</f>
        <v>329000000</v>
      </c>
      <c r="K53" s="17">
        <f t="shared" si="33"/>
        <v>107000000</v>
      </c>
      <c r="L53" s="17">
        <f t="shared" si="33"/>
        <v>273000000</v>
      </c>
      <c r="M53" s="17">
        <f t="shared" si="33"/>
        <v>74000000</v>
      </c>
      <c r="N53" s="126">
        <f t="shared" si="33"/>
        <v>0</v>
      </c>
      <c r="O53" s="127">
        <f t="shared" si="33"/>
        <v>1500000000</v>
      </c>
      <c r="P53" s="128">
        <f>O53+H53</f>
        <v>2283000000</v>
      </c>
    </row>
    <row r="54" spans="4:16" ht="15" customHeight="1" x14ac:dyDescent="0.15">
      <c r="D54" s="225"/>
      <c r="E54" s="241"/>
      <c r="F54" s="242"/>
      <c r="G54" s="29" t="s">
        <v>47</v>
      </c>
      <c r="H54" s="28">
        <f t="shared" si="32"/>
        <v>0</v>
      </c>
      <c r="I54" s="168">
        <f>I22+I32</f>
        <v>0</v>
      </c>
      <c r="J54" s="28">
        <f t="shared" ref="J54:O54" si="34">J22+J32</f>
        <v>0</v>
      </c>
      <c r="K54" s="17">
        <f t="shared" si="34"/>
        <v>0</v>
      </c>
      <c r="L54" s="17">
        <f t="shared" si="34"/>
        <v>0</v>
      </c>
      <c r="M54" s="17">
        <f t="shared" si="34"/>
        <v>0</v>
      </c>
      <c r="N54" s="126">
        <f t="shared" si="34"/>
        <v>0</v>
      </c>
      <c r="O54" s="127">
        <f t="shared" si="34"/>
        <v>0</v>
      </c>
      <c r="P54" s="128">
        <f>O54+H54</f>
        <v>0</v>
      </c>
    </row>
    <row r="55" spans="4:16" ht="15" customHeight="1" thickBot="1" x14ac:dyDescent="0.2">
      <c r="D55" s="225"/>
      <c r="E55" s="129" t="s">
        <v>41</v>
      </c>
      <c r="F55" s="130"/>
      <c r="G55" s="130"/>
      <c r="H55" s="56">
        <f t="shared" ref="H55" si="35">SUM(H53:H54)</f>
        <v>783000000</v>
      </c>
      <c r="I55" s="184">
        <f>SUM(I53:I54)</f>
        <v>0.27580133849947164</v>
      </c>
      <c r="J55" s="62">
        <f t="shared" ref="J55:O55" si="36">SUM(J53:J54)</f>
        <v>329000000</v>
      </c>
      <c r="K55" s="63">
        <f t="shared" si="36"/>
        <v>107000000</v>
      </c>
      <c r="L55" s="63">
        <f t="shared" si="36"/>
        <v>273000000</v>
      </c>
      <c r="M55" s="63">
        <f t="shared" si="36"/>
        <v>74000000</v>
      </c>
      <c r="N55" s="64">
        <f t="shared" si="36"/>
        <v>0</v>
      </c>
      <c r="O55" s="131">
        <f t="shared" si="36"/>
        <v>1500000000</v>
      </c>
      <c r="P55" s="105">
        <f>H55+O55</f>
        <v>2283000000</v>
      </c>
    </row>
    <row r="56" spans="4:16" ht="15" customHeight="1" x14ac:dyDescent="0.15">
      <c r="D56" s="225"/>
      <c r="E56" s="138" t="s">
        <v>42</v>
      </c>
      <c r="F56" s="139"/>
      <c r="G56" s="139"/>
      <c r="H56" s="140">
        <v>0</v>
      </c>
      <c r="I56" s="141"/>
      <c r="J56" s="141"/>
      <c r="K56" s="141"/>
      <c r="L56" s="141"/>
      <c r="M56" s="141"/>
      <c r="N56" s="141"/>
      <c r="O56" s="142">
        <v>200000000</v>
      </c>
      <c r="P56" s="143">
        <f>H56+O56</f>
        <v>200000000</v>
      </c>
    </row>
    <row r="57" spans="4:16" ht="15" customHeight="1" x14ac:dyDescent="0.15">
      <c r="D57" s="225"/>
      <c r="E57" s="214" t="s">
        <v>15</v>
      </c>
      <c r="F57" s="229"/>
      <c r="G57" s="247"/>
      <c r="H57" s="55">
        <f>H44</f>
        <v>2839000000</v>
      </c>
      <c r="I57" s="141"/>
      <c r="J57" s="141"/>
      <c r="K57" s="141"/>
      <c r="L57" s="141"/>
      <c r="M57" s="141"/>
      <c r="N57" s="141"/>
      <c r="O57" s="144">
        <f>O44</f>
        <v>2080000000</v>
      </c>
      <c r="P57" s="143">
        <f>H57+O57</f>
        <v>4919000000</v>
      </c>
    </row>
    <row r="58" spans="4:16" ht="15" customHeight="1" thickBot="1" x14ac:dyDescent="0.2">
      <c r="D58" s="226"/>
      <c r="E58" s="248" t="s">
        <v>43</v>
      </c>
      <c r="F58" s="249"/>
      <c r="G58" s="250"/>
      <c r="H58" s="145">
        <f>(H55-H56)/H57</f>
        <v>0.27580133849947164</v>
      </c>
      <c r="I58" s="150"/>
      <c r="J58" s="141"/>
      <c r="K58" s="141"/>
      <c r="L58" s="141"/>
      <c r="M58" s="141"/>
      <c r="N58" s="141"/>
      <c r="O58" s="146">
        <f>(O55-O56)/O57</f>
        <v>0.625</v>
      </c>
      <c r="P58" s="147">
        <f>(P55-P56)/P57</f>
        <v>0.42346005285627158</v>
      </c>
    </row>
    <row r="60" spans="4:16" s="31" customFormat="1" x14ac:dyDescent="0.15">
      <c r="G60" s="31" t="s">
        <v>32</v>
      </c>
      <c r="H60" s="31">
        <f>H44-H18</f>
        <v>10000000</v>
      </c>
      <c r="J60" s="31">
        <f>J44-J18</f>
        <v>0</v>
      </c>
      <c r="K60" s="148">
        <f>K44-K18</f>
        <v>10000000</v>
      </c>
      <c r="L60" s="31">
        <f>L44-L18</f>
        <v>0</v>
      </c>
      <c r="M60" s="148">
        <f>M44-M18</f>
        <v>0</v>
      </c>
      <c r="N60" s="31">
        <f>N44-N18</f>
        <v>0</v>
      </c>
    </row>
    <row r="61" spans="4:16" s="21" customFormat="1" x14ac:dyDescent="0.15">
      <c r="H61" s="21" t="str">
        <f>IF(H60=0,"ok","事業費と調達資金が不一致")</f>
        <v>事業費と調達資金が不一致</v>
      </c>
      <c r="J61" s="21" t="str">
        <f>IF(J60=0,"ok","事業費と調達資金が不一致")</f>
        <v>ok</v>
      </c>
      <c r="K61" s="21" t="str">
        <f>IF(K60=0,"ok","事業費と調達資金が不一致")</f>
        <v>事業費と調達資金が不一致</v>
      </c>
      <c r="L61" s="21" t="str">
        <f t="shared" ref="L61:M61" si="37">IF(L60=0,"ok","事業費と調達資金が不一致")</f>
        <v>ok</v>
      </c>
      <c r="M61" s="21" t="str">
        <f t="shared" si="37"/>
        <v>ok</v>
      </c>
      <c r="N61" s="21" t="str">
        <f>IF(N60=0,"ok","事業費と調達資金が不一致")</f>
        <v>ok</v>
      </c>
    </row>
    <row r="78" spans="15:16" x14ac:dyDescent="0.15">
      <c r="O78" s="18"/>
      <c r="P78" s="18"/>
    </row>
    <row r="79" spans="15:16" x14ac:dyDescent="0.15">
      <c r="O79" s="18"/>
      <c r="P79" s="18"/>
    </row>
    <row r="80" spans="15:16" x14ac:dyDescent="0.15">
      <c r="O80" s="18"/>
      <c r="P80" s="18"/>
    </row>
    <row r="81" spans="15:16" x14ac:dyDescent="0.15">
      <c r="O81" s="18"/>
      <c r="P81" s="18"/>
    </row>
    <row r="82" spans="15:16" x14ac:dyDescent="0.15">
      <c r="O82" s="18"/>
      <c r="P82" s="18"/>
    </row>
  </sheetData>
  <mergeCells count="46">
    <mergeCell ref="D3:J4"/>
    <mergeCell ref="O3:P3"/>
    <mergeCell ref="D7:E7"/>
    <mergeCell ref="F7:G7"/>
    <mergeCell ref="D9:G9"/>
    <mergeCell ref="O9:O10"/>
    <mergeCell ref="P9:P10"/>
    <mergeCell ref="D10:G10"/>
    <mergeCell ref="D11:D18"/>
    <mergeCell ref="E11:G11"/>
    <mergeCell ref="O11:P18"/>
    <mergeCell ref="E12:E15"/>
    <mergeCell ref="F12:G12"/>
    <mergeCell ref="F13:G13"/>
    <mergeCell ref="F14:G14"/>
    <mergeCell ref="F15:G15"/>
    <mergeCell ref="E16:G16"/>
    <mergeCell ref="E17:G17"/>
    <mergeCell ref="E18:G18"/>
    <mergeCell ref="D20:D44"/>
    <mergeCell ref="E20:E28"/>
    <mergeCell ref="F20:G20"/>
    <mergeCell ref="F21:G21"/>
    <mergeCell ref="F22:G22"/>
    <mergeCell ref="F23:F27"/>
    <mergeCell ref="F28:G28"/>
    <mergeCell ref="E29:E37"/>
    <mergeCell ref="F29:G29"/>
    <mergeCell ref="F30:G30"/>
    <mergeCell ref="F31:G31"/>
    <mergeCell ref="F32:G32"/>
    <mergeCell ref="F33:F36"/>
    <mergeCell ref="F37:G37"/>
    <mergeCell ref="E38:E40"/>
    <mergeCell ref="F38:F39"/>
    <mergeCell ref="F40:G40"/>
    <mergeCell ref="E41:E43"/>
    <mergeCell ref="F41:F42"/>
    <mergeCell ref="F43:G43"/>
    <mergeCell ref="E44:G44"/>
    <mergeCell ref="D46:D58"/>
    <mergeCell ref="E46:F47"/>
    <mergeCell ref="E49:F51"/>
    <mergeCell ref="E53:F54"/>
    <mergeCell ref="E57:G57"/>
    <mergeCell ref="E58:G58"/>
  </mergeCells>
  <phoneticPr fontId="2"/>
  <printOptions horizontalCentered="1" verticalCentered="1"/>
  <pageMargins left="0" right="0" top="0.55118110236220474" bottom="0.35433070866141736" header="0.31496062992125984" footer="0.31496062992125984"/>
  <pageSetup paperSize="8" scale="92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事業費等一覧【様式】</vt:lpstr>
      <vt:lpstr>（記入例）事業費等一覧【様式】</vt:lpstr>
      <vt:lpstr>'（記入例）事業費等一覧【様式】'!Print_Area</vt:lpstr>
      <vt:lpstr>事業費等一覧【様式】!Print_Area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江東区</cp:lastModifiedBy>
  <cp:lastPrinted>2022-01-25T04:29:09Z</cp:lastPrinted>
  <dcterms:created xsi:type="dcterms:W3CDTF">2002-06-29T06:21:07Z</dcterms:created>
  <dcterms:modified xsi:type="dcterms:W3CDTF">2022-04-20T09:49:52Z</dcterms:modified>
</cp:coreProperties>
</file>