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長寿応援課\(03)施設支援係\施設係共有フォルダー\004 人材確保\◆介護職員宿舎借り上げ支援事業【R5～】\HP用\"/>
    </mc:Choice>
  </mc:AlternateContent>
  <bookViews>
    <workbookView xWindow="0" yWindow="0" windowWidth="23040" windowHeight="8520" tabRatio="772"/>
  </bookViews>
  <sheets>
    <sheet name="交付申請書（別記第1号）" sheetId="52" r:id="rId1"/>
    <sheet name="所要額内訳書（別記第2号の1）" sheetId="53" r:id="rId2"/>
    <sheet name="所要額内訳書（別記第2号の2）" sheetId="56" r:id="rId3"/>
    <sheet name="所要額内訳書（別記第2号の3）福祉避難所・災害協定事業所" sheetId="54" r:id="rId4"/>
    <sheet name="所要額内訳書（別記第2号の4）その他事業所" sheetId="55" r:id="rId5"/>
  </sheets>
  <definedNames>
    <definedName name="_xlnm.Print_Area" localSheetId="0">'交付申請書（別記第1号）'!$A$1:$J$42</definedName>
    <definedName name="_xlnm.Print_Area" localSheetId="3">'所要額内訳書（別記第2号の3）福祉避難所・災害協定事業所'!$A$1:$O$27</definedName>
    <definedName name="_xlnm.Print_Area" localSheetId="4">'所要額内訳書（別記第2号の4）その他事業所'!$A$1:$O$27</definedName>
  </definedNames>
  <calcPr calcId="162913"/>
</workbook>
</file>

<file path=xl/calcChain.xml><?xml version="1.0" encoding="utf-8"?>
<calcChain xmlns="http://schemas.openxmlformats.org/spreadsheetml/2006/main">
  <c r="D12" i="56" l="1"/>
  <c r="O20" i="56"/>
  <c r="D13" i="53" l="1"/>
  <c r="D19" i="55" l="1"/>
  <c r="O17" i="54"/>
  <c r="O19" i="54"/>
  <c r="O21" i="53"/>
  <c r="O18" i="54" l="1"/>
  <c r="O21" i="54" s="1"/>
  <c r="P11" i="54"/>
  <c r="P12" i="54" s="1"/>
  <c r="I19" i="54" s="1"/>
  <c r="I21" i="54" s="1"/>
  <c r="I23" i="54" s="1"/>
  <c r="I24" i="54" s="1"/>
  <c r="I25" i="54" s="1"/>
  <c r="C19" i="54" l="1"/>
  <c r="C21" i="54" s="1"/>
  <c r="C23" i="54" s="1"/>
  <c r="C24" i="54" s="1"/>
  <c r="C25" i="54" s="1"/>
  <c r="G19" i="54"/>
  <c r="G21" i="54" s="1"/>
  <c r="G23" i="54" s="1"/>
  <c r="G24" i="54" s="1"/>
  <c r="G25" i="54" s="1"/>
  <c r="K19" i="54"/>
  <c r="K21" i="54" s="1"/>
  <c r="K23" i="54" s="1"/>
  <c r="K24" i="54" s="1"/>
  <c r="K25" i="54" s="1"/>
  <c r="D19" i="54"/>
  <c r="D21" i="54" s="1"/>
  <c r="D23" i="54" s="1"/>
  <c r="D24" i="54" s="1"/>
  <c r="D25" i="54" s="1"/>
  <c r="H19" i="54"/>
  <c r="H21" i="54" s="1"/>
  <c r="H23" i="54" s="1"/>
  <c r="H24" i="54" s="1"/>
  <c r="H25" i="54" s="1"/>
  <c r="L19" i="54"/>
  <c r="L21" i="54" s="1"/>
  <c r="L23" i="54" s="1"/>
  <c r="L24" i="54" s="1"/>
  <c r="L25" i="54" s="1"/>
  <c r="E19" i="54"/>
  <c r="E21" i="54" s="1"/>
  <c r="E23" i="54" s="1"/>
  <c r="E24" i="54" s="1"/>
  <c r="E25" i="54" s="1"/>
  <c r="M19" i="54"/>
  <c r="M21" i="54" s="1"/>
  <c r="M23" i="54" s="1"/>
  <c r="M24" i="54" s="1"/>
  <c r="M25" i="54" s="1"/>
  <c r="J19" i="54"/>
  <c r="J21" i="54" s="1"/>
  <c r="J23" i="54" s="1"/>
  <c r="J24" i="54" s="1"/>
  <c r="J25" i="54" s="1"/>
  <c r="F19" i="54"/>
  <c r="F21" i="54" s="1"/>
  <c r="F23" i="54" s="1"/>
  <c r="F24" i="54" s="1"/>
  <c r="F25" i="54" s="1"/>
  <c r="N19" i="54"/>
  <c r="N21" i="54" s="1"/>
  <c r="N23" i="54" s="1"/>
  <c r="N24" i="54" s="1"/>
  <c r="N25" i="54" s="1"/>
  <c r="O22" i="54"/>
  <c r="O23" i="54" s="1"/>
  <c r="P11" i="55"/>
  <c r="P12" i="55" s="1"/>
  <c r="N19" i="55" s="1"/>
  <c r="O25" i="54" l="1"/>
  <c r="D13" i="54" s="1"/>
  <c r="C19" i="55"/>
  <c r="H19" i="55"/>
  <c r="L19" i="55"/>
  <c r="G19" i="55"/>
  <c r="K19" i="55"/>
  <c r="E19" i="55"/>
  <c r="I19" i="55"/>
  <c r="M19" i="55"/>
  <c r="F19" i="55"/>
  <c r="J19" i="55"/>
  <c r="O22" i="55"/>
  <c r="O19" i="55"/>
  <c r="O18" i="55"/>
  <c r="O17" i="55"/>
  <c r="F21" i="55" l="1"/>
  <c r="F23" i="55" s="1"/>
  <c r="F24" i="55" s="1"/>
  <c r="F25" i="55" s="1"/>
  <c r="M21" i="55"/>
  <c r="M23" i="55" s="1"/>
  <c r="M24" i="55" s="1"/>
  <c r="M25" i="55" s="1"/>
  <c r="D21" i="55"/>
  <c r="D23" i="55" s="1"/>
  <c r="D24" i="55" s="1"/>
  <c r="D25" i="55" s="1"/>
  <c r="K21" i="55"/>
  <c r="K23" i="55" s="1"/>
  <c r="K24" i="55" s="1"/>
  <c r="K25" i="55" s="1"/>
  <c r="E21" i="55"/>
  <c r="E23" i="55" s="1"/>
  <c r="E24" i="55" s="1"/>
  <c r="E25" i="55" s="1"/>
  <c r="L21" i="55"/>
  <c r="L23" i="55" s="1"/>
  <c r="L24" i="55" s="1"/>
  <c r="L25" i="55" s="1"/>
  <c r="C21" i="55"/>
  <c r="C23" i="55" s="1"/>
  <c r="C24" i="55" s="1"/>
  <c r="C25" i="55" s="1"/>
  <c r="J21" i="55"/>
  <c r="J23" i="55" s="1"/>
  <c r="J24" i="55" s="1"/>
  <c r="J25" i="55" s="1"/>
  <c r="G21" i="55"/>
  <c r="G23" i="55" s="1"/>
  <c r="G24" i="55" s="1"/>
  <c r="G25" i="55" s="1"/>
  <c r="H21" i="55"/>
  <c r="H23" i="55" s="1"/>
  <c r="H24" i="55" s="1"/>
  <c r="H25" i="55" s="1"/>
  <c r="N21" i="55"/>
  <c r="N23" i="55" s="1"/>
  <c r="N24" i="55" s="1"/>
  <c r="N25" i="55" s="1"/>
  <c r="I21" i="55"/>
  <c r="I23" i="55" s="1"/>
  <c r="I24" i="55" s="1"/>
  <c r="I25" i="55" s="1"/>
  <c r="O21" i="55"/>
  <c r="O23" i="55" s="1"/>
  <c r="O25" i="55" l="1"/>
  <c r="D13" i="55" s="1"/>
  <c r="F25" i="52"/>
  <c r="D16" i="52" l="1"/>
</calcChain>
</file>

<file path=xl/comments1.xml><?xml version="1.0" encoding="utf-8"?>
<comments xmlns="http://schemas.openxmlformats.org/spreadsheetml/2006/main">
  <authors>
    <author>江東区</author>
  </authors>
  <commentList>
    <comment ref="A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別記第2号の3様式の宿舎番号に合わせる</t>
        </r>
      </text>
    </comment>
  </commentList>
</comments>
</file>

<file path=xl/comments2.xml><?xml version="1.0" encoding="utf-8"?>
<comments xmlns="http://schemas.openxmlformats.org/spreadsheetml/2006/main">
  <authors>
    <author>江東区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別記第2号の4様式の宿舎番号に合わせる</t>
        </r>
      </text>
    </comment>
  </commentList>
</comments>
</file>

<file path=xl/comments3.xml><?xml version="1.0" encoding="utf-8"?>
<comments xmlns="http://schemas.openxmlformats.org/spreadsheetml/2006/main">
  <authors>
    <author>江東区</author>
    <author>sinzai203</author>
    <author>sinzai085</author>
  </authors>
  <commentList>
    <comment ref="O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別記２－１号様式の宿舎番号</t>
        </r>
      </text>
    </comment>
    <comment ref="P1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関数あり</t>
        </r>
      </text>
    </comment>
    <comment ref="J12" authorId="2" shapeId="0">
      <text>
        <r>
          <rPr>
            <b/>
            <sz val="11"/>
            <color indexed="81"/>
            <rFont val="ＭＳ Ｐゴシック"/>
            <family val="3"/>
            <charset val="128"/>
          </rPr>
          <t>注1：単年度事業につき、令和5年（2023年）4月1日以降の日付となります。</t>
        </r>
        <r>
          <rPr>
            <b/>
            <sz val="11"/>
            <color indexed="10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</rPr>
          <t xml:space="preserve">助成期間の開始日は
　（１）雇用契約書の採用日（入職日）
　（２）賃貸借契約書の契約期間の開始日
  （３）住民票の住定日（転入日、転居日等）
（１）～（３）の一番遅い日の翌月初日からとなります。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注2：年月日は、西暦（例：2023/4/1）で入力してください。和暦に変換されます。年月日の区切りは"／"スラッシュを使用してください。変換されない場合は、和暦で入力してください。
</t>
        </r>
      </text>
    </comment>
    <comment ref="O25" authorId="2" shapeId="0">
      <text>
        <r>
          <rPr>
            <sz val="11"/>
            <color indexed="81"/>
            <rFont val="ＭＳ Ｐゴシック"/>
            <family val="3"/>
            <charset val="128"/>
          </rPr>
          <t>クリーム色の網掛け部分は直接入力不可です。</t>
        </r>
      </text>
    </comment>
  </commentList>
</comments>
</file>

<file path=xl/comments4.xml><?xml version="1.0" encoding="utf-8"?>
<comments xmlns="http://schemas.openxmlformats.org/spreadsheetml/2006/main">
  <authors>
    <author>sinzai085</author>
    <author>sinzai203</author>
  </authors>
  <commentList>
    <comment ref="J1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注1：単年度事業につき、令和5年（2023年）4月1日以降の日付となります。</t>
        </r>
        <r>
          <rPr>
            <b/>
            <sz val="11"/>
            <color indexed="10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</rPr>
          <t xml:space="preserve">助成期間の開始日は
　（１）雇用契約書の採用日（入職日）
　（２）賃貸借契約書の契約期間の開始日
　（３）住民票の住定日（転入日、転居日等）
（１）～（３）の一番遅い日の翌月初日からとなります。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注2：年月日は、西暦（例：2023/4/1）で入力してください。和暦に変換されます。年月日の区切りは"／"スラッシュを使用してください。変換されない場合は、和暦で入力してください。
</t>
        </r>
      </text>
    </comment>
    <comment ref="P1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関数あり</t>
        </r>
      </text>
    </comment>
    <comment ref="O25" authorId="0" shapeId="0">
      <text>
        <r>
          <rPr>
            <sz val="11"/>
            <color indexed="81"/>
            <rFont val="ＭＳ Ｐゴシック"/>
            <family val="3"/>
            <charset val="128"/>
          </rPr>
          <t>黄色の網掛け部分は直接入力不可です。</t>
        </r>
      </text>
    </comment>
  </commentList>
</comments>
</file>

<file path=xl/sharedStrings.xml><?xml version="1.0" encoding="utf-8"?>
<sst xmlns="http://schemas.openxmlformats.org/spreadsheetml/2006/main" count="155" uniqueCount="90">
  <si>
    <t>合計</t>
    <rPh sb="0" eb="2">
      <t>ゴウケイ</t>
    </rPh>
    <phoneticPr fontId="3"/>
  </si>
  <si>
    <t>法 人 名</t>
    <rPh sb="0" eb="1">
      <t>ホウ</t>
    </rPh>
    <rPh sb="2" eb="3">
      <t>ヒト</t>
    </rPh>
    <rPh sb="4" eb="5">
      <t>メイ</t>
    </rPh>
    <phoneticPr fontId="5"/>
  </si>
  <si>
    <t>所 在 地</t>
    <rPh sb="0" eb="1">
      <t>トコロ</t>
    </rPh>
    <rPh sb="2" eb="3">
      <t>ザイ</t>
    </rPh>
    <rPh sb="4" eb="5">
      <t>チ</t>
    </rPh>
    <phoneticPr fontId="5"/>
  </si>
  <si>
    <t>代 表 者
職 氏 名</t>
    <rPh sb="0" eb="1">
      <t>ダイ</t>
    </rPh>
    <rPh sb="2" eb="3">
      <t>オモテ</t>
    </rPh>
    <rPh sb="4" eb="5">
      <t>モノ</t>
    </rPh>
    <rPh sb="6" eb="7">
      <t>ショク</t>
    </rPh>
    <rPh sb="8" eb="9">
      <t>シ</t>
    </rPh>
    <rPh sb="10" eb="11">
      <t>メイ</t>
    </rPh>
    <phoneticPr fontId="5"/>
  </si>
  <si>
    <t xml:space="preserve">  標記について、下記のとおり関係書類を添えて申請いたします。</t>
    <rPh sb="2" eb="4">
      <t>ヒョウキ</t>
    </rPh>
    <rPh sb="9" eb="11">
      <t>カキ</t>
    </rPh>
    <rPh sb="15" eb="17">
      <t>カンケイ</t>
    </rPh>
    <rPh sb="17" eb="19">
      <t>ショルイ</t>
    </rPh>
    <rPh sb="20" eb="21">
      <t>ソ</t>
    </rPh>
    <rPh sb="23" eb="25">
      <t>シンセイ</t>
    </rPh>
    <phoneticPr fontId="5"/>
  </si>
  <si>
    <t xml:space="preserve">記  </t>
    <rPh sb="0" eb="1">
      <t>キ</t>
    </rPh>
    <phoneticPr fontId="5"/>
  </si>
  <si>
    <t>円</t>
    <rPh sb="0" eb="1">
      <t>エン</t>
    </rPh>
    <phoneticPr fontId="5"/>
  </si>
  <si>
    <t>内訳</t>
    <rPh sb="0" eb="2">
      <t>ウチワケ</t>
    </rPh>
    <phoneticPr fontId="5"/>
  </si>
  <si>
    <t>事業所名</t>
    <rPh sb="0" eb="3">
      <t>ジギョウショ</t>
    </rPh>
    <rPh sb="3" eb="4">
      <t>メイ</t>
    </rPh>
    <phoneticPr fontId="5"/>
  </si>
  <si>
    <t>備考</t>
    <rPh sb="0" eb="2">
      <t>ビコウ</t>
    </rPh>
    <phoneticPr fontId="5"/>
  </si>
  <si>
    <t>合         計</t>
    <rPh sb="0" eb="1">
      <t>ゴウ</t>
    </rPh>
    <rPh sb="10" eb="11">
      <t>ケイ</t>
    </rPh>
    <phoneticPr fontId="5"/>
  </si>
  <si>
    <t>所    属</t>
    <rPh sb="0" eb="1">
      <t>トコロ</t>
    </rPh>
    <rPh sb="5" eb="6">
      <t>ゾク</t>
    </rPh>
    <phoneticPr fontId="5"/>
  </si>
  <si>
    <t>ふ り が な</t>
    <phoneticPr fontId="5"/>
  </si>
  <si>
    <t>氏     名</t>
    <rPh sb="0" eb="1">
      <t>シ</t>
    </rPh>
    <rPh sb="6" eb="7">
      <t>メイ</t>
    </rPh>
    <phoneticPr fontId="5"/>
  </si>
  <si>
    <t>連絡先</t>
    <rPh sb="0" eb="3">
      <t>レンラクサキ</t>
    </rPh>
    <phoneticPr fontId="5"/>
  </si>
  <si>
    <t xml:space="preserve">   TEL：</t>
    <phoneticPr fontId="5"/>
  </si>
  <si>
    <t>FAX：</t>
    <phoneticPr fontId="5"/>
  </si>
  <si>
    <t>e-mail</t>
    <phoneticPr fontId="5"/>
  </si>
  <si>
    <t>〔書類送付先〕  ＊通知文送付先が上記法人所在地と異なる場合は記入してください。</t>
    <rPh sb="1" eb="3">
      <t>ショルイ</t>
    </rPh>
    <rPh sb="3" eb="6">
      <t>ソウフサキ</t>
    </rPh>
    <rPh sb="10" eb="13">
      <t>ツウチブン</t>
    </rPh>
    <rPh sb="13" eb="16">
      <t>ソウフサキ</t>
    </rPh>
    <rPh sb="17" eb="19">
      <t>ジョウキ</t>
    </rPh>
    <rPh sb="19" eb="21">
      <t>ホウジン</t>
    </rPh>
    <rPh sb="21" eb="24">
      <t>ショザイチ</t>
    </rPh>
    <rPh sb="25" eb="26">
      <t>コト</t>
    </rPh>
    <rPh sb="28" eb="30">
      <t>バアイ</t>
    </rPh>
    <rPh sb="31" eb="33">
      <t>キニュウ</t>
    </rPh>
    <phoneticPr fontId="5"/>
  </si>
  <si>
    <t>送付先住所</t>
    <rPh sb="0" eb="3">
      <t>ソウフサキ</t>
    </rPh>
    <rPh sb="3" eb="5">
      <t>ジュウショ</t>
    </rPh>
    <phoneticPr fontId="5"/>
  </si>
  <si>
    <t>〒</t>
    <phoneticPr fontId="5"/>
  </si>
  <si>
    <t>江東区長　殿</t>
    <rPh sb="0" eb="4">
      <t>コウトウクチョウ</t>
    </rPh>
    <rPh sb="5" eb="6">
      <t>ドノ</t>
    </rPh>
    <phoneticPr fontId="3"/>
  </si>
  <si>
    <t>交付申請額               　　　　金</t>
    <rPh sb="0" eb="2">
      <t>コウフ</t>
    </rPh>
    <rPh sb="2" eb="5">
      <t>シンセイガク</t>
    </rPh>
    <rPh sb="24" eb="25">
      <t>キン</t>
    </rPh>
    <phoneticPr fontId="5"/>
  </si>
  <si>
    <t>助成対象額</t>
    <rPh sb="0" eb="2">
      <t>ジョセイ</t>
    </rPh>
    <rPh sb="2" eb="4">
      <t>タイショウ</t>
    </rPh>
    <rPh sb="4" eb="5">
      <t>ガク</t>
    </rPh>
    <phoneticPr fontId="5"/>
  </si>
  <si>
    <t>年　　月　　日　　　</t>
    <rPh sb="0" eb="1">
      <t>ネン</t>
    </rPh>
    <rPh sb="3" eb="4">
      <t>ガツ</t>
    </rPh>
    <rPh sb="6" eb="7">
      <t>ヒ</t>
    </rPh>
    <phoneticPr fontId="3"/>
  </si>
  <si>
    <t>事業所名</t>
    <rPh sb="0" eb="4">
      <t>ジギョウショメイ</t>
    </rPh>
    <phoneticPr fontId="5"/>
  </si>
  <si>
    <t xml:space="preserve">所  在  地 </t>
    <rPh sb="0" eb="1">
      <t>トコロ</t>
    </rPh>
    <rPh sb="3" eb="4">
      <t>ザイ</t>
    </rPh>
    <rPh sb="6" eb="7">
      <t>チ</t>
    </rPh>
    <phoneticPr fontId="5"/>
  </si>
  <si>
    <t>円</t>
    <rPh sb="0" eb="1">
      <t>エン</t>
    </rPh>
    <phoneticPr fontId="18"/>
  </si>
  <si>
    <t>宿舎番号</t>
    <rPh sb="0" eb="2">
      <t>シュクシャ</t>
    </rPh>
    <rPh sb="2" eb="4">
      <t>バンゴウ</t>
    </rPh>
    <phoneticPr fontId="18"/>
  </si>
  <si>
    <t>※事業所が複数ある場合は、事業所毎に本書を作成してください。</t>
    <phoneticPr fontId="3"/>
  </si>
  <si>
    <t>備     考</t>
    <phoneticPr fontId="3"/>
  </si>
  <si>
    <t>入居者氏名</t>
    <rPh sb="0" eb="3">
      <t>ニュウキョシャ</t>
    </rPh>
    <rPh sb="3" eb="5">
      <t>シメイ</t>
    </rPh>
    <phoneticPr fontId="3"/>
  </si>
  <si>
    <t>宿舎住所（建物名・部屋番号まで記載すること）</t>
    <rPh sb="0" eb="2">
      <t>シュクシャ</t>
    </rPh>
    <rPh sb="2" eb="4">
      <t>ジュウショ</t>
    </rPh>
    <rPh sb="5" eb="7">
      <t>タテモノ</t>
    </rPh>
    <rPh sb="7" eb="8">
      <t>メイ</t>
    </rPh>
    <rPh sb="9" eb="13">
      <t>ヘヤバンゴウ</t>
    </rPh>
    <rPh sb="15" eb="17">
      <t>キサイ</t>
    </rPh>
    <phoneticPr fontId="3"/>
  </si>
  <si>
    <t>宿舎番号</t>
    <rPh sb="0" eb="2">
      <t>シュクシャ</t>
    </rPh>
    <rPh sb="2" eb="4">
      <t>バンゴウ</t>
    </rPh>
    <phoneticPr fontId="5"/>
  </si>
  <si>
    <t>法　人　名</t>
    <phoneticPr fontId="5"/>
  </si>
  <si>
    <r>
      <t xml:space="preserve">宿舎住所
</t>
    </r>
    <r>
      <rPr>
        <sz val="9"/>
        <rFont val="ＭＳ Ｐゴシック"/>
        <family val="3"/>
        <charset val="128"/>
      </rPr>
      <t>（建物名・部屋番号も記載）</t>
    </r>
    <rPh sb="0" eb="2">
      <t>シュクシャ</t>
    </rPh>
    <rPh sb="2" eb="3">
      <t>ジュウ</t>
    </rPh>
    <rPh sb="3" eb="4">
      <t>ショ</t>
    </rPh>
    <rPh sb="6" eb="8">
      <t>タテモノ</t>
    </rPh>
    <rPh sb="8" eb="9">
      <t>ナ</t>
    </rPh>
    <rPh sb="10" eb="12">
      <t>ヘヤ</t>
    </rPh>
    <rPh sb="12" eb="14">
      <t>バンゴウ</t>
    </rPh>
    <rPh sb="15" eb="17">
      <t>キサイ</t>
    </rPh>
    <phoneticPr fontId="5"/>
  </si>
  <si>
    <t>入居者氏名</t>
    <rPh sb="0" eb="3">
      <t>ニュウキョシャ</t>
    </rPh>
    <rPh sb="3" eb="5">
      <t>シメイ</t>
    </rPh>
    <phoneticPr fontId="5"/>
  </si>
  <si>
    <t>＊同一宿舎に対象者が複数居住している場合は、下欄
  または備考欄に氏名と助成期間を記入してください。</t>
    <rPh sb="1" eb="3">
      <t>ドウイツ</t>
    </rPh>
    <rPh sb="3" eb="5">
      <t>シュクシャ</t>
    </rPh>
    <rPh sb="6" eb="9">
      <t>タイショウシャ</t>
    </rPh>
    <rPh sb="10" eb="12">
      <t>フクスウ</t>
    </rPh>
    <rPh sb="12" eb="14">
      <t>キョジュウ</t>
    </rPh>
    <rPh sb="18" eb="20">
      <t>バアイ</t>
    </rPh>
    <rPh sb="22" eb="24">
      <t>カラン</t>
    </rPh>
    <rPh sb="30" eb="32">
      <t>ビコウ</t>
    </rPh>
    <rPh sb="32" eb="33">
      <t>ラン</t>
    </rPh>
    <rPh sb="34" eb="36">
      <t>シメイ</t>
    </rPh>
    <rPh sb="37" eb="39">
      <t>ジョセイ</t>
    </rPh>
    <rPh sb="39" eb="41">
      <t>キカン</t>
    </rPh>
    <rPh sb="42" eb="44">
      <t>キニュウ</t>
    </rPh>
    <phoneticPr fontId="5"/>
  </si>
  <si>
    <t>助成期間</t>
    <rPh sb="0" eb="2">
      <t>ジョセイ</t>
    </rPh>
    <rPh sb="2" eb="4">
      <t>キカン</t>
    </rPh>
    <phoneticPr fontId="5"/>
  </si>
  <si>
    <t>開始日</t>
    <rPh sb="0" eb="3">
      <t>カイシビ</t>
    </rPh>
    <phoneticPr fontId="5"/>
  </si>
  <si>
    <t>終了日</t>
    <rPh sb="0" eb="3">
      <t>シュウリョウビ</t>
    </rPh>
    <phoneticPr fontId="5"/>
  </si>
  <si>
    <t>2  内訳</t>
    <rPh sb="3" eb="5">
      <t>ウチワケ</t>
    </rPh>
    <phoneticPr fontId="5"/>
  </si>
  <si>
    <t>種別</t>
    <rPh sb="0" eb="2">
      <t>シュベツ</t>
    </rPh>
    <phoneticPr fontId="5"/>
  </si>
  <si>
    <t>4月分</t>
    <rPh sb="1" eb="2">
      <t>ガツ</t>
    </rPh>
    <rPh sb="2" eb="3">
      <t>ブン</t>
    </rPh>
    <phoneticPr fontId="5"/>
  </si>
  <si>
    <t>5月分</t>
    <rPh sb="1" eb="2">
      <t>ガツ</t>
    </rPh>
    <rPh sb="2" eb="3">
      <t>ブン</t>
    </rPh>
    <phoneticPr fontId="5"/>
  </si>
  <si>
    <t>6月分</t>
    <rPh sb="1" eb="2">
      <t>ガツ</t>
    </rPh>
    <rPh sb="2" eb="3">
      <t>ブン</t>
    </rPh>
    <phoneticPr fontId="5"/>
  </si>
  <si>
    <t>7月分</t>
    <rPh sb="1" eb="2">
      <t>ガツ</t>
    </rPh>
    <rPh sb="2" eb="3">
      <t>ブン</t>
    </rPh>
    <phoneticPr fontId="5"/>
  </si>
  <si>
    <t>8月分</t>
    <rPh sb="2" eb="3">
      <t>ブン</t>
    </rPh>
    <phoneticPr fontId="5"/>
  </si>
  <si>
    <t>9月分</t>
    <rPh sb="2" eb="3">
      <t>ブン</t>
    </rPh>
    <phoneticPr fontId="5"/>
  </si>
  <si>
    <t>10月分</t>
    <rPh sb="3" eb="4">
      <t>ブン</t>
    </rPh>
    <phoneticPr fontId="5"/>
  </si>
  <si>
    <t>11月分</t>
    <rPh sb="3" eb="4">
      <t>ブン</t>
    </rPh>
    <phoneticPr fontId="5"/>
  </si>
  <si>
    <t>12月分</t>
    <rPh sb="3" eb="4">
      <t>ブン</t>
    </rPh>
    <phoneticPr fontId="5"/>
  </si>
  <si>
    <t>1月分</t>
    <rPh sb="1" eb="2">
      <t>ガツ</t>
    </rPh>
    <rPh sb="2" eb="3">
      <t>ブン</t>
    </rPh>
    <phoneticPr fontId="5"/>
  </si>
  <si>
    <t>2月分</t>
    <rPh sb="2" eb="3">
      <t>ブン</t>
    </rPh>
    <phoneticPr fontId="5"/>
  </si>
  <si>
    <t>3月分</t>
    <rPh sb="2" eb="3">
      <t>ブン</t>
    </rPh>
    <phoneticPr fontId="5"/>
  </si>
  <si>
    <t>合計  （円）</t>
    <rPh sb="0" eb="2">
      <t>ゴウケイ</t>
    </rPh>
    <rPh sb="5" eb="6">
      <t>エン</t>
    </rPh>
    <phoneticPr fontId="5"/>
  </si>
  <si>
    <t>賃借料</t>
    <rPh sb="0" eb="1">
      <t>チン</t>
    </rPh>
    <rPh sb="1" eb="2">
      <t>シャク</t>
    </rPh>
    <rPh sb="2" eb="3">
      <t>リョウ</t>
    </rPh>
    <phoneticPr fontId="5"/>
  </si>
  <si>
    <t>共益費（管理費）</t>
    <rPh sb="0" eb="3">
      <t>キョウエキヒ</t>
    </rPh>
    <rPh sb="4" eb="7">
      <t>カンリヒ</t>
    </rPh>
    <phoneticPr fontId="5"/>
  </si>
  <si>
    <t>礼金または更新料</t>
    <rPh sb="0" eb="2">
      <t>レイキン</t>
    </rPh>
    <rPh sb="5" eb="8">
      <t>コウシンリョウ</t>
    </rPh>
    <phoneticPr fontId="5"/>
  </si>
  <si>
    <t>支払額
（円）</t>
    <rPh sb="0" eb="1">
      <t>シ</t>
    </rPh>
    <rPh sb="1" eb="2">
      <t>バライ</t>
    </rPh>
    <rPh sb="2" eb="3">
      <t>ガク</t>
    </rPh>
    <rPh sb="5" eb="6">
      <t>エン</t>
    </rPh>
    <phoneticPr fontId="5"/>
  </si>
  <si>
    <r>
      <t>合計</t>
    </r>
    <r>
      <rPr>
        <b/>
        <sz val="10"/>
        <rFont val="ＭＳ Ｐゴシック"/>
        <family val="3"/>
        <charset val="128"/>
      </rPr>
      <t xml:space="preserve"> [a]</t>
    </r>
    <rPh sb="0" eb="2">
      <t>ゴウケイ</t>
    </rPh>
    <phoneticPr fontId="5"/>
  </si>
  <si>
    <r>
      <t>入居者負担額</t>
    </r>
    <r>
      <rPr>
        <b/>
        <sz val="10"/>
        <rFont val="ＭＳ Ｐゴシック"/>
        <family val="3"/>
        <charset val="128"/>
      </rPr>
      <t xml:space="preserve"> [b]</t>
    </r>
    <rPh sb="0" eb="3">
      <t>ニュウキョシャ</t>
    </rPh>
    <rPh sb="3" eb="5">
      <t>フタン</t>
    </rPh>
    <rPh sb="5" eb="6">
      <t>ガク</t>
    </rPh>
    <phoneticPr fontId="5"/>
  </si>
  <si>
    <r>
      <t>法人負担額</t>
    </r>
    <r>
      <rPr>
        <b/>
        <sz val="10"/>
        <rFont val="ＭＳ Ｐゴシック"/>
        <family val="3"/>
        <charset val="128"/>
      </rPr>
      <t xml:space="preserve"> [c]</t>
    </r>
    <r>
      <rPr>
        <sz val="10"/>
        <rFont val="ＭＳ Ｐゴシック"/>
        <family val="3"/>
        <charset val="128"/>
      </rPr>
      <t xml:space="preserve">
 （a-b）</t>
    </r>
    <rPh sb="0" eb="2">
      <t>ホウジン</t>
    </rPh>
    <rPh sb="2" eb="4">
      <t>フタン</t>
    </rPh>
    <rPh sb="4" eb="5">
      <t>ガク</t>
    </rPh>
    <phoneticPr fontId="5"/>
  </si>
  <si>
    <r>
      <t>選定額</t>
    </r>
    <r>
      <rPr>
        <b/>
        <sz val="10"/>
        <rFont val="ＭＳ Ｐゴシック"/>
        <family val="3"/>
        <charset val="128"/>
      </rPr>
      <t xml:space="preserve"> [d]</t>
    </r>
    <r>
      <rPr>
        <sz val="10"/>
        <rFont val="ＭＳ Ｐゴシック"/>
        <family val="3"/>
        <charset val="128"/>
      </rPr>
      <t xml:space="preserve">
（cと基準額82,000円とを
比較し少ない額）</t>
    </r>
    <rPh sb="0" eb="2">
      <t>センテイ</t>
    </rPh>
    <rPh sb="2" eb="3">
      <t>ガク</t>
    </rPh>
    <rPh sb="11" eb="13">
      <t>キジュン</t>
    </rPh>
    <rPh sb="13" eb="14">
      <t>ガク</t>
    </rPh>
    <rPh sb="20" eb="21">
      <t>エン</t>
    </rPh>
    <rPh sb="24" eb="26">
      <t>ヒカク</t>
    </rPh>
    <rPh sb="27" eb="28">
      <t>スク</t>
    </rPh>
    <rPh sb="30" eb="31">
      <t>ガク</t>
    </rPh>
    <phoneticPr fontId="5"/>
  </si>
  <si>
    <t>－</t>
    <phoneticPr fontId="5"/>
  </si>
  <si>
    <t>助成対象額   ｄ×1/2
 （1,000円未満切捨）</t>
    <rPh sb="0" eb="2">
      <t>ジョセイ</t>
    </rPh>
    <rPh sb="2" eb="4">
      <t>タイショウ</t>
    </rPh>
    <rPh sb="4" eb="5">
      <t>ガク</t>
    </rPh>
    <rPh sb="21" eb="22">
      <t>エン</t>
    </rPh>
    <rPh sb="22" eb="24">
      <t>ミマン</t>
    </rPh>
    <rPh sb="24" eb="26">
      <t>キリス</t>
    </rPh>
    <phoneticPr fontId="5"/>
  </si>
  <si>
    <t>江東区長 殿</t>
    <rPh sb="0" eb="4">
      <t>コウトウクチョウ</t>
    </rPh>
    <rPh sb="5" eb="6">
      <t>ドノ</t>
    </rPh>
    <phoneticPr fontId="5"/>
  </si>
  <si>
    <t>年　　月　　日</t>
    <rPh sb="0" eb="1">
      <t>ネン</t>
    </rPh>
    <rPh sb="3" eb="4">
      <t>ガツ</t>
    </rPh>
    <rPh sb="6" eb="7">
      <t>ヒ</t>
    </rPh>
    <phoneticPr fontId="5"/>
  </si>
  <si>
    <t>※ この申請書は、宿舎一戸につき一枚作成してください。</t>
    <phoneticPr fontId="5"/>
  </si>
  <si>
    <t>年　　月　　日</t>
    <phoneticPr fontId="3"/>
  </si>
  <si>
    <t>江東区介護職員宿舎借り上げ支援事業補助金所要額内訳書（事業所別）</t>
    <rPh sb="0" eb="2">
      <t>コウトウ</t>
    </rPh>
    <rPh sb="2" eb="3">
      <t>ク</t>
    </rPh>
    <rPh sb="3" eb="5">
      <t>カイゴ</t>
    </rPh>
    <rPh sb="5" eb="7">
      <t>ショクイン</t>
    </rPh>
    <rPh sb="7" eb="9">
      <t>シュクシャ</t>
    </rPh>
    <rPh sb="9" eb="10">
      <t>カ</t>
    </rPh>
    <rPh sb="11" eb="12">
      <t>ア</t>
    </rPh>
    <rPh sb="13" eb="15">
      <t>シエン</t>
    </rPh>
    <rPh sb="15" eb="17">
      <t>ジギョウ</t>
    </rPh>
    <rPh sb="17" eb="20">
      <t>ホジョキン</t>
    </rPh>
    <rPh sb="20" eb="23">
      <t>ショヨウガク</t>
    </rPh>
    <rPh sb="23" eb="26">
      <t>ウチワケショ</t>
    </rPh>
    <phoneticPr fontId="5"/>
  </si>
  <si>
    <t>※事業所からの距離　　　　　　ｋｍ</t>
    <rPh sb="1" eb="4">
      <t>ジギョウショ</t>
    </rPh>
    <rPh sb="7" eb="9">
      <t>キョリ</t>
    </rPh>
    <phoneticPr fontId="3"/>
  </si>
  <si>
    <t>2  内訳</t>
    <rPh sb="3" eb="5">
      <t>ウチワケ</t>
    </rPh>
    <phoneticPr fontId="18"/>
  </si>
  <si>
    <t>江東区介護職員宿舎借り上げ支援事業補助金所要額内訳書（宿舎別）</t>
    <rPh sb="0" eb="2">
      <t>コウトウ</t>
    </rPh>
    <rPh sb="2" eb="3">
      <t>ク</t>
    </rPh>
    <rPh sb="3" eb="5">
      <t>カイゴ</t>
    </rPh>
    <rPh sb="5" eb="7">
      <t>ショクイン</t>
    </rPh>
    <rPh sb="7" eb="9">
      <t>シュクシャ</t>
    </rPh>
    <rPh sb="9" eb="10">
      <t>カ</t>
    </rPh>
    <rPh sb="11" eb="12">
      <t>ア</t>
    </rPh>
    <rPh sb="13" eb="15">
      <t>シエン</t>
    </rPh>
    <rPh sb="15" eb="17">
      <t>ジギョウ</t>
    </rPh>
    <rPh sb="17" eb="20">
      <t>ホジョキン</t>
    </rPh>
    <rPh sb="20" eb="22">
      <t>ショヨウ</t>
    </rPh>
    <rPh sb="22" eb="23">
      <t>ガク</t>
    </rPh>
    <rPh sb="23" eb="26">
      <t>ウチワケショ</t>
    </rPh>
    <phoneticPr fontId="5"/>
  </si>
  <si>
    <t xml:space="preserve">〔事務担当者〕  </t>
    <rPh sb="1" eb="3">
      <t>ジム</t>
    </rPh>
    <rPh sb="3" eb="5">
      <t>タントウ</t>
    </rPh>
    <rPh sb="5" eb="6">
      <t>シャ</t>
    </rPh>
    <phoneticPr fontId="5"/>
  </si>
  <si>
    <t>助成対象額   ｄ×7/8
 （1,000円未満切捨）</t>
    <rPh sb="0" eb="2">
      <t>ジョセイ</t>
    </rPh>
    <rPh sb="2" eb="4">
      <t>タイショウ</t>
    </rPh>
    <rPh sb="4" eb="5">
      <t>ガク</t>
    </rPh>
    <rPh sb="21" eb="22">
      <t>エン</t>
    </rPh>
    <rPh sb="22" eb="24">
      <t>ミマン</t>
    </rPh>
    <rPh sb="24" eb="26">
      <t>キリス</t>
    </rPh>
    <phoneticPr fontId="5"/>
  </si>
  <si>
    <t>1  助成対象額</t>
    <rPh sb="3" eb="5">
      <t>ジョセイ</t>
    </rPh>
    <rPh sb="5" eb="7">
      <t>タイショウ</t>
    </rPh>
    <rPh sb="7" eb="8">
      <t>ガク</t>
    </rPh>
    <phoneticPr fontId="5"/>
  </si>
  <si>
    <t>1 助成対象額</t>
    <rPh sb="2" eb="4">
      <t>ジョセイ</t>
    </rPh>
    <rPh sb="4" eb="6">
      <t>タイショウ</t>
    </rPh>
    <rPh sb="6" eb="7">
      <t>ガク</t>
    </rPh>
    <phoneticPr fontId="5"/>
  </si>
  <si>
    <t>1  事業所助成対象額</t>
    <rPh sb="3" eb="6">
      <t>ジギョウショ</t>
    </rPh>
    <rPh sb="6" eb="8">
      <t>ジョセイ</t>
    </rPh>
    <rPh sb="8" eb="10">
      <t>タイショウ</t>
    </rPh>
    <rPh sb="10" eb="11">
      <t>ガク</t>
    </rPh>
    <phoneticPr fontId="18"/>
  </si>
  <si>
    <t>助成対象額（円）</t>
    <rPh sb="0" eb="2">
      <t>ジョセイ</t>
    </rPh>
    <rPh sb="2" eb="5">
      <t>タイショウガク</t>
    </rPh>
    <rPh sb="6" eb="7">
      <t>エン</t>
    </rPh>
    <phoneticPr fontId="3"/>
  </si>
  <si>
    <t>【福祉避難所・災害協定事業所用】</t>
    <rPh sb="1" eb="6">
      <t>フクシヒナンジョ</t>
    </rPh>
    <rPh sb="7" eb="9">
      <t>サイガイ</t>
    </rPh>
    <rPh sb="9" eb="11">
      <t>キョウテイ</t>
    </rPh>
    <rPh sb="11" eb="14">
      <t>ジギョウショ</t>
    </rPh>
    <rPh sb="14" eb="15">
      <t>ヨウ</t>
    </rPh>
    <phoneticPr fontId="3"/>
  </si>
  <si>
    <t>【その他事業所用】</t>
    <rPh sb="3" eb="4">
      <t>タ</t>
    </rPh>
    <rPh sb="4" eb="7">
      <t>ジギョウショ</t>
    </rPh>
    <phoneticPr fontId="3"/>
  </si>
  <si>
    <t>別記第1号様式（第9条関係）</t>
    <rPh sb="0" eb="2">
      <t>ベッキ</t>
    </rPh>
    <rPh sb="2" eb="3">
      <t>ダイ</t>
    </rPh>
    <rPh sb="4" eb="7">
      <t>ゴウヨウシキ</t>
    </rPh>
    <rPh sb="8" eb="9">
      <t>ダイ</t>
    </rPh>
    <rPh sb="10" eb="11">
      <t>ジョウ</t>
    </rPh>
    <rPh sb="11" eb="13">
      <t>カンケイ</t>
    </rPh>
    <phoneticPr fontId="3"/>
  </si>
  <si>
    <t>別記第2号の1様式（第9条関係）</t>
    <rPh sb="0" eb="2">
      <t>ベッキ</t>
    </rPh>
    <rPh sb="2" eb="3">
      <t>ダイ</t>
    </rPh>
    <rPh sb="4" eb="5">
      <t>ゴウ</t>
    </rPh>
    <rPh sb="7" eb="9">
      <t>ヨウシキ</t>
    </rPh>
    <phoneticPr fontId="3"/>
  </si>
  <si>
    <t>職種</t>
    <rPh sb="0" eb="2">
      <t>ショクシュ</t>
    </rPh>
    <phoneticPr fontId="3"/>
  </si>
  <si>
    <t>別記第2号の2様式（第9条関係）</t>
    <rPh sb="0" eb="2">
      <t>ベッキ</t>
    </rPh>
    <rPh sb="2" eb="3">
      <t>ダイ</t>
    </rPh>
    <rPh sb="4" eb="5">
      <t>ゴウ</t>
    </rPh>
    <rPh sb="7" eb="9">
      <t>ヨウシキ</t>
    </rPh>
    <phoneticPr fontId="3"/>
  </si>
  <si>
    <t>別記第2号の3様式（第9条関係）</t>
    <rPh sb="4" eb="5">
      <t>ゴウ</t>
    </rPh>
    <rPh sb="10" eb="11">
      <t>ダイ</t>
    </rPh>
    <rPh sb="12" eb="13">
      <t>ジョウ</t>
    </rPh>
    <rPh sb="13" eb="15">
      <t>カンケイ</t>
    </rPh>
    <phoneticPr fontId="5"/>
  </si>
  <si>
    <t>別記第2号の4様式（第9条関係）</t>
    <rPh sb="4" eb="5">
      <t>ゴウ</t>
    </rPh>
    <rPh sb="10" eb="11">
      <t>ダイ</t>
    </rPh>
    <rPh sb="12" eb="13">
      <t>ジョウ</t>
    </rPh>
    <rPh sb="13" eb="15">
      <t>カンケイ</t>
    </rPh>
    <phoneticPr fontId="5"/>
  </si>
  <si>
    <t xml:space="preserve">  年度 江東区介護職員宿舎借り上げ支援事業補助金交付申請書</t>
    <rPh sb="5" eb="8">
      <t>コウトウク</t>
    </rPh>
    <rPh sb="8" eb="12">
      <t>カイ</t>
    </rPh>
    <rPh sb="12" eb="20">
      <t>シカ</t>
    </rPh>
    <rPh sb="20" eb="22">
      <t>ジギョウ</t>
    </rPh>
    <rPh sb="22" eb="25">
      <t>ホジョキン</t>
    </rPh>
    <rPh sb="25" eb="27">
      <t>コウフ</t>
    </rPh>
    <rPh sb="27" eb="30">
      <t>シンセイショ</t>
    </rPh>
    <phoneticPr fontId="5"/>
  </si>
  <si>
    <t>添付書類</t>
    <rPh sb="0" eb="2">
      <t>テンプ</t>
    </rPh>
    <rPh sb="2" eb="4">
      <t>ショルイ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</si>
</sst>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"/>
    <numFmt numFmtId="177" formatCode="[$-411]ggge&quot;年&quot;m&quot;月&quot;d&quot;日&quot;;@"/>
    <numFmt numFmtId="178" formatCode="#,##0_ ;[Red]\-#,##0\ "/>
  </numFmts>
  <fonts count="40">
    <font>
      <sz val="1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7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left" vertical="center" indent="1"/>
    </xf>
    <xf numFmtId="0" fontId="7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36" xfId="0" applyFont="1" applyBorder="1" applyAlignment="1">
      <alignment vertical="top" wrapText="1"/>
    </xf>
    <xf numFmtId="0" fontId="8" fillId="0" borderId="37" xfId="0" applyFont="1" applyBorder="1" applyAlignment="1">
      <alignment horizontal="center" vertical="center" wrapText="1"/>
    </xf>
    <xf numFmtId="38" fontId="8" fillId="0" borderId="22" xfId="1" applyFont="1" applyBorder="1" applyAlignment="1">
      <alignment horizontal="right" vertical="center"/>
    </xf>
    <xf numFmtId="38" fontId="8" fillId="0" borderId="12" xfId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38" fontId="8" fillId="0" borderId="23" xfId="1" applyFont="1" applyBorder="1" applyAlignment="1">
      <alignment horizontal="right" vertical="center"/>
    </xf>
    <xf numFmtId="38" fontId="8" fillId="0" borderId="6" xfId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>
      <alignment vertical="center"/>
    </xf>
    <xf numFmtId="0" fontId="14" fillId="0" borderId="0" xfId="0" applyFont="1" applyAlignment="1">
      <alignment horizontal="left"/>
    </xf>
    <xf numFmtId="0" fontId="6" fillId="0" borderId="13" xfId="0" applyFont="1" applyBorder="1" applyAlignment="1">
      <alignment horizontal="left" vertical="center" indent="1"/>
    </xf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8" fillId="0" borderId="56" xfId="0" applyFont="1" applyBorder="1" applyAlignment="1">
      <alignment horizontal="center" vertical="center" wrapText="1"/>
    </xf>
    <xf numFmtId="0" fontId="4" fillId="0" borderId="0" xfId="2" applyFont="1" applyAlignment="1"/>
    <xf numFmtId="0" fontId="7" fillId="0" borderId="0" xfId="2" applyFont="1" applyAlignment="1"/>
    <xf numFmtId="0" fontId="7" fillId="0" borderId="0" xfId="2" applyFont="1">
      <alignment vertical="center"/>
    </xf>
    <xf numFmtId="0" fontId="15" fillId="0" borderId="0" xfId="2">
      <alignment vertical="center"/>
    </xf>
    <xf numFmtId="0" fontId="15" fillId="0" borderId="0" xfId="3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distributed" vertical="center"/>
    </xf>
    <xf numFmtId="0" fontId="15" fillId="0" borderId="0" xfId="2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15" fillId="0" borderId="2" xfId="2" applyBorder="1" applyAlignment="1">
      <alignment horizontal="center" vertical="center"/>
    </xf>
    <xf numFmtId="0" fontId="15" fillId="0" borderId="28" xfId="2" applyBorder="1" applyAlignment="1">
      <alignment horizontal="center" vertical="center" wrapText="1"/>
    </xf>
    <xf numFmtId="0" fontId="15" fillId="0" borderId="61" xfId="2" applyBorder="1" applyAlignment="1">
      <alignment horizontal="center" vertical="center"/>
    </xf>
    <xf numFmtId="0" fontId="15" fillId="0" borderId="62" xfId="2" applyBorder="1" applyAlignment="1">
      <alignment horizontal="center" vertical="center"/>
    </xf>
    <xf numFmtId="38" fontId="15" fillId="0" borderId="0" xfId="1" applyFont="1">
      <alignment vertical="center"/>
    </xf>
    <xf numFmtId="0" fontId="15" fillId="0" borderId="28" xfId="2" applyBorder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17" fillId="0" borderId="0" xfId="2" applyFont="1">
      <alignment vertical="center"/>
    </xf>
    <xf numFmtId="0" fontId="21" fillId="0" borderId="0" xfId="2" applyFont="1">
      <alignment vertical="center"/>
    </xf>
    <xf numFmtId="0" fontId="15" fillId="0" borderId="0" xfId="2" applyAlignment="1"/>
    <xf numFmtId="0" fontId="15" fillId="0" borderId="0" xfId="2" applyAlignment="1">
      <alignment horizontal="right"/>
    </xf>
    <xf numFmtId="0" fontId="15" fillId="0" borderId="0" xfId="3" applyAlignment="1"/>
    <xf numFmtId="0" fontId="8" fillId="0" borderId="0" xfId="2" applyFont="1" applyAlignment="1">
      <alignment horizontal="centerContinuous" vertical="center"/>
    </xf>
    <xf numFmtId="0" fontId="16" fillId="0" borderId="0" xfId="2" applyFont="1" applyAlignment="1">
      <alignment horizontal="centerContinuous" vertical="center"/>
    </xf>
    <xf numFmtId="0" fontId="15" fillId="0" borderId="0" xfId="3" applyBorder="1">
      <alignment vertical="center"/>
    </xf>
    <xf numFmtId="0" fontId="15" fillId="0" borderId="2" xfId="2" applyBorder="1">
      <alignment vertical="center"/>
    </xf>
    <xf numFmtId="0" fontId="15" fillId="0" borderId="15" xfId="2" applyBorder="1" applyAlignment="1">
      <alignment horizontal="centerContinuous" vertical="center"/>
    </xf>
    <xf numFmtId="0" fontId="15" fillId="0" borderId="16" xfId="2" applyBorder="1" applyAlignment="1">
      <alignment horizontal="centerContinuous" vertical="center"/>
    </xf>
    <xf numFmtId="0" fontId="15" fillId="0" borderId="31" xfId="2" applyBorder="1" applyAlignment="1">
      <alignment horizontal="centerContinuous" vertical="center"/>
    </xf>
    <xf numFmtId="38" fontId="19" fillId="0" borderId="15" xfId="4" applyFont="1" applyFill="1" applyBorder="1" applyAlignment="1"/>
    <xf numFmtId="38" fontId="19" fillId="0" borderId="31" xfId="4" applyFont="1" applyFill="1" applyBorder="1" applyAlignment="1"/>
    <xf numFmtId="38" fontId="20" fillId="0" borderId="15" xfId="4" applyFont="1" applyFill="1" applyBorder="1" applyAlignment="1">
      <alignment horizontal="centerContinuous" vertical="center"/>
    </xf>
    <xf numFmtId="38" fontId="20" fillId="0" borderId="16" xfId="4" applyFont="1" applyFill="1" applyBorder="1" applyAlignment="1">
      <alignment horizontal="centerContinuous" vertical="center"/>
    </xf>
    <xf numFmtId="38" fontId="15" fillId="0" borderId="16" xfId="4" applyFont="1" applyFill="1" applyBorder="1" applyAlignment="1">
      <alignment horizontal="centerContinuous"/>
    </xf>
    <xf numFmtId="38" fontId="19" fillId="0" borderId="16" xfId="4" applyFont="1" applyFill="1" applyBorder="1" applyAlignment="1">
      <alignment horizontal="centerContinuous"/>
    </xf>
    <xf numFmtId="38" fontId="19" fillId="0" borderId="31" xfId="4" applyFont="1" applyFill="1" applyBorder="1" applyAlignment="1">
      <alignment horizontal="centerContinuous"/>
    </xf>
    <xf numFmtId="38" fontId="20" fillId="0" borderId="5" xfId="4" applyFont="1" applyBorder="1" applyAlignment="1">
      <alignment horizontal="centerContinuous" vertical="center"/>
    </xf>
    <xf numFmtId="38" fontId="20" fillId="0" borderId="41" xfId="4" applyFont="1" applyBorder="1" applyAlignment="1">
      <alignment horizontal="centerContinuous" vertical="center"/>
    </xf>
    <xf numFmtId="38" fontId="20" fillId="0" borderId="55" xfId="4" applyFont="1" applyBorder="1" applyAlignment="1">
      <alignment horizontal="centerContinuous" vertical="center"/>
    </xf>
    <xf numFmtId="38" fontId="20" fillId="0" borderId="41" xfId="4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22" fillId="0" borderId="0" xfId="0" applyFont="1" applyAlignment="1">
      <alignment horizontal="left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5" fillId="0" borderId="28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28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3" fillId="0" borderId="63" xfId="0" applyFont="1" applyBorder="1" applyAlignment="1">
      <alignment vertical="center"/>
    </xf>
    <xf numFmtId="0" fontId="23" fillId="0" borderId="3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3" fillId="0" borderId="1" xfId="0" applyFont="1" applyBorder="1">
      <alignment vertical="center"/>
    </xf>
    <xf numFmtId="177" fontId="23" fillId="0" borderId="1" xfId="0" applyNumberFormat="1" applyFont="1" applyBorder="1" applyAlignment="1">
      <alignment horizontal="left" vertical="center"/>
    </xf>
    <xf numFmtId="0" fontId="25" fillId="0" borderId="41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5" fillId="0" borderId="2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38" fontId="25" fillId="0" borderId="75" xfId="5" applyFont="1" applyFill="1" applyBorder="1" applyAlignment="1">
      <alignment horizontal="right" vertical="center"/>
    </xf>
    <xf numFmtId="38" fontId="25" fillId="0" borderId="22" xfId="5" applyFont="1" applyFill="1" applyBorder="1" applyAlignment="1">
      <alignment horizontal="right" vertical="center"/>
    </xf>
    <xf numFmtId="38" fontId="25" fillId="0" borderId="14" xfId="5" applyFont="1" applyFill="1" applyBorder="1" applyAlignment="1">
      <alignment horizontal="right" vertical="center"/>
    </xf>
    <xf numFmtId="38" fontId="25" fillId="0" borderId="3" xfId="5" applyFont="1" applyFill="1" applyBorder="1" applyAlignment="1">
      <alignment horizontal="right" vertical="center"/>
    </xf>
    <xf numFmtId="38" fontId="25" fillId="0" borderId="23" xfId="5" applyFont="1" applyFill="1" applyBorder="1" applyAlignment="1">
      <alignment horizontal="right" vertical="center"/>
    </xf>
    <xf numFmtId="0" fontId="25" fillId="0" borderId="10" xfId="0" applyFont="1" applyBorder="1" applyAlignment="1">
      <alignment horizontal="center" vertical="center" wrapText="1"/>
    </xf>
    <xf numFmtId="38" fontId="25" fillId="0" borderId="28" xfId="5" applyFont="1" applyFill="1" applyBorder="1" applyAlignment="1">
      <alignment horizontal="right" vertical="center"/>
    </xf>
    <xf numFmtId="38" fontId="25" fillId="0" borderId="39" xfId="5" applyFont="1" applyFill="1" applyBorder="1" applyAlignment="1">
      <alignment horizontal="right" vertical="center"/>
    </xf>
    <xf numFmtId="38" fontId="25" fillId="0" borderId="82" xfId="5" applyFont="1" applyFill="1" applyBorder="1" applyAlignment="1">
      <alignment horizontal="center" vertical="center"/>
    </xf>
    <xf numFmtId="0" fontId="25" fillId="0" borderId="19" xfId="0" applyFont="1" applyBorder="1" applyAlignment="1">
      <alignment vertical="top"/>
    </xf>
    <xf numFmtId="0" fontId="33" fillId="0" borderId="0" xfId="0" applyFont="1">
      <alignment vertical="center"/>
    </xf>
    <xf numFmtId="0" fontId="23" fillId="0" borderId="0" xfId="0" applyFont="1" applyAlignment="1">
      <alignment horizontal="right"/>
    </xf>
    <xf numFmtId="38" fontId="23" fillId="0" borderId="0" xfId="0" applyNumberFormat="1" applyFont="1">
      <alignment vertical="center"/>
    </xf>
    <xf numFmtId="38" fontId="23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left"/>
    </xf>
    <xf numFmtId="0" fontId="25" fillId="0" borderId="6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6" fillId="0" borderId="0" xfId="2" applyFont="1" applyAlignment="1"/>
    <xf numFmtId="0" fontId="25" fillId="0" borderId="17" xfId="0" applyFont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centerContinuous" vertical="center"/>
    </xf>
    <xf numFmtId="0" fontId="27" fillId="0" borderId="63" xfId="0" applyFont="1" applyBorder="1" applyAlignment="1">
      <alignment horizontal="centerContinuous" vertical="center"/>
    </xf>
    <xf numFmtId="0" fontId="2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6" fillId="0" borderId="0" xfId="2" applyFont="1">
      <alignment vertical="center"/>
    </xf>
    <xf numFmtId="0" fontId="38" fillId="0" borderId="0" xfId="2" applyFont="1" applyAlignment="1">
      <alignment vertical="top"/>
    </xf>
    <xf numFmtId="0" fontId="15" fillId="0" borderId="0" xfId="2" applyFill="1" applyBorder="1">
      <alignment vertical="center"/>
    </xf>
    <xf numFmtId="0" fontId="15" fillId="0" borderId="0" xfId="2" applyFill="1" applyBorder="1" applyAlignment="1">
      <alignment horizontal="center" vertical="center" wrapText="1"/>
    </xf>
    <xf numFmtId="0" fontId="15" fillId="0" borderId="0" xfId="2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5" fillId="0" borderId="0" xfId="0" applyFont="1" applyBorder="1" applyAlignment="1">
      <alignment horizontal="left" vertical="center" wrapText="1" indent="1"/>
    </xf>
    <xf numFmtId="0" fontId="25" fillId="0" borderId="9" xfId="0" applyFont="1" applyBorder="1" applyAlignment="1">
      <alignment horizontal="left" vertical="center" indent="1"/>
    </xf>
    <xf numFmtId="38" fontId="39" fillId="0" borderId="0" xfId="4" applyFont="1" applyFill="1" applyBorder="1" applyAlignment="1">
      <alignment vertical="center"/>
    </xf>
    <xf numFmtId="0" fontId="20" fillId="0" borderId="5" xfId="4" applyNumberFormat="1" applyFont="1" applyBorder="1" applyAlignment="1">
      <alignment vertical="center" wrapText="1"/>
    </xf>
    <xf numFmtId="0" fontId="25" fillId="0" borderId="16" xfId="0" applyFont="1" applyBorder="1" applyAlignment="1">
      <alignment horizontal="left" vertical="top" wrapText="1"/>
    </xf>
    <xf numFmtId="0" fontId="25" fillId="0" borderId="31" xfId="0" applyFont="1" applyBorder="1" applyAlignment="1">
      <alignment horizontal="left" vertical="top" wrapText="1"/>
    </xf>
    <xf numFmtId="176" fontId="8" fillId="2" borderId="42" xfId="0" applyNumberFormat="1" applyFont="1" applyFill="1" applyBorder="1" applyAlignment="1">
      <alignment horizontal="right" vertical="center"/>
    </xf>
    <xf numFmtId="0" fontId="25" fillId="0" borderId="19" xfId="0" applyFont="1" applyBorder="1" applyAlignment="1">
      <alignment horizontal="left" vertical="top"/>
    </xf>
    <xf numFmtId="0" fontId="6" fillId="0" borderId="0" xfId="2" applyFont="1" applyAlignment="1">
      <alignment horizontal="centerContinuous" vertical="center"/>
    </xf>
    <xf numFmtId="0" fontId="15" fillId="0" borderId="0" xfId="2" applyAlignment="1">
      <alignment horizontal="centerContinuous" vertical="center"/>
    </xf>
    <xf numFmtId="176" fontId="25" fillId="2" borderId="76" xfId="5" applyNumberFormat="1" applyFont="1" applyFill="1" applyBorder="1" applyAlignment="1">
      <alignment horizontal="right" vertical="center"/>
    </xf>
    <xf numFmtId="176" fontId="25" fillId="2" borderId="62" xfId="5" applyNumberFormat="1" applyFont="1" applyFill="1" applyBorder="1" applyAlignment="1">
      <alignment horizontal="right" vertical="center"/>
    </xf>
    <xf numFmtId="176" fontId="25" fillId="2" borderId="60" xfId="5" applyNumberFormat="1" applyFont="1" applyFill="1" applyBorder="1" applyAlignment="1">
      <alignment horizontal="right" vertical="center"/>
    </xf>
    <xf numFmtId="176" fontId="25" fillId="2" borderId="21" xfId="5" applyNumberFormat="1" applyFont="1" applyFill="1" applyBorder="1" applyAlignment="1">
      <alignment horizontal="right" vertical="center"/>
    </xf>
    <xf numFmtId="176" fontId="25" fillId="2" borderId="59" xfId="5" applyNumberFormat="1" applyFont="1" applyFill="1" applyBorder="1" applyAlignment="1">
      <alignment horizontal="right" vertical="center"/>
    </xf>
    <xf numFmtId="176" fontId="25" fillId="2" borderId="3" xfId="5" applyNumberFormat="1" applyFont="1" applyFill="1" applyBorder="1" applyAlignment="1">
      <alignment horizontal="right" vertical="center"/>
    </xf>
    <xf numFmtId="176" fontId="25" fillId="2" borderId="23" xfId="5" applyNumberFormat="1" applyFont="1" applyFill="1" applyBorder="1" applyAlignment="1">
      <alignment horizontal="right" vertical="center"/>
    </xf>
    <xf numFmtId="176" fontId="25" fillId="2" borderId="80" xfId="5" applyNumberFormat="1" applyFont="1" applyFill="1" applyBorder="1" applyAlignment="1">
      <alignment horizontal="right" vertical="center"/>
    </xf>
    <xf numFmtId="176" fontId="25" fillId="2" borderId="81" xfId="5" applyNumberFormat="1" applyFont="1" applyFill="1" applyBorder="1" applyAlignment="1">
      <alignment horizontal="right" vertical="center"/>
    </xf>
    <xf numFmtId="176" fontId="25" fillId="2" borderId="32" xfId="5" applyNumberFormat="1" applyFont="1" applyFill="1" applyBorder="1" applyAlignment="1">
      <alignment horizontal="right" vertical="center"/>
    </xf>
    <xf numFmtId="176" fontId="25" fillId="2" borderId="83" xfId="5" applyNumberFormat="1" applyFont="1" applyFill="1" applyBorder="1" applyAlignment="1">
      <alignment horizontal="right" vertical="center"/>
    </xf>
    <xf numFmtId="176" fontId="25" fillId="2" borderId="42" xfId="5" applyNumberFormat="1" applyFont="1" applyFill="1" applyBorder="1" applyAlignment="1">
      <alignment horizontal="right" vertical="center"/>
    </xf>
    <xf numFmtId="176" fontId="25" fillId="2" borderId="84" xfId="5" applyNumberFormat="1" applyFont="1" applyFill="1" applyBorder="1" applyAlignment="1">
      <alignment horizontal="right" vertical="center"/>
    </xf>
    <xf numFmtId="0" fontId="27" fillId="0" borderId="0" xfId="0" applyFont="1" applyBorder="1" applyAlignment="1">
      <alignment horizontal="centerContinuous" vertical="center"/>
    </xf>
    <xf numFmtId="0" fontId="27" fillId="0" borderId="0" xfId="0" applyFont="1" applyBorder="1" applyAlignment="1">
      <alignment horizontal="center" vertical="center"/>
    </xf>
    <xf numFmtId="38" fontId="20" fillId="0" borderId="11" xfId="4" applyFont="1" applyBorder="1" applyAlignment="1">
      <alignment horizontal="centerContinuous" vertical="center"/>
    </xf>
    <xf numFmtId="38" fontId="20" fillId="0" borderId="54" xfId="4" applyFont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176" fontId="10" fillId="2" borderId="2" xfId="1" applyNumberFormat="1" applyFont="1" applyFill="1" applyBorder="1" applyAlignment="1">
      <alignment horizontal="right" vertical="center" indent="1"/>
    </xf>
    <xf numFmtId="0" fontId="8" fillId="0" borderId="3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 indent="1"/>
    </xf>
    <xf numFmtId="0" fontId="8" fillId="0" borderId="38" xfId="0" applyFont="1" applyBorder="1" applyAlignment="1">
      <alignment horizontal="left" vertical="center" wrapText="1" indent="1"/>
    </xf>
    <xf numFmtId="0" fontId="8" fillId="0" borderId="39" xfId="0" applyFont="1" applyBorder="1" applyAlignment="1">
      <alignment horizontal="left" vertical="center" wrapText="1" indent="1"/>
    </xf>
    <xf numFmtId="38" fontId="8" fillId="0" borderId="22" xfId="1" applyFont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38" fontId="8" fillId="0" borderId="23" xfId="1" applyFont="1" applyBorder="1" applyAlignment="1">
      <alignment horizontal="center" vertical="center"/>
    </xf>
    <xf numFmtId="38" fontId="8" fillId="0" borderId="41" xfId="1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 wrapText="1" indent="1"/>
    </xf>
    <xf numFmtId="0" fontId="8" fillId="0" borderId="33" xfId="0" applyFont="1" applyBorder="1" applyAlignment="1">
      <alignment horizontal="left" vertical="center" wrapText="1" indent="1"/>
    </xf>
    <xf numFmtId="0" fontId="8" fillId="0" borderId="34" xfId="0" applyFont="1" applyBorder="1" applyAlignment="1">
      <alignment horizontal="left" vertical="center" wrapText="1" indent="1"/>
    </xf>
    <xf numFmtId="0" fontId="8" fillId="0" borderId="57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left" vertical="center" wrapText="1" indent="1"/>
    </xf>
    <xf numFmtId="0" fontId="12" fillId="0" borderId="4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 indent="1"/>
    </xf>
    <xf numFmtId="0" fontId="12" fillId="0" borderId="47" xfId="0" applyFont="1" applyBorder="1" applyAlignment="1">
      <alignment horizontal="left" vertical="center" inden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left" vertical="center" indent="1"/>
    </xf>
    <xf numFmtId="0" fontId="6" fillId="0" borderId="51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left" vertical="center" wrapText="1" indent="1"/>
    </xf>
    <xf numFmtId="0" fontId="6" fillId="0" borderId="55" xfId="0" applyFont="1" applyBorder="1" applyAlignment="1">
      <alignment horizontal="left" vertical="center" wrapText="1" indent="1"/>
    </xf>
    <xf numFmtId="0" fontId="6" fillId="0" borderId="4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 wrapText="1" indent="1"/>
    </xf>
    <xf numFmtId="0" fontId="6" fillId="0" borderId="40" xfId="0" applyFont="1" applyBorder="1" applyAlignment="1">
      <alignment horizontal="left" vertical="center" wrapText="1" indent="1"/>
    </xf>
    <xf numFmtId="0" fontId="7" fillId="0" borderId="1" xfId="2" applyFont="1" applyBorder="1" applyAlignment="1">
      <alignment horizontal="right" vertical="center" wrapText="1"/>
    </xf>
    <xf numFmtId="0" fontId="7" fillId="0" borderId="0" xfId="2" applyFont="1" applyAlignment="1">
      <alignment horizontal="right" vertical="center" wrapText="1"/>
    </xf>
    <xf numFmtId="176" fontId="20" fillId="2" borderId="15" xfId="4" applyNumberFormat="1" applyFont="1" applyFill="1" applyBorder="1" applyAlignment="1">
      <alignment horizontal="center" vertical="center"/>
    </xf>
    <xf numFmtId="176" fontId="20" fillId="2" borderId="16" xfId="4" applyNumberFormat="1" applyFont="1" applyFill="1" applyBorder="1" applyAlignment="1">
      <alignment horizontal="center" vertical="center"/>
    </xf>
    <xf numFmtId="176" fontId="20" fillId="2" borderId="31" xfId="4" applyNumberFormat="1" applyFont="1" applyFill="1" applyBorder="1" applyAlignment="1">
      <alignment horizontal="center" vertical="center"/>
    </xf>
    <xf numFmtId="178" fontId="20" fillId="0" borderId="52" xfId="4" applyNumberFormat="1" applyFont="1" applyBorder="1" applyAlignment="1">
      <alignment horizontal="center" vertical="center"/>
    </xf>
    <xf numFmtId="178" fontId="20" fillId="0" borderId="54" xfId="4" applyNumberFormat="1" applyFont="1" applyBorder="1" applyAlignment="1">
      <alignment horizontal="center" vertical="center"/>
    </xf>
    <xf numFmtId="178" fontId="20" fillId="0" borderId="55" xfId="4" applyNumberFormat="1" applyFont="1" applyBorder="1" applyAlignment="1">
      <alignment horizontal="center" vertical="center"/>
    </xf>
    <xf numFmtId="178" fontId="20" fillId="0" borderId="4" xfId="4" applyNumberFormat="1" applyFont="1" applyBorder="1" applyAlignment="1">
      <alignment horizontal="center" vertical="center"/>
    </xf>
    <xf numFmtId="178" fontId="20" fillId="0" borderId="5" xfId="4" applyNumberFormat="1" applyFont="1" applyBorder="1" applyAlignment="1">
      <alignment horizontal="center" vertical="center"/>
    </xf>
    <xf numFmtId="178" fontId="20" fillId="0" borderId="41" xfId="4" applyNumberFormat="1" applyFont="1" applyBorder="1" applyAlignment="1">
      <alignment horizontal="center" vertical="center"/>
    </xf>
    <xf numFmtId="38" fontId="20" fillId="0" borderId="52" xfId="4" applyFont="1" applyBorder="1" applyAlignment="1">
      <alignment horizontal="left" vertical="center" wrapText="1"/>
    </xf>
    <xf numFmtId="38" fontId="20" fillId="0" borderId="54" xfId="4" applyFont="1" applyBorder="1" applyAlignment="1">
      <alignment horizontal="left" vertical="center" wrapText="1"/>
    </xf>
    <xf numFmtId="38" fontId="20" fillId="0" borderId="55" xfId="4" applyFont="1" applyBorder="1" applyAlignment="1">
      <alignment horizontal="left" vertical="center" wrapText="1"/>
    </xf>
    <xf numFmtId="38" fontId="20" fillId="0" borderId="4" xfId="4" applyFont="1" applyBorder="1" applyAlignment="1">
      <alignment horizontal="left" vertical="center" wrapText="1"/>
    </xf>
    <xf numFmtId="38" fontId="20" fillId="0" borderId="5" xfId="4" applyFont="1" applyBorder="1" applyAlignment="1">
      <alignment horizontal="left" vertical="center" wrapText="1"/>
    </xf>
    <xf numFmtId="38" fontId="20" fillId="0" borderId="41" xfId="4" applyFont="1" applyBorder="1" applyAlignment="1">
      <alignment horizontal="left" vertical="center" wrapText="1"/>
    </xf>
    <xf numFmtId="0" fontId="6" fillId="0" borderId="0" xfId="2" applyFont="1" applyAlignment="1">
      <alignment horizontal="right" vertical="top"/>
    </xf>
    <xf numFmtId="178" fontId="20" fillId="0" borderId="45" xfId="4" applyNumberFormat="1" applyFont="1" applyBorder="1" applyAlignment="1">
      <alignment horizontal="center" vertical="center"/>
    </xf>
    <xf numFmtId="178" fontId="20" fillId="0" borderId="38" xfId="4" applyNumberFormat="1" applyFont="1" applyBorder="1" applyAlignment="1">
      <alignment horizontal="center" vertical="center"/>
    </xf>
    <xf numFmtId="178" fontId="20" fillId="0" borderId="40" xfId="4" applyNumberFormat="1" applyFont="1" applyBorder="1" applyAlignment="1">
      <alignment horizontal="center" vertical="center"/>
    </xf>
    <xf numFmtId="0" fontId="15" fillId="0" borderId="0" xfId="2" applyAlignment="1">
      <alignment horizontal="right" vertical="center"/>
    </xf>
    <xf numFmtId="38" fontId="20" fillId="0" borderId="45" xfId="4" applyFont="1" applyBorder="1" applyAlignment="1">
      <alignment horizontal="left" vertical="center" wrapText="1"/>
    </xf>
    <xf numFmtId="38" fontId="20" fillId="0" borderId="38" xfId="4" applyFont="1" applyBorder="1" applyAlignment="1">
      <alignment horizontal="left" vertical="center" wrapText="1"/>
    </xf>
    <xf numFmtId="38" fontId="20" fillId="0" borderId="40" xfId="4" applyFont="1" applyBorder="1" applyAlignment="1">
      <alignment horizontal="left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/>
    </xf>
    <xf numFmtId="0" fontId="7" fillId="0" borderId="16" xfId="2" applyFont="1" applyBorder="1" applyAlignment="1">
      <alignment horizontal="center" vertical="center"/>
    </xf>
    <xf numFmtId="0" fontId="7" fillId="0" borderId="16" xfId="2" applyFont="1" applyBorder="1" applyAlignment="1">
      <alignment horizontal="left" vertical="center"/>
    </xf>
    <xf numFmtId="176" fontId="20" fillId="2" borderId="2" xfId="4" applyNumberFormat="1" applyFont="1" applyFill="1" applyBorder="1" applyAlignment="1">
      <alignment horizontal="center" vertical="center"/>
    </xf>
    <xf numFmtId="0" fontId="25" fillId="0" borderId="78" xfId="0" applyFont="1" applyBorder="1" applyAlignment="1">
      <alignment horizontal="center" vertical="center" wrapText="1"/>
    </xf>
    <xf numFmtId="0" fontId="25" fillId="0" borderId="79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38" fontId="25" fillId="2" borderId="80" xfId="5" applyFont="1" applyFill="1" applyBorder="1" applyAlignment="1">
      <alignment horizontal="right" vertical="center"/>
    </xf>
    <xf numFmtId="38" fontId="25" fillId="2" borderId="77" xfId="5" applyFont="1" applyFill="1" applyBorder="1" applyAlignment="1">
      <alignment horizontal="right" vertical="center"/>
    </xf>
    <xf numFmtId="38" fontId="25" fillId="2" borderId="85" xfId="5" applyFont="1" applyFill="1" applyBorder="1" applyAlignment="1">
      <alignment horizontal="right" vertical="center"/>
    </xf>
    <xf numFmtId="38" fontId="25" fillId="2" borderId="86" xfId="5" applyFont="1" applyFill="1" applyBorder="1" applyAlignment="1">
      <alignment horizontal="right" vertical="center"/>
    </xf>
    <xf numFmtId="176" fontId="25" fillId="2" borderId="76" xfId="5" applyNumberFormat="1" applyFont="1" applyFill="1" applyBorder="1" applyAlignment="1">
      <alignment horizontal="right" vertical="center"/>
    </xf>
    <xf numFmtId="176" fontId="25" fillId="2" borderId="61" xfId="5" applyNumberFormat="1" applyFont="1" applyFill="1" applyBorder="1" applyAlignment="1">
      <alignment horizontal="right" vertical="center"/>
    </xf>
    <xf numFmtId="0" fontId="25" fillId="0" borderId="19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38" fontId="25" fillId="2" borderId="75" xfId="5" applyFont="1" applyFill="1" applyBorder="1" applyAlignment="1">
      <alignment horizontal="right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87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25" fillId="0" borderId="16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64" xfId="0" applyFont="1" applyBorder="1" applyAlignment="1">
      <alignment horizontal="left" vertical="center" wrapText="1" indent="1"/>
    </xf>
    <xf numFmtId="0" fontId="25" fillId="0" borderId="65" xfId="0" applyFont="1" applyBorder="1" applyAlignment="1">
      <alignment horizontal="left" vertical="center" wrapText="1" indent="1"/>
    </xf>
    <xf numFmtId="0" fontId="25" fillId="0" borderId="66" xfId="0" applyFont="1" applyBorder="1" applyAlignment="1">
      <alignment horizontal="left" vertical="center" wrapText="1" indent="1"/>
    </xf>
    <xf numFmtId="0" fontId="25" fillId="0" borderId="10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177" fontId="23" fillId="0" borderId="4" xfId="0" applyNumberFormat="1" applyFont="1" applyBorder="1" applyAlignment="1">
      <alignment horizontal="center" vertical="center"/>
    </xf>
    <xf numFmtId="177" fontId="23" fillId="0" borderId="5" xfId="0" applyNumberFormat="1" applyFont="1" applyBorder="1" applyAlignment="1">
      <alignment horizontal="center" vertical="center"/>
    </xf>
    <xf numFmtId="177" fontId="23" fillId="0" borderId="6" xfId="0" applyNumberFormat="1" applyFont="1" applyBorder="1" applyAlignment="1">
      <alignment horizontal="center" vertical="center"/>
    </xf>
    <xf numFmtId="177" fontId="23" fillId="0" borderId="52" xfId="0" applyNumberFormat="1" applyFont="1" applyBorder="1" applyAlignment="1">
      <alignment horizontal="center" vertical="center"/>
    </xf>
    <xf numFmtId="177" fontId="23" fillId="0" borderId="54" xfId="0" applyNumberFormat="1" applyFont="1" applyBorder="1" applyAlignment="1">
      <alignment horizontal="center" vertical="center"/>
    </xf>
    <xf numFmtId="177" fontId="23" fillId="0" borderId="53" xfId="0" applyNumberFormat="1" applyFont="1" applyBorder="1" applyAlignment="1">
      <alignment horizontal="center" vertical="center"/>
    </xf>
    <xf numFmtId="176" fontId="27" fillId="2" borderId="11" xfId="0" applyNumberFormat="1" applyFont="1" applyFill="1" applyBorder="1" applyAlignment="1">
      <alignment horizontal="right" vertical="center" indent="1"/>
    </xf>
    <xf numFmtId="0" fontId="25" fillId="0" borderId="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left" vertical="center" wrapText="1"/>
    </xf>
    <xf numFmtId="0" fontId="29" fillId="0" borderId="69" xfId="0" applyFont="1" applyBorder="1" applyAlignment="1">
      <alignment horizontal="left" vertical="center" wrapText="1"/>
    </xf>
    <xf numFmtId="0" fontId="29" fillId="0" borderId="7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top" wrapText="1"/>
    </xf>
    <xf numFmtId="0" fontId="25" fillId="0" borderId="31" xfId="0" applyFont="1" applyBorder="1" applyAlignment="1">
      <alignment horizontal="left" vertical="top" wrapText="1"/>
    </xf>
    <xf numFmtId="0" fontId="25" fillId="0" borderId="45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top" wrapText="1"/>
    </xf>
    <xf numFmtId="0" fontId="25" fillId="0" borderId="72" xfId="0" applyFont="1" applyBorder="1" applyAlignment="1">
      <alignment horizontal="center" vertical="top" wrapText="1"/>
    </xf>
    <xf numFmtId="0" fontId="25" fillId="0" borderId="73" xfId="0" applyFont="1" applyBorder="1" applyAlignment="1">
      <alignment horizontal="center" vertical="top" wrapText="1"/>
    </xf>
    <xf numFmtId="0" fontId="25" fillId="0" borderId="35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 wrapText="1"/>
    </xf>
  </cellXfs>
  <cellStyles count="6">
    <cellStyle name="桁区切り" xfId="1" builtinId="6"/>
    <cellStyle name="桁区切り 2" xfId="5"/>
    <cellStyle name="桁区切り 3 3 2" xfId="4"/>
    <cellStyle name="標準" xfId="0" builtinId="0"/>
    <cellStyle name="標準 2 2 2" xfId="3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10584</xdr:colOff>
      <xdr:row>7</xdr:row>
      <xdr:rowOff>21166</xdr:rowOff>
    </xdr:from>
    <xdr:to>
      <xdr:col>9</xdr:col>
      <xdr:colOff>423334</xdr:colOff>
      <xdr:row>7</xdr:row>
      <xdr:rowOff>370416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9C5D28CB-2934-4AB9-8CBF-BA6ACE0FA47D}"/>
            </a:ext>
          </a:extLst>
        </xdr:cNvPr>
        <xdr:cNvSpPr/>
      </xdr:nvSpPr>
      <xdr:spPr>
        <a:xfrm>
          <a:off x="9754659" y="1592791"/>
          <a:ext cx="412750" cy="349250"/>
        </a:xfrm>
        <a:prstGeom prst="ellips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chemeClr val="bg1">
                  <a:lumMod val="65000"/>
                </a:schemeClr>
              </a:solidFill>
            </a:rPr>
            <a:t>印</a:t>
          </a:r>
          <a:endParaRPr kumimoji="1" lang="en-US" altLang="ja-JP" sz="800">
            <a:solidFill>
              <a:schemeClr val="bg1">
                <a:lumMod val="65000"/>
              </a:schemeClr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2</xdr:row>
      <xdr:rowOff>104775</xdr:rowOff>
    </xdr:from>
    <xdr:to>
      <xdr:col>13</xdr:col>
      <xdr:colOff>590550</xdr:colOff>
      <xdr:row>4</xdr:row>
      <xdr:rowOff>123824</xdr:rowOff>
    </xdr:to>
    <xdr:sp macro="" textlink="">
      <xdr:nvSpPr>
        <xdr:cNvPr id="2" name="テキスト ボックス 1"/>
        <xdr:cNvSpPr txBox="1"/>
      </xdr:nvSpPr>
      <xdr:spPr>
        <a:xfrm>
          <a:off x="8239125" y="447675"/>
          <a:ext cx="3857625" cy="409574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【</a:t>
          </a:r>
          <a:r>
            <a:rPr kumimoji="1" lang="ja-JP" altLang="en-US" sz="1800"/>
            <a:t>区分：福祉避難所・災害協定事業所</a:t>
          </a:r>
          <a:r>
            <a:rPr kumimoji="1" lang="en-US" altLang="ja-JP" sz="1800"/>
            <a:t>】</a:t>
          </a:r>
          <a:endParaRPr kumimoji="1" lang="ja-JP" altLang="en-US" sz="1800"/>
        </a:p>
      </xdr:txBody>
    </xdr:sp>
    <xdr:clientData/>
  </xdr:twoCellAnchor>
  <xdr:twoCellAnchor>
    <xdr:from>
      <xdr:col>16</xdr:col>
      <xdr:colOff>301625</xdr:colOff>
      <xdr:row>17</xdr:row>
      <xdr:rowOff>396875</xdr:rowOff>
    </xdr:from>
    <xdr:to>
      <xdr:col>20</xdr:col>
      <xdr:colOff>777875</xdr:colOff>
      <xdr:row>19</xdr:row>
      <xdr:rowOff>174625</xdr:rowOff>
    </xdr:to>
    <xdr:sp macro="" textlink="">
      <xdr:nvSpPr>
        <xdr:cNvPr id="4" name="テキスト ボックス 3"/>
        <xdr:cNvSpPr txBox="1"/>
      </xdr:nvSpPr>
      <xdr:spPr>
        <a:xfrm>
          <a:off x="13620750" y="5651500"/>
          <a:ext cx="4032250" cy="6667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メモ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「礼金または更新料」の計算式は、毎年度更新する必要がある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2</xdr:row>
      <xdr:rowOff>104775</xdr:rowOff>
    </xdr:from>
    <xdr:to>
      <xdr:col>13</xdr:col>
      <xdr:colOff>238125</xdr:colOff>
      <xdr:row>4</xdr:row>
      <xdr:rowOff>123824</xdr:rowOff>
    </xdr:to>
    <xdr:sp macro="" textlink="">
      <xdr:nvSpPr>
        <xdr:cNvPr id="2" name="テキスト ボックス 1"/>
        <xdr:cNvSpPr txBox="1"/>
      </xdr:nvSpPr>
      <xdr:spPr>
        <a:xfrm>
          <a:off x="9363075" y="447675"/>
          <a:ext cx="2381250" cy="409574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【</a:t>
          </a:r>
          <a:r>
            <a:rPr kumimoji="1" lang="ja-JP" altLang="en-US" sz="1800"/>
            <a:t>区分：その他事業所</a:t>
          </a:r>
          <a:r>
            <a:rPr kumimoji="1" lang="en-US" altLang="ja-JP" sz="1800"/>
            <a:t>】</a:t>
          </a:r>
          <a:endParaRPr kumimoji="1" lang="ja-JP" altLang="en-US" sz="1800"/>
        </a:p>
      </xdr:txBody>
    </xdr:sp>
    <xdr:clientData/>
  </xdr:twoCellAnchor>
  <xdr:twoCellAnchor>
    <xdr:from>
      <xdr:col>16</xdr:col>
      <xdr:colOff>714375</xdr:colOff>
      <xdr:row>17</xdr:row>
      <xdr:rowOff>206375</xdr:rowOff>
    </xdr:from>
    <xdr:to>
      <xdr:col>21</xdr:col>
      <xdr:colOff>269875</xdr:colOff>
      <xdr:row>18</xdr:row>
      <xdr:rowOff>428625</xdr:rowOff>
    </xdr:to>
    <xdr:sp macro="" textlink="">
      <xdr:nvSpPr>
        <xdr:cNvPr id="3" name="テキスト ボックス 2"/>
        <xdr:cNvSpPr txBox="1"/>
      </xdr:nvSpPr>
      <xdr:spPr>
        <a:xfrm>
          <a:off x="14033500" y="5461000"/>
          <a:ext cx="403225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メモ</a:t>
          </a:r>
          <a:endParaRPr kumimoji="1" lang="en-US" altLang="ja-JP" sz="1100"/>
        </a:p>
        <a:p>
          <a:r>
            <a:rPr kumimoji="1" lang="ja-JP" altLang="en-US" sz="1100"/>
            <a:t>「礼金または更新料」の計算式は、毎年度更新する必要がある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42"/>
  <sheetViews>
    <sheetView tabSelected="1" view="pageBreakPreview" zoomScale="70" zoomScaleNormal="70" zoomScaleSheetLayoutView="70" workbookViewId="0">
      <selection activeCell="B28" sqref="B28"/>
    </sheetView>
  </sheetViews>
  <sheetFormatPr defaultRowHeight="13.5"/>
  <cols>
    <col min="1" max="1" width="5.08984375" style="13" customWidth="1"/>
    <col min="2" max="2" width="4.81640625" style="4" customWidth="1"/>
    <col min="3" max="3" width="21.08984375" style="4" customWidth="1"/>
    <col min="4" max="4" width="4.6328125" style="4" customWidth="1"/>
    <col min="5" max="5" width="11.1796875" style="4" customWidth="1"/>
    <col min="6" max="6" width="16.81640625" style="4" customWidth="1"/>
    <col min="7" max="7" width="4.7265625" style="4" customWidth="1"/>
    <col min="8" max="8" width="4.6328125" style="4" customWidth="1"/>
    <col min="9" max="9" width="20" style="4" customWidth="1"/>
    <col min="10" max="10" width="4.36328125" style="4" customWidth="1"/>
    <col min="11" max="12" width="7.6328125" style="4" customWidth="1"/>
    <col min="13" max="13" width="8.90625" style="4" customWidth="1"/>
    <col min="14" max="16384" width="8.7265625" style="4"/>
  </cols>
  <sheetData>
    <row r="1" spans="1:16" ht="24" customHeight="1">
      <c r="A1" s="93" t="s">
        <v>82</v>
      </c>
      <c r="B1" s="2"/>
      <c r="C1" s="3"/>
      <c r="D1" s="3"/>
      <c r="E1" s="3"/>
      <c r="I1" s="188"/>
      <c r="J1" s="188"/>
      <c r="K1" s="5"/>
    </row>
    <row r="2" spans="1:16" ht="31.5" customHeight="1">
      <c r="A2" s="6"/>
      <c r="B2" s="7"/>
      <c r="I2" s="189" t="s">
        <v>24</v>
      </c>
      <c r="J2" s="189"/>
      <c r="K2" s="7"/>
    </row>
    <row r="3" spans="1:16" ht="31.5" customHeight="1">
      <c r="A3" s="6"/>
      <c r="B3" s="7"/>
      <c r="I3" s="8"/>
      <c r="J3" s="8"/>
      <c r="K3" s="7"/>
    </row>
    <row r="4" spans="1:16" ht="31.5" customHeight="1">
      <c r="A4" s="12" t="s">
        <v>21</v>
      </c>
      <c r="B4" s="10"/>
      <c r="C4" s="10"/>
      <c r="D4" s="10"/>
      <c r="E4" s="10"/>
      <c r="F4" s="9"/>
      <c r="G4" s="11"/>
      <c r="H4" s="11"/>
      <c r="I4" s="11"/>
      <c r="J4" s="12"/>
    </row>
    <row r="5" spans="1:16" ht="31.5" customHeight="1">
      <c r="A5" s="12"/>
      <c r="B5" s="10"/>
      <c r="C5" s="10"/>
      <c r="D5" s="10"/>
      <c r="E5" s="10"/>
      <c r="F5" s="22"/>
      <c r="G5" s="11"/>
      <c r="H5" s="11"/>
      <c r="I5" s="11"/>
      <c r="J5" s="12"/>
    </row>
    <row r="6" spans="1:16" ht="31.5" customHeight="1">
      <c r="E6" s="94" t="s">
        <v>1</v>
      </c>
      <c r="F6" s="46"/>
      <c r="G6" s="46"/>
      <c r="H6" s="46"/>
      <c r="I6" s="46"/>
      <c r="J6" s="46"/>
    </row>
    <row r="7" spans="1:16" ht="31.5" customHeight="1">
      <c r="E7" s="95" t="s">
        <v>2</v>
      </c>
      <c r="F7" s="47"/>
      <c r="G7" s="47"/>
      <c r="H7" s="47"/>
      <c r="I7" s="47"/>
      <c r="J7" s="47"/>
    </row>
    <row r="8" spans="1:16" ht="34.5">
      <c r="A8" s="14"/>
      <c r="B8" s="15"/>
      <c r="C8" s="15"/>
      <c r="E8" s="96" t="s">
        <v>3</v>
      </c>
      <c r="F8" s="48"/>
      <c r="G8" s="48"/>
      <c r="H8" s="48"/>
      <c r="I8" s="48"/>
      <c r="J8" s="48"/>
    </row>
    <row r="9" spans="1:16" ht="17.25">
      <c r="A9" s="14"/>
      <c r="B9" s="15"/>
      <c r="C9" s="15"/>
      <c r="D9" s="16"/>
      <c r="E9" s="15"/>
      <c r="F9" s="15"/>
      <c r="G9" s="17"/>
      <c r="H9" s="17"/>
      <c r="I9" s="17"/>
      <c r="J9" s="18"/>
    </row>
    <row r="10" spans="1:16" ht="27" customHeight="1">
      <c r="A10" s="187" t="s">
        <v>88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0"/>
      <c r="L10" s="19"/>
    </row>
    <row r="11" spans="1:16" ht="18.75">
      <c r="A11" s="20"/>
      <c r="B11" s="19"/>
      <c r="C11" s="10"/>
      <c r="D11" s="10"/>
      <c r="E11" s="10"/>
      <c r="F11" s="9"/>
      <c r="G11" s="9"/>
      <c r="H11" s="9"/>
      <c r="I11" s="9"/>
      <c r="J11" s="10"/>
      <c r="K11" s="10"/>
    </row>
    <row r="12" spans="1:16" ht="31.5" customHeight="1">
      <c r="A12" s="190" t="s">
        <v>4</v>
      </c>
      <c r="B12" s="190"/>
      <c r="C12" s="190"/>
      <c r="D12" s="190"/>
      <c r="E12" s="190"/>
      <c r="F12" s="190"/>
      <c r="G12" s="190"/>
      <c r="H12" s="190"/>
      <c r="I12" s="190"/>
      <c r="J12" s="190"/>
      <c r="K12" s="21"/>
    </row>
    <row r="13" spans="1:16" ht="31.5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21"/>
    </row>
    <row r="14" spans="1:16" ht="31.5" customHeight="1">
      <c r="A14" s="191" t="s">
        <v>5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3"/>
      <c r="L14" s="19"/>
    </row>
    <row r="15" spans="1:16" ht="31.5" customHeight="1">
      <c r="A15" s="9"/>
      <c r="B15" s="16"/>
      <c r="C15" s="16"/>
      <c r="D15" s="16"/>
      <c r="E15" s="16"/>
      <c r="F15" s="16"/>
      <c r="G15" s="16"/>
      <c r="H15" s="16"/>
      <c r="I15" s="16"/>
      <c r="J15" s="16"/>
    </row>
    <row r="16" spans="1:16" ht="31.5" customHeight="1" thickBot="1">
      <c r="A16" s="9">
        <v>1</v>
      </c>
      <c r="B16" s="16" t="s">
        <v>22</v>
      </c>
      <c r="C16" s="16"/>
      <c r="D16" s="192">
        <f>F25</f>
        <v>0</v>
      </c>
      <c r="E16" s="192"/>
      <c r="F16" s="192"/>
      <c r="G16" s="12" t="s">
        <v>6</v>
      </c>
      <c r="J16" s="16"/>
      <c r="K16" s="9"/>
      <c r="L16" s="17"/>
      <c r="M16" s="17"/>
      <c r="N16" s="18"/>
      <c r="O16" s="18"/>
      <c r="P16" s="18"/>
    </row>
    <row r="17" spans="1:16" ht="31.5" customHeight="1">
      <c r="A17" s="6"/>
      <c r="B17" s="7"/>
      <c r="C17" s="7"/>
      <c r="D17" s="7"/>
      <c r="E17" s="7"/>
      <c r="F17" s="7"/>
      <c r="G17" s="7"/>
      <c r="H17" s="7"/>
      <c r="I17" s="7"/>
      <c r="J17" s="15"/>
      <c r="K17" s="15"/>
      <c r="L17" s="17"/>
      <c r="M17" s="17"/>
      <c r="N17" s="18"/>
      <c r="O17" s="18"/>
      <c r="P17" s="18"/>
    </row>
    <row r="18" spans="1:16" ht="31.5" customHeight="1" thickBot="1">
      <c r="A18" s="9">
        <v>2</v>
      </c>
      <c r="B18" s="16" t="s">
        <v>7</v>
      </c>
      <c r="C18" s="24"/>
      <c r="D18" s="25"/>
      <c r="E18" s="25"/>
      <c r="F18" s="25"/>
      <c r="G18" s="25"/>
      <c r="H18" s="25"/>
      <c r="I18" s="25"/>
      <c r="J18" s="26"/>
    </row>
    <row r="19" spans="1:16" ht="31.5" customHeight="1" thickBot="1">
      <c r="A19" s="9"/>
      <c r="B19" s="27"/>
      <c r="C19" s="193" t="s">
        <v>8</v>
      </c>
      <c r="D19" s="194"/>
      <c r="E19" s="195"/>
      <c r="F19" s="193" t="s">
        <v>23</v>
      </c>
      <c r="G19" s="195"/>
      <c r="H19" s="193" t="s">
        <v>9</v>
      </c>
      <c r="I19" s="196"/>
      <c r="J19" s="26"/>
    </row>
    <row r="20" spans="1:16" ht="31.5" customHeight="1">
      <c r="A20" s="9"/>
      <c r="B20" s="28">
        <v>1</v>
      </c>
      <c r="C20" s="197"/>
      <c r="D20" s="198"/>
      <c r="E20" s="199"/>
      <c r="F20" s="29"/>
      <c r="G20" s="30" t="s">
        <v>6</v>
      </c>
      <c r="H20" s="200"/>
      <c r="I20" s="201"/>
      <c r="J20" s="26"/>
    </row>
    <row r="21" spans="1:16" ht="31.5" customHeight="1">
      <c r="A21" s="9"/>
      <c r="B21" s="31">
        <v>2</v>
      </c>
      <c r="C21" s="202"/>
      <c r="D21" s="203"/>
      <c r="E21" s="204"/>
      <c r="F21" s="32"/>
      <c r="G21" s="33" t="s">
        <v>6</v>
      </c>
      <c r="H21" s="205"/>
      <c r="I21" s="206"/>
      <c r="J21" s="26"/>
    </row>
    <row r="22" spans="1:16" ht="31.5" customHeight="1">
      <c r="A22" s="9"/>
      <c r="B22" s="31">
        <v>3</v>
      </c>
      <c r="C22" s="202"/>
      <c r="D22" s="203"/>
      <c r="E22" s="204"/>
      <c r="F22" s="32"/>
      <c r="G22" s="33" t="s">
        <v>6</v>
      </c>
      <c r="H22" s="205"/>
      <c r="I22" s="206"/>
      <c r="J22" s="26"/>
    </row>
    <row r="23" spans="1:16" ht="31.5" customHeight="1">
      <c r="A23" s="9"/>
      <c r="B23" s="31">
        <v>4</v>
      </c>
      <c r="C23" s="202"/>
      <c r="D23" s="203"/>
      <c r="E23" s="204"/>
      <c r="F23" s="32"/>
      <c r="G23" s="33" t="s">
        <v>6</v>
      </c>
      <c r="H23" s="205"/>
      <c r="I23" s="206"/>
      <c r="J23" s="26"/>
    </row>
    <row r="24" spans="1:16" ht="31.5" customHeight="1" thickBot="1">
      <c r="A24" s="9"/>
      <c r="B24" s="50">
        <v>5</v>
      </c>
      <c r="C24" s="207"/>
      <c r="D24" s="208"/>
      <c r="E24" s="209"/>
      <c r="F24" s="32"/>
      <c r="G24" s="33" t="s">
        <v>6</v>
      </c>
      <c r="H24" s="205"/>
      <c r="I24" s="206"/>
      <c r="J24" s="26"/>
    </row>
    <row r="25" spans="1:16" ht="31.5" customHeight="1" thickTop="1" thickBot="1">
      <c r="A25" s="9"/>
      <c r="B25" s="210" t="s">
        <v>10</v>
      </c>
      <c r="C25" s="211"/>
      <c r="D25" s="211"/>
      <c r="E25" s="212"/>
      <c r="F25" s="166">
        <f>SUM(F20:F24)</f>
        <v>0</v>
      </c>
      <c r="G25" s="34" t="s">
        <v>6</v>
      </c>
      <c r="H25" s="213"/>
      <c r="I25" s="214"/>
      <c r="J25" s="26"/>
    </row>
    <row r="26" spans="1:16" ht="31.5" customHeight="1">
      <c r="A26" s="9"/>
      <c r="B26" s="35"/>
      <c r="C26" s="159"/>
      <c r="D26" s="159"/>
      <c r="E26" s="159"/>
      <c r="F26" s="159"/>
      <c r="G26" s="159"/>
      <c r="H26" s="159"/>
      <c r="I26" s="159"/>
    </row>
    <row r="27" spans="1:16" ht="31.5" customHeight="1">
      <c r="A27" s="158">
        <v>3</v>
      </c>
      <c r="B27" s="190" t="s">
        <v>89</v>
      </c>
      <c r="C27" s="190"/>
      <c r="D27" s="190"/>
      <c r="E27" s="190"/>
      <c r="F27" s="190"/>
      <c r="G27" s="190"/>
      <c r="H27" s="190"/>
      <c r="I27" s="190"/>
      <c r="J27" s="190"/>
    </row>
    <row r="28" spans="1:16" ht="31.5" customHeight="1">
      <c r="A28" s="9"/>
      <c r="B28" s="36"/>
      <c r="C28" s="36"/>
      <c r="D28" s="36"/>
      <c r="E28" s="36"/>
      <c r="J28" s="36"/>
    </row>
    <row r="29" spans="1:16" ht="31.5" customHeight="1">
      <c r="A29" s="9"/>
      <c r="B29" s="36"/>
      <c r="C29" s="36"/>
      <c r="D29" s="36"/>
      <c r="E29" s="36"/>
      <c r="F29" s="36"/>
      <c r="G29" s="36"/>
      <c r="H29" s="36"/>
      <c r="I29" s="36"/>
      <c r="J29" s="36"/>
    </row>
    <row r="30" spans="1:16" ht="31.5" customHeight="1">
      <c r="A30" s="9"/>
      <c r="B30" s="37"/>
      <c r="C30" s="37"/>
      <c r="D30" s="37"/>
      <c r="E30" s="37"/>
      <c r="F30" s="37"/>
      <c r="G30" s="37"/>
      <c r="H30" s="37"/>
      <c r="I30" s="37"/>
      <c r="J30" s="37"/>
    </row>
    <row r="31" spans="1:16" ht="31.5" customHeight="1">
      <c r="A31" s="9"/>
      <c r="B31" s="38"/>
      <c r="C31" s="92"/>
      <c r="D31" s="92"/>
      <c r="E31" s="92"/>
      <c r="F31" s="92"/>
      <c r="G31" s="92"/>
      <c r="H31" s="92"/>
      <c r="I31" s="92"/>
      <c r="J31" s="39"/>
    </row>
    <row r="32" spans="1:16" ht="31.5" customHeight="1">
      <c r="A32" s="9"/>
      <c r="B32" s="38"/>
    </row>
    <row r="33" spans="1:21" ht="31.5" customHeight="1" thickBot="1">
      <c r="A33" s="215" t="s">
        <v>74</v>
      </c>
      <c r="B33" s="215"/>
      <c r="C33" s="215"/>
      <c r="D33" s="215"/>
      <c r="E33" s="215"/>
      <c r="F33" s="215"/>
    </row>
    <row r="34" spans="1:21" ht="31.5" customHeight="1">
      <c r="A34" s="240" t="s">
        <v>11</v>
      </c>
      <c r="B34" s="241"/>
      <c r="C34" s="242"/>
      <c r="D34" s="242"/>
      <c r="E34" s="242"/>
      <c r="F34" s="243"/>
    </row>
    <row r="35" spans="1:21" ht="31.5" customHeight="1">
      <c r="A35" s="224" t="s">
        <v>12</v>
      </c>
      <c r="B35" s="225"/>
      <c r="C35" s="226"/>
      <c r="D35" s="226"/>
      <c r="E35" s="226"/>
      <c r="F35" s="227"/>
      <c r="I35" s="43"/>
      <c r="J35" s="43"/>
    </row>
    <row r="36" spans="1:21" ht="31.5" customHeight="1">
      <c r="A36" s="228" t="s">
        <v>13</v>
      </c>
      <c r="B36" s="229"/>
      <c r="C36" s="230"/>
      <c r="D36" s="230"/>
      <c r="E36" s="230"/>
      <c r="F36" s="231"/>
      <c r="I36" s="43"/>
      <c r="J36" s="43"/>
    </row>
    <row r="37" spans="1:21" ht="31.5" customHeight="1">
      <c r="A37" s="232" t="s">
        <v>14</v>
      </c>
      <c r="B37" s="233"/>
      <c r="C37" s="234" t="s">
        <v>15</v>
      </c>
      <c r="D37" s="234"/>
      <c r="E37" s="234" t="s">
        <v>16</v>
      </c>
      <c r="F37" s="235"/>
      <c r="I37" s="43"/>
      <c r="J37" s="43"/>
      <c r="N37" s="40"/>
      <c r="O37" s="40"/>
      <c r="P37" s="40"/>
      <c r="Q37" s="40"/>
      <c r="R37" s="40"/>
      <c r="S37" s="40"/>
      <c r="T37" s="40"/>
      <c r="U37" s="40"/>
    </row>
    <row r="38" spans="1:21" ht="31.5" customHeight="1" thickBot="1">
      <c r="A38" s="236" t="s">
        <v>17</v>
      </c>
      <c r="B38" s="237"/>
      <c r="C38" s="238"/>
      <c r="D38" s="238"/>
      <c r="E38" s="238"/>
      <c r="F38" s="239"/>
      <c r="I38" s="43"/>
      <c r="J38" s="43"/>
    </row>
    <row r="39" spans="1:21" ht="31.5" customHeight="1" thickBot="1">
      <c r="A39" s="41" t="s">
        <v>18</v>
      </c>
      <c r="C39" s="16"/>
      <c r="I39" s="43"/>
      <c r="J39" s="43"/>
    </row>
    <row r="40" spans="1:21" ht="31.5" customHeight="1">
      <c r="A40" s="216" t="s">
        <v>19</v>
      </c>
      <c r="B40" s="217"/>
      <c r="C40" s="42" t="s">
        <v>20</v>
      </c>
      <c r="D40" s="220"/>
      <c r="E40" s="220"/>
      <c r="F40" s="221"/>
      <c r="I40" s="43"/>
      <c r="J40" s="43"/>
    </row>
    <row r="41" spans="1:21" ht="31.5" customHeight="1" thickBot="1">
      <c r="A41" s="218"/>
      <c r="B41" s="219"/>
      <c r="C41" s="222"/>
      <c r="D41" s="222"/>
      <c r="E41" s="222"/>
      <c r="F41" s="223"/>
      <c r="I41" s="43"/>
      <c r="J41" s="44"/>
    </row>
    <row r="42" spans="1:21" ht="14.25">
      <c r="J42" s="45"/>
    </row>
  </sheetData>
  <mergeCells count="37">
    <mergeCell ref="A33:F33"/>
    <mergeCell ref="A40:B41"/>
    <mergeCell ref="D40:F40"/>
    <mergeCell ref="C41:F41"/>
    <mergeCell ref="A35:B35"/>
    <mergeCell ref="C35:F35"/>
    <mergeCell ref="A36:B36"/>
    <mergeCell ref="C36:F36"/>
    <mergeCell ref="A37:B37"/>
    <mergeCell ref="C37:D37"/>
    <mergeCell ref="E37:F37"/>
    <mergeCell ref="A38:B38"/>
    <mergeCell ref="C38:F38"/>
    <mergeCell ref="A34:B34"/>
    <mergeCell ref="C34:F34"/>
    <mergeCell ref="C24:E24"/>
    <mergeCell ref="H24:I24"/>
    <mergeCell ref="B25:E25"/>
    <mergeCell ref="H25:I25"/>
    <mergeCell ref="B27:J27"/>
    <mergeCell ref="C21:E21"/>
    <mergeCell ref="H21:I21"/>
    <mergeCell ref="C22:E22"/>
    <mergeCell ref="H22:I22"/>
    <mergeCell ref="C23:E23"/>
    <mergeCell ref="H23:I23"/>
    <mergeCell ref="D16:F16"/>
    <mergeCell ref="C19:E19"/>
    <mergeCell ref="F19:G19"/>
    <mergeCell ref="H19:I19"/>
    <mergeCell ref="C20:E20"/>
    <mergeCell ref="H20:I20"/>
    <mergeCell ref="A10:J10"/>
    <mergeCell ref="I1:J1"/>
    <mergeCell ref="I2:J2"/>
    <mergeCell ref="A12:J12"/>
    <mergeCell ref="A14:J14"/>
  </mergeCells>
  <phoneticPr fontId="3"/>
  <dataValidations count="6">
    <dataValidation allowBlank="1" showInputMessage="1" showErrorMessage="1" promptTitle="介護職員（ウ）災害要件なし事業所用の様式です" prompt="障害福祉サービス等職員用ではありません" sqref="G6:J6"/>
    <dataValidation type="date" allowBlank="1" showInputMessage="1" showErrorMessage="1" sqref="I3:J3">
      <formula1>44866</formula1>
      <formula2>44942</formula2>
    </dataValidation>
    <dataValidation allowBlank="1" showInputMessage="1" showErrorMessage="1" prompt="直接入力不可" sqref="F25"/>
    <dataValidation allowBlank="1" showInputMessage="1" showErrorMessage="1" promptTitle="直接入力不可" prompt="計算式が入っていますので、直接入力しないでください。" sqref="D16:F16"/>
    <dataValidation allowBlank="1" showInputMessage="1" showErrorMessage="1" promptTitle="福祉避難所が一か所の場合は、一行のみ使用します" prompt="第1号-2様式が1枚の場合は、1行_x000a_                   2枚の場合は、2行_x000a_                   3枚の場合は、3行・・・使用し、_x000a_福祉避難所毎の助成対象額合計を右欄に記入してください" sqref="C20:E20"/>
    <dataValidation allowBlank="1" showInputMessage="1" showErrorMessage="1" promptTitle="通知文送付先です" prompt="右上の法人所在地に送付する場合は、記入不要です" sqref="C41:F41"/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Y29"/>
  <sheetViews>
    <sheetView view="pageBreakPreview" zoomScale="85" zoomScaleNormal="85" zoomScaleSheetLayoutView="85" workbookViewId="0">
      <selection activeCell="K24" sqref="K24"/>
    </sheetView>
  </sheetViews>
  <sheetFormatPr defaultRowHeight="13.5"/>
  <cols>
    <col min="1" max="1" width="8.54296875" style="54" customWidth="1"/>
    <col min="2" max="16" width="5" style="54" customWidth="1"/>
    <col min="17" max="17" width="6.1796875" style="54" customWidth="1"/>
    <col min="18" max="18" width="7.36328125" style="54" customWidth="1"/>
    <col min="19" max="19" width="8.7265625" style="54"/>
    <col min="20" max="21" width="8" style="54" customWidth="1"/>
    <col min="22" max="22" width="7.81640625" style="54" customWidth="1"/>
    <col min="23" max="23" width="11.453125" style="54" customWidth="1"/>
    <col min="24" max="24" width="7.81640625" style="55" customWidth="1"/>
    <col min="25" max="16384" width="8.7265625" style="54"/>
  </cols>
  <sheetData>
    <row r="1" spans="1:25" ht="18" customHeight="1">
      <c r="A1" s="1" t="s">
        <v>83</v>
      </c>
      <c r="B1" s="51"/>
      <c r="C1" s="51"/>
      <c r="D1" s="52"/>
      <c r="E1" s="52"/>
      <c r="F1" s="52"/>
      <c r="G1" s="53"/>
      <c r="Q1" s="261"/>
      <c r="R1" s="261"/>
      <c r="T1" s="155"/>
      <c r="U1" s="155"/>
      <c r="V1" s="156"/>
    </row>
    <row r="2" spans="1:25" ht="18" customHeight="1">
      <c r="A2" s="1"/>
      <c r="B2" s="51"/>
      <c r="C2" s="51"/>
      <c r="D2" s="52"/>
      <c r="E2" s="52"/>
      <c r="F2" s="52"/>
      <c r="G2" s="53"/>
      <c r="O2" s="143"/>
      <c r="P2" s="143"/>
      <c r="Q2" s="143"/>
      <c r="R2" s="265" t="s">
        <v>69</v>
      </c>
      <c r="S2" s="265"/>
      <c r="T2" s="155"/>
      <c r="U2" s="155"/>
      <c r="V2" s="156"/>
    </row>
    <row r="3" spans="1:25" ht="14.25">
      <c r="A3" s="56" t="s">
        <v>21</v>
      </c>
      <c r="B3" s="56"/>
      <c r="C3" s="56"/>
      <c r="D3" s="53"/>
      <c r="E3" s="53"/>
      <c r="F3" s="53"/>
      <c r="O3" s="143"/>
      <c r="P3" s="143"/>
      <c r="Q3" s="143"/>
      <c r="R3" s="143"/>
      <c r="T3" s="157"/>
      <c r="U3" s="157"/>
      <c r="V3" s="157"/>
    </row>
    <row r="4" spans="1:25" ht="24.75" customHeight="1">
      <c r="A4" s="53"/>
      <c r="B4" s="53"/>
      <c r="C4" s="53"/>
      <c r="D4" s="57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157"/>
      <c r="U4" s="157"/>
      <c r="V4" s="157"/>
    </row>
    <row r="5" spans="1:25" ht="20.25" customHeight="1">
      <c r="A5" s="58"/>
      <c r="B5" s="58"/>
      <c r="C5" s="58"/>
      <c r="D5" s="58"/>
      <c r="E5" s="58"/>
      <c r="F5" s="58"/>
      <c r="G5" s="58"/>
      <c r="H5" s="58"/>
      <c r="I5" s="59"/>
      <c r="T5" s="157"/>
      <c r="U5" s="157"/>
      <c r="V5" s="157"/>
    </row>
    <row r="6" spans="1:25" ht="17.25">
      <c r="A6" s="74" t="s">
        <v>70</v>
      </c>
      <c r="B6" s="74"/>
      <c r="C6" s="74"/>
      <c r="D6" s="74"/>
      <c r="E6" s="74"/>
      <c r="F6" s="74"/>
      <c r="G6" s="74"/>
      <c r="H6" s="74"/>
      <c r="I6" s="74"/>
      <c r="J6" s="75"/>
      <c r="K6" s="75"/>
      <c r="L6" s="75"/>
      <c r="M6" s="75"/>
      <c r="N6" s="75"/>
      <c r="O6" s="75"/>
      <c r="P6" s="75"/>
      <c r="Q6" s="75"/>
      <c r="R6" s="75"/>
      <c r="T6" s="157"/>
      <c r="U6" s="157"/>
      <c r="V6" s="157"/>
    </row>
    <row r="7" spans="1:25" ht="20.25" customHeight="1">
      <c r="A7" s="74" t="s">
        <v>80</v>
      </c>
      <c r="B7" s="168"/>
      <c r="C7" s="168"/>
      <c r="D7" s="168"/>
      <c r="E7" s="168"/>
      <c r="F7" s="168"/>
      <c r="G7" s="168"/>
      <c r="H7" s="168"/>
      <c r="I7" s="168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57"/>
      <c r="U7" s="157"/>
      <c r="V7" s="157"/>
    </row>
    <row r="8" spans="1:25" ht="20.25" customHeight="1">
      <c r="A8" s="168"/>
      <c r="B8" s="168"/>
      <c r="C8" s="168"/>
      <c r="D8" s="168"/>
      <c r="E8" s="168"/>
      <c r="F8" s="168"/>
      <c r="G8" s="168"/>
      <c r="H8" s="168"/>
      <c r="I8" s="168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57"/>
      <c r="U8" s="157"/>
      <c r="V8" s="157"/>
    </row>
    <row r="9" spans="1:25" ht="23.25" customHeight="1" thickBot="1">
      <c r="A9" s="60"/>
      <c r="B9" s="269" t="s">
        <v>25</v>
      </c>
      <c r="C9" s="269"/>
      <c r="D9" s="269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61"/>
      <c r="T9" s="157"/>
      <c r="U9" s="157"/>
      <c r="V9" s="157"/>
    </row>
    <row r="10" spans="1:25" ht="23.25" customHeight="1" thickBot="1">
      <c r="A10" s="60"/>
      <c r="B10" s="271" t="s">
        <v>26</v>
      </c>
      <c r="C10" s="271"/>
      <c r="D10" s="271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61"/>
      <c r="T10" s="157"/>
      <c r="U10" s="157"/>
      <c r="V10" s="157"/>
    </row>
    <row r="11" spans="1:25" ht="24" customHeight="1">
      <c r="T11" s="157"/>
      <c r="U11" s="157"/>
      <c r="V11" s="157"/>
    </row>
    <row r="12" spans="1:25" ht="24.95" customHeight="1">
      <c r="T12" s="157"/>
      <c r="U12" s="157"/>
      <c r="V12" s="157"/>
      <c r="X12" s="76"/>
    </row>
    <row r="13" spans="1:25" ht="34.5" customHeight="1" thickBot="1">
      <c r="A13" s="153" t="s">
        <v>78</v>
      </c>
      <c r="C13" s="162"/>
      <c r="D13" s="273">
        <f>O21</f>
        <v>0</v>
      </c>
      <c r="E13" s="273"/>
      <c r="F13" s="273"/>
      <c r="G13" s="62" t="s">
        <v>27</v>
      </c>
      <c r="T13" s="157"/>
      <c r="U13" s="157"/>
      <c r="V13" s="157"/>
      <c r="X13" s="76"/>
    </row>
    <row r="14" spans="1:25" ht="12.95" customHeight="1">
      <c r="T14" s="157"/>
      <c r="U14" s="157"/>
      <c r="V14" s="157"/>
    </row>
    <row r="15" spans="1:25" ht="21.75" customHeight="1" thickBot="1">
      <c r="A15" s="154" t="s">
        <v>72</v>
      </c>
      <c r="P15" s="77"/>
      <c r="Q15" s="77"/>
      <c r="T15" s="157"/>
      <c r="U15" s="157"/>
      <c r="V15" s="157"/>
    </row>
    <row r="16" spans="1:25" ht="23.25" customHeight="1" thickBot="1">
      <c r="A16" s="63" t="s">
        <v>28</v>
      </c>
      <c r="B16" s="78" t="s">
        <v>32</v>
      </c>
      <c r="C16" s="79"/>
      <c r="D16" s="79"/>
      <c r="E16" s="79"/>
      <c r="F16" s="79"/>
      <c r="G16" s="79"/>
      <c r="H16" s="80"/>
      <c r="I16" s="79" t="s">
        <v>31</v>
      </c>
      <c r="J16" s="79"/>
      <c r="K16" s="80"/>
      <c r="L16" s="79" t="s">
        <v>84</v>
      </c>
      <c r="M16" s="79"/>
      <c r="N16" s="80"/>
      <c r="O16" s="79" t="s">
        <v>79</v>
      </c>
      <c r="P16" s="79"/>
      <c r="Q16" s="80"/>
      <c r="R16" s="79" t="s">
        <v>30</v>
      </c>
      <c r="S16" s="80"/>
      <c r="U16" s="157"/>
      <c r="V16" s="157"/>
      <c r="W16" s="157"/>
      <c r="X16" s="54"/>
      <c r="Y16" s="55"/>
    </row>
    <row r="17" spans="1:25" ht="50.1" customHeight="1">
      <c r="A17" s="64">
        <v>1</v>
      </c>
      <c r="B17" s="266"/>
      <c r="C17" s="267"/>
      <c r="D17" s="267"/>
      <c r="E17" s="267"/>
      <c r="F17" s="267"/>
      <c r="G17" s="267"/>
      <c r="H17" s="268"/>
      <c r="I17" s="88"/>
      <c r="J17" s="88"/>
      <c r="K17" s="89"/>
      <c r="L17" s="185"/>
      <c r="M17" s="185"/>
      <c r="N17" s="185"/>
      <c r="O17" s="262"/>
      <c r="P17" s="263"/>
      <c r="Q17" s="264"/>
      <c r="R17" s="163"/>
      <c r="S17" s="91"/>
      <c r="U17" s="157"/>
      <c r="V17" s="157"/>
      <c r="W17" s="157"/>
      <c r="X17" s="54"/>
      <c r="Y17" s="55"/>
    </row>
    <row r="18" spans="1:25" ht="50.1" customHeight="1">
      <c r="A18" s="65">
        <v>2</v>
      </c>
      <c r="B18" s="258"/>
      <c r="C18" s="259"/>
      <c r="D18" s="259"/>
      <c r="E18" s="259"/>
      <c r="F18" s="259"/>
      <c r="G18" s="259"/>
      <c r="H18" s="260"/>
      <c r="I18" s="88"/>
      <c r="J18" s="88"/>
      <c r="K18" s="89"/>
      <c r="L18" s="88"/>
      <c r="M18" s="88"/>
      <c r="N18" s="88"/>
      <c r="O18" s="252"/>
      <c r="P18" s="253"/>
      <c r="Q18" s="254"/>
      <c r="R18" s="163"/>
      <c r="S18" s="91"/>
      <c r="X18" s="54"/>
      <c r="Y18" s="55"/>
    </row>
    <row r="19" spans="1:25" ht="50.1" customHeight="1">
      <c r="A19" s="65">
        <v>3</v>
      </c>
      <c r="B19" s="258"/>
      <c r="C19" s="259"/>
      <c r="D19" s="259"/>
      <c r="E19" s="259"/>
      <c r="F19" s="259"/>
      <c r="G19" s="259"/>
      <c r="H19" s="260"/>
      <c r="I19" s="88"/>
      <c r="J19" s="88"/>
      <c r="K19" s="89"/>
      <c r="L19" s="88"/>
      <c r="M19" s="88"/>
      <c r="N19" s="88"/>
      <c r="O19" s="252"/>
      <c r="P19" s="253"/>
      <c r="Q19" s="254"/>
      <c r="R19" s="163"/>
      <c r="S19" s="91"/>
      <c r="X19" s="54"/>
      <c r="Y19" s="55"/>
    </row>
    <row r="20" spans="1:25" ht="50.1" customHeight="1" thickBot="1">
      <c r="A20" s="65">
        <v>4</v>
      </c>
      <c r="B20" s="255"/>
      <c r="C20" s="256"/>
      <c r="D20" s="256"/>
      <c r="E20" s="256"/>
      <c r="F20" s="256"/>
      <c r="G20" s="256"/>
      <c r="H20" s="257"/>
      <c r="I20" s="88"/>
      <c r="J20" s="88"/>
      <c r="K20" s="90"/>
      <c r="L20" s="186"/>
      <c r="M20" s="186"/>
      <c r="N20" s="186"/>
      <c r="O20" s="249"/>
      <c r="P20" s="250"/>
      <c r="Q20" s="251"/>
      <c r="R20" s="163"/>
      <c r="S20" s="91"/>
      <c r="U20" s="55"/>
      <c r="V20" s="66"/>
      <c r="X20" s="54"/>
      <c r="Y20" s="55"/>
    </row>
    <row r="21" spans="1:25" ht="50.1" customHeight="1" thickBot="1">
      <c r="A21" s="67"/>
      <c r="B21" s="83" t="s">
        <v>0</v>
      </c>
      <c r="C21" s="84"/>
      <c r="D21" s="84"/>
      <c r="E21" s="85"/>
      <c r="F21" s="86"/>
      <c r="G21" s="86"/>
      <c r="H21" s="86"/>
      <c r="I21" s="86"/>
      <c r="J21" s="86"/>
      <c r="K21" s="87"/>
      <c r="L21" s="86"/>
      <c r="M21" s="86"/>
      <c r="N21" s="86"/>
      <c r="O21" s="246">
        <f>SUM(O17:Q20)</f>
        <v>0</v>
      </c>
      <c r="P21" s="247"/>
      <c r="Q21" s="248"/>
      <c r="R21" s="81"/>
      <c r="S21" s="82"/>
      <c r="X21" s="54"/>
      <c r="Y21" s="55"/>
    </row>
    <row r="22" spans="1:25" ht="14.25" customHeight="1">
      <c r="A22" s="68"/>
      <c r="B22" s="244" t="s">
        <v>29</v>
      </c>
      <c r="C22" s="244"/>
      <c r="D22" s="244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</row>
    <row r="23" spans="1:25" ht="16.5" customHeight="1">
      <c r="A23" s="69"/>
    </row>
    <row r="24" spans="1:25" ht="18.75" customHeight="1">
      <c r="A24" s="70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5" spans="1:25" ht="18.75" customHeight="1">
      <c r="A25" s="70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1:25" ht="18.75" customHeight="1">
      <c r="A26" s="70"/>
    </row>
    <row r="27" spans="1:25" ht="18.75" customHeight="1">
      <c r="A27" s="70"/>
    </row>
    <row r="28" spans="1:25" ht="16.5" customHeight="1">
      <c r="A28" s="70"/>
    </row>
    <row r="29" spans="1:25" s="71" customFormat="1" ht="16.5" customHeight="1">
      <c r="R29" s="72"/>
      <c r="X29" s="73"/>
    </row>
  </sheetData>
  <mergeCells count="17">
    <mergeCell ref="Q1:R1"/>
    <mergeCell ref="O17:Q17"/>
    <mergeCell ref="R2:S2"/>
    <mergeCell ref="B17:H17"/>
    <mergeCell ref="B9:D9"/>
    <mergeCell ref="E9:Q9"/>
    <mergeCell ref="B10:D10"/>
    <mergeCell ref="E10:Q10"/>
    <mergeCell ref="D13:F13"/>
    <mergeCell ref="B22:R22"/>
    <mergeCell ref="O21:Q21"/>
    <mergeCell ref="O20:Q20"/>
    <mergeCell ref="O19:Q19"/>
    <mergeCell ref="O18:Q18"/>
    <mergeCell ref="B20:H20"/>
    <mergeCell ref="B19:H19"/>
    <mergeCell ref="B18:H18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view="pageBreakPreview" zoomScale="85" zoomScaleNormal="85" zoomScaleSheetLayoutView="85" workbookViewId="0">
      <selection activeCell="U10" sqref="U10"/>
    </sheetView>
  </sheetViews>
  <sheetFormatPr defaultRowHeight="13.5"/>
  <cols>
    <col min="1" max="1" width="8.54296875" style="54" customWidth="1"/>
    <col min="2" max="16" width="5" style="54" customWidth="1"/>
    <col min="17" max="17" width="6.1796875" style="54" customWidth="1"/>
    <col min="18" max="18" width="7.36328125" style="54" customWidth="1"/>
    <col min="19" max="19" width="8.7265625" style="54"/>
    <col min="20" max="21" width="8" style="54" customWidth="1"/>
    <col min="22" max="22" width="7.81640625" style="54" customWidth="1"/>
    <col min="23" max="23" width="11.453125" style="54" customWidth="1"/>
    <col min="24" max="24" width="7.81640625" style="55" customWidth="1"/>
    <col min="25" max="16384" width="8.7265625" style="54"/>
  </cols>
  <sheetData>
    <row r="1" spans="1:25" ht="18" customHeight="1">
      <c r="A1" s="1" t="s">
        <v>85</v>
      </c>
      <c r="B1" s="51"/>
      <c r="C1" s="51"/>
      <c r="D1" s="52"/>
      <c r="E1" s="52"/>
      <c r="F1" s="52"/>
      <c r="G1" s="53"/>
      <c r="Q1" s="261"/>
      <c r="R1" s="261"/>
      <c r="T1" s="155"/>
      <c r="U1" s="155"/>
      <c r="V1" s="156"/>
    </row>
    <row r="2" spans="1:25" ht="18" customHeight="1">
      <c r="A2" s="1"/>
      <c r="B2" s="51"/>
      <c r="C2" s="51"/>
      <c r="D2" s="52"/>
      <c r="E2" s="52"/>
      <c r="F2" s="52"/>
      <c r="G2" s="53"/>
      <c r="O2" s="143"/>
      <c r="P2" s="143"/>
      <c r="Q2" s="143"/>
      <c r="R2" s="265" t="s">
        <v>69</v>
      </c>
      <c r="S2" s="265"/>
      <c r="T2" s="155"/>
      <c r="U2" s="155"/>
      <c r="V2" s="156"/>
    </row>
    <row r="3" spans="1:25" ht="14.25">
      <c r="A3" s="56" t="s">
        <v>21</v>
      </c>
      <c r="B3" s="56"/>
      <c r="C3" s="56"/>
      <c r="D3" s="53"/>
      <c r="E3" s="53"/>
      <c r="F3" s="53"/>
      <c r="O3" s="143"/>
      <c r="P3" s="143"/>
      <c r="Q3" s="143"/>
      <c r="R3" s="143"/>
      <c r="T3" s="157"/>
      <c r="U3" s="157"/>
      <c r="V3" s="157"/>
    </row>
    <row r="4" spans="1:25" ht="24.75" customHeight="1">
      <c r="A4" s="53"/>
      <c r="B4" s="53"/>
      <c r="C4" s="53"/>
      <c r="D4" s="57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157"/>
      <c r="U4" s="157"/>
      <c r="V4" s="157"/>
    </row>
    <row r="5" spans="1:25" ht="20.25" customHeight="1">
      <c r="A5" s="58"/>
      <c r="B5" s="58"/>
      <c r="C5" s="58"/>
      <c r="D5" s="58"/>
      <c r="E5" s="58"/>
      <c r="F5" s="58"/>
      <c r="G5" s="58"/>
      <c r="H5" s="58"/>
      <c r="I5" s="59"/>
      <c r="T5" s="157"/>
      <c r="U5" s="157"/>
      <c r="V5" s="157"/>
    </row>
    <row r="6" spans="1:25" ht="17.25">
      <c r="A6" s="74" t="s">
        <v>70</v>
      </c>
      <c r="B6" s="74"/>
      <c r="C6" s="74"/>
      <c r="D6" s="74"/>
      <c r="E6" s="74"/>
      <c r="F6" s="74"/>
      <c r="G6" s="74"/>
      <c r="H6" s="74"/>
      <c r="I6" s="74"/>
      <c r="J6" s="75"/>
      <c r="K6" s="75"/>
      <c r="L6" s="75"/>
      <c r="M6" s="75"/>
      <c r="N6" s="75"/>
      <c r="O6" s="75"/>
      <c r="P6" s="75"/>
      <c r="Q6" s="75"/>
      <c r="R6" s="75"/>
      <c r="S6" s="169"/>
      <c r="T6" s="157"/>
      <c r="U6" s="157"/>
      <c r="V6" s="157"/>
    </row>
    <row r="7" spans="1:25" ht="20.25" customHeight="1">
      <c r="A7" s="74" t="s">
        <v>81</v>
      </c>
      <c r="B7" s="168"/>
      <c r="C7" s="168"/>
      <c r="D7" s="168"/>
      <c r="E7" s="168"/>
      <c r="F7" s="168"/>
      <c r="G7" s="168"/>
      <c r="H7" s="168"/>
      <c r="I7" s="168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57"/>
      <c r="U7" s="157"/>
      <c r="V7" s="157"/>
    </row>
    <row r="8" spans="1:25" ht="23.25" customHeight="1" thickBot="1">
      <c r="A8" s="60"/>
      <c r="B8" s="269" t="s">
        <v>25</v>
      </c>
      <c r="C8" s="269"/>
      <c r="D8" s="269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61"/>
      <c r="T8" s="157"/>
      <c r="U8" s="157"/>
      <c r="V8" s="157"/>
    </row>
    <row r="9" spans="1:25" ht="23.25" customHeight="1" thickBot="1">
      <c r="A9" s="60"/>
      <c r="B9" s="271" t="s">
        <v>26</v>
      </c>
      <c r="C9" s="271"/>
      <c r="D9" s="271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61"/>
      <c r="T9" s="157"/>
      <c r="U9" s="157"/>
      <c r="V9" s="157"/>
    </row>
    <row r="10" spans="1:25" ht="24" customHeight="1">
      <c r="T10" s="157"/>
      <c r="U10" s="157"/>
      <c r="V10" s="157"/>
    </row>
    <row r="11" spans="1:25" ht="24.95" customHeight="1">
      <c r="T11" s="157"/>
      <c r="U11" s="157"/>
      <c r="V11" s="157"/>
      <c r="X11" s="76"/>
    </row>
    <row r="12" spans="1:25" ht="34.5" customHeight="1" thickBot="1">
      <c r="A12" s="153" t="s">
        <v>78</v>
      </c>
      <c r="C12" s="162"/>
      <c r="D12" s="273">
        <f>O20</f>
        <v>0</v>
      </c>
      <c r="E12" s="273"/>
      <c r="F12" s="273"/>
      <c r="G12" s="62" t="s">
        <v>27</v>
      </c>
      <c r="T12" s="157"/>
      <c r="U12" s="157"/>
      <c r="V12" s="157"/>
      <c r="X12" s="76"/>
    </row>
    <row r="13" spans="1:25" ht="12.95" customHeight="1">
      <c r="T13" s="157"/>
      <c r="U13" s="157"/>
      <c r="V13" s="157"/>
    </row>
    <row r="14" spans="1:25" ht="21.75" customHeight="1" thickBot="1">
      <c r="A14" s="154" t="s">
        <v>72</v>
      </c>
      <c r="P14" s="77"/>
      <c r="Q14" s="77"/>
      <c r="T14" s="157"/>
      <c r="U14" s="157"/>
      <c r="V14" s="157"/>
    </row>
    <row r="15" spans="1:25" ht="23.25" customHeight="1" thickBot="1">
      <c r="A15" s="63" t="s">
        <v>28</v>
      </c>
      <c r="B15" s="78" t="s">
        <v>32</v>
      </c>
      <c r="C15" s="79"/>
      <c r="D15" s="79"/>
      <c r="E15" s="79"/>
      <c r="F15" s="79"/>
      <c r="G15" s="79"/>
      <c r="H15" s="80"/>
      <c r="I15" s="79" t="s">
        <v>31</v>
      </c>
      <c r="J15" s="79"/>
      <c r="K15" s="80"/>
      <c r="L15" s="79" t="s">
        <v>84</v>
      </c>
      <c r="M15" s="79"/>
      <c r="N15" s="80"/>
      <c r="O15" s="79" t="s">
        <v>79</v>
      </c>
      <c r="P15" s="79"/>
      <c r="Q15" s="80"/>
      <c r="R15" s="79" t="s">
        <v>30</v>
      </c>
      <c r="S15" s="80"/>
      <c r="U15" s="157"/>
      <c r="V15" s="157"/>
      <c r="W15" s="157"/>
      <c r="X15" s="54"/>
      <c r="Y15" s="55"/>
    </row>
    <row r="16" spans="1:25" ht="50.1" customHeight="1">
      <c r="A16" s="64">
        <v>1</v>
      </c>
      <c r="B16" s="266"/>
      <c r="C16" s="267"/>
      <c r="D16" s="267"/>
      <c r="E16" s="267"/>
      <c r="F16" s="267"/>
      <c r="G16" s="267"/>
      <c r="H16" s="268"/>
      <c r="I16" s="88"/>
      <c r="J16" s="88"/>
      <c r="K16" s="89"/>
      <c r="L16" s="185"/>
      <c r="M16" s="185"/>
      <c r="N16" s="185"/>
      <c r="O16" s="262"/>
      <c r="P16" s="263"/>
      <c r="Q16" s="264"/>
      <c r="R16" s="163"/>
      <c r="S16" s="91"/>
      <c r="U16" s="157"/>
      <c r="V16" s="157"/>
      <c r="W16" s="157"/>
      <c r="X16" s="54"/>
      <c r="Y16" s="55"/>
    </row>
    <row r="17" spans="1:25" ht="50.1" customHeight="1">
      <c r="A17" s="65">
        <v>2</v>
      </c>
      <c r="B17" s="258"/>
      <c r="C17" s="259"/>
      <c r="D17" s="259"/>
      <c r="E17" s="259"/>
      <c r="F17" s="259"/>
      <c r="G17" s="259"/>
      <c r="H17" s="260"/>
      <c r="I17" s="88"/>
      <c r="J17" s="88"/>
      <c r="K17" s="89"/>
      <c r="L17" s="88"/>
      <c r="M17" s="88"/>
      <c r="N17" s="88"/>
      <c r="O17" s="252"/>
      <c r="P17" s="253"/>
      <c r="Q17" s="254"/>
      <c r="R17" s="163"/>
      <c r="S17" s="91"/>
      <c r="X17" s="54"/>
      <c r="Y17" s="55"/>
    </row>
    <row r="18" spans="1:25" ht="50.1" customHeight="1">
      <c r="A18" s="65">
        <v>3</v>
      </c>
      <c r="B18" s="258"/>
      <c r="C18" s="259"/>
      <c r="D18" s="259"/>
      <c r="E18" s="259"/>
      <c r="F18" s="259"/>
      <c r="G18" s="259"/>
      <c r="H18" s="260"/>
      <c r="I18" s="88"/>
      <c r="J18" s="88"/>
      <c r="K18" s="89"/>
      <c r="L18" s="88"/>
      <c r="M18" s="88"/>
      <c r="N18" s="88"/>
      <c r="O18" s="252"/>
      <c r="P18" s="253"/>
      <c r="Q18" s="254"/>
      <c r="R18" s="163"/>
      <c r="S18" s="91"/>
      <c r="X18" s="54"/>
      <c r="Y18" s="55"/>
    </row>
    <row r="19" spans="1:25" ht="50.1" customHeight="1" thickBot="1">
      <c r="A19" s="65">
        <v>4</v>
      </c>
      <c r="B19" s="255"/>
      <c r="C19" s="256"/>
      <c r="D19" s="256"/>
      <c r="E19" s="256"/>
      <c r="F19" s="256"/>
      <c r="G19" s="256"/>
      <c r="H19" s="257"/>
      <c r="I19" s="88"/>
      <c r="J19" s="88"/>
      <c r="K19" s="90"/>
      <c r="L19" s="186"/>
      <c r="M19" s="186"/>
      <c r="N19" s="186"/>
      <c r="O19" s="249"/>
      <c r="P19" s="250"/>
      <c r="Q19" s="251"/>
      <c r="R19" s="163"/>
      <c r="S19" s="91"/>
      <c r="U19" s="55"/>
      <c r="V19" s="66"/>
      <c r="X19" s="54"/>
      <c r="Y19" s="55"/>
    </row>
    <row r="20" spans="1:25" ht="50.1" customHeight="1" thickBot="1">
      <c r="A20" s="67"/>
      <c r="B20" s="83" t="s">
        <v>0</v>
      </c>
      <c r="C20" s="84"/>
      <c r="D20" s="84"/>
      <c r="E20" s="85"/>
      <c r="F20" s="86"/>
      <c r="G20" s="86"/>
      <c r="H20" s="86"/>
      <c r="I20" s="86"/>
      <c r="J20" s="86"/>
      <c r="K20" s="87"/>
      <c r="L20" s="86"/>
      <c r="M20" s="86"/>
      <c r="N20" s="86"/>
      <c r="O20" s="246">
        <f>SUM(O16:Q19)</f>
        <v>0</v>
      </c>
      <c r="P20" s="247"/>
      <c r="Q20" s="248"/>
      <c r="R20" s="81"/>
      <c r="S20" s="82"/>
      <c r="X20" s="54"/>
      <c r="Y20" s="55"/>
    </row>
    <row r="21" spans="1:25" ht="14.25" customHeight="1">
      <c r="A21" s="68"/>
      <c r="B21" s="244" t="s">
        <v>29</v>
      </c>
      <c r="C21" s="244"/>
      <c r="D21" s="244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</row>
    <row r="22" spans="1:25" ht="16.5" customHeight="1">
      <c r="A22" s="69"/>
    </row>
    <row r="23" spans="1:25" ht="18.75" customHeight="1">
      <c r="A23" s="70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</row>
    <row r="24" spans="1:25" ht="18.75" customHeight="1">
      <c r="A24" s="70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5" spans="1:25" ht="18.75" customHeight="1">
      <c r="A25" s="70"/>
    </row>
    <row r="26" spans="1:25" ht="18.75" customHeight="1">
      <c r="A26" s="70"/>
    </row>
    <row r="27" spans="1:25" ht="16.5" customHeight="1">
      <c r="A27" s="70"/>
    </row>
    <row r="28" spans="1:25" s="71" customFormat="1" ht="16.5" customHeight="1">
      <c r="R28" s="72"/>
      <c r="X28" s="73"/>
    </row>
  </sheetData>
  <mergeCells count="17">
    <mergeCell ref="Q1:R1"/>
    <mergeCell ref="R2:S2"/>
    <mergeCell ref="B8:D8"/>
    <mergeCell ref="E8:Q8"/>
    <mergeCell ref="B9:D9"/>
    <mergeCell ref="E9:Q9"/>
    <mergeCell ref="B19:H19"/>
    <mergeCell ref="O19:Q19"/>
    <mergeCell ref="O20:Q20"/>
    <mergeCell ref="B21:R21"/>
    <mergeCell ref="D12:F12"/>
    <mergeCell ref="B16:H16"/>
    <mergeCell ref="O16:Q16"/>
    <mergeCell ref="B17:H17"/>
    <mergeCell ref="O17:Q17"/>
    <mergeCell ref="B18:H18"/>
    <mergeCell ref="O18:Q18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Q29"/>
  <sheetViews>
    <sheetView view="pageBreakPreview" zoomScale="85" zoomScaleNormal="100" zoomScaleSheetLayoutView="85" workbookViewId="0">
      <selection activeCell="L6" sqref="L6"/>
    </sheetView>
  </sheetViews>
  <sheetFormatPr defaultRowHeight="13.5"/>
  <cols>
    <col min="1" max="1" width="6.90625" style="97" customWidth="1"/>
    <col min="2" max="2" width="9.90625" style="97" customWidth="1"/>
    <col min="3" max="15" width="8.453125" style="97" customWidth="1"/>
    <col min="16" max="16" width="6.54296875" style="97" hidden="1" customWidth="1"/>
    <col min="17" max="17" width="8.7265625" style="97"/>
    <col min="18" max="18" width="7.6328125" style="97" bestFit="1" customWidth="1"/>
    <col min="19" max="16384" width="8.7265625" style="97"/>
  </cols>
  <sheetData>
    <row r="1" spans="1:17">
      <c r="A1" s="97" t="s">
        <v>86</v>
      </c>
      <c r="O1" s="98"/>
    </row>
    <row r="2" spans="1:17">
      <c r="N2" s="278" t="s">
        <v>67</v>
      </c>
      <c r="O2" s="278"/>
    </row>
    <row r="3" spans="1:17" ht="15">
      <c r="A3" s="306" t="s">
        <v>66</v>
      </c>
      <c r="B3" s="306"/>
      <c r="C3" s="306"/>
      <c r="D3" s="306"/>
      <c r="E3" s="306"/>
      <c r="K3" s="99"/>
      <c r="L3" s="99"/>
      <c r="M3" s="99"/>
      <c r="N3" s="99"/>
      <c r="O3" s="99"/>
      <c r="P3" s="99"/>
      <c r="Q3" s="99"/>
    </row>
    <row r="4" spans="1:17" ht="15.75" thickBot="1">
      <c r="A4" s="145"/>
      <c r="B4" s="145"/>
      <c r="C4" s="145"/>
      <c r="D4" s="145"/>
      <c r="E4" s="145"/>
      <c r="K4" s="99"/>
      <c r="L4" s="99"/>
      <c r="M4" s="99"/>
      <c r="N4" s="99"/>
      <c r="O4" s="99"/>
      <c r="P4" s="99"/>
      <c r="Q4" s="99"/>
    </row>
    <row r="5" spans="1:17" ht="15.75" thickBot="1">
      <c r="A5" s="100"/>
      <c r="B5" s="100"/>
      <c r="C5" s="101"/>
      <c r="M5" s="102"/>
      <c r="N5" s="141"/>
      <c r="O5" s="103" t="s">
        <v>33</v>
      </c>
    </row>
    <row r="6" spans="1:17" ht="19.5" thickBot="1">
      <c r="A6" s="146" t="s">
        <v>73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7"/>
      <c r="O6" s="105"/>
    </row>
    <row r="7" spans="1:17" ht="18.75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83"/>
      <c r="O7" s="184"/>
    </row>
    <row r="8" spans="1:17" ht="19.5" thickBot="1">
      <c r="A8" s="106"/>
      <c r="B8" s="106"/>
      <c r="C8" s="106"/>
      <c r="D8" s="106"/>
      <c r="E8" s="106"/>
      <c r="F8" s="106"/>
      <c r="G8" s="106"/>
      <c r="H8" s="106"/>
      <c r="I8" s="107"/>
      <c r="J8" s="107"/>
      <c r="K8" s="107"/>
      <c r="L8" s="107"/>
      <c r="M8" s="104"/>
      <c r="N8" s="142"/>
    </row>
    <row r="9" spans="1:17" ht="34.5" customHeight="1" thickBot="1">
      <c r="A9" s="108"/>
      <c r="B9" s="109" t="s">
        <v>34</v>
      </c>
      <c r="C9" s="307"/>
      <c r="D9" s="307"/>
      <c r="E9" s="307"/>
      <c r="F9" s="308"/>
      <c r="G9" s="106"/>
      <c r="H9" s="324" t="s">
        <v>35</v>
      </c>
      <c r="I9" s="325"/>
      <c r="J9" s="309"/>
      <c r="K9" s="310"/>
      <c r="L9" s="310"/>
      <c r="M9" s="310"/>
      <c r="N9" s="310"/>
      <c r="O9" s="311"/>
    </row>
    <row r="10" spans="1:17" ht="34.5" customHeight="1" thickBot="1">
      <c r="A10" s="108"/>
      <c r="B10" s="110" t="s">
        <v>25</v>
      </c>
      <c r="C10" s="307"/>
      <c r="D10" s="307"/>
      <c r="E10" s="307"/>
      <c r="F10" s="308"/>
      <c r="G10" s="106"/>
      <c r="H10" s="326"/>
      <c r="I10" s="327"/>
      <c r="J10" s="161" t="s">
        <v>71</v>
      </c>
      <c r="K10" s="160"/>
      <c r="L10" s="160"/>
      <c r="M10" s="328" t="s">
        <v>37</v>
      </c>
      <c r="N10" s="329"/>
      <c r="O10" s="330"/>
    </row>
    <row r="11" spans="1:17" ht="34.5" customHeight="1">
      <c r="C11" s="111"/>
      <c r="D11" s="111"/>
      <c r="E11" s="112"/>
      <c r="F11" s="113"/>
      <c r="G11" s="106"/>
      <c r="H11" s="312" t="s">
        <v>36</v>
      </c>
      <c r="I11" s="313"/>
      <c r="J11" s="293"/>
      <c r="K11" s="314"/>
      <c r="L11" s="294"/>
      <c r="M11" s="295"/>
      <c r="N11" s="296"/>
      <c r="O11" s="297"/>
      <c r="P11" s="115">
        <f>(YEAR($J$13)-YEAR($J$12))*12+((MONTH($J$13)-MONTH($J$12))+1)</f>
        <v>1</v>
      </c>
    </row>
    <row r="12" spans="1:17" ht="34.5" customHeight="1">
      <c r="G12" s="106"/>
      <c r="H12" s="315" t="s">
        <v>38</v>
      </c>
      <c r="I12" s="114" t="s">
        <v>39</v>
      </c>
      <c r="J12" s="317"/>
      <c r="K12" s="318"/>
      <c r="L12" s="319"/>
      <c r="M12" s="298"/>
      <c r="N12" s="299"/>
      <c r="O12" s="300"/>
      <c r="P12" s="115">
        <f>ROUNDDOWN($B$20/P11,0)</f>
        <v>0</v>
      </c>
    </row>
    <row r="13" spans="1:17" ht="34.5" customHeight="1" thickBot="1">
      <c r="A13" s="117" t="s">
        <v>76</v>
      </c>
      <c r="B13" s="117"/>
      <c r="C13" s="118"/>
      <c r="D13" s="323">
        <f>O25</f>
        <v>0</v>
      </c>
      <c r="E13" s="323"/>
      <c r="F13" s="119" t="s">
        <v>6</v>
      </c>
      <c r="G13" s="106"/>
      <c r="H13" s="316"/>
      <c r="I13" s="116" t="s">
        <v>40</v>
      </c>
      <c r="J13" s="320"/>
      <c r="K13" s="321"/>
      <c r="L13" s="322"/>
      <c r="M13" s="301"/>
      <c r="N13" s="302"/>
      <c r="O13" s="303"/>
    </row>
    <row r="14" spans="1:17" ht="18.75">
      <c r="B14" s="120"/>
      <c r="C14" s="121"/>
      <c r="D14" s="121"/>
      <c r="E14" s="121"/>
      <c r="F14" s="121"/>
      <c r="G14" s="106"/>
      <c r="H14" s="111"/>
      <c r="I14" s="150"/>
      <c r="J14" s="151"/>
      <c r="K14" s="151"/>
      <c r="L14" s="151"/>
      <c r="M14" s="151"/>
      <c r="N14" s="149"/>
      <c r="O14" s="148"/>
    </row>
    <row r="15" spans="1:17" ht="34.5" customHeight="1" thickBot="1">
      <c r="A15" s="117" t="s">
        <v>41</v>
      </c>
      <c r="B15" s="117"/>
      <c r="C15" s="102"/>
      <c r="D15" s="102"/>
      <c r="E15" s="102"/>
      <c r="F15" s="102"/>
      <c r="G15" s="102"/>
      <c r="H15" s="102"/>
      <c r="I15" s="122"/>
      <c r="J15" s="122"/>
      <c r="K15" s="122"/>
      <c r="L15" s="122"/>
      <c r="M15" s="122"/>
      <c r="N15" s="122"/>
      <c r="O15" s="122"/>
    </row>
    <row r="16" spans="1:17" ht="34.5" customHeight="1" thickBot="1">
      <c r="A16" s="304" t="s">
        <v>42</v>
      </c>
      <c r="B16" s="305"/>
      <c r="C16" s="123" t="s">
        <v>43</v>
      </c>
      <c r="D16" s="123" t="s">
        <v>44</v>
      </c>
      <c r="E16" s="123" t="s">
        <v>45</v>
      </c>
      <c r="F16" s="123" t="s">
        <v>46</v>
      </c>
      <c r="G16" s="124" t="s">
        <v>47</v>
      </c>
      <c r="H16" s="123" t="s">
        <v>48</v>
      </c>
      <c r="I16" s="123" t="s">
        <v>49</v>
      </c>
      <c r="J16" s="123" t="s">
        <v>50</v>
      </c>
      <c r="K16" s="123" t="s">
        <v>51</v>
      </c>
      <c r="L16" s="144" t="s">
        <v>52</v>
      </c>
      <c r="M16" s="123" t="s">
        <v>53</v>
      </c>
      <c r="N16" s="124" t="s">
        <v>54</v>
      </c>
      <c r="O16" s="103" t="s">
        <v>55</v>
      </c>
    </row>
    <row r="17" spans="1:15" ht="34.5" customHeight="1">
      <c r="A17" s="287" t="s">
        <v>56</v>
      </c>
      <c r="B17" s="288"/>
      <c r="C17" s="126"/>
      <c r="D17" s="126"/>
      <c r="E17" s="126"/>
      <c r="F17" s="126"/>
      <c r="G17" s="127"/>
      <c r="H17" s="126"/>
      <c r="I17" s="126"/>
      <c r="J17" s="126"/>
      <c r="K17" s="126"/>
      <c r="L17" s="126"/>
      <c r="M17" s="126"/>
      <c r="N17" s="128"/>
      <c r="O17" s="170">
        <f>SUM(C17:N17)</f>
        <v>0</v>
      </c>
    </row>
    <row r="18" spans="1:15" ht="34.5" customHeight="1">
      <c r="A18" s="289" t="s">
        <v>57</v>
      </c>
      <c r="B18" s="290"/>
      <c r="C18" s="129"/>
      <c r="D18" s="129"/>
      <c r="E18" s="129"/>
      <c r="F18" s="129"/>
      <c r="G18" s="130"/>
      <c r="H18" s="129"/>
      <c r="I18" s="129"/>
      <c r="J18" s="129"/>
      <c r="K18" s="129"/>
      <c r="L18" s="129"/>
      <c r="M18" s="129"/>
      <c r="N18" s="130"/>
      <c r="O18" s="171">
        <f>SUM(C18:N18)</f>
        <v>0</v>
      </c>
    </row>
    <row r="19" spans="1:15" ht="34.5" customHeight="1" thickBot="1">
      <c r="A19" s="289" t="s">
        <v>58</v>
      </c>
      <c r="B19" s="291"/>
      <c r="C19" s="292" t="str">
        <f>IF($B$20="","",IF(AND($J$12&lt;=DATE(2023,4,30),$J$13&gt;=DATE(2023,4,1)),$P$12,""))</f>
        <v/>
      </c>
      <c r="D19" s="279" t="str">
        <f>IF($B$20="","",IF(AND($J$12&lt;=DATE(2023,5,31),$J$13&gt;=DATE(2023,5,1)),$P$12,""))</f>
        <v/>
      </c>
      <c r="E19" s="279" t="str">
        <f>IF($B$20="","",IF(AND($J$12&lt;=DATE(2023,6,30),$J$13&gt;=DATE(2023,6,1)),$P$12,""))</f>
        <v/>
      </c>
      <c r="F19" s="279" t="str">
        <f>IF($B$20="","",IF(AND($J$12&lt;=DATE(2023,7,31),$J$13&gt;=DATE(2023,7,1)),$P$12,""))</f>
        <v/>
      </c>
      <c r="G19" s="279" t="str">
        <f>IF($B$20="","",IF(AND($J$12&lt;=DATE(2023,8,31),$J$13&gt;=DATE(2023,8,1)),$P$12,""))</f>
        <v/>
      </c>
      <c r="H19" s="279" t="str">
        <f>IF($B$20="","",IF(AND($J$12&lt;=DATE(2023,9,30),$J$13&gt;=DATE(2023,9,1)),$P$12,""))</f>
        <v/>
      </c>
      <c r="I19" s="279" t="str">
        <f>IF($B$20="","",IF(AND($J$12&lt;=DATE(2023,10,31),$J$13&gt;=DATE(2023,10,1)),$P$12,""))</f>
        <v/>
      </c>
      <c r="J19" s="279" t="str">
        <f>IF($B$20="","",IF(AND($J$12&lt;=DATE(2023,11,30),$J$13&gt;=DATE(2023,11,1)),$P$12,""))</f>
        <v/>
      </c>
      <c r="K19" s="279" t="str">
        <f>IF($B$20="","",IF(AND($J$12&lt;=DATE(2023,12,31),$J$13&gt;=DATE(2023,12,1)),$P$12,""))</f>
        <v/>
      </c>
      <c r="L19" s="279" t="str">
        <f>IF($B$20="","",IF(AND($J$12&lt;=DATE(2024,1,31),$J$13&gt;=DATE(2024,1,1)),$P$12,""))</f>
        <v/>
      </c>
      <c r="M19" s="279" t="str">
        <f>IF($B$20="","",IF(AND($J$12&lt;=DATE(2024,2,28),$J$13&gt;=DATE(2024,2,1)),$P$12,""))</f>
        <v/>
      </c>
      <c r="N19" s="281" t="str">
        <f>IF($B$20="","",IF(AND($J$12&lt;=DATE(2024,3,31),$J$13&gt;=DATE(2024,3,1)),$P$12,""))</f>
        <v/>
      </c>
      <c r="O19" s="283">
        <f>B20</f>
        <v>0</v>
      </c>
    </row>
    <row r="20" spans="1:15" ht="34.5" customHeight="1" thickBot="1">
      <c r="A20" s="131" t="s">
        <v>59</v>
      </c>
      <c r="B20" s="132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2"/>
      <c r="O20" s="284"/>
    </row>
    <row r="21" spans="1:15" ht="34.5" customHeight="1" thickBot="1">
      <c r="A21" s="285" t="s">
        <v>60</v>
      </c>
      <c r="B21" s="286"/>
      <c r="C21" s="173">
        <f t="shared" ref="C21:O21" si="0">SUM(C17:C20)</f>
        <v>0</v>
      </c>
      <c r="D21" s="173">
        <f t="shared" si="0"/>
        <v>0</v>
      </c>
      <c r="E21" s="173">
        <f t="shared" si="0"/>
        <v>0</v>
      </c>
      <c r="F21" s="173">
        <f t="shared" si="0"/>
        <v>0</v>
      </c>
      <c r="G21" s="174">
        <f t="shared" si="0"/>
        <v>0</v>
      </c>
      <c r="H21" s="173">
        <f t="shared" si="0"/>
        <v>0</v>
      </c>
      <c r="I21" s="173">
        <f t="shared" si="0"/>
        <v>0</v>
      </c>
      <c r="J21" s="173">
        <f t="shared" si="0"/>
        <v>0</v>
      </c>
      <c r="K21" s="173">
        <f t="shared" si="0"/>
        <v>0</v>
      </c>
      <c r="L21" s="173">
        <f t="shared" si="0"/>
        <v>0</v>
      </c>
      <c r="M21" s="173">
        <f t="shared" si="0"/>
        <v>0</v>
      </c>
      <c r="N21" s="174">
        <f t="shared" si="0"/>
        <v>0</v>
      </c>
      <c r="O21" s="172">
        <f t="shared" si="0"/>
        <v>0</v>
      </c>
    </row>
    <row r="22" spans="1:15" ht="34.5" customHeight="1">
      <c r="A22" s="287" t="s">
        <v>61</v>
      </c>
      <c r="B22" s="288"/>
      <c r="C22" s="126"/>
      <c r="D22" s="126"/>
      <c r="E22" s="126"/>
      <c r="F22" s="126"/>
      <c r="G22" s="127"/>
      <c r="H22" s="126"/>
      <c r="I22" s="126"/>
      <c r="J22" s="126"/>
      <c r="K22" s="126"/>
      <c r="L22" s="133"/>
      <c r="M22" s="126"/>
      <c r="N22" s="128"/>
      <c r="O22" s="170">
        <f>SUM(C22:N22)</f>
        <v>0</v>
      </c>
    </row>
    <row r="23" spans="1:15" ht="34.5" customHeight="1">
      <c r="A23" s="293" t="s">
        <v>62</v>
      </c>
      <c r="B23" s="294"/>
      <c r="C23" s="175">
        <f t="shared" ref="C23:N23" si="1">C21-C22</f>
        <v>0</v>
      </c>
      <c r="D23" s="175">
        <f t="shared" si="1"/>
        <v>0</v>
      </c>
      <c r="E23" s="175">
        <f t="shared" si="1"/>
        <v>0</v>
      </c>
      <c r="F23" s="175">
        <f t="shared" si="1"/>
        <v>0</v>
      </c>
      <c r="G23" s="176">
        <f t="shared" si="1"/>
        <v>0</v>
      </c>
      <c r="H23" s="175">
        <f t="shared" si="1"/>
        <v>0</v>
      </c>
      <c r="I23" s="175">
        <f t="shared" si="1"/>
        <v>0</v>
      </c>
      <c r="J23" s="175">
        <f t="shared" si="1"/>
        <v>0</v>
      </c>
      <c r="K23" s="175">
        <f t="shared" si="1"/>
        <v>0</v>
      </c>
      <c r="L23" s="175">
        <f t="shared" si="1"/>
        <v>0</v>
      </c>
      <c r="M23" s="175">
        <f t="shared" si="1"/>
        <v>0</v>
      </c>
      <c r="N23" s="176">
        <f t="shared" si="1"/>
        <v>0</v>
      </c>
      <c r="O23" s="171">
        <f>O21-O22</f>
        <v>0</v>
      </c>
    </row>
    <row r="24" spans="1:15" ht="34.5" customHeight="1" thickBot="1">
      <c r="A24" s="274" t="s">
        <v>63</v>
      </c>
      <c r="B24" s="275"/>
      <c r="C24" s="177">
        <f t="shared" ref="C24:N24" si="2">IF(C23&lt;82000,C23,82000)</f>
        <v>0</v>
      </c>
      <c r="D24" s="177">
        <f t="shared" si="2"/>
        <v>0</v>
      </c>
      <c r="E24" s="177">
        <f t="shared" si="2"/>
        <v>0</v>
      </c>
      <c r="F24" s="177">
        <f t="shared" si="2"/>
        <v>0</v>
      </c>
      <c r="G24" s="178">
        <f t="shared" si="2"/>
        <v>0</v>
      </c>
      <c r="H24" s="177">
        <f t="shared" si="2"/>
        <v>0</v>
      </c>
      <c r="I24" s="177">
        <f t="shared" si="2"/>
        <v>0</v>
      </c>
      <c r="J24" s="177">
        <f t="shared" si="2"/>
        <v>0</v>
      </c>
      <c r="K24" s="177">
        <f t="shared" si="2"/>
        <v>0</v>
      </c>
      <c r="L24" s="177">
        <f t="shared" si="2"/>
        <v>0</v>
      </c>
      <c r="M24" s="177">
        <f t="shared" si="2"/>
        <v>0</v>
      </c>
      <c r="N24" s="179">
        <f t="shared" si="2"/>
        <v>0</v>
      </c>
      <c r="O24" s="134" t="s">
        <v>64</v>
      </c>
    </row>
    <row r="25" spans="1:15" ht="34.5" customHeight="1" thickTop="1" thickBot="1">
      <c r="A25" s="276" t="s">
        <v>75</v>
      </c>
      <c r="B25" s="277"/>
      <c r="C25" s="180">
        <f>ROUNDDOWN(C24*7/8,-3)</f>
        <v>0</v>
      </c>
      <c r="D25" s="180">
        <f t="shared" ref="D25:N25" si="3">ROUNDDOWN(D24*7/8,-3)</f>
        <v>0</v>
      </c>
      <c r="E25" s="180">
        <f t="shared" si="3"/>
        <v>0</v>
      </c>
      <c r="F25" s="180">
        <f t="shared" si="3"/>
        <v>0</v>
      </c>
      <c r="G25" s="180">
        <f t="shared" si="3"/>
        <v>0</v>
      </c>
      <c r="H25" s="180">
        <f t="shared" si="3"/>
        <v>0</v>
      </c>
      <c r="I25" s="180">
        <f t="shared" si="3"/>
        <v>0</v>
      </c>
      <c r="J25" s="180">
        <f t="shared" si="3"/>
        <v>0</v>
      </c>
      <c r="K25" s="180">
        <f t="shared" si="3"/>
        <v>0</v>
      </c>
      <c r="L25" s="180">
        <f t="shared" si="3"/>
        <v>0</v>
      </c>
      <c r="M25" s="180">
        <f t="shared" si="3"/>
        <v>0</v>
      </c>
      <c r="N25" s="181">
        <f t="shared" si="3"/>
        <v>0</v>
      </c>
      <c r="O25" s="182">
        <f>SUM(C25:N25)</f>
        <v>0</v>
      </c>
    </row>
    <row r="26" spans="1:15" ht="34.5" customHeight="1" thickBot="1">
      <c r="A26" s="167" t="s">
        <v>9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5"/>
    </row>
    <row r="27" spans="1:15" ht="34.5" customHeight="1">
      <c r="A27" s="97" t="s">
        <v>68</v>
      </c>
      <c r="B27" s="136"/>
      <c r="O27" s="98"/>
    </row>
    <row r="28" spans="1:15">
      <c r="O28" s="137"/>
    </row>
    <row r="29" spans="1:15">
      <c r="C29" s="138"/>
      <c r="D29" s="138"/>
      <c r="E29" s="138"/>
      <c r="F29" s="138"/>
      <c r="G29" s="139"/>
      <c r="H29" s="138"/>
      <c r="I29" s="138"/>
      <c r="J29" s="138"/>
      <c r="K29" s="138"/>
      <c r="L29" s="139"/>
      <c r="M29" s="138"/>
      <c r="N29" s="138"/>
      <c r="O29" s="138"/>
    </row>
  </sheetData>
  <mergeCells count="36">
    <mergeCell ref="A17:B17"/>
    <mergeCell ref="M11:O13"/>
    <mergeCell ref="A16:B16"/>
    <mergeCell ref="A3:E3"/>
    <mergeCell ref="C9:F9"/>
    <mergeCell ref="J9:O9"/>
    <mergeCell ref="C10:F10"/>
    <mergeCell ref="H11:I11"/>
    <mergeCell ref="J11:L11"/>
    <mergeCell ref="H12:H13"/>
    <mergeCell ref="J12:L12"/>
    <mergeCell ref="J13:L13"/>
    <mergeCell ref="D13:E13"/>
    <mergeCell ref="H9:I10"/>
    <mergeCell ref="M10:O10"/>
    <mergeCell ref="A19:B19"/>
    <mergeCell ref="C19:C20"/>
    <mergeCell ref="D19:D20"/>
    <mergeCell ref="A23:B23"/>
    <mergeCell ref="E19:E20"/>
    <mergeCell ref="A24:B24"/>
    <mergeCell ref="A25:B25"/>
    <mergeCell ref="N2:O2"/>
    <mergeCell ref="L19:L20"/>
    <mergeCell ref="M19:M20"/>
    <mergeCell ref="N19:N20"/>
    <mergeCell ref="O19:O20"/>
    <mergeCell ref="A21:B21"/>
    <mergeCell ref="A22:B22"/>
    <mergeCell ref="F19:F20"/>
    <mergeCell ref="G19:G20"/>
    <mergeCell ref="H19:H20"/>
    <mergeCell ref="I19:I20"/>
    <mergeCell ref="J19:J20"/>
    <mergeCell ref="K19:K20"/>
    <mergeCell ref="A18:B18"/>
  </mergeCells>
  <phoneticPr fontId="3"/>
  <dataValidations count="5">
    <dataValidation allowBlank="1" showInputMessage="1" showErrorMessage="1" prompt="1から4の数字を入力してください。" sqref="O6:O7"/>
    <dataValidation allowBlank="1" showInputMessage="1" showErrorMessage="1" promptTitle="直接入力不可" prompt="クリーム色の網掛け部分は直接入力しないでください。" sqref="D13:E13"/>
    <dataValidation type="list" allowBlank="1" showInputMessage="1" showErrorMessage="1" sqref="M8 I8">
      <formula1>"事業計画書（宿舎別）,交付申請書（宿舎別）,実績報告書（宿舎別）"</formula1>
    </dataValidation>
    <dataValidation allowBlank="1" showInputMessage="1" showErrorMessage="1" prompt="1から20の数字を入力してください。" sqref="N6:N8"/>
    <dataValidation allowBlank="1" showInputMessage="1" showErrorMessage="1" prompt="建物名 部屋番号まで入力してください。" sqref="J9:L10 M9:O9"/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Q29"/>
  <sheetViews>
    <sheetView view="pageBreakPreview" zoomScale="85" zoomScaleNormal="85" zoomScaleSheetLayoutView="85" workbookViewId="0">
      <selection activeCell="G13" sqref="G13"/>
    </sheetView>
  </sheetViews>
  <sheetFormatPr defaultRowHeight="13.5"/>
  <cols>
    <col min="1" max="1" width="6.90625" style="97" customWidth="1"/>
    <col min="2" max="2" width="9.90625" style="97" customWidth="1"/>
    <col min="3" max="15" width="8.453125" style="97" customWidth="1"/>
    <col min="16" max="16" width="6.54296875" style="97" hidden="1" customWidth="1"/>
    <col min="17" max="17" width="8.7265625" style="97"/>
    <col min="18" max="18" width="7.6328125" style="97" bestFit="1" customWidth="1"/>
    <col min="19" max="16384" width="8.7265625" style="97"/>
  </cols>
  <sheetData>
    <row r="1" spans="1:17">
      <c r="A1" s="97" t="s">
        <v>87</v>
      </c>
      <c r="O1" s="98"/>
    </row>
    <row r="2" spans="1:17">
      <c r="N2" s="278" t="s">
        <v>67</v>
      </c>
      <c r="O2" s="278"/>
    </row>
    <row r="3" spans="1:17" ht="15">
      <c r="A3" s="306" t="s">
        <v>66</v>
      </c>
      <c r="B3" s="306"/>
      <c r="C3" s="306"/>
      <c r="D3" s="306"/>
      <c r="E3" s="306"/>
      <c r="K3" s="99"/>
      <c r="L3" s="99"/>
      <c r="M3" s="99"/>
      <c r="N3" s="99"/>
      <c r="O3" s="99"/>
      <c r="P3" s="99"/>
      <c r="Q3" s="99"/>
    </row>
    <row r="4" spans="1:17" ht="15.75" thickBot="1">
      <c r="A4" s="140"/>
      <c r="B4" s="140"/>
      <c r="C4" s="140"/>
      <c r="D4" s="140"/>
      <c r="E4" s="140"/>
      <c r="K4" s="99"/>
      <c r="L4" s="99"/>
      <c r="M4" s="99"/>
      <c r="N4" s="99"/>
      <c r="O4" s="99"/>
      <c r="P4" s="99"/>
      <c r="Q4" s="99"/>
    </row>
    <row r="5" spans="1:17" ht="15.75" thickBot="1">
      <c r="A5" s="100"/>
      <c r="B5" s="100"/>
      <c r="C5" s="101"/>
      <c r="M5" s="102"/>
      <c r="N5" s="141"/>
      <c r="O5" s="103" t="s">
        <v>33</v>
      </c>
    </row>
    <row r="6" spans="1:17" ht="19.5" thickBot="1">
      <c r="A6" s="146" t="s">
        <v>73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7"/>
      <c r="O6" s="105"/>
    </row>
    <row r="7" spans="1:17" ht="18.75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83"/>
      <c r="O7" s="184"/>
    </row>
    <row r="8" spans="1:17" ht="19.5" thickBot="1">
      <c r="A8" s="106"/>
      <c r="B8" s="106"/>
      <c r="C8" s="106"/>
      <c r="D8" s="106"/>
      <c r="E8" s="106"/>
      <c r="F8" s="106"/>
      <c r="G8" s="106"/>
      <c r="H8" s="106"/>
      <c r="I8" s="107"/>
      <c r="J8" s="107"/>
      <c r="K8" s="107"/>
      <c r="L8" s="107"/>
      <c r="M8" s="104"/>
      <c r="N8" s="142"/>
    </row>
    <row r="9" spans="1:17" ht="34.5" customHeight="1" thickBot="1">
      <c r="A9" s="108"/>
      <c r="B9" s="109" t="s">
        <v>34</v>
      </c>
      <c r="C9" s="307"/>
      <c r="D9" s="307"/>
      <c r="E9" s="307"/>
      <c r="F9" s="308"/>
      <c r="G9" s="106"/>
      <c r="H9" s="333" t="s">
        <v>35</v>
      </c>
      <c r="I9" s="334"/>
      <c r="J9" s="309"/>
      <c r="K9" s="310"/>
      <c r="L9" s="310"/>
      <c r="M9" s="310"/>
      <c r="N9" s="310"/>
      <c r="O9" s="311"/>
    </row>
    <row r="10" spans="1:17" ht="34.5" customHeight="1" thickBot="1">
      <c r="A10" s="108"/>
      <c r="B10" s="110" t="s">
        <v>25</v>
      </c>
      <c r="C10" s="307"/>
      <c r="D10" s="307"/>
      <c r="E10" s="307"/>
      <c r="F10" s="308"/>
      <c r="G10" s="106"/>
      <c r="H10" s="312" t="s">
        <v>36</v>
      </c>
      <c r="I10" s="313"/>
      <c r="J10" s="293"/>
      <c r="K10" s="314"/>
      <c r="L10" s="294"/>
      <c r="M10" s="328" t="s">
        <v>37</v>
      </c>
      <c r="N10" s="329"/>
      <c r="O10" s="330"/>
    </row>
    <row r="11" spans="1:17" ht="34.5" customHeight="1">
      <c r="C11" s="111"/>
      <c r="D11" s="111"/>
      <c r="E11" s="112"/>
      <c r="F11" s="113"/>
      <c r="G11" s="106"/>
      <c r="H11" s="315" t="s">
        <v>38</v>
      </c>
      <c r="I11" s="114" t="s">
        <v>39</v>
      </c>
      <c r="J11" s="317"/>
      <c r="K11" s="318"/>
      <c r="L11" s="319"/>
      <c r="M11" s="335"/>
      <c r="N11" s="336"/>
      <c r="O11" s="337"/>
      <c r="P11" s="115">
        <f>(YEAR($J$12)-YEAR($J$11))*12+((MONTH($J$12)-MONTH($J$11))+1)</f>
        <v>1</v>
      </c>
    </row>
    <row r="12" spans="1:17" ht="34.5" customHeight="1" thickBot="1">
      <c r="G12" s="106"/>
      <c r="H12" s="316"/>
      <c r="I12" s="116" t="s">
        <v>40</v>
      </c>
      <c r="J12" s="320"/>
      <c r="K12" s="321"/>
      <c r="L12" s="322"/>
      <c r="M12" s="338"/>
      <c r="N12" s="339"/>
      <c r="O12" s="340"/>
      <c r="P12" s="115">
        <f>ROUNDDOWN($B$20/P11,0)</f>
        <v>0</v>
      </c>
    </row>
    <row r="13" spans="1:17" ht="34.5" customHeight="1">
      <c r="A13" s="117" t="s">
        <v>77</v>
      </c>
      <c r="B13" s="117"/>
      <c r="C13" s="118"/>
      <c r="D13" s="323">
        <f>O25</f>
        <v>0</v>
      </c>
      <c r="E13" s="323"/>
      <c r="F13" s="119" t="s">
        <v>6</v>
      </c>
      <c r="G13" s="106"/>
      <c r="H13" s="111"/>
      <c r="I13" s="150"/>
      <c r="J13" s="151"/>
      <c r="K13" s="151"/>
      <c r="L13" s="151"/>
      <c r="M13" s="151"/>
      <c r="N13" s="149"/>
      <c r="O13" s="148"/>
    </row>
    <row r="14" spans="1:17" ht="18.75">
      <c r="B14" s="120"/>
      <c r="C14" s="121"/>
      <c r="D14" s="121"/>
      <c r="E14" s="121"/>
      <c r="F14" s="121"/>
      <c r="G14" s="106"/>
      <c r="K14" s="152"/>
      <c r="L14" s="152"/>
      <c r="M14" s="152"/>
      <c r="N14" s="152"/>
      <c r="O14" s="152"/>
    </row>
    <row r="15" spans="1:17" ht="34.5" customHeight="1" thickBot="1">
      <c r="A15" s="117" t="s">
        <v>41</v>
      </c>
      <c r="B15" s="117"/>
      <c r="C15" s="102"/>
      <c r="D15" s="102"/>
      <c r="E15" s="102"/>
      <c r="F15" s="102"/>
      <c r="G15" s="102"/>
      <c r="H15" s="102"/>
      <c r="I15" s="122"/>
      <c r="J15" s="122"/>
      <c r="K15" s="122"/>
      <c r="L15" s="122"/>
      <c r="M15" s="122"/>
      <c r="N15" s="122"/>
      <c r="O15" s="122"/>
    </row>
    <row r="16" spans="1:17" ht="34.5" customHeight="1" thickBot="1">
      <c r="A16" s="304" t="s">
        <v>42</v>
      </c>
      <c r="B16" s="305"/>
      <c r="C16" s="123" t="s">
        <v>43</v>
      </c>
      <c r="D16" s="123" t="s">
        <v>44</v>
      </c>
      <c r="E16" s="123" t="s">
        <v>45</v>
      </c>
      <c r="F16" s="123" t="s">
        <v>46</v>
      </c>
      <c r="G16" s="124" t="s">
        <v>47</v>
      </c>
      <c r="H16" s="123" t="s">
        <v>48</v>
      </c>
      <c r="I16" s="123" t="s">
        <v>49</v>
      </c>
      <c r="J16" s="123" t="s">
        <v>50</v>
      </c>
      <c r="K16" s="123" t="s">
        <v>51</v>
      </c>
      <c r="L16" s="125" t="s">
        <v>52</v>
      </c>
      <c r="M16" s="123" t="s">
        <v>53</v>
      </c>
      <c r="N16" s="124" t="s">
        <v>54</v>
      </c>
      <c r="O16" s="103" t="s">
        <v>55</v>
      </c>
    </row>
    <row r="17" spans="1:15" ht="34.5" customHeight="1">
      <c r="A17" s="287" t="s">
        <v>56</v>
      </c>
      <c r="B17" s="288"/>
      <c r="C17" s="126"/>
      <c r="D17" s="126"/>
      <c r="E17" s="126"/>
      <c r="F17" s="126"/>
      <c r="G17" s="127"/>
      <c r="H17" s="126"/>
      <c r="I17" s="126"/>
      <c r="J17" s="126"/>
      <c r="K17" s="126"/>
      <c r="L17" s="126"/>
      <c r="M17" s="126"/>
      <c r="N17" s="128"/>
      <c r="O17" s="170">
        <f>SUM(C17:N17)</f>
        <v>0</v>
      </c>
    </row>
    <row r="18" spans="1:15" ht="34.5" customHeight="1">
      <c r="A18" s="289" t="s">
        <v>57</v>
      </c>
      <c r="B18" s="290"/>
      <c r="C18" s="129"/>
      <c r="D18" s="129"/>
      <c r="E18" s="129"/>
      <c r="F18" s="129"/>
      <c r="G18" s="130"/>
      <c r="H18" s="129"/>
      <c r="I18" s="129"/>
      <c r="J18" s="129"/>
      <c r="K18" s="129"/>
      <c r="L18" s="129"/>
      <c r="M18" s="129"/>
      <c r="N18" s="130"/>
      <c r="O18" s="171">
        <f>SUM(C18:N18)</f>
        <v>0</v>
      </c>
    </row>
    <row r="19" spans="1:15" ht="34.5" customHeight="1" thickBot="1">
      <c r="A19" s="289" t="s">
        <v>58</v>
      </c>
      <c r="B19" s="291"/>
      <c r="C19" s="292" t="str">
        <f>IF($B$20="","",IF(AND($J$11&lt;=DATE(2023,4,30),$J$12&gt;=DATE(2023,4,1)),$P$12,""))</f>
        <v/>
      </c>
      <c r="D19" s="279" t="str">
        <f>IF($B$20="","",IF(AND($J$11&lt;=DATE(2023,5,31),$J$12&gt;=DATE(2023,5,1)),$P$12,""))</f>
        <v/>
      </c>
      <c r="E19" s="279" t="str">
        <f>IF($B$20="","",IF(AND($J$11&lt;=DATE(2023,6,30),$J$12&gt;=DATE(2023,6,1)),$P$12,""))</f>
        <v/>
      </c>
      <c r="F19" s="279" t="str">
        <f>IF($B$20="","",IF(AND($J$11&lt;=DATE(2023,7,31),$J$12&gt;=DATE(2023,7,1)),$P$12,""))</f>
        <v/>
      </c>
      <c r="G19" s="279" t="str">
        <f>IF($B$20="","",IF(AND($J$11&lt;=DATE(2023,8,31),$J$12&gt;=DATE(2023,8,1)),$P$12,""))</f>
        <v/>
      </c>
      <c r="H19" s="279" t="str">
        <f>IF($B$20="","",IF(AND($J$11&lt;=DATE(2023,9,30),$J$12&gt;=DATE(2023,9,1)),$P$12,""))</f>
        <v/>
      </c>
      <c r="I19" s="279" t="str">
        <f>IF($B$20="","",IF(AND($J$11&lt;=DATE(2023,10,31),$J$12&gt;=DATE(2023,10,1)),$P$12,""))</f>
        <v/>
      </c>
      <c r="J19" s="279" t="str">
        <f>IF($B$20="","",IF(AND($J$11&lt;=DATE(2023,11,30),$J$12&gt;=DATE(2023,11,1)),$P$12,""))</f>
        <v/>
      </c>
      <c r="K19" s="279" t="str">
        <f>IF($B$20="","",IF(AND($J$11&lt;=DATE(2023,12,31),$J$12&gt;=DATE(2023,12,1)),$P$12,""))</f>
        <v/>
      </c>
      <c r="L19" s="279" t="str">
        <f>IF($B$20="","",IF(AND($J$11&lt;=DATE(2024,1,31),$J$12&gt;=DATE(2024,1,1)),$P$12,""))</f>
        <v/>
      </c>
      <c r="M19" s="279" t="str">
        <f>IF($B$20="","",IF(AND($J$11&lt;=DATE(2024,2,28),$J$12&gt;=DATE(2024,2,1)),$P$12,""))</f>
        <v/>
      </c>
      <c r="N19" s="281" t="str">
        <f>IF($B$20="","",IF(AND($J$11&lt;=DATE(2024,3,31),$J$12&gt;=DATE(2024,3,1)),$P$12,""))</f>
        <v/>
      </c>
      <c r="O19" s="283">
        <f>B20</f>
        <v>0</v>
      </c>
    </row>
    <row r="20" spans="1:15" ht="34.5" customHeight="1" thickBot="1">
      <c r="A20" s="131" t="s">
        <v>59</v>
      </c>
      <c r="B20" s="132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2"/>
      <c r="O20" s="284"/>
    </row>
    <row r="21" spans="1:15" ht="34.5" customHeight="1" thickBot="1">
      <c r="A21" s="285" t="s">
        <v>60</v>
      </c>
      <c r="B21" s="286"/>
      <c r="C21" s="173">
        <f t="shared" ref="C21:O21" si="0">SUM(C17:C20)</f>
        <v>0</v>
      </c>
      <c r="D21" s="173">
        <f t="shared" si="0"/>
        <v>0</v>
      </c>
      <c r="E21" s="173">
        <f t="shared" si="0"/>
        <v>0</v>
      </c>
      <c r="F21" s="173">
        <f t="shared" si="0"/>
        <v>0</v>
      </c>
      <c r="G21" s="174">
        <f t="shared" si="0"/>
        <v>0</v>
      </c>
      <c r="H21" s="173">
        <f t="shared" si="0"/>
        <v>0</v>
      </c>
      <c r="I21" s="173">
        <f t="shared" si="0"/>
        <v>0</v>
      </c>
      <c r="J21" s="173">
        <f t="shared" si="0"/>
        <v>0</v>
      </c>
      <c r="K21" s="173">
        <f t="shared" si="0"/>
        <v>0</v>
      </c>
      <c r="L21" s="173">
        <f t="shared" si="0"/>
        <v>0</v>
      </c>
      <c r="M21" s="173">
        <f t="shared" si="0"/>
        <v>0</v>
      </c>
      <c r="N21" s="174">
        <f t="shared" si="0"/>
        <v>0</v>
      </c>
      <c r="O21" s="172">
        <f t="shared" si="0"/>
        <v>0</v>
      </c>
    </row>
    <row r="22" spans="1:15" ht="34.5" customHeight="1">
      <c r="A22" s="287" t="s">
        <v>61</v>
      </c>
      <c r="B22" s="288"/>
      <c r="C22" s="126"/>
      <c r="D22" s="126"/>
      <c r="E22" s="126"/>
      <c r="F22" s="126"/>
      <c r="G22" s="127"/>
      <c r="H22" s="126"/>
      <c r="I22" s="126"/>
      <c r="J22" s="126"/>
      <c r="K22" s="126"/>
      <c r="L22" s="133"/>
      <c r="M22" s="126"/>
      <c r="N22" s="128"/>
      <c r="O22" s="170">
        <f>SUM(C22:N22)</f>
        <v>0</v>
      </c>
    </row>
    <row r="23" spans="1:15" ht="34.5" customHeight="1">
      <c r="A23" s="293" t="s">
        <v>62</v>
      </c>
      <c r="B23" s="294"/>
      <c r="C23" s="175">
        <f t="shared" ref="C23:N23" si="1">C21-C22</f>
        <v>0</v>
      </c>
      <c r="D23" s="175">
        <f t="shared" si="1"/>
        <v>0</v>
      </c>
      <c r="E23" s="175">
        <f t="shared" si="1"/>
        <v>0</v>
      </c>
      <c r="F23" s="175">
        <f t="shared" si="1"/>
        <v>0</v>
      </c>
      <c r="G23" s="176">
        <f t="shared" si="1"/>
        <v>0</v>
      </c>
      <c r="H23" s="175">
        <f t="shared" si="1"/>
        <v>0</v>
      </c>
      <c r="I23" s="175">
        <f t="shared" si="1"/>
        <v>0</v>
      </c>
      <c r="J23" s="175">
        <f t="shared" si="1"/>
        <v>0</v>
      </c>
      <c r="K23" s="175">
        <f t="shared" si="1"/>
        <v>0</v>
      </c>
      <c r="L23" s="175">
        <f t="shared" si="1"/>
        <v>0</v>
      </c>
      <c r="M23" s="175">
        <f t="shared" si="1"/>
        <v>0</v>
      </c>
      <c r="N23" s="176">
        <f t="shared" si="1"/>
        <v>0</v>
      </c>
      <c r="O23" s="171">
        <f>O21-O22</f>
        <v>0</v>
      </c>
    </row>
    <row r="24" spans="1:15" ht="34.5" customHeight="1" thickBot="1">
      <c r="A24" s="274" t="s">
        <v>63</v>
      </c>
      <c r="B24" s="275"/>
      <c r="C24" s="177">
        <f t="shared" ref="C24:N24" si="2">IF(C23&lt;82000,C23,82000)</f>
        <v>0</v>
      </c>
      <c r="D24" s="177">
        <f t="shared" si="2"/>
        <v>0</v>
      </c>
      <c r="E24" s="177">
        <f t="shared" si="2"/>
        <v>0</v>
      </c>
      <c r="F24" s="177">
        <f t="shared" si="2"/>
        <v>0</v>
      </c>
      <c r="G24" s="178">
        <f t="shared" si="2"/>
        <v>0</v>
      </c>
      <c r="H24" s="177">
        <f t="shared" si="2"/>
        <v>0</v>
      </c>
      <c r="I24" s="177">
        <f t="shared" si="2"/>
        <v>0</v>
      </c>
      <c r="J24" s="177">
        <f t="shared" si="2"/>
        <v>0</v>
      </c>
      <c r="K24" s="177">
        <f t="shared" si="2"/>
        <v>0</v>
      </c>
      <c r="L24" s="177">
        <f t="shared" si="2"/>
        <v>0</v>
      </c>
      <c r="M24" s="177">
        <f t="shared" si="2"/>
        <v>0</v>
      </c>
      <c r="N24" s="179">
        <f t="shared" si="2"/>
        <v>0</v>
      </c>
      <c r="O24" s="134" t="s">
        <v>64</v>
      </c>
    </row>
    <row r="25" spans="1:15" ht="34.5" customHeight="1" thickTop="1" thickBot="1">
      <c r="A25" s="276" t="s">
        <v>65</v>
      </c>
      <c r="B25" s="277"/>
      <c r="C25" s="180">
        <f>ROUNDDOWN(C24*1/2,-3)</f>
        <v>0</v>
      </c>
      <c r="D25" s="180">
        <f t="shared" ref="D25:M25" si="3">ROUNDDOWN(D24*1/2,-3)</f>
        <v>0</v>
      </c>
      <c r="E25" s="180">
        <f t="shared" si="3"/>
        <v>0</v>
      </c>
      <c r="F25" s="180">
        <f t="shared" si="3"/>
        <v>0</v>
      </c>
      <c r="G25" s="180">
        <f t="shared" si="3"/>
        <v>0</v>
      </c>
      <c r="H25" s="180">
        <f t="shared" si="3"/>
        <v>0</v>
      </c>
      <c r="I25" s="180">
        <f t="shared" si="3"/>
        <v>0</v>
      </c>
      <c r="J25" s="180">
        <f t="shared" si="3"/>
        <v>0</v>
      </c>
      <c r="K25" s="180">
        <f t="shared" si="3"/>
        <v>0</v>
      </c>
      <c r="L25" s="180">
        <f t="shared" si="3"/>
        <v>0</v>
      </c>
      <c r="M25" s="180">
        <f t="shared" si="3"/>
        <v>0</v>
      </c>
      <c r="N25" s="181">
        <f>ROUNDDOWN(N24*1/2,-3)</f>
        <v>0</v>
      </c>
      <c r="O25" s="182">
        <f>SUM(C25:N25)</f>
        <v>0</v>
      </c>
    </row>
    <row r="26" spans="1:15" ht="34.5" customHeight="1" thickBot="1">
      <c r="A26" s="135" t="s">
        <v>9</v>
      </c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2"/>
    </row>
    <row r="27" spans="1:15" ht="34.5" customHeight="1">
      <c r="A27" s="97" t="s">
        <v>68</v>
      </c>
      <c r="B27" s="136"/>
      <c r="O27" s="98"/>
    </row>
    <row r="28" spans="1:15">
      <c r="O28" s="137"/>
    </row>
    <row r="29" spans="1:15">
      <c r="C29" s="138"/>
      <c r="D29" s="138"/>
      <c r="E29" s="138"/>
      <c r="F29" s="138"/>
      <c r="G29" s="139"/>
      <c r="H29" s="138"/>
      <c r="I29" s="138"/>
      <c r="J29" s="138"/>
      <c r="K29" s="138"/>
      <c r="L29" s="139"/>
      <c r="M29" s="138"/>
      <c r="N29" s="138"/>
      <c r="O29" s="138"/>
    </row>
  </sheetData>
  <mergeCells count="37">
    <mergeCell ref="A3:E3"/>
    <mergeCell ref="C9:F9"/>
    <mergeCell ref="H9:I9"/>
    <mergeCell ref="J9:O9"/>
    <mergeCell ref="A17:B17"/>
    <mergeCell ref="C10:F10"/>
    <mergeCell ref="H10:I10"/>
    <mergeCell ref="J10:L10"/>
    <mergeCell ref="M10:O10"/>
    <mergeCell ref="H11:H12"/>
    <mergeCell ref="J11:L11"/>
    <mergeCell ref="M11:O12"/>
    <mergeCell ref="J12:L12"/>
    <mergeCell ref="D13:E13"/>
    <mergeCell ref="A16:B16"/>
    <mergeCell ref="F19:F20"/>
    <mergeCell ref="A18:B18"/>
    <mergeCell ref="A19:B19"/>
    <mergeCell ref="C19:C20"/>
    <mergeCell ref="D19:D20"/>
    <mergeCell ref="E19:E20"/>
    <mergeCell ref="N2:O2"/>
    <mergeCell ref="A24:B24"/>
    <mergeCell ref="A25:B25"/>
    <mergeCell ref="B26:O26"/>
    <mergeCell ref="M19:M20"/>
    <mergeCell ref="N19:N20"/>
    <mergeCell ref="O19:O20"/>
    <mergeCell ref="A21:B21"/>
    <mergeCell ref="A22:B22"/>
    <mergeCell ref="A23:B23"/>
    <mergeCell ref="G19:G20"/>
    <mergeCell ref="H19:H20"/>
    <mergeCell ref="I19:I20"/>
    <mergeCell ref="J19:J20"/>
    <mergeCell ref="K19:K20"/>
    <mergeCell ref="L19:L20"/>
  </mergeCells>
  <phoneticPr fontId="5"/>
  <dataValidations count="5">
    <dataValidation allowBlank="1" showInputMessage="1" showErrorMessage="1" prompt="建物名 部屋番号まで入力してください。" sqref="J9:O9"/>
    <dataValidation allowBlank="1" showInputMessage="1" showErrorMessage="1" prompt="1から20の数字を入力してください。" sqref="N6:N8"/>
    <dataValidation type="list" allowBlank="1" showInputMessage="1" showErrorMessage="1" sqref="M8 I8">
      <formula1>"事業計画書（宿舎別）,交付申請書（宿舎別）,実績報告書（宿舎別）"</formula1>
    </dataValidation>
    <dataValidation allowBlank="1" showInputMessage="1" showErrorMessage="1" promptTitle="直接入力不可" prompt="クリーム色の網掛け部分は直接入力しないでください。" sqref="D13:E13"/>
    <dataValidation allowBlank="1" showInputMessage="1" showErrorMessage="1" prompt="1から4の数字を入力してください。" sqref="O6:O7"/>
  </dataValidations>
  <pageMargins left="0.7" right="0.7" top="0.75" bottom="0.75" header="0.3" footer="0.3"/>
  <pageSetup paperSize="9" scale="6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交付申請書（別記第1号）</vt:lpstr>
      <vt:lpstr>所要額内訳書（別記第2号の1）</vt:lpstr>
      <vt:lpstr>所要額内訳書（別記第2号の2）</vt:lpstr>
      <vt:lpstr>所要額内訳書（別記第2号の3）福祉避難所・災害協定事業所</vt:lpstr>
      <vt:lpstr>所要額内訳書（別記第2号の4）その他事業所</vt:lpstr>
      <vt:lpstr>'交付申請書（別記第1号）'!Print_Area</vt:lpstr>
      <vt:lpstr>'所要額内訳書（別記第2号の3）福祉避難所・災害協定事業所'!Print_Area</vt:lpstr>
      <vt:lpstr>'所要額内訳書（別記第2号の4）その他事業所'!Print_Area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江東区</cp:lastModifiedBy>
  <cp:lastPrinted>2023-04-03T04:52:55Z</cp:lastPrinted>
  <dcterms:created xsi:type="dcterms:W3CDTF">2009-11-05T09:13:08Z</dcterms:created>
  <dcterms:modified xsi:type="dcterms:W3CDTF">2023-09-12T07:30:41Z</dcterms:modified>
</cp:coreProperties>
</file>