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stgnassv02\bumon\課共有\地域ケア推進課\(04)介護事業者支援担当\004 人材確保\◆家賃補助（R8～）\HP用データ\"/>
    </mc:Choice>
  </mc:AlternateContent>
  <xr:revisionPtr revIDLastSave="0" documentId="13_ncr:1_{1E5E3E86-B550-4DD6-A62D-4B4E16CE9BA5}" xr6:coauthVersionLast="47" xr6:coauthVersionMax="47" xr10:uidLastSave="{00000000-0000-0000-0000-000000000000}"/>
  <bookViews>
    <workbookView xWindow="-120" yWindow="-120" windowWidth="29040" windowHeight="15720" firstSheet="4" activeTab="4" xr2:uid="{00000000-000D-0000-FFFF-FFFF00000000}"/>
  </bookViews>
  <sheets>
    <sheet name="確認すること" sheetId="3" state="hidden" r:id="rId1"/>
    <sheet name="対象者" sheetId="5" state="hidden" r:id="rId2"/>
    <sheet name="スケジュール案" sheetId="4" state="hidden" r:id="rId3"/>
    <sheet name="実績報告書案" sheetId="6" state="hidden" r:id="rId4"/>
    <sheet name="計画一覧表" sheetId="7" r:id="rId5"/>
  </sheets>
  <definedNames>
    <definedName name="_xlnm.Print_Area" localSheetId="3">実績報告書案!$A$1:$AH$26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7" l="1"/>
  <c r="Y8" i="7"/>
  <c r="Z8" i="7" s="1"/>
  <c r="AA8" i="7" s="1"/>
  <c r="G8" i="7"/>
  <c r="E8" i="7"/>
  <c r="G11" i="7"/>
  <c r="G9" i="7"/>
  <c r="E10" i="7"/>
  <c r="G18" i="7"/>
  <c r="G17" i="7"/>
  <c r="G16" i="7"/>
  <c r="G15" i="7"/>
  <c r="G14" i="7"/>
  <c r="G13" i="7"/>
  <c r="G12" i="7"/>
  <c r="G10" i="7"/>
  <c r="E9" i="7"/>
  <c r="E18" i="7"/>
  <c r="E17" i="7"/>
  <c r="E16" i="7"/>
  <c r="E15" i="7"/>
  <c r="E14" i="7"/>
  <c r="E13" i="7"/>
  <c r="E12" i="7"/>
  <c r="E11" i="7"/>
  <c r="AB9" i="7"/>
  <c r="AB10" i="7"/>
  <c r="AB11" i="7"/>
  <c r="AB12" i="7"/>
  <c r="AB13" i="7"/>
  <c r="AB14" i="7"/>
  <c r="AB15" i="7"/>
  <c r="AB16" i="7"/>
  <c r="AB17" i="7"/>
  <c r="AB18" i="7"/>
  <c r="Y18" i="7"/>
  <c r="Z18" i="7" s="1"/>
  <c r="AA18" i="7" s="1"/>
  <c r="Y17" i="7"/>
  <c r="Z17" i="7" s="1"/>
  <c r="AA17" i="7" s="1"/>
  <c r="Y16" i="7"/>
  <c r="Z16" i="7" s="1"/>
  <c r="AA16" i="7" s="1"/>
  <c r="Y15" i="7"/>
  <c r="Z15" i="7" s="1"/>
  <c r="AA15" i="7" s="1"/>
  <c r="Y14" i="7"/>
  <c r="Z14" i="7" s="1"/>
  <c r="AA14" i="7" s="1"/>
  <c r="Y13" i="7"/>
  <c r="Z13" i="7" s="1"/>
  <c r="AA13" i="7" s="1"/>
  <c r="Y12" i="7"/>
  <c r="Z12" i="7" s="1"/>
  <c r="AA12" i="7" s="1"/>
  <c r="Y11" i="7"/>
  <c r="Z11" i="7" s="1"/>
  <c r="AA11" i="7" s="1"/>
  <c r="Y10" i="7"/>
  <c r="Z10" i="7" s="1"/>
  <c r="Y9" i="7"/>
  <c r="Z9" i="7" s="1"/>
  <c r="AA9" i="7" s="1"/>
  <c r="AC8" i="7" l="1"/>
  <c r="AA10" i="7"/>
  <c r="AC10" i="7" s="1"/>
  <c r="AC11" i="7"/>
  <c r="AC14" i="7"/>
  <c r="AC17" i="7"/>
  <c r="AC9" i="7"/>
  <c r="AC12" i="7"/>
  <c r="AC15" i="7"/>
  <c r="AC13" i="7"/>
  <c r="AC16" i="7"/>
  <c r="AC18" i="7"/>
  <c r="AC19" i="7" l="1"/>
  <c r="Y26" i="6"/>
  <c r="E26" i="6"/>
  <c r="Y25" i="6"/>
  <c r="E25" i="6"/>
  <c r="Y24" i="6"/>
  <c r="E24" i="6"/>
  <c r="Y23" i="6"/>
  <c r="E23" i="6"/>
  <c r="Y22" i="6"/>
  <c r="E22" i="6"/>
  <c r="Y21" i="6"/>
  <c r="E21" i="6"/>
  <c r="Y20" i="6"/>
  <c r="E20" i="6"/>
  <c r="Y19" i="6"/>
  <c r="E19" i="6"/>
  <c r="Y18" i="6"/>
  <c r="E18" i="6"/>
  <c r="Y17" i="6"/>
  <c r="E17" i="6"/>
  <c r="Y16" i="6"/>
  <c r="E16" i="6"/>
  <c r="Y15" i="6"/>
  <c r="E15" i="6"/>
  <c r="Y14" i="6"/>
  <c r="E14" i="6"/>
  <c r="Y13" i="6"/>
  <c r="E13" i="6"/>
  <c r="Y12" i="6"/>
  <c r="E12" i="6"/>
  <c r="AE11" i="6"/>
  <c r="AD11" i="6"/>
  <c r="AC11" i="6"/>
  <c r="AB11" i="6"/>
  <c r="AA11" i="6"/>
  <c r="Z11" i="6"/>
  <c r="Y11" i="6" s="1"/>
  <c r="AG11" i="6" s="1"/>
  <c r="E11" i="6"/>
  <c r="AE10" i="6"/>
  <c r="AD10" i="6"/>
  <c r="AC10" i="6"/>
  <c r="AB10" i="6"/>
  <c r="AA10" i="6"/>
  <c r="Z10" i="6"/>
  <c r="AF10" i="6" s="1"/>
  <c r="Y10" i="6"/>
  <c r="AG10" i="6" s="1"/>
  <c r="E10" i="6"/>
  <c r="AH10" i="6" l="1"/>
  <c r="AF11" i="6"/>
  <c r="AH11"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内藤　千春</author>
  </authors>
  <commentList>
    <comment ref="K8" authorId="0" shapeId="0" xr:uid="{80253034-B970-4276-8D21-91B33C9135F9}">
      <text>
        <r>
          <rPr>
            <b/>
            <sz val="9"/>
            <color indexed="81"/>
            <rFont val="MS P ゴシック"/>
            <family val="3"/>
            <charset val="128"/>
          </rPr>
          <t>一人一行にする場合は指定管理該当月と非該当月混在の可能性があるので各月に設ける。
事業所ごとに行をわける場合はこのままでOKだが最終的な管理が煩雑になる可能性大</t>
        </r>
      </text>
    </comment>
  </commentList>
</comments>
</file>

<file path=xl/sharedStrings.xml><?xml version="1.0" encoding="utf-8"?>
<sst xmlns="http://schemas.openxmlformats.org/spreadsheetml/2006/main" count="319" uniqueCount="243">
  <si>
    <t>案</t>
    <rPh sb="0" eb="1">
      <t>アン</t>
    </rPh>
    <phoneticPr fontId="3"/>
  </si>
  <si>
    <t>理由</t>
    <rPh sb="0" eb="2">
      <t>リユウ</t>
    </rPh>
    <phoneticPr fontId="3"/>
  </si>
  <si>
    <t>事務の煩雑化を防ぐ。</t>
    <rPh sb="0" eb="2">
      <t>ジム</t>
    </rPh>
    <rPh sb="3" eb="6">
      <t>ハンザツカ</t>
    </rPh>
    <rPh sb="7" eb="8">
      <t>フセ</t>
    </rPh>
    <phoneticPr fontId="3"/>
  </si>
  <si>
    <t>変更届は交付決定額を上回る場合のみとし、住所変更や氏名変更は支払い毎の実績報告時に確認資料を添付させる</t>
    <rPh sb="0" eb="3">
      <t>ヘンコウトドケ</t>
    </rPh>
    <rPh sb="4" eb="9">
      <t>コウフケッテイガク</t>
    </rPh>
    <rPh sb="10" eb="12">
      <t>ウワマワ</t>
    </rPh>
    <rPh sb="13" eb="15">
      <t>バアイ</t>
    </rPh>
    <rPh sb="20" eb="24">
      <t>ジュウショヘンコウ</t>
    </rPh>
    <rPh sb="25" eb="27">
      <t>シメイ</t>
    </rPh>
    <rPh sb="27" eb="29">
      <t>ヘンコウ</t>
    </rPh>
    <rPh sb="30" eb="32">
      <t>シハラ</t>
    </rPh>
    <rPh sb="33" eb="34">
      <t>ゴト</t>
    </rPh>
    <rPh sb="35" eb="40">
      <t>ジッセキホウコクジ</t>
    </rPh>
    <rPh sb="41" eb="43">
      <t>カクニン</t>
    </rPh>
    <rPh sb="43" eb="45">
      <t>シリョウ</t>
    </rPh>
    <rPh sb="46" eb="48">
      <t>テンプ</t>
    </rPh>
    <phoneticPr fontId="3"/>
  </si>
  <si>
    <t>備考</t>
    <rPh sb="0" eb="2">
      <t>ビコウ</t>
    </rPh>
    <phoneticPr fontId="3"/>
  </si>
  <si>
    <t>査定時</t>
    <rPh sb="0" eb="3">
      <t>サテイジ</t>
    </rPh>
    <phoneticPr fontId="3"/>
  </si>
  <si>
    <t>要綱作成時</t>
    <rPh sb="0" eb="2">
      <t>ヨウコウ</t>
    </rPh>
    <rPh sb="2" eb="5">
      <t>サクセイジ</t>
    </rPh>
    <phoneticPr fontId="3"/>
  </si>
  <si>
    <t>判断時期</t>
    <rPh sb="0" eb="2">
      <t>ハンダン</t>
    </rPh>
    <rPh sb="2" eb="4">
      <t>ジキ</t>
    </rPh>
    <phoneticPr fontId="3"/>
  </si>
  <si>
    <t>都補助の申請スケジュール上、区の交付決定時に交付決定の確認が取れない可能性が高い。</t>
    <rPh sb="0" eb="3">
      <t>トホジョ</t>
    </rPh>
    <rPh sb="4" eb="6">
      <t>シンセイ</t>
    </rPh>
    <rPh sb="12" eb="13">
      <t>ジョウ</t>
    </rPh>
    <rPh sb="14" eb="15">
      <t>ク</t>
    </rPh>
    <rPh sb="16" eb="20">
      <t>コウフケッテイ</t>
    </rPh>
    <rPh sb="20" eb="21">
      <t>ジ</t>
    </rPh>
    <rPh sb="22" eb="26">
      <t>コウフケッテイ</t>
    </rPh>
    <rPh sb="27" eb="29">
      <t>カクニン</t>
    </rPh>
    <rPh sb="30" eb="31">
      <t>ト</t>
    </rPh>
    <rPh sb="34" eb="37">
      <t>カノウセイ</t>
    </rPh>
    <rPh sb="38" eb="39">
      <t>タカ</t>
    </rPh>
    <phoneticPr fontId="3"/>
  </si>
  <si>
    <t>都補助は不備のない申請から交付決定まで「最短」２か月。また実績報告は翌年度となるため、確定通知は待つことができない。</t>
    <rPh sb="0" eb="3">
      <t>トホジョ</t>
    </rPh>
    <rPh sb="4" eb="6">
      <t>フビ</t>
    </rPh>
    <rPh sb="9" eb="11">
      <t>シンセイ</t>
    </rPh>
    <rPh sb="13" eb="15">
      <t>コウフ</t>
    </rPh>
    <rPh sb="29" eb="33">
      <t>ジッセキホウコク</t>
    </rPh>
    <rPh sb="34" eb="37">
      <t>ヨクネンド</t>
    </rPh>
    <rPh sb="43" eb="45">
      <t>カクテイ</t>
    </rPh>
    <rPh sb="45" eb="47">
      <t>ツウチ</t>
    </rPh>
    <rPh sb="48" eb="49">
      <t>マ</t>
    </rPh>
    <phoneticPr fontId="3"/>
  </si>
  <si>
    <t>事業所の住所要件確認のため。</t>
    <phoneticPr fontId="3"/>
  </si>
  <si>
    <t>事務の煩雑化を防ぐ。事業所側の負担軽減。</t>
    <rPh sb="0" eb="2">
      <t>ジム</t>
    </rPh>
    <rPh sb="3" eb="6">
      <t>ハンザツカ</t>
    </rPh>
    <rPh sb="7" eb="8">
      <t>フセ</t>
    </rPh>
    <rPh sb="10" eb="13">
      <t>ジギョウショ</t>
    </rPh>
    <rPh sb="13" eb="14">
      <t>ガワ</t>
    </rPh>
    <rPh sb="15" eb="17">
      <t>フタン</t>
    </rPh>
    <rPh sb="17" eb="19">
      <t>ケイゲン</t>
    </rPh>
    <phoneticPr fontId="3"/>
  </si>
  <si>
    <t>制度に関する提案</t>
    <rPh sb="0" eb="2">
      <t>セイド</t>
    </rPh>
    <rPh sb="3" eb="4">
      <t>カン</t>
    </rPh>
    <rPh sb="6" eb="8">
      <t>テイアン</t>
    </rPh>
    <phoneticPr fontId="3"/>
  </si>
  <si>
    <t>実績報告時、家賃の支払い証明の添付を不要とする</t>
    <rPh sb="0" eb="5">
      <t>ジッセキホウコクジ</t>
    </rPh>
    <rPh sb="6" eb="8">
      <t>ヤチン</t>
    </rPh>
    <rPh sb="9" eb="11">
      <t>シハラ</t>
    </rPh>
    <rPh sb="12" eb="14">
      <t>ショウメイ</t>
    </rPh>
    <rPh sb="15" eb="17">
      <t>テンプ</t>
    </rPh>
    <rPh sb="18" eb="20">
      <t>フヨウ</t>
    </rPh>
    <phoneticPr fontId="3"/>
  </si>
  <si>
    <t>事務の煩雑化を防ぐ。事業所と職員の負担軽減。</t>
    <rPh sb="0" eb="2">
      <t>ジム</t>
    </rPh>
    <rPh sb="3" eb="6">
      <t>ハンザツカ</t>
    </rPh>
    <rPh sb="7" eb="8">
      <t>フセ</t>
    </rPh>
    <rPh sb="10" eb="13">
      <t>ジギョウショ</t>
    </rPh>
    <rPh sb="14" eb="16">
      <t>ショクイン</t>
    </rPh>
    <rPh sb="17" eb="19">
      <t>フタン</t>
    </rPh>
    <rPh sb="19" eb="21">
      <t>ケイゲン</t>
    </rPh>
    <phoneticPr fontId="3"/>
  </si>
  <si>
    <t>足立区では添付を求めていない。</t>
    <rPh sb="0" eb="3">
      <t>アダチク</t>
    </rPh>
    <rPh sb="5" eb="7">
      <t>テンプ</t>
    </rPh>
    <rPh sb="8" eb="9">
      <t>モト</t>
    </rPh>
    <phoneticPr fontId="3"/>
  </si>
  <si>
    <t>交付申請時、指定申請書の写しを添付させる</t>
    <rPh sb="0" eb="5">
      <t>コウフシンセイジ</t>
    </rPh>
    <rPh sb="6" eb="11">
      <t>シテイシンセイショ</t>
    </rPh>
    <rPh sb="12" eb="13">
      <t>ウツ</t>
    </rPh>
    <rPh sb="15" eb="17">
      <t>テンプ</t>
    </rPh>
    <phoneticPr fontId="3"/>
  </si>
  <si>
    <t>補助額を家賃による上限ではなく、定額とする</t>
    <rPh sb="0" eb="3">
      <t>ホジョガク</t>
    </rPh>
    <rPh sb="4" eb="6">
      <t>ヤチン</t>
    </rPh>
    <rPh sb="9" eb="11">
      <t>ジョウゲン</t>
    </rPh>
    <rPh sb="16" eb="18">
      <t>テイガク</t>
    </rPh>
    <phoneticPr fontId="3"/>
  </si>
  <si>
    <t>事務の煩雑化を防ぐ。年度途中の契約更新等への対応が不要となる。支払い証明の確認が不要となる。</t>
    <rPh sb="0" eb="2">
      <t>ジム</t>
    </rPh>
    <rPh sb="3" eb="6">
      <t>ハンザツカ</t>
    </rPh>
    <rPh sb="7" eb="8">
      <t>フセ</t>
    </rPh>
    <rPh sb="10" eb="14">
      <t>ネンドトチュウ</t>
    </rPh>
    <rPh sb="15" eb="19">
      <t>ケイヤクコウシン</t>
    </rPh>
    <rPh sb="19" eb="20">
      <t>トウ</t>
    </rPh>
    <rPh sb="22" eb="24">
      <t>タイオウ</t>
    </rPh>
    <rPh sb="25" eb="27">
      <t>フヨウ</t>
    </rPh>
    <rPh sb="31" eb="33">
      <t>シハラ</t>
    </rPh>
    <rPh sb="34" eb="36">
      <t>ショウメイ</t>
    </rPh>
    <rPh sb="37" eb="39">
      <t>カクニン</t>
    </rPh>
    <rPh sb="40" eb="42">
      <t>フヨウ</t>
    </rPh>
    <phoneticPr fontId="3"/>
  </si>
  <si>
    <t>対象職員の住所は問わないため江東区外に居住する職員も含まれる。</t>
    <rPh sb="0" eb="2">
      <t>タイショウ</t>
    </rPh>
    <rPh sb="2" eb="4">
      <t>ショクイン</t>
    </rPh>
    <rPh sb="5" eb="7">
      <t>ジュウショ</t>
    </rPh>
    <rPh sb="8" eb="9">
      <t>ト</t>
    </rPh>
    <rPh sb="14" eb="17">
      <t>コウトウク</t>
    </rPh>
    <rPh sb="17" eb="18">
      <t>ガイ</t>
    </rPh>
    <rPh sb="19" eb="21">
      <t>キョジュウ</t>
    </rPh>
    <rPh sb="23" eb="25">
      <t>ショクイン</t>
    </rPh>
    <rPh sb="26" eb="27">
      <t>フク</t>
    </rPh>
    <phoneticPr fontId="3"/>
  </si>
  <si>
    <t>都補助は年１回支払い→変更交付→精算（日中や包括補助と同様）。
足立区は年度当初に交付申請→四半期毎に実績報告の提出・支払いで精算なし（翌期繰り下げあり）</t>
    <rPh sb="1" eb="3">
      <t>ホジョ</t>
    </rPh>
    <rPh sb="6" eb="7">
      <t>カイ</t>
    </rPh>
    <rPh sb="7" eb="9">
      <t>シハラ</t>
    </rPh>
    <rPh sb="16" eb="18">
      <t>セイサン</t>
    </rPh>
    <rPh sb="19" eb="21">
      <t>ニッチュウ</t>
    </rPh>
    <rPh sb="22" eb="24">
      <t>ホウカツ</t>
    </rPh>
    <rPh sb="24" eb="26">
      <t>ホジョ</t>
    </rPh>
    <rPh sb="27" eb="29">
      <t>ドウヨウ</t>
    </rPh>
    <rPh sb="32" eb="35">
      <t>アダチク</t>
    </rPh>
    <rPh sb="36" eb="40">
      <t>ネンドトウショ</t>
    </rPh>
    <rPh sb="41" eb="45">
      <t>コウフシンセイ</t>
    </rPh>
    <rPh sb="46" eb="49">
      <t>シハンキ</t>
    </rPh>
    <rPh sb="49" eb="50">
      <t>ゴト</t>
    </rPh>
    <rPh sb="51" eb="55">
      <t>ジッセキホウコク</t>
    </rPh>
    <rPh sb="56" eb="58">
      <t>テイシュツ</t>
    </rPh>
    <rPh sb="59" eb="61">
      <t>シハラ</t>
    </rPh>
    <rPh sb="63" eb="65">
      <t>セイサン</t>
    </rPh>
    <rPh sb="68" eb="70">
      <t>ヨクキ</t>
    </rPh>
    <rPh sb="70" eb="71">
      <t>ク</t>
    </rPh>
    <rPh sb="72" eb="73">
      <t>サ</t>
    </rPh>
    <phoneticPr fontId="3"/>
  </si>
  <si>
    <t>都補助は交付決定額を上回る場合に変更交付申請を提出させている。
足立区では氏名変更や住所変更の都度変更届を提出させているため、ひとつの事業所で年度内に複数回の変更届が提出される可能性がある。</t>
    <rPh sb="0" eb="3">
      <t>トホジョ</t>
    </rPh>
    <rPh sb="4" eb="9">
      <t>コウフケッテイガク</t>
    </rPh>
    <rPh sb="10" eb="12">
      <t>ウワマワ</t>
    </rPh>
    <rPh sb="13" eb="15">
      <t>バアイ</t>
    </rPh>
    <rPh sb="16" eb="22">
      <t>ヘンコウコウフシンセイ</t>
    </rPh>
    <rPh sb="23" eb="25">
      <t>テイシュツ</t>
    </rPh>
    <rPh sb="32" eb="35">
      <t>アダチク</t>
    </rPh>
    <rPh sb="37" eb="39">
      <t>シメイ</t>
    </rPh>
    <rPh sb="39" eb="41">
      <t>ヘンコウ</t>
    </rPh>
    <rPh sb="42" eb="46">
      <t>ジュウショヘンコウ</t>
    </rPh>
    <rPh sb="47" eb="49">
      <t>ツド</t>
    </rPh>
    <rPh sb="49" eb="52">
      <t>ヘンコウトドケ</t>
    </rPh>
    <rPh sb="53" eb="55">
      <t>テイシュツ</t>
    </rPh>
    <rPh sb="67" eb="70">
      <t>ジギョウショ</t>
    </rPh>
    <rPh sb="71" eb="74">
      <t>ネンドナイ</t>
    </rPh>
    <rPh sb="75" eb="78">
      <t>フクスウカイ</t>
    </rPh>
    <rPh sb="79" eb="82">
      <t>ヘンコウトドケ</t>
    </rPh>
    <rPh sb="83" eb="85">
      <t>テイシュツ</t>
    </rPh>
    <rPh sb="88" eb="91">
      <t>カノウセイ</t>
    </rPh>
    <phoneticPr fontId="3"/>
  </si>
  <si>
    <t>都補助の交付申請を申請要件とせず、都補助受給を前提とした補助額（都補助の見込み額を差し引いた額）で設定する</t>
    <rPh sb="0" eb="3">
      <t>トホジョ</t>
    </rPh>
    <rPh sb="4" eb="8">
      <t>コウフシンセイ</t>
    </rPh>
    <rPh sb="9" eb="13">
      <t>シンセイヨウケン</t>
    </rPh>
    <rPh sb="17" eb="18">
      <t>ト</t>
    </rPh>
    <rPh sb="18" eb="20">
      <t>ホジョ</t>
    </rPh>
    <rPh sb="20" eb="22">
      <t>ジュキュウ</t>
    </rPh>
    <rPh sb="23" eb="25">
      <t>ゼンテイ</t>
    </rPh>
    <rPh sb="28" eb="30">
      <t>ホジョ</t>
    </rPh>
    <rPh sb="30" eb="31">
      <t>ガク</t>
    </rPh>
    <rPh sb="32" eb="35">
      <t>トホジョ</t>
    </rPh>
    <rPh sb="36" eb="38">
      <t>ミコ</t>
    </rPh>
    <rPh sb="39" eb="40">
      <t>ガク</t>
    </rPh>
    <rPh sb="41" eb="42">
      <t>サ</t>
    </rPh>
    <rPh sb="43" eb="44">
      <t>ヒ</t>
    </rPh>
    <rPh sb="46" eb="47">
      <t>ガク</t>
    </rPh>
    <rPh sb="49" eb="51">
      <t>セッテイ</t>
    </rPh>
    <phoneticPr fontId="3"/>
  </si>
  <si>
    <t>４回払いではなく、年度後半の１０月と翌４月実績報告の２回払いとする</t>
    <rPh sb="1" eb="2">
      <t>カイ</t>
    </rPh>
    <rPh sb="2" eb="3">
      <t>ハラ</t>
    </rPh>
    <rPh sb="9" eb="11">
      <t>ネンド</t>
    </rPh>
    <rPh sb="11" eb="13">
      <t>コウハン</t>
    </rPh>
    <rPh sb="16" eb="17">
      <t>ガツ</t>
    </rPh>
    <rPh sb="18" eb="19">
      <t>ヨク</t>
    </rPh>
    <rPh sb="20" eb="21">
      <t>ガツ</t>
    </rPh>
    <rPh sb="21" eb="25">
      <t>ジッセキホウコク</t>
    </rPh>
    <rPh sb="27" eb="28">
      <t>カイ</t>
    </rPh>
    <rPh sb="28" eb="29">
      <t>ハラ</t>
    </rPh>
    <phoneticPr fontId="3"/>
  </si>
  <si>
    <t>都補助は添付不要。
足立区では添付が必要、ただしオンライン検索に同意する足立区民は添付不要としている。</t>
    <rPh sb="0" eb="3">
      <t>トホジョ</t>
    </rPh>
    <rPh sb="4" eb="6">
      <t>テンプ</t>
    </rPh>
    <rPh sb="6" eb="8">
      <t>フヨウ</t>
    </rPh>
    <rPh sb="10" eb="13">
      <t>アダチク</t>
    </rPh>
    <rPh sb="15" eb="17">
      <t>テンプ</t>
    </rPh>
    <rPh sb="18" eb="20">
      <t>ヒツヨウ</t>
    </rPh>
    <rPh sb="29" eb="31">
      <t>ケンサク</t>
    </rPh>
    <rPh sb="32" eb="34">
      <t>ドウイ</t>
    </rPh>
    <rPh sb="36" eb="40">
      <t>アダチクミン</t>
    </rPh>
    <rPh sb="41" eb="43">
      <t>テンプ</t>
    </rPh>
    <rPh sb="43" eb="45">
      <t>フヨウ</t>
    </rPh>
    <phoneticPr fontId="3"/>
  </si>
  <si>
    <t>マイナンバー記載時の対応など、不備の発生を防ぐ。職員自己負担（発行手数料）の軽減。事務の煩雑化を防ぐ。本人同意書に「現に居住している」旨の記載がある。</t>
    <rPh sb="6" eb="8">
      <t>キサイ</t>
    </rPh>
    <rPh sb="8" eb="9">
      <t>ジ</t>
    </rPh>
    <rPh sb="10" eb="12">
      <t>タイオウ</t>
    </rPh>
    <rPh sb="15" eb="17">
      <t>フビ</t>
    </rPh>
    <rPh sb="18" eb="20">
      <t>ハッセイ</t>
    </rPh>
    <rPh sb="21" eb="22">
      <t>フセ</t>
    </rPh>
    <rPh sb="24" eb="26">
      <t>ショクイン</t>
    </rPh>
    <rPh sb="26" eb="28">
      <t>ジコ</t>
    </rPh>
    <rPh sb="28" eb="30">
      <t>フタン</t>
    </rPh>
    <rPh sb="31" eb="36">
      <t>ハッコウテスウリョウ</t>
    </rPh>
    <rPh sb="38" eb="40">
      <t>ケイゲン</t>
    </rPh>
    <rPh sb="41" eb="43">
      <t>ジム</t>
    </rPh>
    <rPh sb="44" eb="47">
      <t>ハンザツカ</t>
    </rPh>
    <rPh sb="48" eb="49">
      <t>フセ</t>
    </rPh>
    <rPh sb="51" eb="53">
      <t>ホンニン</t>
    </rPh>
    <rPh sb="53" eb="56">
      <t>ドウイショ</t>
    </rPh>
    <rPh sb="58" eb="59">
      <t>ゲン</t>
    </rPh>
    <rPh sb="60" eb="62">
      <t>キョジュウ</t>
    </rPh>
    <rPh sb="67" eb="68">
      <t>ムネ</t>
    </rPh>
    <rPh sb="69" eb="71">
      <t>キサイ</t>
    </rPh>
    <phoneticPr fontId="3"/>
  </si>
  <si>
    <t>住民票の添付を不要とし、本人の同意書があり雇用証明書記載の住所と賃貸契約書の住所が一致していれば居住しているものとみなす</t>
    <rPh sb="12" eb="14">
      <t>ホンニン</t>
    </rPh>
    <rPh sb="15" eb="18">
      <t>ドウイショ</t>
    </rPh>
    <rPh sb="26" eb="28">
      <t>キサイ</t>
    </rPh>
    <rPh sb="29" eb="31">
      <t>ジュウショ</t>
    </rPh>
    <rPh sb="36" eb="37">
      <t>ショ</t>
    </rPh>
    <rPh sb="38" eb="40">
      <t>ジュウショ</t>
    </rPh>
    <rPh sb="41" eb="43">
      <t>イッチ</t>
    </rPh>
    <rPh sb="48" eb="50">
      <t>キョジュウ</t>
    </rPh>
    <phoneticPr fontId="3"/>
  </si>
  <si>
    <t>４月</t>
  </si>
  <si>
    <t>４月</t>
    <rPh sb="1" eb="2">
      <t>ガツ</t>
    </rPh>
    <phoneticPr fontId="3"/>
  </si>
  <si>
    <t>５月</t>
  </si>
  <si>
    <t>６月</t>
  </si>
  <si>
    <t>７月</t>
  </si>
  <si>
    <t>８月</t>
  </si>
  <si>
    <t>９月</t>
  </si>
  <si>
    <t>１０月</t>
  </si>
  <si>
    <t>１１月</t>
  </si>
  <si>
    <t>１２月</t>
  </si>
  <si>
    <t>１月</t>
  </si>
  <si>
    <t>２月</t>
  </si>
  <si>
    <t>３月</t>
  </si>
  <si>
    <t>初年度</t>
    <rPh sb="0" eb="3">
      <t>ショネンド</t>
    </rPh>
    <phoneticPr fontId="3"/>
  </si>
  <si>
    <t>２年度目</t>
    <rPh sb="1" eb="3">
      <t>ネンド</t>
    </rPh>
    <rPh sb="3" eb="4">
      <t>メ</t>
    </rPh>
    <phoneticPr fontId="3"/>
  </si>
  <si>
    <t>３年度目</t>
    <rPh sb="1" eb="3">
      <t>ネンド</t>
    </rPh>
    <rPh sb="3" eb="4">
      <t>メ</t>
    </rPh>
    <phoneticPr fontId="3"/>
  </si>
  <si>
    <t>４～９月分の実績報告・１回目支払</t>
    <rPh sb="3" eb="5">
      <t>ガツブン</t>
    </rPh>
    <rPh sb="6" eb="10">
      <t>ジッセキホウコク</t>
    </rPh>
    <rPh sb="12" eb="14">
      <t>カイメ</t>
    </rPh>
    <rPh sb="14" eb="16">
      <t>シハラ</t>
    </rPh>
    <phoneticPr fontId="3"/>
  </si>
  <si>
    <t>交付申請（４～３月分）</t>
    <rPh sb="0" eb="4">
      <t>コウフシンセイ</t>
    </rPh>
    <rPh sb="8" eb="9">
      <t>ガツ</t>
    </rPh>
    <rPh sb="9" eb="10">
      <t>ブン</t>
    </rPh>
    <phoneticPr fontId="3"/>
  </si>
  <si>
    <t>交付決定</t>
    <rPh sb="0" eb="4">
      <t>コウフケッテイ</t>
    </rPh>
    <phoneticPr fontId="3"/>
  </si>
  <si>
    <t>２年度目</t>
    <rPh sb="1" eb="2">
      <t>ネン</t>
    </rPh>
    <rPh sb="2" eb="3">
      <t>ド</t>
    </rPh>
    <rPh sb="3" eb="4">
      <t>メ</t>
    </rPh>
    <phoneticPr fontId="3"/>
  </si>
  <si>
    <t>３年度目</t>
    <rPh sb="1" eb="2">
      <t>ネン</t>
    </rPh>
    <rPh sb="2" eb="3">
      <t>ド</t>
    </rPh>
    <rPh sb="3" eb="4">
      <t>メ</t>
    </rPh>
    <phoneticPr fontId="3"/>
  </si>
  <si>
    <t>１０～３月分の実績報告・２回目支払</t>
    <rPh sb="4" eb="5">
      <t>ガツ</t>
    </rPh>
    <rPh sb="5" eb="6">
      <t>ブン</t>
    </rPh>
    <rPh sb="7" eb="9">
      <t>ジッセキ</t>
    </rPh>
    <rPh sb="9" eb="11">
      <t>ホウコク</t>
    </rPh>
    <rPh sb="13" eb="15">
      <t>カイメ</t>
    </rPh>
    <rPh sb="15" eb="17">
      <t>シハラ</t>
    </rPh>
    <phoneticPr fontId="3"/>
  </si>
  <si>
    <t>【１２～３月】最終補正後は、新規での交付申請・変更交付受付不可とする
→（１２月～３月入社職員の当該年度での支払い不可となるため、★１１月末までに見込みで出しておいてもらう）</t>
    <rPh sb="5" eb="6">
      <t>ガツ</t>
    </rPh>
    <rPh sb="7" eb="11">
      <t>サイシュウホセイ</t>
    </rPh>
    <rPh sb="11" eb="12">
      <t>ゴ</t>
    </rPh>
    <rPh sb="14" eb="16">
      <t>シンキ</t>
    </rPh>
    <rPh sb="18" eb="22">
      <t>コウフシンセイ</t>
    </rPh>
    <rPh sb="23" eb="25">
      <t>ヘンコウ</t>
    </rPh>
    <rPh sb="25" eb="27">
      <t>コウフ</t>
    </rPh>
    <rPh sb="27" eb="29">
      <t>ウケツケ</t>
    </rPh>
    <rPh sb="29" eb="31">
      <t>フカ</t>
    </rPh>
    <rPh sb="39" eb="40">
      <t>ガツ</t>
    </rPh>
    <rPh sb="42" eb="43">
      <t>ガツ</t>
    </rPh>
    <rPh sb="43" eb="45">
      <t>ニュウシャ</t>
    </rPh>
    <rPh sb="45" eb="47">
      <t>ショクイン</t>
    </rPh>
    <rPh sb="48" eb="52">
      <t>トウガイネンド</t>
    </rPh>
    <rPh sb="54" eb="56">
      <t>シハラ</t>
    </rPh>
    <rPh sb="57" eb="59">
      <t>フカ</t>
    </rPh>
    <rPh sb="68" eb="69">
      <t>ガツ</t>
    </rPh>
    <rPh sb="69" eb="70">
      <t>マツ</t>
    </rPh>
    <rPh sb="73" eb="75">
      <t>ミコ</t>
    </rPh>
    <rPh sb="77" eb="78">
      <t>ダ</t>
    </rPh>
    <phoneticPr fontId="3"/>
  </si>
  <si>
    <r>
      <t xml:space="preserve">【４～１１月】
一斉受付以降も、新規での交付申請・
変更申請受付OK
→個別に交付決定する
</t>
    </r>
    <r>
      <rPr>
        <sz val="9"/>
        <color rgb="FFFF0000"/>
        <rFont val="BIZ UDPゴシック"/>
        <family val="3"/>
        <charset val="128"/>
      </rPr>
      <t>★１２～３月入社見込みがある場合は、見込みで申請を出しておいてもらうよう周知する</t>
    </r>
    <rPh sb="5" eb="6">
      <t>ガツ</t>
    </rPh>
    <rPh sb="16" eb="18">
      <t>シンキ</t>
    </rPh>
    <rPh sb="20" eb="22">
      <t>コウフ</t>
    </rPh>
    <rPh sb="22" eb="24">
      <t>シンセイ</t>
    </rPh>
    <rPh sb="26" eb="28">
      <t>ヘンコウ</t>
    </rPh>
    <rPh sb="28" eb="30">
      <t>シンセイ</t>
    </rPh>
    <rPh sb="30" eb="32">
      <t>ウケツケ</t>
    </rPh>
    <rPh sb="36" eb="38">
      <t>コベツ</t>
    </rPh>
    <rPh sb="39" eb="43">
      <t>コウフケッテイ</t>
    </rPh>
    <rPh sb="53" eb="54">
      <t>ガツ</t>
    </rPh>
    <rPh sb="54" eb="56">
      <t>ニュウシャ</t>
    </rPh>
    <rPh sb="56" eb="58">
      <t>ミコ</t>
    </rPh>
    <rPh sb="62" eb="64">
      <t>バアイ</t>
    </rPh>
    <rPh sb="66" eb="68">
      <t>ミコ</t>
    </rPh>
    <rPh sb="70" eb="72">
      <t>シンセイ</t>
    </rPh>
    <rPh sb="73" eb="74">
      <t>ダ</t>
    </rPh>
    <rPh sb="84" eb="86">
      <t>シュウチ</t>
    </rPh>
    <phoneticPr fontId="3"/>
  </si>
  <si>
    <t>年度当初に、その年度の交付申請の一斉受付を行う。</t>
    <rPh sb="0" eb="4">
      <t>ネンドトウショ</t>
    </rPh>
    <rPh sb="8" eb="10">
      <t>ネンド</t>
    </rPh>
    <rPh sb="11" eb="15">
      <t>コウフシンセイ</t>
    </rPh>
    <rPh sb="16" eb="18">
      <t>イッセイ</t>
    </rPh>
    <rPh sb="18" eb="20">
      <t>ウケツケ</t>
    </rPh>
    <rPh sb="21" eb="22">
      <t>オコナ</t>
    </rPh>
    <phoneticPr fontId="3"/>
  </si>
  <si>
    <t>４月の交付申請締め切りから１１月の最終締め切りまでに新規申請や変更申請（増額）がある場合は、随時受付して交付決定する。</t>
    <rPh sb="1" eb="2">
      <t>ガツ</t>
    </rPh>
    <rPh sb="3" eb="7">
      <t>コウフシンセイ</t>
    </rPh>
    <rPh sb="7" eb="8">
      <t>シ</t>
    </rPh>
    <rPh sb="9" eb="10">
      <t>キ</t>
    </rPh>
    <rPh sb="15" eb="16">
      <t>ガツ</t>
    </rPh>
    <rPh sb="17" eb="19">
      <t>サイシュウ</t>
    </rPh>
    <rPh sb="19" eb="20">
      <t>シ</t>
    </rPh>
    <rPh sb="21" eb="22">
      <t>キ</t>
    </rPh>
    <rPh sb="26" eb="28">
      <t>シンキ</t>
    </rPh>
    <rPh sb="28" eb="30">
      <t>シンセイ</t>
    </rPh>
    <rPh sb="31" eb="33">
      <t>ヘンコウ</t>
    </rPh>
    <rPh sb="33" eb="35">
      <t>シンセイ</t>
    </rPh>
    <rPh sb="36" eb="38">
      <t>ゾウガク</t>
    </rPh>
    <rPh sb="42" eb="44">
      <t>バアイ</t>
    </rPh>
    <rPh sb="46" eb="48">
      <t>ズイジ</t>
    </rPh>
    <rPh sb="48" eb="49">
      <t>ウ</t>
    </rPh>
    <rPh sb="49" eb="50">
      <t>ツ</t>
    </rPh>
    <rPh sb="52" eb="56">
      <t>コウフケッテイ</t>
    </rPh>
    <phoneticPr fontId="3"/>
  </si>
  <si>
    <t>１１月の最終締め切り後は、当年度の新規申請＆変更申請（増額）不可とする。⇒12～3月の採用職員が対象外となってしまうため、１１月までに見込みで申請するよう事前周知する</t>
    <rPh sb="2" eb="3">
      <t>ガツ</t>
    </rPh>
    <rPh sb="4" eb="7">
      <t>サイシュウシ</t>
    </rPh>
    <rPh sb="8" eb="9">
      <t>キ</t>
    </rPh>
    <rPh sb="10" eb="11">
      <t>ゴ</t>
    </rPh>
    <rPh sb="13" eb="16">
      <t>トウネンド</t>
    </rPh>
    <rPh sb="17" eb="19">
      <t>シンキ</t>
    </rPh>
    <rPh sb="19" eb="21">
      <t>シンセイ</t>
    </rPh>
    <rPh sb="22" eb="24">
      <t>ヘンコウ</t>
    </rPh>
    <rPh sb="24" eb="26">
      <t>シンセイ</t>
    </rPh>
    <rPh sb="27" eb="29">
      <t>ゾウガク</t>
    </rPh>
    <rPh sb="30" eb="32">
      <t>フカ</t>
    </rPh>
    <rPh sb="41" eb="42">
      <t>ガツ</t>
    </rPh>
    <rPh sb="43" eb="47">
      <t>サイヨウショクイン</t>
    </rPh>
    <rPh sb="48" eb="51">
      <t>タイショウガイ</t>
    </rPh>
    <rPh sb="63" eb="64">
      <t>ガツ</t>
    </rPh>
    <rPh sb="67" eb="69">
      <t>ミコ</t>
    </rPh>
    <rPh sb="71" eb="73">
      <t>シンセイ</t>
    </rPh>
    <rPh sb="77" eb="79">
      <t>ジゼン</t>
    </rPh>
    <rPh sb="79" eb="81">
      <t>シュウチ</t>
    </rPh>
    <phoneticPr fontId="3"/>
  </si>
  <si>
    <r>
      <t xml:space="preserve">【４～１１月】
一斉受付以降も、新規での交付申請・
変更申請受付OK
→個別に交付決定する
</t>
    </r>
    <r>
      <rPr>
        <sz val="9"/>
        <color rgb="FFFF0000"/>
        <rFont val="BIZ UDPゴシック"/>
        <family val="3"/>
        <charset val="128"/>
      </rPr>
      <t>★１２～３月入社見込みがある場合は、見込みで申請を出しておいてもらうよう４月の申請受付時に周知する</t>
    </r>
    <rPh sb="5" eb="6">
      <t>ガツ</t>
    </rPh>
    <rPh sb="16" eb="18">
      <t>シンキ</t>
    </rPh>
    <rPh sb="20" eb="22">
      <t>コウフ</t>
    </rPh>
    <rPh sb="22" eb="24">
      <t>シンセイ</t>
    </rPh>
    <rPh sb="26" eb="28">
      <t>ヘンコウ</t>
    </rPh>
    <rPh sb="28" eb="30">
      <t>シンセイ</t>
    </rPh>
    <rPh sb="30" eb="32">
      <t>ウケツケ</t>
    </rPh>
    <rPh sb="36" eb="38">
      <t>コベツ</t>
    </rPh>
    <rPh sb="39" eb="43">
      <t>コウフケッテイ</t>
    </rPh>
    <rPh sb="53" eb="54">
      <t>ガツ</t>
    </rPh>
    <rPh sb="54" eb="56">
      <t>ニュウシャ</t>
    </rPh>
    <rPh sb="56" eb="58">
      <t>ミコ</t>
    </rPh>
    <rPh sb="62" eb="64">
      <t>バアイ</t>
    </rPh>
    <rPh sb="66" eb="68">
      <t>ミコ</t>
    </rPh>
    <rPh sb="70" eb="72">
      <t>シンセイ</t>
    </rPh>
    <rPh sb="73" eb="74">
      <t>ダ</t>
    </rPh>
    <rPh sb="85" eb="86">
      <t>ガツ</t>
    </rPh>
    <rPh sb="87" eb="91">
      <t>シンセイウケツケ</t>
    </rPh>
    <rPh sb="91" eb="92">
      <t>ジ</t>
    </rPh>
    <rPh sb="93" eb="95">
      <t>シュウチ</t>
    </rPh>
    <phoneticPr fontId="3"/>
  </si>
  <si>
    <t>【区】最終補正</t>
    <rPh sb="1" eb="2">
      <t>ク</t>
    </rPh>
    <rPh sb="3" eb="7">
      <t>サイシュウホセイ</t>
    </rPh>
    <phoneticPr fontId="3"/>
  </si>
  <si>
    <t>検討結果</t>
    <rPh sb="0" eb="2">
      <t>ケントウ</t>
    </rPh>
    <rPh sb="2" eb="4">
      <t>ケッカ</t>
    </rPh>
    <phoneticPr fontId="3"/>
  </si>
  <si>
    <t>職員本人への事前払いを要件としない（年度末一括払いとするため）</t>
    <rPh sb="0" eb="2">
      <t>ショクイン</t>
    </rPh>
    <rPh sb="2" eb="4">
      <t>ホンニン</t>
    </rPh>
    <rPh sb="6" eb="8">
      <t>ジゼン</t>
    </rPh>
    <rPh sb="8" eb="9">
      <t>バラ</t>
    </rPh>
    <rPh sb="11" eb="13">
      <t>ヨウケン</t>
    </rPh>
    <rPh sb="18" eb="21">
      <t>ネンドマツ</t>
    </rPh>
    <rPh sb="21" eb="23">
      <t>イッカツ</t>
    </rPh>
    <rPh sb="23" eb="24">
      <t>バラ</t>
    </rPh>
    <phoneticPr fontId="3"/>
  </si>
  <si>
    <t>職員本人に支払われない可能性があるため不可。</t>
    <rPh sb="0" eb="2">
      <t>ショクイン</t>
    </rPh>
    <rPh sb="2" eb="4">
      <t>ホンニン</t>
    </rPh>
    <rPh sb="5" eb="7">
      <t>シハラ</t>
    </rPh>
    <rPh sb="11" eb="14">
      <t>カノウセイ</t>
    </rPh>
    <rPh sb="19" eb="21">
      <t>フカ</t>
    </rPh>
    <phoneticPr fontId="3"/>
  </si>
  <si>
    <t>居住支援特別手当の受給を要件としない</t>
    <rPh sb="0" eb="4">
      <t>キョジュウシエン</t>
    </rPh>
    <rPh sb="4" eb="6">
      <t>トクベツ</t>
    </rPh>
    <rPh sb="6" eb="8">
      <t>テアテ</t>
    </rPh>
    <rPh sb="9" eb="11">
      <t>ジュキュウ</t>
    </rPh>
    <rPh sb="12" eb="14">
      <t>ヨウケン</t>
    </rPh>
    <phoneticPr fontId="3"/>
  </si>
  <si>
    <t>事務職員や看護師が対象外となるため。</t>
    <rPh sb="0" eb="4">
      <t>ジムショクイン</t>
    </rPh>
    <rPh sb="5" eb="8">
      <t>カンゴシ</t>
    </rPh>
    <rPh sb="9" eb="12">
      <t>タイショウガイ</t>
    </rPh>
    <phoneticPr fontId="3"/>
  </si>
  <si>
    <t>職員からの申告書　個人情報の提出の同意欄は不要？</t>
    <rPh sb="0" eb="2">
      <t>ショクイン</t>
    </rPh>
    <rPh sb="5" eb="8">
      <t>シンコクショ</t>
    </rPh>
    <rPh sb="9" eb="13">
      <t>コジンジョウホウ</t>
    </rPh>
    <rPh sb="14" eb="16">
      <t>テイシュツ</t>
    </rPh>
    <rPh sb="17" eb="20">
      <t>ドウイラン</t>
    </rPh>
    <rPh sb="21" eb="23">
      <t>フヨウ</t>
    </rPh>
    <phoneticPr fontId="3"/>
  </si>
  <si>
    <t>給与明細、賃金台帳、雇用契約、住所氏名生年月日などの提出を法人に求めるため</t>
    <rPh sb="0" eb="2">
      <t>キュウヨ</t>
    </rPh>
    <rPh sb="2" eb="4">
      <t>メイサイ</t>
    </rPh>
    <rPh sb="5" eb="9">
      <t>チンギンダイチョウ</t>
    </rPh>
    <rPh sb="10" eb="14">
      <t>コヨウケイヤク</t>
    </rPh>
    <rPh sb="15" eb="17">
      <t>ジュウショ</t>
    </rPh>
    <rPh sb="17" eb="19">
      <t>シメイ</t>
    </rPh>
    <rPh sb="19" eb="23">
      <t>セイネンガッピ</t>
    </rPh>
    <rPh sb="26" eb="28">
      <t>テイシュツ</t>
    </rPh>
    <rPh sb="29" eb="31">
      <t>ホウジン</t>
    </rPh>
    <rPh sb="32" eb="33">
      <t>モト</t>
    </rPh>
    <phoneticPr fontId="3"/>
  </si>
  <si>
    <t>職員からの申告書　前の法人からもらっていた履歴を書かせるが、現法人が見るので抵抗がある人もいるのでは？</t>
    <rPh sb="0" eb="2">
      <t>ショクイン</t>
    </rPh>
    <rPh sb="5" eb="8">
      <t>シンコクショ</t>
    </rPh>
    <rPh sb="9" eb="10">
      <t>マエ</t>
    </rPh>
    <rPh sb="11" eb="13">
      <t>ホウジン</t>
    </rPh>
    <rPh sb="21" eb="23">
      <t>リレキ</t>
    </rPh>
    <rPh sb="24" eb="25">
      <t>カ</t>
    </rPh>
    <rPh sb="30" eb="31">
      <t>ゲン</t>
    </rPh>
    <rPh sb="31" eb="33">
      <t>ホウジン</t>
    </rPh>
    <rPh sb="34" eb="35">
      <t>ミ</t>
    </rPh>
    <rPh sb="38" eb="40">
      <t>テイコウ</t>
    </rPh>
    <rPh sb="43" eb="44">
      <t>ヒト</t>
    </rPh>
    <phoneticPr fontId="3"/>
  </si>
  <si>
    <t>誰を対象とするのか共通認識が必要（雇用時期、年齢、転職者などで対象になる場合とならない場合の整理をする）</t>
    <rPh sb="0" eb="1">
      <t>ダレ</t>
    </rPh>
    <rPh sb="2" eb="4">
      <t>タイショウ</t>
    </rPh>
    <rPh sb="9" eb="11">
      <t>キョウツウ</t>
    </rPh>
    <rPh sb="11" eb="13">
      <t>ニンシキ</t>
    </rPh>
    <rPh sb="14" eb="16">
      <t>ヒツヨウ</t>
    </rPh>
    <rPh sb="17" eb="19">
      <t>コヨウ</t>
    </rPh>
    <rPh sb="19" eb="21">
      <t>ジキ</t>
    </rPh>
    <rPh sb="22" eb="24">
      <t>ネンレイ</t>
    </rPh>
    <rPh sb="25" eb="28">
      <t>テンショクシャ</t>
    </rPh>
    <rPh sb="31" eb="33">
      <t>タイショウ</t>
    </rPh>
    <rPh sb="36" eb="38">
      <t>バアイ</t>
    </rPh>
    <rPh sb="43" eb="45">
      <t>バアイ</t>
    </rPh>
    <rPh sb="46" eb="48">
      <t>セイリ</t>
    </rPh>
    <phoneticPr fontId="3"/>
  </si>
  <si>
    <t>採用年月日</t>
    <rPh sb="0" eb="2">
      <t>サイヨウ</t>
    </rPh>
    <rPh sb="2" eb="5">
      <t>ネンガッピ</t>
    </rPh>
    <phoneticPr fontId="3"/>
  </si>
  <si>
    <t>年齢（申請年度時点）</t>
    <rPh sb="0" eb="2">
      <t>ネンレイ</t>
    </rPh>
    <rPh sb="3" eb="5">
      <t>シンセイ</t>
    </rPh>
    <rPh sb="5" eb="7">
      <t>ネンド</t>
    </rPh>
    <rPh sb="7" eb="9">
      <t>ジテン</t>
    </rPh>
    <phoneticPr fontId="3"/>
  </si>
  <si>
    <t>対象かどうか</t>
    <rPh sb="0" eb="2">
      <t>タイショウ</t>
    </rPh>
    <phoneticPr fontId="3"/>
  </si>
  <si>
    <t>前歴</t>
    <rPh sb="0" eb="2">
      <t>ゼンレキ</t>
    </rPh>
    <phoneticPr fontId="3"/>
  </si>
  <si>
    <t>R8に採用された人</t>
    <rPh sb="3" eb="5">
      <t>サイヨウ</t>
    </rPh>
    <rPh sb="8" eb="9">
      <t>ヒト</t>
    </rPh>
    <phoneticPr fontId="3"/>
  </si>
  <si>
    <t>R8の途中で採用された人</t>
    <rPh sb="3" eb="5">
      <t>トチュウ</t>
    </rPh>
    <rPh sb="6" eb="8">
      <t>サイヨウ</t>
    </rPh>
    <rPh sb="11" eb="12">
      <t>ヒト</t>
    </rPh>
    <phoneticPr fontId="3"/>
  </si>
  <si>
    <t>なし</t>
    <phoneticPr fontId="3"/>
  </si>
  <si>
    <t>―</t>
    <phoneticPr fontId="3"/>
  </si>
  <si>
    <t>R8年4月</t>
    <rPh sb="2" eb="3">
      <t>ネン</t>
    </rPh>
    <rPh sb="4" eb="5">
      <t>ガツ</t>
    </rPh>
    <phoneticPr fontId="3"/>
  </si>
  <si>
    <t>〇</t>
    <phoneticPr fontId="3"/>
  </si>
  <si>
    <t>R8年5月</t>
    <rPh sb="2" eb="3">
      <t>ネン</t>
    </rPh>
    <rPh sb="4" eb="5">
      <t>ガツ</t>
    </rPh>
    <phoneticPr fontId="3"/>
  </si>
  <si>
    <t>R8年6月</t>
    <rPh sb="2" eb="3">
      <t>ネン</t>
    </rPh>
    <rPh sb="4" eb="5">
      <t>ガツ</t>
    </rPh>
    <phoneticPr fontId="3"/>
  </si>
  <si>
    <t>R8年7月</t>
    <rPh sb="2" eb="3">
      <t>ネン</t>
    </rPh>
    <rPh sb="4" eb="5">
      <t>ガツ</t>
    </rPh>
    <phoneticPr fontId="3"/>
  </si>
  <si>
    <t>R8年8月</t>
    <rPh sb="2" eb="3">
      <t>ネン</t>
    </rPh>
    <rPh sb="4" eb="5">
      <t>ガツ</t>
    </rPh>
    <phoneticPr fontId="3"/>
  </si>
  <si>
    <t>R8年9月</t>
    <rPh sb="2" eb="3">
      <t>ネン</t>
    </rPh>
    <rPh sb="4" eb="5">
      <t>ガツ</t>
    </rPh>
    <phoneticPr fontId="3"/>
  </si>
  <si>
    <t>R8年10月</t>
    <rPh sb="2" eb="3">
      <t>ネン</t>
    </rPh>
    <rPh sb="5" eb="6">
      <t>ガツ</t>
    </rPh>
    <phoneticPr fontId="3"/>
  </si>
  <si>
    <t>R8年11月</t>
    <rPh sb="2" eb="3">
      <t>ネン</t>
    </rPh>
    <rPh sb="5" eb="6">
      <t>ガツ</t>
    </rPh>
    <phoneticPr fontId="3"/>
  </si>
  <si>
    <t>R8年12月</t>
    <rPh sb="2" eb="3">
      <t>ネン</t>
    </rPh>
    <rPh sb="5" eb="6">
      <t>ガツ</t>
    </rPh>
    <phoneticPr fontId="3"/>
  </si>
  <si>
    <t>R9年1月</t>
    <rPh sb="2" eb="3">
      <t>ネン</t>
    </rPh>
    <rPh sb="4" eb="5">
      <t>ガツ</t>
    </rPh>
    <phoneticPr fontId="3"/>
  </si>
  <si>
    <t>R9年2月</t>
    <rPh sb="2" eb="3">
      <t>ネン</t>
    </rPh>
    <rPh sb="4" eb="5">
      <t>ガツ</t>
    </rPh>
    <phoneticPr fontId="3"/>
  </si>
  <si>
    <t>R9年3月</t>
    <rPh sb="2" eb="3">
      <t>ネン</t>
    </rPh>
    <rPh sb="4" eb="5">
      <t>ガツ</t>
    </rPh>
    <phoneticPr fontId="3"/>
  </si>
  <si>
    <t>R9年4月</t>
    <rPh sb="2" eb="3">
      <t>ネン</t>
    </rPh>
    <rPh sb="4" eb="5">
      <t>ガツ</t>
    </rPh>
    <phoneticPr fontId="3"/>
  </si>
  <si>
    <t>R9年5月</t>
    <rPh sb="2" eb="3">
      <t>ネン</t>
    </rPh>
    <rPh sb="4" eb="5">
      <t>ガツ</t>
    </rPh>
    <phoneticPr fontId="3"/>
  </si>
  <si>
    <t>R9年6月</t>
    <rPh sb="2" eb="3">
      <t>ネン</t>
    </rPh>
    <rPh sb="4" eb="5">
      <t>ガツ</t>
    </rPh>
    <phoneticPr fontId="3"/>
  </si>
  <si>
    <t>R9年7月</t>
    <rPh sb="2" eb="3">
      <t>ネン</t>
    </rPh>
    <rPh sb="4" eb="5">
      <t>ガツ</t>
    </rPh>
    <phoneticPr fontId="3"/>
  </si>
  <si>
    <t>R9年8月</t>
    <rPh sb="2" eb="3">
      <t>ネン</t>
    </rPh>
    <rPh sb="4" eb="5">
      <t>ガツ</t>
    </rPh>
    <phoneticPr fontId="3"/>
  </si>
  <si>
    <t>R9年9月</t>
    <rPh sb="2" eb="3">
      <t>ネン</t>
    </rPh>
    <rPh sb="4" eb="5">
      <t>ガツ</t>
    </rPh>
    <phoneticPr fontId="3"/>
  </si>
  <si>
    <t>R9年10月</t>
    <rPh sb="2" eb="3">
      <t>ネン</t>
    </rPh>
    <rPh sb="5" eb="6">
      <t>ガツ</t>
    </rPh>
    <phoneticPr fontId="3"/>
  </si>
  <si>
    <t>R9年11月</t>
    <rPh sb="2" eb="3">
      <t>ネン</t>
    </rPh>
    <rPh sb="5" eb="6">
      <t>ガツ</t>
    </rPh>
    <phoneticPr fontId="3"/>
  </si>
  <si>
    <t>R9年12月</t>
    <rPh sb="2" eb="3">
      <t>ネン</t>
    </rPh>
    <rPh sb="5" eb="6">
      <t>ガツ</t>
    </rPh>
    <phoneticPr fontId="3"/>
  </si>
  <si>
    <t>R10年1月</t>
    <rPh sb="3" eb="4">
      <t>ネン</t>
    </rPh>
    <rPh sb="5" eb="6">
      <t>ガツ</t>
    </rPh>
    <phoneticPr fontId="3"/>
  </si>
  <si>
    <t>R10年2月</t>
    <rPh sb="3" eb="4">
      <t>ネン</t>
    </rPh>
    <rPh sb="5" eb="6">
      <t>ガツ</t>
    </rPh>
    <phoneticPr fontId="3"/>
  </si>
  <si>
    <t>R10年3月</t>
    <rPh sb="3" eb="4">
      <t>ネン</t>
    </rPh>
    <rPh sb="5" eb="6">
      <t>ガツ</t>
    </rPh>
    <phoneticPr fontId="3"/>
  </si>
  <si>
    <t>R10年4月</t>
    <rPh sb="3" eb="4">
      <t>ネン</t>
    </rPh>
    <rPh sb="5" eb="6">
      <t>ガツ</t>
    </rPh>
    <phoneticPr fontId="3"/>
  </si>
  <si>
    <t>R10年5月</t>
    <rPh sb="3" eb="4">
      <t>ネン</t>
    </rPh>
    <rPh sb="5" eb="6">
      <t>ガツ</t>
    </rPh>
    <phoneticPr fontId="3"/>
  </si>
  <si>
    <t>R10年6月</t>
    <rPh sb="3" eb="4">
      <t>ネン</t>
    </rPh>
    <rPh sb="5" eb="6">
      <t>ガツ</t>
    </rPh>
    <phoneticPr fontId="3"/>
  </si>
  <si>
    <t>R10年7月</t>
    <rPh sb="3" eb="4">
      <t>ネン</t>
    </rPh>
    <rPh sb="5" eb="6">
      <t>ガツ</t>
    </rPh>
    <phoneticPr fontId="3"/>
  </si>
  <si>
    <t>R10年8月</t>
    <rPh sb="3" eb="4">
      <t>ネン</t>
    </rPh>
    <rPh sb="5" eb="6">
      <t>ガツ</t>
    </rPh>
    <phoneticPr fontId="3"/>
  </si>
  <si>
    <t>R10年9月</t>
    <rPh sb="3" eb="4">
      <t>ネン</t>
    </rPh>
    <rPh sb="5" eb="6">
      <t>ガツ</t>
    </rPh>
    <phoneticPr fontId="3"/>
  </si>
  <si>
    <t>R10年10月</t>
    <rPh sb="3" eb="4">
      <t>ネン</t>
    </rPh>
    <rPh sb="6" eb="7">
      <t>ガツ</t>
    </rPh>
    <phoneticPr fontId="3"/>
  </si>
  <si>
    <t>R10年11月</t>
    <rPh sb="3" eb="4">
      <t>ネン</t>
    </rPh>
    <rPh sb="6" eb="7">
      <t>ガツ</t>
    </rPh>
    <phoneticPr fontId="3"/>
  </si>
  <si>
    <t>R10年12月</t>
    <rPh sb="3" eb="4">
      <t>ネン</t>
    </rPh>
    <rPh sb="6" eb="7">
      <t>ガツ</t>
    </rPh>
    <phoneticPr fontId="3"/>
  </si>
  <si>
    <t>R11年1月</t>
    <rPh sb="3" eb="4">
      <t>ネン</t>
    </rPh>
    <rPh sb="5" eb="6">
      <t>ガツ</t>
    </rPh>
    <phoneticPr fontId="3"/>
  </si>
  <si>
    <t>R11年2月</t>
    <rPh sb="3" eb="4">
      <t>ネン</t>
    </rPh>
    <rPh sb="5" eb="6">
      <t>ガツ</t>
    </rPh>
    <phoneticPr fontId="3"/>
  </si>
  <si>
    <t>R11年3月</t>
    <rPh sb="3" eb="4">
      <t>ネン</t>
    </rPh>
    <rPh sb="5" eb="6">
      <t>ガツ</t>
    </rPh>
    <phoneticPr fontId="3"/>
  </si>
  <si>
    <t>R11年4月</t>
    <rPh sb="3" eb="4">
      <t>ネン</t>
    </rPh>
    <rPh sb="5" eb="6">
      <t>ガツ</t>
    </rPh>
    <phoneticPr fontId="3"/>
  </si>
  <si>
    <t>R11年5月</t>
    <rPh sb="3" eb="4">
      <t>ネン</t>
    </rPh>
    <rPh sb="5" eb="6">
      <t>ガツ</t>
    </rPh>
    <phoneticPr fontId="3"/>
  </si>
  <si>
    <t>R11年6月</t>
    <rPh sb="3" eb="4">
      <t>ネン</t>
    </rPh>
    <rPh sb="5" eb="6">
      <t>ガツ</t>
    </rPh>
    <phoneticPr fontId="3"/>
  </si>
  <si>
    <t>R11年7月</t>
    <rPh sb="3" eb="4">
      <t>ネン</t>
    </rPh>
    <rPh sb="5" eb="6">
      <t>ガツ</t>
    </rPh>
    <phoneticPr fontId="3"/>
  </si>
  <si>
    <t>R11年8月</t>
    <rPh sb="3" eb="4">
      <t>ネン</t>
    </rPh>
    <rPh sb="5" eb="6">
      <t>ガツ</t>
    </rPh>
    <phoneticPr fontId="3"/>
  </si>
  <si>
    <t>R11年9月</t>
    <rPh sb="3" eb="4">
      <t>ネン</t>
    </rPh>
    <rPh sb="5" eb="6">
      <t>ガツ</t>
    </rPh>
    <phoneticPr fontId="3"/>
  </si>
  <si>
    <t>R11年10月</t>
    <rPh sb="3" eb="4">
      <t>ネン</t>
    </rPh>
    <rPh sb="6" eb="7">
      <t>ガツ</t>
    </rPh>
    <phoneticPr fontId="3"/>
  </si>
  <si>
    <t>R11年11月</t>
    <rPh sb="3" eb="4">
      <t>ネン</t>
    </rPh>
    <rPh sb="6" eb="7">
      <t>ガツ</t>
    </rPh>
    <phoneticPr fontId="3"/>
  </si>
  <si>
    <t>R11年12月</t>
    <rPh sb="3" eb="4">
      <t>ネン</t>
    </rPh>
    <rPh sb="6" eb="7">
      <t>ガツ</t>
    </rPh>
    <phoneticPr fontId="3"/>
  </si>
  <si>
    <t>R12年1月</t>
    <rPh sb="3" eb="4">
      <t>ネン</t>
    </rPh>
    <rPh sb="5" eb="6">
      <t>ガツ</t>
    </rPh>
    <phoneticPr fontId="3"/>
  </si>
  <si>
    <t>R12年2月</t>
    <rPh sb="3" eb="4">
      <t>ネン</t>
    </rPh>
    <rPh sb="5" eb="6">
      <t>ガツ</t>
    </rPh>
    <phoneticPr fontId="3"/>
  </si>
  <si>
    <t>R12年3月</t>
    <rPh sb="3" eb="4">
      <t>ネン</t>
    </rPh>
    <rPh sb="5" eb="6">
      <t>ガツ</t>
    </rPh>
    <phoneticPr fontId="3"/>
  </si>
  <si>
    <t>R12年4月</t>
    <rPh sb="3" eb="4">
      <t>ネン</t>
    </rPh>
    <rPh sb="5" eb="6">
      <t>ガツ</t>
    </rPh>
    <phoneticPr fontId="3"/>
  </si>
  <si>
    <t>R12年5月</t>
    <rPh sb="3" eb="4">
      <t>ネン</t>
    </rPh>
    <rPh sb="5" eb="6">
      <t>ガツ</t>
    </rPh>
    <phoneticPr fontId="3"/>
  </si>
  <si>
    <t>R12年6月</t>
    <rPh sb="3" eb="4">
      <t>ネン</t>
    </rPh>
    <rPh sb="5" eb="6">
      <t>ガツ</t>
    </rPh>
    <phoneticPr fontId="3"/>
  </si>
  <si>
    <t>R12年7月</t>
    <rPh sb="3" eb="4">
      <t>ネン</t>
    </rPh>
    <rPh sb="5" eb="6">
      <t>ガツ</t>
    </rPh>
    <phoneticPr fontId="3"/>
  </si>
  <si>
    <t>R12年8月</t>
    <rPh sb="3" eb="4">
      <t>ネン</t>
    </rPh>
    <rPh sb="5" eb="6">
      <t>ガツ</t>
    </rPh>
    <phoneticPr fontId="3"/>
  </si>
  <si>
    <t>R12年9月</t>
    <rPh sb="3" eb="4">
      <t>ネン</t>
    </rPh>
    <rPh sb="5" eb="6">
      <t>ガツ</t>
    </rPh>
    <phoneticPr fontId="3"/>
  </si>
  <si>
    <t>R12年10月</t>
    <rPh sb="3" eb="4">
      <t>ネン</t>
    </rPh>
    <rPh sb="6" eb="7">
      <t>ガツ</t>
    </rPh>
    <phoneticPr fontId="3"/>
  </si>
  <si>
    <t>R12年11月</t>
    <rPh sb="3" eb="4">
      <t>ネン</t>
    </rPh>
    <rPh sb="6" eb="7">
      <t>ガツ</t>
    </rPh>
    <phoneticPr fontId="3"/>
  </si>
  <si>
    <t>R12年12月</t>
    <rPh sb="3" eb="4">
      <t>ネン</t>
    </rPh>
    <rPh sb="6" eb="7">
      <t>ガツ</t>
    </rPh>
    <phoneticPr fontId="3"/>
  </si>
  <si>
    <t>R13年1月</t>
    <rPh sb="3" eb="4">
      <t>ネン</t>
    </rPh>
    <rPh sb="5" eb="6">
      <t>ガツ</t>
    </rPh>
    <phoneticPr fontId="3"/>
  </si>
  <si>
    <t>R13年2月</t>
    <rPh sb="3" eb="4">
      <t>ネン</t>
    </rPh>
    <rPh sb="5" eb="6">
      <t>ガツ</t>
    </rPh>
    <phoneticPr fontId="3"/>
  </si>
  <si>
    <t>R13年3月</t>
    <rPh sb="3" eb="4">
      <t>ネン</t>
    </rPh>
    <rPh sb="5" eb="6">
      <t>ガツ</t>
    </rPh>
    <phoneticPr fontId="3"/>
  </si>
  <si>
    <t>R13年4月</t>
    <rPh sb="3" eb="4">
      <t>ネン</t>
    </rPh>
    <rPh sb="5" eb="6">
      <t>ガツ</t>
    </rPh>
    <phoneticPr fontId="3"/>
  </si>
  <si>
    <t>R13年5月</t>
    <rPh sb="3" eb="4">
      <t>ネン</t>
    </rPh>
    <rPh sb="5" eb="6">
      <t>ガツ</t>
    </rPh>
    <phoneticPr fontId="3"/>
  </si>
  <si>
    <t>R13年6月</t>
    <rPh sb="3" eb="4">
      <t>ネン</t>
    </rPh>
    <rPh sb="5" eb="6">
      <t>ガツ</t>
    </rPh>
    <phoneticPr fontId="3"/>
  </si>
  <si>
    <t>R13年7月</t>
    <rPh sb="3" eb="4">
      <t>ネン</t>
    </rPh>
    <rPh sb="5" eb="6">
      <t>ガツ</t>
    </rPh>
    <phoneticPr fontId="3"/>
  </si>
  <si>
    <t>R13年8月</t>
    <rPh sb="3" eb="4">
      <t>ネン</t>
    </rPh>
    <rPh sb="5" eb="6">
      <t>ガツ</t>
    </rPh>
    <phoneticPr fontId="3"/>
  </si>
  <si>
    <t>R13年9月</t>
    <rPh sb="3" eb="4">
      <t>ネン</t>
    </rPh>
    <rPh sb="5" eb="6">
      <t>ガツ</t>
    </rPh>
    <phoneticPr fontId="3"/>
  </si>
  <si>
    <t>R13年10月</t>
    <rPh sb="3" eb="4">
      <t>ネン</t>
    </rPh>
    <rPh sb="6" eb="7">
      <t>ガツ</t>
    </rPh>
    <phoneticPr fontId="3"/>
  </si>
  <si>
    <t>最後の月（最大）</t>
    <rPh sb="0" eb="2">
      <t>サイゴ</t>
    </rPh>
    <rPh sb="3" eb="4">
      <t>ツキ</t>
    </rPh>
    <rPh sb="5" eb="7">
      <t>サイダイ</t>
    </rPh>
    <phoneticPr fontId="3"/>
  </si>
  <si>
    <t>対象となる最初の月（前歴がある場合は、前歴の最初の月）</t>
    <rPh sb="0" eb="2">
      <t>タイショウ</t>
    </rPh>
    <rPh sb="5" eb="7">
      <t>サイショ</t>
    </rPh>
    <rPh sb="8" eb="9">
      <t>ツキ</t>
    </rPh>
    <rPh sb="10" eb="12">
      <t>ゼンレキ</t>
    </rPh>
    <rPh sb="15" eb="17">
      <t>バアイ</t>
    </rPh>
    <rPh sb="19" eb="21">
      <t>ゼンレキ</t>
    </rPh>
    <rPh sb="22" eb="24">
      <t>サイショ</t>
    </rPh>
    <rPh sb="25" eb="26">
      <t>ツキ</t>
    </rPh>
    <phoneticPr fontId="3"/>
  </si>
  <si>
    <t>R8年度</t>
    <rPh sb="2" eb="4">
      <t>ネンド</t>
    </rPh>
    <phoneticPr fontId="3"/>
  </si>
  <si>
    <t>R9年度</t>
    <rPh sb="2" eb="4">
      <t>ネンド</t>
    </rPh>
    <phoneticPr fontId="3"/>
  </si>
  <si>
    <t>R10年度</t>
    <rPh sb="3" eb="5">
      <t>ネンド</t>
    </rPh>
    <phoneticPr fontId="3"/>
  </si>
  <si>
    <t>R11年度</t>
    <rPh sb="3" eb="5">
      <t>ネンド</t>
    </rPh>
    <phoneticPr fontId="3"/>
  </si>
  <si>
    <t>R12年度</t>
    <rPh sb="3" eb="5">
      <t>ネンド</t>
    </rPh>
    <phoneticPr fontId="3"/>
  </si>
  <si>
    <t>R13年度</t>
    <rPh sb="3" eb="5">
      <t>ネンド</t>
    </rPh>
    <phoneticPr fontId="3"/>
  </si>
  <si>
    <t>×</t>
    <phoneticPr fontId="3"/>
  </si>
  <si>
    <t>要綱に「6年までは申請できる」の記載があると、補助金が廃止されたときの取り扱いがややこしくならないか（要綱が廃止された場合も初回から６年は保障されると思われるのでは）</t>
    <rPh sb="0" eb="2">
      <t>ヨウコウ</t>
    </rPh>
    <rPh sb="5" eb="6">
      <t>ネン</t>
    </rPh>
    <rPh sb="9" eb="11">
      <t>シンセイ</t>
    </rPh>
    <rPh sb="16" eb="18">
      <t>キサイ</t>
    </rPh>
    <rPh sb="23" eb="26">
      <t>ホジョキン</t>
    </rPh>
    <rPh sb="27" eb="29">
      <t>ハイシ</t>
    </rPh>
    <rPh sb="35" eb="36">
      <t>ト</t>
    </rPh>
    <rPh sb="37" eb="38">
      <t>アツカ</t>
    </rPh>
    <rPh sb="51" eb="53">
      <t>ヨウコウ</t>
    </rPh>
    <rPh sb="54" eb="56">
      <t>ハイシ</t>
    </rPh>
    <rPh sb="59" eb="61">
      <t>バアイ</t>
    </rPh>
    <rPh sb="62" eb="64">
      <t>ショカイ</t>
    </rPh>
    <rPh sb="67" eb="68">
      <t>ネン</t>
    </rPh>
    <rPh sb="69" eb="71">
      <t>ホショウ</t>
    </rPh>
    <rPh sb="75" eb="76">
      <t>オモ</t>
    </rPh>
    <phoneticPr fontId="3"/>
  </si>
  <si>
    <t>毎年度申請が必要なので、毎年の申請時点でその年度に対象となるかどうかの判断をさせる方がわかりやすい</t>
    <rPh sb="0" eb="3">
      <t>マイネンド</t>
    </rPh>
    <rPh sb="3" eb="5">
      <t>シンセイ</t>
    </rPh>
    <rPh sb="6" eb="8">
      <t>ヒツヨウ</t>
    </rPh>
    <rPh sb="12" eb="14">
      <t>マイトシ</t>
    </rPh>
    <rPh sb="15" eb="17">
      <t>シンセイ</t>
    </rPh>
    <rPh sb="17" eb="19">
      <t>ジテン</t>
    </rPh>
    <rPh sb="22" eb="24">
      <t>ネンド</t>
    </rPh>
    <rPh sb="25" eb="27">
      <t>タイショウ</t>
    </rPh>
    <rPh sb="35" eb="37">
      <t>ハンダン</t>
    </rPh>
    <rPh sb="41" eb="42">
      <t>ホウ</t>
    </rPh>
    <phoneticPr fontId="3"/>
  </si>
  <si>
    <t>第９号様式　別紙（第１３条関係）</t>
    <rPh sb="0" eb="1">
      <t>ダイ</t>
    </rPh>
    <rPh sb="2" eb="3">
      <t>ゴウ</t>
    </rPh>
    <rPh sb="3" eb="5">
      <t>ヨウシキ</t>
    </rPh>
    <rPh sb="6" eb="8">
      <t>ベッシ</t>
    </rPh>
    <rPh sb="9" eb="10">
      <t>ダイ</t>
    </rPh>
    <rPh sb="12" eb="13">
      <t>ジョウ</t>
    </rPh>
    <rPh sb="13" eb="15">
      <t>カンケイ</t>
    </rPh>
    <phoneticPr fontId="11"/>
  </si>
  <si>
    <t>足立区福祉サービス事業所職員家賃支援事業補助金交付実績報告内訳書</t>
    <rPh sb="0" eb="5">
      <t>アダチクフクシ</t>
    </rPh>
    <rPh sb="9" eb="12">
      <t>ジギョウショ</t>
    </rPh>
    <rPh sb="12" eb="14">
      <t>ショクイン</t>
    </rPh>
    <rPh sb="14" eb="16">
      <t>ヤチン</t>
    </rPh>
    <rPh sb="16" eb="18">
      <t>シエン</t>
    </rPh>
    <rPh sb="18" eb="20">
      <t>ジギョウ</t>
    </rPh>
    <rPh sb="20" eb="23">
      <t>ホジョキン</t>
    </rPh>
    <rPh sb="23" eb="25">
      <t>コウフ</t>
    </rPh>
    <rPh sb="25" eb="27">
      <t>ジッセキ</t>
    </rPh>
    <rPh sb="27" eb="29">
      <t>ホウコク</t>
    </rPh>
    <rPh sb="29" eb="32">
      <t>ウチワケショ</t>
    </rPh>
    <phoneticPr fontId="11"/>
  </si>
  <si>
    <t>補助の対象者は、事業所を運営する法人に令和７年４月１日以降に採用され令和８年３月３１日現在満３４歳以下（１９９１年４月２日生以降）の職員です。
ただし、令和７年度に限り令和６年４月１日以降に採用され令和８年３月３１日現在満３５歳以下（１９９０年４月２日生以降）の職員も対象とします（特例）。</t>
    <rPh sb="0" eb="2">
      <t>ホジョ</t>
    </rPh>
    <rPh sb="3" eb="6">
      <t>タイショウシャ</t>
    </rPh>
    <phoneticPr fontId="11"/>
  </si>
  <si>
    <t>法人名</t>
    <rPh sb="0" eb="3">
      <t>ホウジンメイ</t>
    </rPh>
    <phoneticPr fontId="11"/>
  </si>
  <si>
    <t>採用日が月の途中の場合は、翌月からが補助金支給の対象（補助金支給申請期間）となります（5/15採用の場合、6月から）。</t>
    <rPh sb="0" eb="3">
      <t>サイヨウビ</t>
    </rPh>
    <rPh sb="4" eb="5">
      <t>ツキ</t>
    </rPh>
    <rPh sb="6" eb="8">
      <t>トチュウ</t>
    </rPh>
    <rPh sb="9" eb="11">
      <t>バアイ</t>
    </rPh>
    <rPh sb="13" eb="15">
      <t>ヨクゲツ</t>
    </rPh>
    <rPh sb="18" eb="21">
      <t>ホジョキン</t>
    </rPh>
    <rPh sb="21" eb="23">
      <t>シキュウ</t>
    </rPh>
    <rPh sb="24" eb="26">
      <t>タイショウ</t>
    </rPh>
    <rPh sb="27" eb="36">
      <t>ホジョキンシキュウシンセイキカン</t>
    </rPh>
    <rPh sb="47" eb="49">
      <t>サイヨウ</t>
    </rPh>
    <rPh sb="50" eb="52">
      <t>バアイ</t>
    </rPh>
    <rPh sb="54" eb="55">
      <t>ガツ</t>
    </rPh>
    <phoneticPr fontId="11"/>
  </si>
  <si>
    <t>実績対象期間</t>
    <rPh sb="0" eb="2">
      <t>ジッセキ</t>
    </rPh>
    <rPh sb="2" eb="4">
      <t>タイショウ</t>
    </rPh>
    <rPh sb="4" eb="6">
      <t>キカン</t>
    </rPh>
    <phoneticPr fontId="11"/>
  </si>
  <si>
    <t>第１期支払（４～９月）</t>
  </si>
  <si>
    <t>各種家賃助成額（B）には、法人独自の住宅手当や東京都の家賃補助、その他の補助金、同居の家族が受けているの金額を入力してください（受給予定を含む）。</t>
    <rPh sb="0" eb="7">
      <t>カクシュヤチンジョセイガク</t>
    </rPh>
    <rPh sb="13" eb="17">
      <t>ホウジンドクジ</t>
    </rPh>
    <rPh sb="18" eb="22">
      <t>ジュウタクテアテ</t>
    </rPh>
    <rPh sb="23" eb="26">
      <t>トウキョウト</t>
    </rPh>
    <rPh sb="27" eb="31">
      <t>ヤチンホジョ</t>
    </rPh>
    <rPh sb="34" eb="35">
      <t>タ</t>
    </rPh>
    <rPh sb="36" eb="39">
      <t>ホジョキン</t>
    </rPh>
    <rPh sb="40" eb="42">
      <t>ドウキョ</t>
    </rPh>
    <rPh sb="43" eb="45">
      <t>カゾク</t>
    </rPh>
    <rPh sb="46" eb="47">
      <t>ウ</t>
    </rPh>
    <rPh sb="52" eb="54">
      <t>キンガク</t>
    </rPh>
    <rPh sb="55" eb="57">
      <t>ニュウリョク</t>
    </rPh>
    <rPh sb="64" eb="68">
      <t>ジュキュウヨテイ</t>
    </rPh>
    <rPh sb="69" eb="70">
      <t>フク</t>
    </rPh>
    <phoneticPr fontId="11"/>
  </si>
  <si>
    <t>2025（令和7）年度
満年齢基準日</t>
    <rPh sb="5" eb="7">
      <t>レイワ</t>
    </rPh>
    <rPh sb="9" eb="11">
      <t>ネンド</t>
    </rPh>
    <rPh sb="12" eb="15">
      <t>マンネンレイ</t>
    </rPh>
    <rPh sb="15" eb="18">
      <t>キジュンビ</t>
    </rPh>
    <phoneticPr fontId="11"/>
  </si>
  <si>
    <t>補助金交付申請額合計</t>
    <rPh sb="0" eb="3">
      <t>ホジョキン</t>
    </rPh>
    <rPh sb="3" eb="5">
      <t>コウフ</t>
    </rPh>
    <rPh sb="5" eb="7">
      <t>シンセイ</t>
    </rPh>
    <rPh sb="7" eb="8">
      <t>ガク</t>
    </rPh>
    <rPh sb="8" eb="10">
      <t>ゴウケイ</t>
    </rPh>
    <phoneticPr fontId="11"/>
  </si>
  <si>
    <t>No.</t>
    <phoneticPr fontId="11"/>
  </si>
  <si>
    <t>補助対象職員情報</t>
    <rPh sb="0" eb="2">
      <t>ホジョ</t>
    </rPh>
    <rPh sb="2" eb="4">
      <t>タイショウ</t>
    </rPh>
    <rPh sb="4" eb="6">
      <t>ショクイン</t>
    </rPh>
    <rPh sb="6" eb="8">
      <t>ジョウホウ</t>
    </rPh>
    <phoneticPr fontId="11"/>
  </si>
  <si>
    <t>対象経費</t>
    <rPh sb="0" eb="2">
      <t>タイショウ</t>
    </rPh>
    <rPh sb="2" eb="4">
      <t>ケイヒ</t>
    </rPh>
    <phoneticPr fontId="11"/>
  </si>
  <si>
    <t>補助金額</t>
    <rPh sb="0" eb="2">
      <t>ホジョ</t>
    </rPh>
    <rPh sb="2" eb="4">
      <t>キンガク</t>
    </rPh>
    <phoneticPr fontId="11"/>
  </si>
  <si>
    <r>
      <t xml:space="preserve">採用年月日
</t>
    </r>
    <r>
      <rPr>
        <sz val="8"/>
        <color theme="1"/>
        <rFont val="ＭＳ 明朝"/>
        <family val="1"/>
        <charset val="128"/>
      </rPr>
      <t>（西暦で入力）</t>
    </r>
    <rPh sb="0" eb="5">
      <t>サイヨウネンガッピ</t>
    </rPh>
    <rPh sb="7" eb="9">
      <t>セイレキ</t>
    </rPh>
    <rPh sb="10" eb="12">
      <t>ニュウリョク</t>
    </rPh>
    <phoneticPr fontId="11"/>
  </si>
  <si>
    <t>氏名</t>
    <rPh sb="0" eb="2">
      <t>シメイ</t>
    </rPh>
    <phoneticPr fontId="11"/>
  </si>
  <si>
    <r>
      <t xml:space="preserve">生年月日
</t>
    </r>
    <r>
      <rPr>
        <sz val="8"/>
        <color theme="1"/>
        <rFont val="ＭＳ 明朝"/>
        <family val="1"/>
        <charset val="128"/>
      </rPr>
      <t>（西暦で入力）</t>
    </r>
    <rPh sb="0" eb="4">
      <t>セイネンガッピ</t>
    </rPh>
    <rPh sb="6" eb="8">
      <t>セイレキ</t>
    </rPh>
    <rPh sb="9" eb="11">
      <t>ニュウリョク</t>
    </rPh>
    <phoneticPr fontId="11"/>
  </si>
  <si>
    <r>
      <t xml:space="preserve">年齢
</t>
    </r>
    <r>
      <rPr>
        <sz val="8"/>
        <color theme="1"/>
        <rFont val="ＭＳ 明朝"/>
        <family val="1"/>
        <charset val="128"/>
      </rPr>
      <t>(2026年3月末)</t>
    </r>
    <rPh sb="0" eb="2">
      <t>ネンレイ</t>
    </rPh>
    <rPh sb="8" eb="9">
      <t>ネン</t>
    </rPh>
    <rPh sb="10" eb="11">
      <t>ガツ</t>
    </rPh>
    <rPh sb="11" eb="12">
      <t>マツ</t>
    </rPh>
    <phoneticPr fontId="11"/>
  </si>
  <si>
    <t>初回交付月</t>
    <rPh sb="0" eb="2">
      <t>ショカイ</t>
    </rPh>
    <rPh sb="2" eb="5">
      <t>コウフヅキ</t>
    </rPh>
    <phoneticPr fontId="11"/>
  </si>
  <si>
    <t>利用限度（対象となる最終月）</t>
    <rPh sb="0" eb="2">
      <t>リヨウ</t>
    </rPh>
    <rPh sb="2" eb="4">
      <t>ゲンド</t>
    </rPh>
    <rPh sb="5" eb="7">
      <t>タイショウ</t>
    </rPh>
    <rPh sb="10" eb="13">
      <t>サイシュウヅキ</t>
    </rPh>
    <phoneticPr fontId="11"/>
  </si>
  <si>
    <t>住所</t>
    <rPh sb="0" eb="2">
      <t>ジュウショ</t>
    </rPh>
    <phoneticPr fontId="11"/>
  </si>
  <si>
    <t>配属先事業所番号</t>
    <rPh sb="0" eb="3">
      <t>ハイゾクサキ</t>
    </rPh>
    <rPh sb="3" eb="6">
      <t>ジギョウショ</t>
    </rPh>
    <rPh sb="6" eb="8">
      <t>バンゴウ</t>
    </rPh>
    <phoneticPr fontId="11"/>
  </si>
  <si>
    <t>配属先事業所名</t>
    <rPh sb="0" eb="3">
      <t>ハイゾクサキ</t>
    </rPh>
    <rPh sb="3" eb="6">
      <t>ジギョウショ</t>
    </rPh>
    <rPh sb="6" eb="7">
      <t>メイ</t>
    </rPh>
    <phoneticPr fontId="11"/>
  </si>
  <si>
    <t>指定管理該当</t>
    <rPh sb="0" eb="6">
      <t>シテイカンリガイトウ</t>
    </rPh>
    <phoneticPr fontId="11"/>
  </si>
  <si>
    <t>備考
（交付申請後に変更がある場合）</t>
    <rPh sb="0" eb="2">
      <t>ビコウ</t>
    </rPh>
    <rPh sb="4" eb="8">
      <t>コウフシンセイ</t>
    </rPh>
    <rPh sb="8" eb="9">
      <t>ゴ</t>
    </rPh>
    <rPh sb="10" eb="12">
      <t>ヘンコウ</t>
    </rPh>
    <rPh sb="15" eb="17">
      <t>バアイ</t>
    </rPh>
    <phoneticPr fontId="11"/>
  </si>
  <si>
    <t>４月</t>
    <rPh sb="1" eb="2">
      <t>ガツ</t>
    </rPh>
    <phoneticPr fontId="11"/>
  </si>
  <si>
    <t>５月</t>
    <rPh sb="1" eb="2">
      <t>ガツ</t>
    </rPh>
    <phoneticPr fontId="11"/>
  </si>
  <si>
    <t>６月</t>
    <rPh sb="1" eb="2">
      <t>ガツ</t>
    </rPh>
    <phoneticPr fontId="11"/>
  </si>
  <si>
    <t>７月</t>
    <rPh sb="1" eb="2">
      <t>ガツ</t>
    </rPh>
    <phoneticPr fontId="11"/>
  </si>
  <si>
    <t>８月</t>
    <rPh sb="1" eb="2">
      <t>ガツ</t>
    </rPh>
    <phoneticPr fontId="11"/>
  </si>
  <si>
    <t>９月</t>
    <rPh sb="1" eb="2">
      <t>ガツ</t>
    </rPh>
    <phoneticPr fontId="11"/>
  </si>
  <si>
    <t>半期
補助実績額</t>
    <rPh sb="0" eb="2">
      <t>ハンキ</t>
    </rPh>
    <rPh sb="3" eb="5">
      <t>ホジョ</t>
    </rPh>
    <rPh sb="5" eb="7">
      <t>ジッセキ</t>
    </rPh>
    <rPh sb="7" eb="8">
      <t>ガク</t>
    </rPh>
    <phoneticPr fontId="11"/>
  </si>
  <si>
    <t>基準額</t>
    <rPh sb="0" eb="2">
      <t>キジュン</t>
    </rPh>
    <rPh sb="2" eb="3">
      <t>ガク</t>
    </rPh>
    <phoneticPr fontId="11"/>
  </si>
  <si>
    <t>補助額（少ないほう）</t>
    <rPh sb="0" eb="3">
      <t>ホジョガク</t>
    </rPh>
    <rPh sb="4" eb="5">
      <t>スク</t>
    </rPh>
    <phoneticPr fontId="11"/>
  </si>
  <si>
    <r>
      <t xml:space="preserve">賃借料（A）
</t>
    </r>
    <r>
      <rPr>
        <sz val="8"/>
        <color theme="1"/>
        <rFont val="ＭＳ 明朝"/>
        <family val="1"/>
        <charset val="128"/>
      </rPr>
      <t>（共益費・
管理費含む）</t>
    </r>
    <rPh sb="0" eb="3">
      <t>チンシャクリョウ</t>
    </rPh>
    <rPh sb="8" eb="11">
      <t>キョウエキヒ</t>
    </rPh>
    <rPh sb="13" eb="16">
      <t>カンリヒ</t>
    </rPh>
    <rPh sb="16" eb="17">
      <t>フク</t>
    </rPh>
    <phoneticPr fontId="11"/>
  </si>
  <si>
    <t>その他家賃
助成額（B）</t>
    <rPh sb="2" eb="3">
      <t>タ</t>
    </rPh>
    <rPh sb="3" eb="5">
      <t>ヤチン</t>
    </rPh>
    <rPh sb="6" eb="9">
      <t>ジョセイガク</t>
    </rPh>
    <phoneticPr fontId="11"/>
  </si>
  <si>
    <t>補助
月数</t>
    <rPh sb="0" eb="2">
      <t>ホジョ</t>
    </rPh>
    <rPh sb="3" eb="5">
      <t>ツキスウ</t>
    </rPh>
    <phoneticPr fontId="11"/>
  </si>
  <si>
    <t xml:space="preserve">各月の補助金額　（A-B）×1/2
補助対象経費の支出額から、寄付金、家賃助成等その他の収入額を控除して得た額に２分の１を乗じて得た額と、補助対象月数に２０，０００円（ただし、指定管理者施設においては１０，０００円）を乗じて得た額のうち、いずれか少ない額。
補助金の額は、１，０００円単位とし、１，０００円未満の端数が生じたときは、これを切り捨てる。 </t>
    <rPh sb="0" eb="2">
      <t>カクツキ</t>
    </rPh>
    <rPh sb="3" eb="5">
      <t>ホジョ</t>
    </rPh>
    <rPh sb="5" eb="7">
      <t>キンガク</t>
    </rPh>
    <phoneticPr fontId="11"/>
  </si>
  <si>
    <t>○○　○○</t>
    <phoneticPr fontId="11"/>
  </si>
  <si>
    <t>足立区中央本町1-17-1 ●●アパート201</t>
    <rPh sb="0" eb="7">
      <t>アダチクチュウオウホンチョウ</t>
    </rPh>
    <phoneticPr fontId="11"/>
  </si>
  <si>
    <t>●●介護センター</t>
    <rPh sb="2" eb="4">
      <t>カイゴ</t>
    </rPh>
    <phoneticPr fontId="11"/>
  </si>
  <si>
    <t>〇</t>
    <phoneticPr fontId="11"/>
  </si>
  <si>
    <t>△△　△△</t>
    <phoneticPr fontId="11"/>
  </si>
  <si>
    <t>草加市●●1-2-3 メゾン●●302</t>
    <rPh sb="0" eb="3">
      <t>ソウカシ</t>
    </rPh>
    <phoneticPr fontId="11"/>
  </si>
  <si>
    <t>●●作業所</t>
    <rPh sb="2" eb="5">
      <t>サギョウショ</t>
    </rPh>
    <phoneticPr fontId="11"/>
  </si>
  <si>
    <t>理由</t>
    <rPh sb="0" eb="2">
      <t>リユウ</t>
    </rPh>
    <phoneticPr fontId="3"/>
  </si>
  <si>
    <t>追加で気になったこと・提案</t>
    <rPh sb="0" eb="2">
      <t>ツイカ</t>
    </rPh>
    <rPh sb="3" eb="4">
      <t>キ</t>
    </rPh>
    <rPh sb="11" eb="13">
      <t>テイアン</t>
    </rPh>
    <phoneticPr fontId="3"/>
  </si>
  <si>
    <t>月額上限20000と10000（指定管理）が存在する場合、家賃額が変わる場合、同一法人内で事業所が変わる場合、年度途中で採用された場合、法人が変わる場合などの管理方法を決めた上で様式を検討した方がよい</t>
    <rPh sb="79" eb="83">
      <t>カンリホウホウ</t>
    </rPh>
    <rPh sb="84" eb="85">
      <t>キ</t>
    </rPh>
    <rPh sb="87" eb="88">
      <t>ウエ</t>
    </rPh>
    <rPh sb="89" eb="91">
      <t>ヨウシキ</t>
    </rPh>
    <rPh sb="92" eb="94">
      <t>ケントウ</t>
    </rPh>
    <rPh sb="96" eb="97">
      <t>ホウ</t>
    </rPh>
    <phoneticPr fontId="3"/>
  </si>
  <si>
    <t>対象となる住居に住み始めた日</t>
    <rPh sb="0" eb="2">
      <t>タイショウ</t>
    </rPh>
    <rPh sb="5" eb="7">
      <t>ジュウキョ</t>
    </rPh>
    <rPh sb="8" eb="9">
      <t>ス</t>
    </rPh>
    <rPh sb="10" eb="11">
      <t>ハジ</t>
    </rPh>
    <rPh sb="13" eb="14">
      <t>ヒ</t>
    </rPh>
    <phoneticPr fontId="3"/>
  </si>
  <si>
    <t>家賃支援計画一覧表</t>
    <rPh sb="0" eb="2">
      <t>ヤチン</t>
    </rPh>
    <rPh sb="2" eb="4">
      <t>シエン</t>
    </rPh>
    <rPh sb="4" eb="9">
      <t>ケイカクイチランヒョウ</t>
    </rPh>
    <phoneticPr fontId="11"/>
  </si>
  <si>
    <t>補助対象職員氏名</t>
    <rPh sb="0" eb="8">
      <t>ホジョタイショウショクインシメイ</t>
    </rPh>
    <phoneticPr fontId="11"/>
  </si>
  <si>
    <r>
      <t xml:space="preserve">雇用開始
年月日
</t>
    </r>
    <r>
      <rPr>
        <sz val="8"/>
        <color theme="1"/>
        <rFont val="ＭＳ 明朝"/>
        <family val="1"/>
        <charset val="128"/>
      </rPr>
      <t>（西暦で入力）</t>
    </r>
    <rPh sb="0" eb="2">
      <t>コヨウ</t>
    </rPh>
    <rPh sb="2" eb="4">
      <t>カイシ</t>
    </rPh>
    <rPh sb="5" eb="8">
      <t>ネンガッピ</t>
    </rPh>
    <rPh sb="10" eb="12">
      <t>セイレキ</t>
    </rPh>
    <rPh sb="13" eb="15">
      <t>ニュウリョク</t>
    </rPh>
    <phoneticPr fontId="11"/>
  </si>
  <si>
    <t>配属先事業所名</t>
    <rPh sb="0" eb="7">
      <t>ハイゾクサキジギョウショメイ</t>
    </rPh>
    <phoneticPr fontId="11"/>
  </si>
  <si>
    <t>家賃
助成額（B）</t>
    <rPh sb="0" eb="2">
      <t>ヤチン</t>
    </rPh>
    <rPh sb="3" eb="6">
      <t>ジョセイガク</t>
    </rPh>
    <phoneticPr fontId="11"/>
  </si>
  <si>
    <t>自己負担額
（C）（A-B）</t>
    <rPh sb="0" eb="5">
      <t>ジコフタンガク</t>
    </rPh>
    <phoneticPr fontId="11"/>
  </si>
  <si>
    <t>補助基準額
（C×1/2）</t>
    <rPh sb="0" eb="5">
      <t>ホジョキジュンガク</t>
    </rPh>
    <phoneticPr fontId="11"/>
  </si>
  <si>
    <t>備考</t>
    <rPh sb="0" eb="2">
      <t>ビコウ</t>
    </rPh>
    <phoneticPr fontId="21"/>
  </si>
  <si>
    <t>【注意事項】</t>
    <rPh sb="1" eb="5">
      <t>チュウイジコウ</t>
    </rPh>
    <phoneticPr fontId="11"/>
  </si>
  <si>
    <t>指定管理該当</t>
    <rPh sb="0" eb="4">
      <t>シテイカンリ</t>
    </rPh>
    <rPh sb="4" eb="6">
      <t>ガイトウ</t>
    </rPh>
    <phoneticPr fontId="3"/>
  </si>
  <si>
    <t>最終対象月</t>
    <rPh sb="0" eb="2">
      <t>サイシュウ</t>
    </rPh>
    <rPh sb="2" eb="4">
      <t>タイショウ</t>
    </rPh>
    <rPh sb="4" eb="5">
      <t>ヅキ</t>
    </rPh>
    <phoneticPr fontId="3"/>
  </si>
  <si>
    <t>4月</t>
    <rPh sb="1" eb="2">
      <t>ガツ</t>
    </rPh>
    <phoneticPr fontId="3"/>
  </si>
  <si>
    <t>5月</t>
  </si>
  <si>
    <t>6月</t>
  </si>
  <si>
    <t>7月</t>
  </si>
  <si>
    <t>8月</t>
  </si>
  <si>
    <t>9月</t>
  </si>
  <si>
    <t>10月</t>
  </si>
  <si>
    <t>11月</t>
  </si>
  <si>
    <t>12月</t>
  </si>
  <si>
    <t>1月</t>
  </si>
  <si>
    <t>2月</t>
  </si>
  <si>
    <t>3月</t>
  </si>
  <si>
    <t>対象月</t>
    <rPh sb="0" eb="3">
      <t>タイショウヅキ</t>
    </rPh>
    <phoneticPr fontId="3"/>
  </si>
  <si>
    <t>対象者</t>
    <rPh sb="0" eb="3">
      <t>タイショウシャ</t>
    </rPh>
    <phoneticPr fontId="3"/>
  </si>
  <si>
    <t>対象経費</t>
    <rPh sb="0" eb="2">
      <t>タイショウ</t>
    </rPh>
    <rPh sb="2" eb="4">
      <t>ケイヒ</t>
    </rPh>
    <phoneticPr fontId="3"/>
  </si>
  <si>
    <t>年間補助額</t>
    <rPh sb="0" eb="2">
      <t>ネンカン</t>
    </rPh>
    <rPh sb="2" eb="5">
      <t>ホジョガク</t>
    </rPh>
    <phoneticPr fontId="3"/>
  </si>
  <si>
    <t>合計
補助額</t>
    <rPh sb="0" eb="2">
      <t>ゴウケイ</t>
    </rPh>
    <rPh sb="3" eb="6">
      <t>ホジョガク</t>
    </rPh>
    <phoneticPr fontId="11"/>
  </si>
  <si>
    <t>補助額算定</t>
    <rPh sb="0" eb="2">
      <t>ホジョ</t>
    </rPh>
    <rPh sb="2" eb="3">
      <t>ガク</t>
    </rPh>
    <rPh sb="3" eb="5">
      <t>サンテイ</t>
    </rPh>
    <phoneticPr fontId="3"/>
  </si>
  <si>
    <t>雇用開始時年齢</t>
    <rPh sb="0" eb="2">
      <t>コヨウ</t>
    </rPh>
    <rPh sb="2" eb="4">
      <t>カイシ</t>
    </rPh>
    <rPh sb="4" eb="5">
      <t>ジ</t>
    </rPh>
    <rPh sb="5" eb="7">
      <t>ネンレイ</t>
    </rPh>
    <phoneticPr fontId="11"/>
  </si>
  <si>
    <t>住所
（住民票の記載どおり入力）</t>
    <rPh sb="0" eb="2">
      <t>ジュウショ</t>
    </rPh>
    <rPh sb="8" eb="10">
      <t>キサイ</t>
    </rPh>
    <rPh sb="13" eb="15">
      <t>ニュウリョク</t>
    </rPh>
    <phoneticPr fontId="11"/>
  </si>
  <si>
    <t>初回給与
支払月</t>
    <rPh sb="0" eb="4">
      <t>ショカイキュウヨ</t>
    </rPh>
    <rPh sb="5" eb="7">
      <t>シハラ</t>
    </rPh>
    <rPh sb="7" eb="8">
      <t>ヅキ</t>
    </rPh>
    <phoneticPr fontId="3"/>
  </si>
  <si>
    <t>別記第２号様式（第９条関係）</t>
    <rPh sb="0" eb="2">
      <t>ベッキ</t>
    </rPh>
    <rPh sb="2" eb="3">
      <t>ダイ</t>
    </rPh>
    <rPh sb="4" eb="5">
      <t>ゴウ</t>
    </rPh>
    <rPh sb="5" eb="7">
      <t>ヨウシキ</t>
    </rPh>
    <rPh sb="8" eb="9">
      <t>ダイ</t>
    </rPh>
    <rPh sb="10" eb="11">
      <t>ジョウ</t>
    </rPh>
    <rPh sb="11" eb="13">
      <t>カンケイ</t>
    </rPh>
    <phoneticPr fontId="11"/>
  </si>
  <si>
    <r>
      <t xml:space="preserve">賃借料（A）
</t>
    </r>
    <r>
      <rPr>
        <sz val="8"/>
        <color theme="1"/>
        <rFont val="ＭＳ 明朝"/>
        <family val="1"/>
        <charset val="128"/>
      </rPr>
      <t>（共益費・
管理費を含む。）</t>
    </r>
    <rPh sb="0" eb="3">
      <t>チンシャクリョウ</t>
    </rPh>
    <rPh sb="8" eb="11">
      <t>キョウエキヒ</t>
    </rPh>
    <rPh sb="13" eb="16">
      <t>カンリヒ</t>
    </rPh>
    <rPh sb="17" eb="18">
      <t>フク</t>
    </rPh>
    <phoneticPr fontId="11"/>
  </si>
  <si>
    <t>補助月額
（上限2万円(指定管理施設1万円）、
1,000円未満は切捨て）</t>
    <rPh sb="0" eb="2">
      <t>ホジョ</t>
    </rPh>
    <rPh sb="2" eb="4">
      <t>ゲツガク</t>
    </rPh>
    <rPh sb="6" eb="8">
      <t>ジョウゲン</t>
    </rPh>
    <rPh sb="9" eb="11">
      <t>マンエン</t>
    </rPh>
    <rPh sb="12" eb="16">
      <t>シテイカンリ</t>
    </rPh>
    <rPh sb="16" eb="18">
      <t>シセツ</t>
    </rPh>
    <rPh sb="19" eb="21">
      <t>マンエン</t>
    </rPh>
    <rPh sb="29" eb="30">
      <t>エン</t>
    </rPh>
    <rPh sb="30" eb="32">
      <t>ミマン</t>
    </rPh>
    <rPh sb="33" eb="35">
      <t>キリス</t>
    </rPh>
    <phoneticPr fontId="11"/>
  </si>
  <si>
    <t>　家賃助成額（B）には、補助対象法人が独自に支給する住宅手当、他の地方公共団体が支給する家賃助成等の金額を入力してください（受給予定を含む。）。</t>
    <rPh sb="1" eb="3">
      <t>ヤチン</t>
    </rPh>
    <rPh sb="3" eb="6">
      <t>ジョセイガク</t>
    </rPh>
    <rPh sb="12" eb="14">
      <t>ホジョ</t>
    </rPh>
    <rPh sb="14" eb="16">
      <t>タイショウ</t>
    </rPh>
    <rPh sb="16" eb="18">
      <t>ホウジン</t>
    </rPh>
    <rPh sb="19" eb="21">
      <t>ドクジ</t>
    </rPh>
    <rPh sb="22" eb="24">
      <t>シキュウ</t>
    </rPh>
    <rPh sb="26" eb="28">
      <t>ジュウタク</t>
    </rPh>
    <rPh sb="28" eb="30">
      <t>テアテ</t>
    </rPh>
    <rPh sb="31" eb="32">
      <t>タ</t>
    </rPh>
    <rPh sb="33" eb="35">
      <t>チホウ</t>
    </rPh>
    <rPh sb="35" eb="37">
      <t>コウキョウ</t>
    </rPh>
    <rPh sb="37" eb="39">
      <t>ダンタイ</t>
    </rPh>
    <rPh sb="40" eb="42">
      <t>シキュウ</t>
    </rPh>
    <rPh sb="44" eb="46">
      <t>ヤチン</t>
    </rPh>
    <rPh sb="46" eb="48">
      <t>ジョセイ</t>
    </rPh>
    <rPh sb="48" eb="49">
      <t>トウ</t>
    </rPh>
    <rPh sb="50" eb="52">
      <t>キンガク</t>
    </rPh>
    <rPh sb="53" eb="55">
      <t>ニュウリョク</t>
    </rPh>
    <rPh sb="62" eb="66">
      <t>ジュキュウヨテイ</t>
    </rPh>
    <rPh sb="67" eb="68">
      <t>フク</t>
    </rPh>
    <phoneticPr fontId="11"/>
  </si>
  <si>
    <t>〇</t>
  </si>
  <si>
    <t>※色のついたセルに入力して下さい。そのほかのセルにはロックがかかっています。</t>
    <rPh sb="1" eb="2">
      <t>イロ</t>
    </rPh>
    <rPh sb="9" eb="11">
      <t>ニュウリョク</t>
    </rPh>
    <rPh sb="13" eb="14">
      <t>クダ</t>
    </rPh>
    <phoneticPr fontId="3"/>
  </si>
  <si>
    <t>例</t>
    <rPh sb="0" eb="1">
      <t>レイ</t>
    </rPh>
    <phoneticPr fontId="3"/>
  </si>
  <si>
    <t>江東●●</t>
    <rPh sb="0" eb="2">
      <t>コウトウ</t>
    </rPh>
    <phoneticPr fontId="3"/>
  </si>
  <si>
    <t>江東区東陽●-●-●</t>
    <rPh sb="0" eb="3">
      <t>コウトウク</t>
    </rPh>
    <rPh sb="3" eb="5">
      <t>トウヨウ</t>
    </rPh>
    <phoneticPr fontId="3"/>
  </si>
  <si>
    <t>江東在宅サービスセンター</t>
    <rPh sb="0" eb="2">
      <t>コウトウ</t>
    </rPh>
    <rPh sb="2" eb="4">
      <t>ザイタク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</si>
</sst>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0_);[Red]\(0\)"/>
    <numFmt numFmtId="178" formatCode="yyyy&quot;年&quot;m&quot;月&quot;d&quot;日&quot;;@"/>
    <numFmt numFmtId="179" formatCode="yyyy&quot;年&quot;m&quot;月&quot;;@"/>
  </numFmts>
  <fonts count="29">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color theme="1"/>
      <name val="BIZ UDPゴシック"/>
      <family val="3"/>
      <charset val="128"/>
    </font>
    <font>
      <sz val="9"/>
      <color theme="1"/>
      <name val="BIZ UDPゴシック"/>
      <family val="3"/>
      <charset val="128"/>
    </font>
    <font>
      <sz val="9"/>
      <color rgb="FFFF0000"/>
      <name val="BIZ UDPゴシック"/>
      <family val="3"/>
      <charset val="128"/>
    </font>
    <font>
      <sz val="9"/>
      <name val="BIZ UDPゴシック"/>
      <family val="3"/>
      <charset val="128"/>
    </font>
    <font>
      <sz val="10"/>
      <color rgb="FFFF0000"/>
      <name val="BIZ UDPゴシック"/>
      <family val="3"/>
      <charset val="128"/>
    </font>
    <font>
      <sz val="11"/>
      <color theme="1"/>
      <name val="ＭＳ 明朝"/>
      <family val="2"/>
      <charset val="128"/>
    </font>
    <font>
      <sz val="11"/>
      <name val="ＭＳ 明朝"/>
      <family val="2"/>
      <charset val="128"/>
    </font>
    <font>
      <sz val="6"/>
      <name val="ＭＳ 明朝"/>
      <family val="2"/>
      <charset val="128"/>
    </font>
    <font>
      <sz val="11"/>
      <color rgb="FFFF0000"/>
      <name val="ＭＳ 明朝"/>
      <family val="1"/>
      <charset val="128"/>
    </font>
    <font>
      <sz val="11"/>
      <color theme="1"/>
      <name val="ＭＳ ゴシック"/>
      <family val="3"/>
      <charset val="128"/>
    </font>
    <font>
      <sz val="16"/>
      <color theme="1"/>
      <name val="ＭＳ 明朝"/>
      <family val="2"/>
      <charset val="128"/>
    </font>
    <font>
      <sz val="16"/>
      <color theme="1"/>
      <name val="ＭＳ 明朝"/>
      <family val="1"/>
      <charset val="128"/>
    </font>
    <font>
      <sz val="8"/>
      <color theme="1"/>
      <name val="ＭＳ 明朝"/>
      <family val="1"/>
      <charset val="128"/>
    </font>
    <font>
      <sz val="9"/>
      <color theme="1"/>
      <name val="ＭＳ 明朝"/>
      <family val="1"/>
      <charset val="128"/>
    </font>
    <font>
      <sz val="8"/>
      <color theme="1"/>
      <name val="ＭＳ ゴシック"/>
      <family val="3"/>
      <charset val="128"/>
    </font>
    <font>
      <b/>
      <sz val="9"/>
      <color indexed="81"/>
      <name val="MS P ゴシック"/>
      <family val="3"/>
      <charset val="128"/>
    </font>
    <font>
      <sz val="11"/>
      <name val="ＭＳ 明朝"/>
      <family val="1"/>
      <charset val="128"/>
    </font>
    <font>
      <sz val="6"/>
      <name val="ＭＳ Ｐゴシック"/>
      <family val="2"/>
      <charset val="128"/>
      <scheme val="minor"/>
    </font>
    <font>
      <sz val="11"/>
      <color theme="4"/>
      <name val="ＭＳ Ｐゴシック"/>
      <family val="2"/>
      <charset val="128"/>
      <scheme val="minor"/>
    </font>
    <font>
      <sz val="11"/>
      <color theme="4"/>
      <name val="ＭＳ Ｐゴシック"/>
      <family val="3"/>
      <charset val="128"/>
      <scheme val="minor"/>
    </font>
    <font>
      <sz val="10"/>
      <color rgb="FFFF0000"/>
      <name val="ＭＳ Ｐゴシック"/>
      <family val="2"/>
      <charset val="128"/>
      <scheme val="minor"/>
    </font>
    <font>
      <sz val="11"/>
      <name val="ＭＳ ゴシック"/>
      <family val="3"/>
      <charset val="128"/>
    </font>
    <font>
      <sz val="11"/>
      <name val="ＭＳ Ｐゴシック"/>
      <family val="3"/>
      <charset val="128"/>
      <scheme val="minor"/>
    </font>
    <font>
      <sz val="8"/>
      <name val="ＭＳ 明朝"/>
      <family val="1"/>
      <charset val="128"/>
    </font>
    <font>
      <sz val="11"/>
      <color theme="1"/>
      <name val="ＭＳ 明朝"/>
      <family val="1"/>
      <charset val="128"/>
    </font>
  </fonts>
  <fills count="9">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style="thin">
        <color indexed="64"/>
      </bottom>
      <diagonal style="thin">
        <color indexed="64"/>
      </diagonal>
    </border>
  </borders>
  <cellStyleXfs count="5">
    <xf numFmtId="0" fontId="0" fillId="0" borderId="0"/>
    <xf numFmtId="0" fontId="9" fillId="0" borderId="0">
      <alignment vertical="center"/>
    </xf>
    <xf numFmtId="38" fontId="9"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193">
    <xf numFmtId="0" fontId="0" fillId="0" borderId="0" xfId="0"/>
    <xf numFmtId="0" fontId="4" fillId="0" borderId="0" xfId="0" applyFont="1" applyAlignment="1">
      <alignment vertical="center" wrapText="1"/>
    </xf>
    <xf numFmtId="0" fontId="4" fillId="0" borderId="0" xfId="0" applyFont="1" applyAlignment="1">
      <alignment vertical="center"/>
    </xf>
    <xf numFmtId="0" fontId="4" fillId="0" borderId="1" xfId="0" applyFont="1" applyBorder="1" applyAlignment="1">
      <alignment vertical="center" wrapText="1"/>
    </xf>
    <xf numFmtId="0" fontId="4" fillId="0" borderId="1" xfId="0" applyFont="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5" fillId="0" borderId="0" xfId="0" applyFont="1" applyAlignment="1">
      <alignment vertical="center"/>
    </xf>
    <xf numFmtId="0" fontId="5" fillId="3" borderId="1" xfId="0" applyFont="1" applyFill="1" applyBorder="1" applyAlignment="1">
      <alignment vertical="center"/>
    </xf>
    <xf numFmtId="0" fontId="5" fillId="0" borderId="1" xfId="0" applyFont="1" applyBorder="1" applyAlignment="1">
      <alignment vertical="center"/>
    </xf>
    <xf numFmtId="0" fontId="5" fillId="4" borderId="1" xfId="0" applyFont="1" applyFill="1" applyBorder="1" applyAlignment="1">
      <alignment vertical="center"/>
    </xf>
    <xf numFmtId="0" fontId="5" fillId="5" borderId="1" xfId="0" applyFont="1" applyFill="1" applyBorder="1" applyAlignment="1">
      <alignment vertical="center"/>
    </xf>
    <xf numFmtId="0" fontId="5" fillId="0" borderId="0" xfId="0" applyFont="1" applyAlignment="1">
      <alignment vertical="center" wrapText="1"/>
    </xf>
    <xf numFmtId="0" fontId="5" fillId="0" borderId="1" xfId="0" applyFont="1" applyBorder="1" applyAlignment="1">
      <alignment vertical="center" wrapText="1"/>
    </xf>
    <xf numFmtId="0" fontId="5" fillId="0" borderId="0" xfId="0" applyFont="1" applyBorder="1" applyAlignment="1">
      <alignment vertical="center"/>
    </xf>
    <xf numFmtId="0" fontId="5" fillId="4" borderId="1" xfId="0" applyFont="1" applyFill="1" applyBorder="1" applyAlignment="1">
      <alignment vertical="center" wrapText="1"/>
    </xf>
    <xf numFmtId="0" fontId="5" fillId="5" borderId="1" xfId="0" applyFont="1" applyFill="1" applyBorder="1" applyAlignment="1">
      <alignment vertical="center" wrapText="1"/>
    </xf>
    <xf numFmtId="0" fontId="5" fillId="0" borderId="4" xfId="0" applyFont="1" applyBorder="1" applyAlignment="1">
      <alignment vertical="center" wrapText="1"/>
    </xf>
    <xf numFmtId="0" fontId="5" fillId="3" borderId="1" xfId="0" applyFont="1" applyFill="1" applyBorder="1" applyAlignment="1">
      <alignment vertical="center" wrapText="1"/>
    </xf>
    <xf numFmtId="0" fontId="7" fillId="0" borderId="1" xfId="0" applyFont="1" applyBorder="1" applyAlignment="1">
      <alignment vertical="center" wrapText="1"/>
    </xf>
    <xf numFmtId="0" fontId="0" fillId="0" borderId="0" xfId="0" applyAlignment="1">
      <alignment vertical="center"/>
    </xf>
    <xf numFmtId="0" fontId="0" fillId="0" borderId="0" xfId="0" applyAlignment="1">
      <alignment horizontal="center" vertical="center"/>
    </xf>
    <xf numFmtId="57" fontId="0" fillId="0" borderId="0" xfId="0" applyNumberFormat="1" applyAlignment="1">
      <alignment vertical="center"/>
    </xf>
    <xf numFmtId="0" fontId="0" fillId="0" borderId="0" xfId="0" applyAlignment="1">
      <alignment horizontal="center" vertical="center" wrapText="1"/>
    </xf>
    <xf numFmtId="0" fontId="8" fillId="0" borderId="1" xfId="0" applyFont="1" applyBorder="1" applyAlignment="1">
      <alignment vertical="center" wrapText="1"/>
    </xf>
    <xf numFmtId="0" fontId="10" fillId="0" borderId="0" xfId="1" applyFont="1">
      <alignment vertical="center"/>
    </xf>
    <xf numFmtId="0" fontId="12" fillId="0" borderId="0" xfId="1" applyFont="1">
      <alignment vertical="center"/>
    </xf>
    <xf numFmtId="0" fontId="9" fillId="0" borderId="0" xfId="1">
      <alignment vertical="center"/>
    </xf>
    <xf numFmtId="49" fontId="13" fillId="0" borderId="0" xfId="1" applyNumberFormat="1" applyFont="1">
      <alignment vertical="center"/>
    </xf>
    <xf numFmtId="0" fontId="14" fillId="0" borderId="0" xfId="1" applyFont="1">
      <alignment vertical="center"/>
    </xf>
    <xf numFmtId="0" fontId="15" fillId="0" borderId="0" xfId="1" applyFont="1">
      <alignment vertical="center"/>
    </xf>
    <xf numFmtId="0" fontId="9" fillId="0" borderId="0" xfId="1" applyAlignment="1">
      <alignment horizontal="center" vertical="center"/>
    </xf>
    <xf numFmtId="176" fontId="9" fillId="0" borderId="10" xfId="1" applyNumberFormat="1" applyBorder="1">
      <alignment vertical="center"/>
    </xf>
    <xf numFmtId="0" fontId="9" fillId="4" borderId="1" xfId="1" applyFill="1" applyBorder="1">
      <alignment vertical="center"/>
    </xf>
    <xf numFmtId="0" fontId="9" fillId="8" borderId="1" xfId="1" applyFill="1" applyBorder="1" applyAlignment="1">
      <alignment vertical="center" wrapText="1"/>
    </xf>
    <xf numFmtId="0" fontId="9" fillId="4" borderId="5" xfId="1" applyFill="1" applyBorder="1">
      <alignment vertical="center"/>
    </xf>
    <xf numFmtId="0" fontId="9" fillId="4" borderId="14" xfId="1" applyFill="1" applyBorder="1" applyAlignment="1">
      <alignment horizontal="center" vertical="center"/>
    </xf>
    <xf numFmtId="0" fontId="9" fillId="4" borderId="16" xfId="1" applyFill="1" applyBorder="1" applyAlignment="1">
      <alignment horizontal="center" vertical="center"/>
    </xf>
    <xf numFmtId="0" fontId="9" fillId="4" borderId="15" xfId="1" applyFill="1" applyBorder="1" applyAlignment="1">
      <alignment horizontal="center" vertical="center"/>
    </xf>
    <xf numFmtId="0" fontId="9" fillId="7" borderId="14" xfId="1" applyFill="1" applyBorder="1" applyAlignment="1">
      <alignment horizontal="center" vertical="center" wrapText="1"/>
    </xf>
    <xf numFmtId="0" fontId="9" fillId="7" borderId="15" xfId="1" applyFill="1" applyBorder="1" applyAlignment="1">
      <alignment horizontal="center" vertical="center" wrapText="1"/>
    </xf>
    <xf numFmtId="0" fontId="9" fillId="7" borderId="5" xfId="1" applyFill="1" applyBorder="1" applyAlignment="1">
      <alignment horizontal="center" vertical="center" wrapText="1"/>
    </xf>
    <xf numFmtId="0" fontId="18" fillId="0" borderId="1" xfId="1" applyFont="1" applyBorder="1">
      <alignment vertical="center"/>
    </xf>
    <xf numFmtId="14" fontId="13" fillId="0" borderId="1" xfId="1" applyNumberFormat="1" applyFont="1" applyBorder="1">
      <alignment vertical="center"/>
    </xf>
    <xf numFmtId="0" fontId="13" fillId="0" borderId="1" xfId="1" applyFont="1" applyBorder="1" applyAlignment="1">
      <alignment horizontal="center" vertical="center"/>
    </xf>
    <xf numFmtId="0" fontId="13" fillId="4" borderId="1" xfId="1" applyFont="1" applyFill="1" applyBorder="1">
      <alignment vertical="center"/>
    </xf>
    <xf numFmtId="0" fontId="13" fillId="0" borderId="1" xfId="1" applyFont="1" applyBorder="1">
      <alignment vertical="center"/>
    </xf>
    <xf numFmtId="0" fontId="13" fillId="0" borderId="1" xfId="1" applyFont="1" applyBorder="1" applyAlignment="1">
      <alignment vertical="center" shrinkToFit="1"/>
    </xf>
    <xf numFmtId="177" fontId="13" fillId="0" borderId="1" xfId="1" applyNumberFormat="1" applyFont="1" applyBorder="1" applyAlignment="1">
      <alignment horizontal="center" vertical="center" shrinkToFit="1"/>
    </xf>
    <xf numFmtId="49" fontId="13" fillId="0" borderId="1" xfId="1" applyNumberFormat="1" applyFont="1" applyBorder="1" applyAlignment="1">
      <alignment vertical="center" shrinkToFit="1"/>
    </xf>
    <xf numFmtId="49" fontId="13" fillId="0" borderId="1" xfId="1" applyNumberFormat="1" applyFont="1" applyBorder="1" applyAlignment="1">
      <alignment horizontal="center" vertical="center" shrinkToFit="1"/>
    </xf>
    <xf numFmtId="38" fontId="13" fillId="0" borderId="14" xfId="2" applyFont="1" applyFill="1" applyBorder="1">
      <alignment vertical="center"/>
    </xf>
    <xf numFmtId="38" fontId="13" fillId="0" borderId="15" xfId="2" applyFont="1" applyFill="1" applyBorder="1">
      <alignment vertical="center"/>
    </xf>
    <xf numFmtId="38" fontId="13" fillId="4" borderId="5" xfId="2" applyFont="1" applyFill="1" applyBorder="1">
      <alignment vertical="center"/>
    </xf>
    <xf numFmtId="38" fontId="13" fillId="4" borderId="14" xfId="2" applyFont="1" applyFill="1" applyBorder="1">
      <alignment vertical="center"/>
    </xf>
    <xf numFmtId="38" fontId="13" fillId="4" borderId="16" xfId="2" applyFont="1" applyFill="1" applyBorder="1">
      <alignment vertical="center"/>
    </xf>
    <xf numFmtId="38" fontId="13" fillId="4" borderId="15" xfId="2" applyFont="1" applyFill="1" applyBorder="1">
      <alignment vertical="center"/>
    </xf>
    <xf numFmtId="38" fontId="13" fillId="4" borderId="1" xfId="2" applyFont="1" applyFill="1" applyBorder="1">
      <alignment vertical="center"/>
    </xf>
    <xf numFmtId="3" fontId="9" fillId="4" borderId="4" xfId="1" applyNumberFormat="1" applyFill="1" applyBorder="1">
      <alignment vertical="center"/>
    </xf>
    <xf numFmtId="38" fontId="9" fillId="8" borderId="4" xfId="1" applyNumberFormat="1" applyFill="1" applyBorder="1" applyAlignment="1">
      <alignment vertical="center" wrapText="1"/>
    </xf>
    <xf numFmtId="3" fontId="9" fillId="4" borderId="1" xfId="1" applyNumberFormat="1" applyFill="1" applyBorder="1">
      <alignment vertical="center"/>
    </xf>
    <xf numFmtId="38" fontId="9" fillId="8" borderId="1" xfId="1" applyNumberFormat="1" applyFill="1" applyBorder="1" applyAlignment="1">
      <alignment vertical="center" wrapText="1"/>
    </xf>
    <xf numFmtId="0" fontId="9" fillId="0" borderId="1" xfId="1" applyBorder="1">
      <alignment vertical="center"/>
    </xf>
    <xf numFmtId="14" fontId="9" fillId="0" borderId="1" xfId="1" applyNumberFormat="1" applyBorder="1" applyProtection="1">
      <alignment vertical="center"/>
      <protection locked="0"/>
    </xf>
    <xf numFmtId="0" fontId="9" fillId="0" borderId="1" xfId="1" applyBorder="1" applyProtection="1">
      <alignment vertical="center"/>
      <protection locked="0"/>
    </xf>
    <xf numFmtId="0" fontId="9" fillId="0" borderId="1" xfId="1" applyBorder="1" applyAlignment="1" applyProtection="1">
      <alignment vertical="center" shrinkToFit="1"/>
      <protection locked="0"/>
    </xf>
    <xf numFmtId="177" fontId="9" fillId="0" borderId="1" xfId="1" applyNumberFormat="1" applyBorder="1" applyProtection="1">
      <alignment vertical="center"/>
      <protection locked="0"/>
    </xf>
    <xf numFmtId="49" fontId="9" fillId="0" borderId="1" xfId="1" applyNumberFormat="1" applyBorder="1" applyAlignment="1" applyProtection="1">
      <alignment vertical="center" shrinkToFit="1"/>
      <protection locked="0"/>
    </xf>
    <xf numFmtId="38" fontId="0" fillId="0" borderId="1" xfId="2" applyFont="1" applyFill="1" applyBorder="1" applyProtection="1">
      <alignment vertical="center"/>
      <protection locked="0"/>
    </xf>
    <xf numFmtId="38" fontId="13" fillId="0" borderId="1" xfId="2" applyFont="1" applyFill="1" applyBorder="1">
      <alignment vertical="center"/>
    </xf>
    <xf numFmtId="0" fontId="4" fillId="2" borderId="1" xfId="0" applyFont="1" applyFill="1" applyBorder="1" applyAlignment="1">
      <alignment vertical="center" wrapText="1"/>
    </xf>
    <xf numFmtId="0" fontId="4" fillId="2" borderId="1" xfId="0" applyFont="1" applyFill="1" applyBorder="1" applyAlignment="1">
      <alignment vertical="center"/>
    </xf>
    <xf numFmtId="0" fontId="2" fillId="0" borderId="0" xfId="3" applyAlignment="1" applyProtection="1">
      <alignment vertical="center" shrinkToFit="1"/>
      <protection locked="0"/>
    </xf>
    <xf numFmtId="0" fontId="2" fillId="0" borderId="0" xfId="3" applyFill="1" applyBorder="1" applyAlignment="1" applyProtection="1">
      <alignment vertical="center" shrinkToFit="1"/>
      <protection locked="0"/>
    </xf>
    <xf numFmtId="0" fontId="2" fillId="0" borderId="0" xfId="3" applyFill="1" applyAlignment="1" applyProtection="1">
      <alignment vertical="center" shrinkToFit="1"/>
      <protection locked="0"/>
    </xf>
    <xf numFmtId="0" fontId="28" fillId="0" borderId="1" xfId="3" applyFont="1" applyFill="1" applyBorder="1" applyProtection="1">
      <alignment vertical="center"/>
      <protection locked="0"/>
    </xf>
    <xf numFmtId="0" fontId="28" fillId="2" borderId="1" xfId="3" applyFont="1" applyFill="1" applyBorder="1" applyProtection="1">
      <alignment vertical="center"/>
      <protection locked="0"/>
    </xf>
    <xf numFmtId="178" fontId="28" fillId="2" borderId="1" xfId="3" applyNumberFormat="1" applyFont="1" applyFill="1" applyBorder="1" applyProtection="1">
      <alignment vertical="center"/>
      <protection locked="0"/>
    </xf>
    <xf numFmtId="0" fontId="28" fillId="2" borderId="1" xfId="3" applyFont="1" applyFill="1" applyBorder="1" applyAlignment="1" applyProtection="1">
      <alignment vertical="center" shrinkToFit="1"/>
      <protection locked="0"/>
    </xf>
    <xf numFmtId="49" fontId="28" fillId="2" borderId="1" xfId="3" applyNumberFormat="1" applyFont="1" applyFill="1" applyBorder="1" applyAlignment="1" applyProtection="1">
      <alignment vertical="center" shrinkToFit="1"/>
      <protection locked="0"/>
    </xf>
    <xf numFmtId="38" fontId="28" fillId="2" borderId="1" xfId="4" applyFont="1" applyFill="1" applyBorder="1" applyProtection="1">
      <alignment vertical="center"/>
      <protection locked="0"/>
    </xf>
    <xf numFmtId="0" fontId="0" fillId="0" borderId="0" xfId="0" applyAlignment="1">
      <alignment horizontal="center" vertical="center"/>
    </xf>
    <xf numFmtId="0" fontId="5" fillId="5" borderId="1"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5" fillId="3" borderId="1"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0" borderId="1" xfId="0" applyFont="1" applyBorder="1" applyAlignment="1">
      <alignment horizontal="center" vertical="center"/>
    </xf>
    <xf numFmtId="0" fontId="5" fillId="4" borderId="1" xfId="0" applyFont="1" applyFill="1" applyBorder="1" applyAlignment="1">
      <alignment horizontal="center" vertical="center"/>
    </xf>
    <xf numFmtId="0" fontId="9" fillId="0" borderId="1" xfId="1" applyBorder="1" applyAlignment="1">
      <alignment horizontal="center" vertical="center"/>
    </xf>
    <xf numFmtId="0" fontId="9" fillId="6" borderId="1" xfId="1" applyFill="1" applyBorder="1" applyAlignment="1" applyProtection="1">
      <alignment horizontal="center" vertical="center" shrinkToFit="1"/>
      <protection locked="0"/>
    </xf>
    <xf numFmtId="0" fontId="13" fillId="0" borderId="1" xfId="1" applyFont="1" applyBorder="1" applyAlignment="1">
      <alignment horizontal="center" vertical="center" wrapText="1"/>
    </xf>
    <xf numFmtId="0" fontId="13" fillId="6" borderId="1" xfId="1" applyFont="1" applyFill="1" applyBorder="1" applyAlignment="1" applyProtection="1">
      <alignment horizontal="center" vertical="center" wrapText="1"/>
      <protection locked="0"/>
    </xf>
    <xf numFmtId="0" fontId="9" fillId="7" borderId="1" xfId="1" applyFill="1" applyBorder="1" applyAlignment="1">
      <alignment horizontal="center" vertical="center" wrapText="1"/>
    </xf>
    <xf numFmtId="14" fontId="9" fillId="7" borderId="1" xfId="1" applyNumberFormat="1" applyFill="1" applyBorder="1" applyAlignment="1">
      <alignment horizontal="center" vertical="center"/>
    </xf>
    <xf numFmtId="0" fontId="9" fillId="8" borderId="2" xfId="1" applyFill="1" applyBorder="1" applyAlignment="1">
      <alignment horizontal="center" vertical="center" wrapText="1"/>
    </xf>
    <xf numFmtId="0" fontId="9" fillId="8" borderId="4" xfId="1" applyFill="1" applyBorder="1" applyAlignment="1">
      <alignment horizontal="center" vertical="center" wrapText="1"/>
    </xf>
    <xf numFmtId="0" fontId="9" fillId="0" borderId="7" xfId="1" applyBorder="1" applyAlignment="1">
      <alignment horizontal="right" vertical="center"/>
    </xf>
    <xf numFmtId="0" fontId="9" fillId="0" borderId="8" xfId="1" applyBorder="1" applyAlignment="1">
      <alignment horizontal="right" vertical="center"/>
    </xf>
    <xf numFmtId="0" fontId="9" fillId="0" borderId="9" xfId="1" applyBorder="1" applyAlignment="1">
      <alignment horizontal="right" vertical="center"/>
    </xf>
    <xf numFmtId="0" fontId="9" fillId="7" borderId="11" xfId="1" applyFill="1" applyBorder="1" applyAlignment="1">
      <alignment horizontal="center" vertical="center"/>
    </xf>
    <xf numFmtId="0" fontId="9" fillId="7" borderId="13" xfId="1" applyFill="1" applyBorder="1" applyAlignment="1">
      <alignment horizontal="center" vertical="center"/>
    </xf>
    <xf numFmtId="0" fontId="9" fillId="7" borderId="17" xfId="1" applyFill="1" applyBorder="1" applyAlignment="1">
      <alignment horizontal="center" vertical="center"/>
    </xf>
    <xf numFmtId="0" fontId="13" fillId="4" borderId="5" xfId="1" applyFont="1" applyFill="1" applyBorder="1" applyAlignment="1">
      <alignment horizontal="center" vertical="center" wrapText="1"/>
    </xf>
    <xf numFmtId="0" fontId="13" fillId="4" borderId="12" xfId="1" applyFont="1" applyFill="1" applyBorder="1" applyAlignment="1">
      <alignment horizontal="center" vertical="center" wrapText="1"/>
    </xf>
    <xf numFmtId="0" fontId="13" fillId="4" borderId="6" xfId="1" applyFont="1" applyFill="1" applyBorder="1" applyAlignment="1">
      <alignment horizontal="center" vertical="center" wrapText="1"/>
    </xf>
    <xf numFmtId="0" fontId="9" fillId="4" borderId="1" xfId="1" applyFill="1" applyBorder="1" applyAlignment="1">
      <alignment horizontal="center" vertical="center"/>
    </xf>
    <xf numFmtId="0" fontId="9" fillId="4" borderId="1" xfId="1" applyFill="1" applyBorder="1" applyAlignment="1">
      <alignment horizontal="center" vertical="center" wrapText="1"/>
    </xf>
    <xf numFmtId="0" fontId="9" fillId="4" borderId="5" xfId="1" applyFill="1" applyBorder="1" applyAlignment="1">
      <alignment horizontal="center" vertical="center"/>
    </xf>
    <xf numFmtId="0" fontId="9" fillId="7" borderId="2" xfId="1" applyFill="1" applyBorder="1" applyAlignment="1">
      <alignment horizontal="center" vertical="center" wrapText="1"/>
    </xf>
    <xf numFmtId="0" fontId="9" fillId="7" borderId="4" xfId="1" applyFill="1" applyBorder="1" applyAlignment="1">
      <alignment horizontal="center" vertical="center" wrapText="1"/>
    </xf>
    <xf numFmtId="0" fontId="9" fillId="8" borderId="1" xfId="1" applyFill="1" applyBorder="1" applyAlignment="1">
      <alignment horizontal="center" vertical="center" wrapText="1"/>
    </xf>
    <xf numFmtId="0" fontId="17" fillId="7" borderId="14" xfId="1" applyFont="1" applyFill="1" applyBorder="1" applyAlignment="1">
      <alignment horizontal="left" vertical="center" wrapText="1"/>
    </xf>
    <xf numFmtId="0" fontId="17" fillId="7" borderId="16" xfId="1" applyFont="1" applyFill="1" applyBorder="1" applyAlignment="1">
      <alignment horizontal="left" vertical="center" wrapText="1"/>
    </xf>
    <xf numFmtId="0" fontId="17" fillId="7" borderId="15" xfId="1" applyFont="1" applyFill="1" applyBorder="1" applyAlignment="1">
      <alignment horizontal="left" vertical="center" wrapText="1"/>
    </xf>
    <xf numFmtId="0" fontId="9" fillId="4" borderId="14" xfId="1" applyFill="1" applyBorder="1" applyAlignment="1">
      <alignment horizontal="center" vertical="center"/>
    </xf>
    <xf numFmtId="0" fontId="9" fillId="4" borderId="15" xfId="1" applyFill="1" applyBorder="1" applyAlignment="1">
      <alignment horizontal="center" vertical="center"/>
    </xf>
    <xf numFmtId="0" fontId="2" fillId="2" borderId="22" xfId="3" applyFill="1" applyBorder="1" applyAlignment="1" applyProtection="1">
      <alignment horizontal="center" vertical="center" shrinkToFit="1"/>
      <protection locked="0"/>
    </xf>
    <xf numFmtId="0" fontId="2" fillId="2" borderId="23" xfId="3" applyFill="1" applyBorder="1" applyAlignment="1" applyProtection="1">
      <alignment horizontal="center" vertical="center" shrinkToFit="1"/>
      <protection locked="0"/>
    </xf>
    <xf numFmtId="38" fontId="28" fillId="0" borderId="1" xfId="4" applyFont="1" applyFill="1" applyBorder="1" applyProtection="1">
      <alignment vertical="center"/>
    </xf>
    <xf numFmtId="176" fontId="28" fillId="0" borderId="19" xfId="3" applyNumberFormat="1" applyFont="1" applyBorder="1" applyProtection="1">
      <alignment vertical="center"/>
    </xf>
    <xf numFmtId="179" fontId="28" fillId="0" borderId="1" xfId="3" applyNumberFormat="1" applyFont="1" applyFill="1" applyBorder="1" applyProtection="1">
      <alignment vertical="center"/>
    </xf>
    <xf numFmtId="0" fontId="28" fillId="0" borderId="1" xfId="3" applyFont="1" applyFill="1" applyBorder="1" applyAlignment="1" applyProtection="1">
      <alignment horizontal="center" vertical="center"/>
    </xf>
    <xf numFmtId="0" fontId="20" fillId="0" borderId="0" xfId="3" applyFont="1" applyProtection="1">
      <alignment vertical="center"/>
      <protection locked="0"/>
    </xf>
    <xf numFmtId="0" fontId="2" fillId="0" borderId="0" xfId="3" applyProtection="1">
      <alignment vertical="center"/>
      <protection locked="0"/>
    </xf>
    <xf numFmtId="0" fontId="9" fillId="0" borderId="0" xfId="3" applyFont="1" applyProtection="1">
      <alignment vertical="center"/>
      <protection locked="0"/>
    </xf>
    <xf numFmtId="0" fontId="15" fillId="0" borderId="0" xfId="3" applyFont="1" applyProtection="1">
      <alignment vertical="center"/>
      <protection locked="0"/>
    </xf>
    <xf numFmtId="0" fontId="28" fillId="0" borderId="19" xfId="3" applyFont="1" applyBorder="1" applyAlignment="1" applyProtection="1">
      <alignment horizontal="center" vertical="center"/>
      <protection locked="0"/>
    </xf>
    <xf numFmtId="0" fontId="2" fillId="0" borderId="0" xfId="3" applyAlignment="1" applyProtection="1">
      <alignment horizontal="center" vertical="center"/>
      <protection locked="0"/>
    </xf>
    <xf numFmtId="0" fontId="2" fillId="0" borderId="0" xfId="3" applyFill="1" applyBorder="1" applyAlignment="1" applyProtection="1">
      <alignment horizontal="center" vertical="center"/>
      <protection locked="0"/>
    </xf>
    <xf numFmtId="0" fontId="2" fillId="0" borderId="0" xfId="3" applyFill="1" applyAlignment="1" applyProtection="1">
      <alignment horizontal="center" vertical="center"/>
      <protection locked="0"/>
    </xf>
    <xf numFmtId="0" fontId="24" fillId="0" borderId="0" xfId="3" applyFont="1" applyFill="1" applyAlignment="1" applyProtection="1">
      <alignment horizontal="left" vertical="center"/>
      <protection locked="0"/>
    </xf>
    <xf numFmtId="0" fontId="2" fillId="0" borderId="0" xfId="3" applyFill="1" applyProtection="1">
      <alignment vertical="center"/>
      <protection locked="0"/>
    </xf>
    <xf numFmtId="0" fontId="28" fillId="0" borderId="25" xfId="3" applyFont="1" applyFill="1" applyBorder="1" applyAlignment="1" applyProtection="1">
      <alignment horizontal="center" vertical="center"/>
      <protection locked="0"/>
    </xf>
    <xf numFmtId="0" fontId="28" fillId="0" borderId="1" xfId="3" applyFont="1" applyFill="1" applyBorder="1" applyAlignment="1" applyProtection="1">
      <alignment horizontal="center" vertical="center"/>
      <protection locked="0"/>
    </xf>
    <xf numFmtId="0" fontId="28" fillId="0" borderId="5" xfId="3" applyFont="1" applyFill="1" applyBorder="1" applyAlignment="1" applyProtection="1">
      <alignment horizontal="center" vertical="center"/>
      <protection locked="0"/>
    </xf>
    <xf numFmtId="0" fontId="28" fillId="0" borderId="24" xfId="3" applyFont="1" applyFill="1" applyBorder="1" applyAlignment="1" applyProtection="1">
      <alignment horizontal="center" vertical="center"/>
      <protection locked="0"/>
    </xf>
    <xf numFmtId="0" fontId="28" fillId="0" borderId="26" xfId="3" applyFont="1" applyFill="1" applyBorder="1" applyAlignment="1" applyProtection="1">
      <alignment horizontal="center" vertical="center"/>
      <protection locked="0"/>
    </xf>
    <xf numFmtId="0" fontId="28" fillId="0" borderId="7" xfId="3" applyFont="1" applyFill="1" applyBorder="1" applyAlignment="1" applyProtection="1">
      <alignment horizontal="center" vertical="center"/>
      <protection locked="0"/>
    </xf>
    <xf numFmtId="0" fontId="28" fillId="0" borderId="17" xfId="3" applyFont="1" applyFill="1" applyBorder="1" applyAlignment="1" applyProtection="1">
      <alignment horizontal="center" vertical="center"/>
      <protection locked="0"/>
    </xf>
    <xf numFmtId="0" fontId="28" fillId="0" borderId="4" xfId="3" applyFont="1" applyFill="1" applyBorder="1" applyAlignment="1" applyProtection="1">
      <alignment horizontal="center" vertical="center"/>
      <protection locked="0"/>
    </xf>
    <xf numFmtId="0" fontId="28" fillId="0" borderId="8" xfId="3" applyFont="1" applyFill="1" applyBorder="1" applyAlignment="1" applyProtection="1">
      <alignment horizontal="center" vertical="center"/>
      <protection locked="0"/>
    </xf>
    <xf numFmtId="179" fontId="28" fillId="2" borderId="1" xfId="3" applyNumberFormat="1" applyFont="1" applyFill="1" applyBorder="1" applyProtection="1">
      <alignment vertical="center"/>
      <protection locked="0"/>
    </xf>
    <xf numFmtId="38" fontId="28" fillId="2" borderId="1" xfId="4" applyFont="1" applyFill="1" applyBorder="1" applyAlignment="1" applyProtection="1">
      <alignment horizontal="center" vertical="center"/>
      <protection locked="0"/>
    </xf>
    <xf numFmtId="0" fontId="28" fillId="0" borderId="5" xfId="3" applyFont="1" applyBorder="1" applyAlignment="1" applyProtection="1">
      <alignment horizontal="right" vertical="center"/>
      <protection locked="0"/>
    </xf>
    <xf numFmtId="0" fontId="28" fillId="0" borderId="12" xfId="3" applyFont="1" applyBorder="1" applyAlignment="1" applyProtection="1">
      <alignment horizontal="right" vertical="center"/>
      <protection locked="0"/>
    </xf>
    <xf numFmtId="0" fontId="28" fillId="0" borderId="18" xfId="3" applyFont="1" applyBorder="1" applyAlignment="1" applyProtection="1">
      <alignment horizontal="right" vertical="center"/>
      <protection locked="0"/>
    </xf>
    <xf numFmtId="0" fontId="28" fillId="0" borderId="20" xfId="3" applyFont="1" applyBorder="1" applyProtection="1">
      <alignment vertical="center"/>
      <protection locked="0"/>
    </xf>
    <xf numFmtId="0" fontId="2" fillId="0" borderId="0" xfId="3" applyBorder="1" applyAlignment="1" applyProtection="1">
      <alignment horizontal="right" vertical="center"/>
      <protection locked="0"/>
    </xf>
    <xf numFmtId="176" fontId="2" fillId="0" borderId="0" xfId="3" applyNumberFormat="1" applyBorder="1" applyProtection="1">
      <alignment vertical="center"/>
      <protection locked="0"/>
    </xf>
    <xf numFmtId="0" fontId="2" fillId="0" borderId="0" xfId="3" applyBorder="1" applyProtection="1">
      <alignment vertical="center"/>
      <protection locked="0"/>
    </xf>
    <xf numFmtId="0" fontId="28" fillId="0" borderId="0" xfId="3" applyFont="1" applyProtection="1">
      <alignment vertical="center"/>
      <protection locked="0"/>
    </xf>
    <xf numFmtId="0" fontId="13" fillId="0" borderId="0" xfId="3" applyFont="1" applyProtection="1">
      <alignment vertical="center"/>
      <protection locked="0"/>
    </xf>
    <xf numFmtId="49" fontId="28" fillId="0" borderId="0" xfId="1" applyNumberFormat="1" applyFont="1" applyProtection="1">
      <alignment vertical="center"/>
      <protection locked="0"/>
    </xf>
    <xf numFmtId="49" fontId="13" fillId="0" borderId="0" xfId="1" applyNumberFormat="1" applyFont="1" applyProtection="1">
      <alignment vertical="center"/>
      <protection locked="0"/>
    </xf>
    <xf numFmtId="49" fontId="13" fillId="0" borderId="0" xfId="3" applyNumberFormat="1" applyFont="1" applyProtection="1">
      <alignment vertical="center"/>
      <protection locked="0"/>
    </xf>
    <xf numFmtId="49" fontId="25" fillId="0" borderId="0" xfId="3" applyNumberFormat="1" applyFont="1" applyAlignment="1" applyProtection="1">
      <alignment horizontal="right" vertical="center"/>
      <protection locked="0"/>
    </xf>
    <xf numFmtId="0" fontId="26" fillId="0" borderId="0" xfId="3" applyFont="1" applyProtection="1">
      <alignment vertical="center"/>
      <protection locked="0"/>
    </xf>
    <xf numFmtId="0" fontId="22" fillId="0" borderId="0" xfId="3" applyFont="1" applyProtection="1">
      <alignment vertical="center"/>
      <protection locked="0"/>
    </xf>
    <xf numFmtId="0" fontId="23" fillId="0" borderId="0" xfId="3" applyFont="1" applyProtection="1">
      <alignment vertical="center"/>
      <protection locked="0"/>
    </xf>
    <xf numFmtId="0" fontId="1" fillId="2" borderId="21" xfId="3" applyFont="1" applyFill="1" applyBorder="1" applyAlignment="1" applyProtection="1">
      <alignment horizontal="center" vertical="center" shrinkToFit="1"/>
      <protection locked="0"/>
    </xf>
    <xf numFmtId="0" fontId="28" fillId="0" borderId="0" xfId="3" applyFont="1" applyBorder="1" applyAlignment="1" applyProtection="1">
      <alignment vertical="center"/>
      <protection locked="0"/>
    </xf>
    <xf numFmtId="0" fontId="28" fillId="0" borderId="2" xfId="3" applyFont="1" applyFill="1" applyBorder="1" applyAlignment="1" applyProtection="1">
      <alignment horizontal="center" vertical="center"/>
      <protection locked="0"/>
    </xf>
    <xf numFmtId="0" fontId="28" fillId="0" borderId="2" xfId="3" applyFont="1" applyFill="1" applyBorder="1" applyAlignment="1" applyProtection="1">
      <alignment horizontal="center" vertical="center" wrapText="1"/>
      <protection locked="0"/>
    </xf>
    <xf numFmtId="0" fontId="28" fillId="0" borderId="2" xfId="3" applyFont="1" applyFill="1" applyBorder="1" applyAlignment="1" applyProtection="1">
      <alignment horizontal="center" vertical="center" shrinkToFit="1"/>
      <protection locked="0"/>
    </xf>
    <xf numFmtId="0" fontId="27" fillId="0" borderId="2" xfId="3" applyFont="1" applyFill="1" applyBorder="1" applyAlignment="1" applyProtection="1">
      <alignment horizontal="center" vertical="center" wrapText="1"/>
      <protection locked="0"/>
    </xf>
    <xf numFmtId="0" fontId="28" fillId="0" borderId="4" xfId="3" applyFont="1" applyFill="1" applyBorder="1" applyProtection="1">
      <alignment vertical="center"/>
      <protection locked="0"/>
    </xf>
    <xf numFmtId="0" fontId="28" fillId="2" borderId="4" xfId="3" applyFont="1" applyFill="1" applyBorder="1" applyProtection="1">
      <alignment vertical="center"/>
      <protection locked="0"/>
    </xf>
    <xf numFmtId="178" fontId="28" fillId="2" borderId="4" xfId="3" applyNumberFormat="1" applyFont="1" applyFill="1" applyBorder="1" applyProtection="1">
      <alignment vertical="center"/>
      <protection locked="0"/>
    </xf>
    <xf numFmtId="0" fontId="28" fillId="0" borderId="4" xfId="3" applyFont="1" applyFill="1" applyBorder="1" applyAlignment="1" applyProtection="1">
      <alignment horizontal="center" vertical="center"/>
    </xf>
    <xf numFmtId="179" fontId="28" fillId="2" borderId="4" xfId="3" applyNumberFormat="1" applyFont="1" applyFill="1" applyBorder="1" applyProtection="1">
      <alignment vertical="center"/>
      <protection locked="0"/>
    </xf>
    <xf numFmtId="179" fontId="28" fillId="0" borderId="4" xfId="3" applyNumberFormat="1" applyFont="1" applyFill="1" applyBorder="1" applyProtection="1">
      <alignment vertical="center"/>
    </xf>
    <xf numFmtId="0" fontId="28" fillId="2" borderId="4" xfId="3" applyFont="1" applyFill="1" applyBorder="1" applyAlignment="1" applyProtection="1">
      <alignment vertical="center" shrinkToFit="1"/>
      <protection locked="0"/>
    </xf>
    <xf numFmtId="49" fontId="28" fillId="2" borderId="4" xfId="3" applyNumberFormat="1" applyFont="1" applyFill="1" applyBorder="1" applyAlignment="1" applyProtection="1">
      <alignment vertical="center" shrinkToFit="1"/>
      <protection locked="0"/>
    </xf>
    <xf numFmtId="38" fontId="28" fillId="2" borderId="4" xfId="4" applyFont="1" applyFill="1" applyBorder="1" applyAlignment="1" applyProtection="1">
      <alignment horizontal="center" vertical="center"/>
      <protection locked="0"/>
    </xf>
    <xf numFmtId="38" fontId="28" fillId="2" borderId="4" xfId="4" applyFont="1" applyFill="1" applyBorder="1" applyProtection="1">
      <alignment vertical="center"/>
      <protection locked="0"/>
    </xf>
    <xf numFmtId="38" fontId="28" fillId="0" borderId="4" xfId="4" applyFont="1" applyFill="1" applyBorder="1" applyProtection="1">
      <alignment vertical="center"/>
    </xf>
    <xf numFmtId="0" fontId="28" fillId="0" borderId="22" xfId="3" applyFont="1" applyFill="1" applyBorder="1" applyAlignment="1" applyProtection="1">
      <alignment horizontal="center" vertical="center"/>
    </xf>
    <xf numFmtId="179" fontId="28" fillId="0" borderId="22" xfId="3" applyNumberFormat="1" applyFont="1" applyFill="1" applyBorder="1" applyProtection="1">
      <alignment vertical="center"/>
    </xf>
    <xf numFmtId="38" fontId="28" fillId="0" borderId="22" xfId="4" applyFont="1" applyFill="1" applyBorder="1" applyProtection="1">
      <alignment vertical="center"/>
    </xf>
    <xf numFmtId="0" fontId="28" fillId="0" borderId="21" xfId="3" applyFont="1" applyFill="1" applyBorder="1" applyAlignment="1" applyProtection="1">
      <alignment horizontal="center" vertical="center"/>
    </xf>
    <xf numFmtId="0" fontId="28" fillId="0" borderId="22" xfId="3" applyFont="1" applyFill="1" applyBorder="1" applyAlignment="1" applyProtection="1">
      <alignment horizontal="center" vertical="center" wrapText="1"/>
    </xf>
    <xf numFmtId="14" fontId="28" fillId="0" borderId="22" xfId="3" applyNumberFormat="1" applyFont="1" applyFill="1" applyBorder="1" applyAlignment="1" applyProtection="1">
      <alignment horizontal="center" vertical="center" wrapText="1"/>
    </xf>
    <xf numFmtId="179" fontId="28" fillId="0" borderId="22" xfId="3" applyNumberFormat="1" applyFont="1" applyFill="1" applyBorder="1" applyAlignment="1" applyProtection="1">
      <alignment horizontal="center" vertical="center" wrapText="1"/>
    </xf>
    <xf numFmtId="0" fontId="28" fillId="0" borderId="22" xfId="3" applyFont="1" applyFill="1" applyBorder="1" applyAlignment="1" applyProtection="1">
      <alignment horizontal="center" vertical="center" shrinkToFit="1"/>
    </xf>
    <xf numFmtId="38" fontId="28" fillId="0" borderId="22" xfId="4" applyFont="1" applyFill="1" applyBorder="1" applyAlignment="1" applyProtection="1">
      <alignment horizontal="center" vertical="center"/>
    </xf>
    <xf numFmtId="0" fontId="28" fillId="0" borderId="23" xfId="3" applyFont="1" applyFill="1" applyBorder="1" applyAlignment="1" applyProtection="1">
      <alignment horizontal="center" vertical="center" wrapText="1"/>
    </xf>
    <xf numFmtId="3" fontId="28" fillId="0" borderId="22" xfId="3" applyNumberFormat="1" applyFont="1" applyFill="1" applyBorder="1" applyAlignment="1" applyProtection="1">
      <alignment vertical="center" wrapText="1"/>
    </xf>
  </cellXfs>
  <cellStyles count="5">
    <cellStyle name="桁区切り 2" xfId="2" xr:uid="{40773919-4853-4EC5-BF5A-B10532DC8B04}"/>
    <cellStyle name="桁区切り 3" xfId="4" xr:uid="{8371CDF2-E396-4BDB-AF9B-B25C7EE48E19}"/>
    <cellStyle name="標準" xfId="0" builtinId="0"/>
    <cellStyle name="標準 2" xfId="1" xr:uid="{23AC9E07-8894-48BD-9FEA-65CA2902EF41}"/>
    <cellStyle name="標準 3" xfId="3" xr:uid="{3A1EC578-E8CC-4E85-A200-0DA5B0C149F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38101</xdr:colOff>
      <xdr:row>10</xdr:row>
      <xdr:rowOff>314325</xdr:rowOff>
    </xdr:from>
    <xdr:to>
      <xdr:col>30</xdr:col>
      <xdr:colOff>466726</xdr:colOff>
      <xdr:row>12</xdr:row>
      <xdr:rowOff>200025</xdr:rowOff>
    </xdr:to>
    <xdr:sp macro="" textlink="">
      <xdr:nvSpPr>
        <xdr:cNvPr id="2" name="正方形/長方形 1">
          <a:extLst>
            <a:ext uri="{FF2B5EF4-FFF2-40B4-BE49-F238E27FC236}">
              <a16:creationId xmlns:a16="http://schemas.microsoft.com/office/drawing/2014/main" id="{56163D4B-DB53-4682-A84D-5DA89722C397}"/>
            </a:ext>
          </a:extLst>
        </xdr:cNvPr>
        <xdr:cNvSpPr/>
      </xdr:nvSpPr>
      <xdr:spPr>
        <a:xfrm>
          <a:off x="17821276" y="4705350"/>
          <a:ext cx="3571875" cy="64770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kern="1200"/>
            <a:t>↑各月で上限設定すること</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E9F09-353A-40EA-A00B-A5D7A822A289}">
  <dimension ref="A1:G19"/>
  <sheetViews>
    <sheetView workbookViewId="0">
      <selection activeCell="B18" sqref="B18"/>
    </sheetView>
  </sheetViews>
  <sheetFormatPr defaultColWidth="9" defaultRowHeight="45.75" customHeight="1"/>
  <cols>
    <col min="1" max="1" width="50.125" style="1" customWidth="1"/>
    <col min="2" max="2" width="45.625" style="1" customWidth="1"/>
    <col min="3" max="3" width="56.875" style="1" customWidth="1"/>
    <col min="4" max="4" width="12.75" style="2" bestFit="1" customWidth="1"/>
    <col min="5" max="16384" width="9" style="2"/>
  </cols>
  <sheetData>
    <row r="1" spans="1:7" ht="45.75" customHeight="1">
      <c r="A1" s="1" t="s">
        <v>12</v>
      </c>
    </row>
    <row r="2" spans="1:7" ht="45.75" customHeight="1">
      <c r="A2" s="5" t="s">
        <v>0</v>
      </c>
      <c r="B2" s="5" t="s">
        <v>1</v>
      </c>
      <c r="C2" s="5" t="s">
        <v>4</v>
      </c>
      <c r="D2" s="6" t="s">
        <v>7</v>
      </c>
    </row>
    <row r="3" spans="1:7" ht="45.75" customHeight="1">
      <c r="A3" s="3" t="s">
        <v>17</v>
      </c>
      <c r="B3" s="3" t="s">
        <v>18</v>
      </c>
      <c r="C3" s="3" t="s">
        <v>19</v>
      </c>
      <c r="D3" s="4" t="s">
        <v>5</v>
      </c>
    </row>
    <row r="4" spans="1:7" ht="45.75" customHeight="1">
      <c r="A4" s="3" t="s">
        <v>22</v>
      </c>
      <c r="B4" s="3" t="s">
        <v>8</v>
      </c>
      <c r="C4" s="3" t="s">
        <v>9</v>
      </c>
      <c r="D4" s="4" t="s">
        <v>5</v>
      </c>
    </row>
    <row r="5" spans="1:7" ht="45.75" customHeight="1">
      <c r="A5" s="3" t="s">
        <v>23</v>
      </c>
      <c r="B5" s="3" t="s">
        <v>11</v>
      </c>
      <c r="C5" s="3" t="s">
        <v>20</v>
      </c>
      <c r="D5" s="4" t="s">
        <v>5</v>
      </c>
    </row>
    <row r="6" spans="1:7" ht="45.75" customHeight="1">
      <c r="A6" s="3" t="s">
        <v>26</v>
      </c>
      <c r="B6" s="3" t="s">
        <v>25</v>
      </c>
      <c r="C6" s="3" t="s">
        <v>24</v>
      </c>
      <c r="D6" s="4" t="s">
        <v>6</v>
      </c>
    </row>
    <row r="7" spans="1:7" ht="45.75" customHeight="1">
      <c r="A7" s="3" t="s">
        <v>3</v>
      </c>
      <c r="B7" s="3" t="s">
        <v>2</v>
      </c>
      <c r="C7" s="3" t="s">
        <v>21</v>
      </c>
      <c r="D7" s="4" t="s">
        <v>6</v>
      </c>
    </row>
    <row r="8" spans="1:7" ht="45.75" customHeight="1">
      <c r="A8" s="3" t="s">
        <v>16</v>
      </c>
      <c r="B8" s="3" t="s">
        <v>10</v>
      </c>
      <c r="C8" s="3" t="s">
        <v>15</v>
      </c>
      <c r="D8" s="4" t="s">
        <v>6</v>
      </c>
    </row>
    <row r="9" spans="1:7" ht="45.75" customHeight="1">
      <c r="A9" s="3" t="s">
        <v>13</v>
      </c>
      <c r="B9" s="3" t="s">
        <v>14</v>
      </c>
      <c r="C9" s="3" t="s">
        <v>15</v>
      </c>
      <c r="D9" s="4" t="s">
        <v>6</v>
      </c>
    </row>
    <row r="11" spans="1:7" ht="45.75" customHeight="1">
      <c r="A11" s="70" t="s">
        <v>198</v>
      </c>
      <c r="B11" s="70" t="s">
        <v>197</v>
      </c>
      <c r="C11" s="70" t="s">
        <v>56</v>
      </c>
      <c r="D11" s="71"/>
    </row>
    <row r="12" spans="1:7" ht="45.75" customHeight="1">
      <c r="A12" s="3" t="s">
        <v>57</v>
      </c>
      <c r="B12" s="3"/>
      <c r="C12" s="3" t="s">
        <v>58</v>
      </c>
      <c r="D12" s="4"/>
    </row>
    <row r="13" spans="1:7" ht="45.75" customHeight="1">
      <c r="A13" s="3" t="s">
        <v>59</v>
      </c>
      <c r="B13" s="3" t="s">
        <v>60</v>
      </c>
      <c r="C13" s="3"/>
      <c r="D13" s="4"/>
    </row>
    <row r="14" spans="1:7" ht="45.75" customHeight="1">
      <c r="A14" s="3" t="s">
        <v>61</v>
      </c>
      <c r="B14" s="3" t="s">
        <v>62</v>
      </c>
      <c r="C14" s="3"/>
      <c r="D14" s="4"/>
    </row>
    <row r="15" spans="1:7" ht="45.75" customHeight="1">
      <c r="A15" s="3" t="s">
        <v>63</v>
      </c>
      <c r="B15" s="3"/>
      <c r="C15" s="3"/>
      <c r="D15" s="4"/>
      <c r="G15" s="20"/>
    </row>
    <row r="16" spans="1:7" ht="45.75" customHeight="1">
      <c r="A16" s="3" t="s">
        <v>150</v>
      </c>
      <c r="B16" s="3" t="s">
        <v>151</v>
      </c>
      <c r="C16" s="3"/>
      <c r="D16" s="4"/>
      <c r="G16" s="20"/>
    </row>
    <row r="17" spans="1:7" ht="45.75" customHeight="1">
      <c r="A17" s="24" t="s">
        <v>64</v>
      </c>
      <c r="B17" s="3" t="s">
        <v>199</v>
      </c>
      <c r="C17" s="3"/>
      <c r="D17" s="4"/>
      <c r="G17" s="20"/>
    </row>
    <row r="18" spans="1:7" ht="45.75" customHeight="1">
      <c r="G18" s="20"/>
    </row>
    <row r="19" spans="1:7" ht="45.75" customHeight="1">
      <c r="G19" s="20"/>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788A8-2F96-499F-8AC5-6113F1F8A56D}">
  <dimension ref="A3:P72"/>
  <sheetViews>
    <sheetView workbookViewId="0">
      <selection activeCell="E4" sqref="E4"/>
    </sheetView>
  </sheetViews>
  <sheetFormatPr defaultColWidth="14.5" defaultRowHeight="22.5" customHeight="1"/>
  <cols>
    <col min="1" max="1" width="22.875" style="20" bestFit="1" customWidth="1"/>
    <col min="2" max="3" width="14.5" style="20"/>
    <col min="4" max="4" width="19.375" style="20" bestFit="1" customWidth="1"/>
    <col min="5" max="5" width="14.5" style="20"/>
    <col min="6" max="6" width="18.375" style="20" bestFit="1" customWidth="1"/>
    <col min="7" max="7" width="18.375" style="20" customWidth="1"/>
    <col min="8" max="13" width="8.375" style="20" customWidth="1"/>
    <col min="14" max="14" width="14.5" style="20"/>
    <col min="15" max="16" width="8.5" style="20" customWidth="1"/>
    <col min="17" max="16384" width="14.5" style="20"/>
  </cols>
  <sheetData>
    <row r="3" spans="1:16" ht="22.5" customHeight="1">
      <c r="H3" s="81" t="s">
        <v>67</v>
      </c>
      <c r="I3" s="81"/>
      <c r="J3" s="81"/>
      <c r="K3" s="81"/>
      <c r="L3" s="81"/>
      <c r="M3" s="81"/>
    </row>
    <row r="4" spans="1:16" ht="78" customHeight="1">
      <c r="B4" s="21" t="s">
        <v>65</v>
      </c>
      <c r="C4" s="21" t="s">
        <v>68</v>
      </c>
      <c r="D4" s="21" t="s">
        <v>66</v>
      </c>
      <c r="E4" s="23" t="s">
        <v>200</v>
      </c>
      <c r="F4" s="23" t="s">
        <v>142</v>
      </c>
      <c r="G4" s="21" t="s">
        <v>141</v>
      </c>
      <c r="H4" s="21" t="s">
        <v>143</v>
      </c>
      <c r="I4" s="21" t="s">
        <v>144</v>
      </c>
      <c r="J4" s="21" t="s">
        <v>145</v>
      </c>
      <c r="K4" s="21" t="s">
        <v>146</v>
      </c>
      <c r="L4" s="21" t="s">
        <v>147</v>
      </c>
      <c r="M4" s="21" t="s">
        <v>148</v>
      </c>
    </row>
    <row r="5" spans="1:16" ht="22.5" customHeight="1">
      <c r="A5" s="20" t="s">
        <v>69</v>
      </c>
      <c r="B5" s="22">
        <v>46113</v>
      </c>
      <c r="C5" s="20" t="s">
        <v>71</v>
      </c>
      <c r="D5" s="20">
        <v>25</v>
      </c>
      <c r="E5" s="20" t="s">
        <v>72</v>
      </c>
      <c r="F5" s="21" t="s">
        <v>73</v>
      </c>
      <c r="G5" s="21" t="s">
        <v>133</v>
      </c>
      <c r="H5" s="21" t="s">
        <v>74</v>
      </c>
      <c r="I5" s="21" t="s">
        <v>74</v>
      </c>
      <c r="J5" s="21" t="s">
        <v>74</v>
      </c>
      <c r="K5" s="21" t="s">
        <v>74</v>
      </c>
      <c r="L5" s="21" t="s">
        <v>74</v>
      </c>
      <c r="M5" s="21" t="s">
        <v>149</v>
      </c>
      <c r="O5" s="20" t="s">
        <v>73</v>
      </c>
      <c r="P5" s="20">
        <v>1</v>
      </c>
    </row>
    <row r="6" spans="1:16" ht="22.5" customHeight="1">
      <c r="A6" s="20" t="s">
        <v>70</v>
      </c>
      <c r="O6" s="20" t="s">
        <v>75</v>
      </c>
      <c r="P6" s="20">
        <v>2</v>
      </c>
    </row>
    <row r="7" spans="1:16" ht="22.5" customHeight="1">
      <c r="O7" s="20" t="s">
        <v>76</v>
      </c>
      <c r="P7" s="20">
        <v>3</v>
      </c>
    </row>
    <row r="8" spans="1:16" ht="22.5" customHeight="1">
      <c r="O8" s="20" t="s">
        <v>77</v>
      </c>
      <c r="P8" s="20">
        <v>4</v>
      </c>
    </row>
    <row r="9" spans="1:16" ht="22.5" customHeight="1">
      <c r="O9" s="20" t="s">
        <v>78</v>
      </c>
      <c r="P9" s="20">
        <v>5</v>
      </c>
    </row>
    <row r="10" spans="1:16" ht="22.5" customHeight="1">
      <c r="O10" s="20" t="s">
        <v>79</v>
      </c>
      <c r="P10" s="20">
        <v>6</v>
      </c>
    </row>
    <row r="11" spans="1:16" ht="22.5" customHeight="1">
      <c r="O11" s="20" t="s">
        <v>80</v>
      </c>
      <c r="P11" s="20">
        <v>7</v>
      </c>
    </row>
    <row r="12" spans="1:16" ht="22.5" customHeight="1">
      <c r="O12" s="20" t="s">
        <v>81</v>
      </c>
      <c r="P12" s="20">
        <v>8</v>
      </c>
    </row>
    <row r="13" spans="1:16" ht="22.5" customHeight="1">
      <c r="O13" s="20" t="s">
        <v>82</v>
      </c>
      <c r="P13" s="20">
        <v>9</v>
      </c>
    </row>
    <row r="14" spans="1:16" ht="22.5" customHeight="1">
      <c r="O14" s="20" t="s">
        <v>83</v>
      </c>
      <c r="P14" s="20">
        <v>10</v>
      </c>
    </row>
    <row r="15" spans="1:16" ht="22.5" customHeight="1">
      <c r="O15" s="20" t="s">
        <v>84</v>
      </c>
      <c r="P15" s="20">
        <v>11</v>
      </c>
    </row>
    <row r="16" spans="1:16" ht="22.5" customHeight="1">
      <c r="O16" s="20" t="s">
        <v>85</v>
      </c>
      <c r="P16" s="20">
        <v>12</v>
      </c>
    </row>
    <row r="17" spans="15:16" ht="22.5" customHeight="1">
      <c r="O17" s="20" t="s">
        <v>86</v>
      </c>
      <c r="P17" s="20">
        <v>13</v>
      </c>
    </row>
    <row r="18" spans="15:16" ht="22.5" customHeight="1">
      <c r="O18" s="20" t="s">
        <v>87</v>
      </c>
      <c r="P18" s="20">
        <v>14</v>
      </c>
    </row>
    <row r="19" spans="15:16" ht="22.5" customHeight="1">
      <c r="O19" s="20" t="s">
        <v>88</v>
      </c>
      <c r="P19" s="20">
        <v>15</v>
      </c>
    </row>
    <row r="20" spans="15:16" ht="22.5" customHeight="1">
      <c r="O20" s="20" t="s">
        <v>89</v>
      </c>
      <c r="P20" s="20">
        <v>16</v>
      </c>
    </row>
    <row r="21" spans="15:16" ht="22.5" customHeight="1">
      <c r="O21" s="20" t="s">
        <v>90</v>
      </c>
      <c r="P21" s="20">
        <v>17</v>
      </c>
    </row>
    <row r="22" spans="15:16" ht="22.5" customHeight="1">
      <c r="O22" s="20" t="s">
        <v>91</v>
      </c>
      <c r="P22" s="20">
        <v>18</v>
      </c>
    </row>
    <row r="23" spans="15:16" ht="22.5" customHeight="1">
      <c r="O23" s="20" t="s">
        <v>92</v>
      </c>
      <c r="P23" s="20">
        <v>19</v>
      </c>
    </row>
    <row r="24" spans="15:16" ht="22.5" customHeight="1">
      <c r="O24" s="20" t="s">
        <v>93</v>
      </c>
      <c r="P24" s="20">
        <v>20</v>
      </c>
    </row>
    <row r="25" spans="15:16" ht="22.5" customHeight="1">
      <c r="O25" s="20" t="s">
        <v>94</v>
      </c>
      <c r="P25" s="20">
        <v>21</v>
      </c>
    </row>
    <row r="26" spans="15:16" ht="22.5" customHeight="1">
      <c r="O26" s="20" t="s">
        <v>95</v>
      </c>
      <c r="P26" s="20">
        <v>22</v>
      </c>
    </row>
    <row r="27" spans="15:16" ht="22.5" customHeight="1">
      <c r="O27" s="20" t="s">
        <v>96</v>
      </c>
      <c r="P27" s="20">
        <v>23</v>
      </c>
    </row>
    <row r="28" spans="15:16" ht="22.5" customHeight="1">
      <c r="O28" s="20" t="s">
        <v>97</v>
      </c>
      <c r="P28" s="20">
        <v>24</v>
      </c>
    </row>
    <row r="29" spans="15:16" ht="22.5" customHeight="1">
      <c r="O29" s="20" t="s">
        <v>98</v>
      </c>
      <c r="P29" s="20">
        <v>25</v>
      </c>
    </row>
    <row r="30" spans="15:16" ht="22.5" customHeight="1">
      <c r="O30" s="20" t="s">
        <v>99</v>
      </c>
      <c r="P30" s="20">
        <v>26</v>
      </c>
    </row>
    <row r="31" spans="15:16" ht="22.5" customHeight="1">
      <c r="O31" s="20" t="s">
        <v>100</v>
      </c>
      <c r="P31" s="20">
        <v>27</v>
      </c>
    </row>
    <row r="32" spans="15:16" ht="22.5" customHeight="1">
      <c r="O32" s="20" t="s">
        <v>101</v>
      </c>
      <c r="P32" s="20">
        <v>28</v>
      </c>
    </row>
    <row r="33" spans="15:16" ht="22.5" customHeight="1">
      <c r="O33" s="20" t="s">
        <v>102</v>
      </c>
      <c r="P33" s="20">
        <v>29</v>
      </c>
    </row>
    <row r="34" spans="15:16" ht="22.5" customHeight="1">
      <c r="O34" s="20" t="s">
        <v>103</v>
      </c>
      <c r="P34" s="20">
        <v>30</v>
      </c>
    </row>
    <row r="35" spans="15:16" ht="22.5" customHeight="1">
      <c r="O35" s="20" t="s">
        <v>104</v>
      </c>
      <c r="P35" s="20">
        <v>31</v>
      </c>
    </row>
    <row r="36" spans="15:16" ht="22.5" customHeight="1">
      <c r="O36" s="20" t="s">
        <v>105</v>
      </c>
      <c r="P36" s="20">
        <v>32</v>
      </c>
    </row>
    <row r="37" spans="15:16" ht="22.5" customHeight="1">
      <c r="O37" s="20" t="s">
        <v>106</v>
      </c>
      <c r="P37" s="20">
        <v>33</v>
      </c>
    </row>
    <row r="38" spans="15:16" ht="22.5" customHeight="1">
      <c r="O38" s="20" t="s">
        <v>107</v>
      </c>
      <c r="P38" s="20">
        <v>34</v>
      </c>
    </row>
    <row r="39" spans="15:16" ht="22.5" customHeight="1">
      <c r="O39" s="20" t="s">
        <v>108</v>
      </c>
      <c r="P39" s="20">
        <v>35</v>
      </c>
    </row>
    <row r="40" spans="15:16" ht="22.5" customHeight="1">
      <c r="O40" s="20" t="s">
        <v>109</v>
      </c>
      <c r="P40" s="20">
        <v>36</v>
      </c>
    </row>
    <row r="41" spans="15:16" ht="22.5" customHeight="1">
      <c r="O41" s="20" t="s">
        <v>110</v>
      </c>
      <c r="P41" s="20">
        <v>37</v>
      </c>
    </row>
    <row r="42" spans="15:16" ht="22.5" customHeight="1">
      <c r="O42" s="20" t="s">
        <v>111</v>
      </c>
      <c r="P42" s="20">
        <v>38</v>
      </c>
    </row>
    <row r="43" spans="15:16" ht="22.5" customHeight="1">
      <c r="O43" s="20" t="s">
        <v>112</v>
      </c>
      <c r="P43" s="20">
        <v>39</v>
      </c>
    </row>
    <row r="44" spans="15:16" ht="22.5" customHeight="1">
      <c r="O44" s="20" t="s">
        <v>113</v>
      </c>
      <c r="P44" s="20">
        <v>40</v>
      </c>
    </row>
    <row r="45" spans="15:16" ht="22.5" customHeight="1">
      <c r="O45" s="20" t="s">
        <v>114</v>
      </c>
      <c r="P45" s="20">
        <v>41</v>
      </c>
    </row>
    <row r="46" spans="15:16" ht="22.5" customHeight="1">
      <c r="O46" s="20" t="s">
        <v>115</v>
      </c>
      <c r="P46" s="20">
        <v>42</v>
      </c>
    </row>
    <row r="47" spans="15:16" ht="22.5" customHeight="1">
      <c r="O47" s="20" t="s">
        <v>116</v>
      </c>
      <c r="P47" s="20">
        <v>43</v>
      </c>
    </row>
    <row r="48" spans="15:16" ht="22.5" customHeight="1">
      <c r="O48" s="20" t="s">
        <v>117</v>
      </c>
      <c r="P48" s="20">
        <v>44</v>
      </c>
    </row>
    <row r="49" spans="15:16" ht="22.5" customHeight="1">
      <c r="O49" s="20" t="s">
        <v>118</v>
      </c>
      <c r="P49" s="20">
        <v>45</v>
      </c>
    </row>
    <row r="50" spans="15:16" ht="22.5" customHeight="1">
      <c r="O50" s="20" t="s">
        <v>119</v>
      </c>
      <c r="P50" s="20">
        <v>46</v>
      </c>
    </row>
    <row r="51" spans="15:16" ht="22.5" customHeight="1">
      <c r="O51" s="20" t="s">
        <v>120</v>
      </c>
      <c r="P51" s="20">
        <v>47</v>
      </c>
    </row>
    <row r="52" spans="15:16" ht="22.5" customHeight="1">
      <c r="O52" s="20" t="s">
        <v>121</v>
      </c>
      <c r="P52" s="20">
        <v>48</v>
      </c>
    </row>
    <row r="53" spans="15:16" ht="22.5" customHeight="1">
      <c r="O53" s="20" t="s">
        <v>122</v>
      </c>
      <c r="P53" s="20">
        <v>49</v>
      </c>
    </row>
    <row r="54" spans="15:16" ht="22.5" customHeight="1">
      <c r="O54" s="20" t="s">
        <v>123</v>
      </c>
      <c r="P54" s="20">
        <v>50</v>
      </c>
    </row>
    <row r="55" spans="15:16" ht="22.5" customHeight="1">
      <c r="O55" s="20" t="s">
        <v>124</v>
      </c>
      <c r="P55" s="20">
        <v>51</v>
      </c>
    </row>
    <row r="56" spans="15:16" ht="22.5" customHeight="1">
      <c r="O56" s="20" t="s">
        <v>125</v>
      </c>
      <c r="P56" s="20">
        <v>52</v>
      </c>
    </row>
    <row r="57" spans="15:16" ht="22.5" customHeight="1">
      <c r="O57" s="20" t="s">
        <v>126</v>
      </c>
      <c r="P57" s="20">
        <v>53</v>
      </c>
    </row>
    <row r="58" spans="15:16" ht="22.5" customHeight="1">
      <c r="O58" s="20" t="s">
        <v>127</v>
      </c>
      <c r="P58" s="20">
        <v>54</v>
      </c>
    </row>
    <row r="59" spans="15:16" ht="22.5" customHeight="1">
      <c r="O59" s="20" t="s">
        <v>128</v>
      </c>
      <c r="P59" s="20">
        <v>55</v>
      </c>
    </row>
    <row r="60" spans="15:16" ht="22.5" customHeight="1">
      <c r="O60" s="20" t="s">
        <v>129</v>
      </c>
      <c r="P60" s="20">
        <v>56</v>
      </c>
    </row>
    <row r="61" spans="15:16" ht="22.5" customHeight="1">
      <c r="O61" s="20" t="s">
        <v>130</v>
      </c>
      <c r="P61" s="20">
        <v>57</v>
      </c>
    </row>
    <row r="62" spans="15:16" ht="22.5" customHeight="1">
      <c r="O62" s="20" t="s">
        <v>131</v>
      </c>
      <c r="P62" s="20">
        <v>58</v>
      </c>
    </row>
    <row r="63" spans="15:16" ht="22.5" customHeight="1">
      <c r="O63" s="20" t="s">
        <v>132</v>
      </c>
      <c r="P63" s="20">
        <v>59</v>
      </c>
    </row>
    <row r="64" spans="15:16" ht="22.5" customHeight="1">
      <c r="O64" s="20" t="s">
        <v>133</v>
      </c>
      <c r="P64" s="20">
        <v>60</v>
      </c>
    </row>
    <row r="65" spans="15:16" ht="22.5" customHeight="1">
      <c r="O65" s="20" t="s">
        <v>134</v>
      </c>
      <c r="P65" s="20">
        <v>61</v>
      </c>
    </row>
    <row r="66" spans="15:16" ht="22.5" customHeight="1">
      <c r="O66" s="20" t="s">
        <v>135</v>
      </c>
      <c r="P66" s="20">
        <v>62</v>
      </c>
    </row>
    <row r="67" spans="15:16" ht="22.5" customHeight="1">
      <c r="O67" s="20" t="s">
        <v>136</v>
      </c>
      <c r="P67" s="20">
        <v>63</v>
      </c>
    </row>
    <row r="68" spans="15:16" ht="22.5" customHeight="1">
      <c r="O68" s="20" t="s">
        <v>137</v>
      </c>
      <c r="P68" s="20">
        <v>64</v>
      </c>
    </row>
    <row r="69" spans="15:16" ht="22.5" customHeight="1">
      <c r="O69" s="20" t="s">
        <v>138</v>
      </c>
      <c r="P69" s="20">
        <v>65</v>
      </c>
    </row>
    <row r="70" spans="15:16" ht="22.5" customHeight="1">
      <c r="O70" s="20" t="s">
        <v>139</v>
      </c>
      <c r="P70" s="20">
        <v>66</v>
      </c>
    </row>
    <row r="71" spans="15:16" ht="22.5" customHeight="1">
      <c r="O71" s="20" t="s">
        <v>140</v>
      </c>
      <c r="P71" s="20">
        <v>67</v>
      </c>
    </row>
    <row r="72" spans="15:16" ht="22.5" customHeight="1">
      <c r="P72" s="20">
        <v>68</v>
      </c>
    </row>
  </sheetData>
  <mergeCells count="1">
    <mergeCell ref="H3:M3"/>
  </mergeCells>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749E1-B4EB-4768-997D-FC0B6DB52B45}">
  <dimension ref="B1:I41"/>
  <sheetViews>
    <sheetView workbookViewId="0">
      <selection activeCell="L23" sqref="L23"/>
    </sheetView>
  </sheetViews>
  <sheetFormatPr defaultColWidth="8.75" defaultRowHeight="25.5" customHeight="1"/>
  <cols>
    <col min="1" max="1" width="3.125" style="7" customWidth="1"/>
    <col min="2" max="2" width="8.75" style="7"/>
    <col min="3" max="3" width="8" style="7" customWidth="1"/>
    <col min="4" max="4" width="17.75" style="12" customWidth="1"/>
    <col min="5" max="5" width="21.875" style="7" customWidth="1"/>
    <col min="6" max="6" width="17.75" style="12" customWidth="1"/>
    <col min="7" max="7" width="21.875" style="7" customWidth="1"/>
    <col min="8" max="8" width="17.75" style="12" customWidth="1"/>
    <col min="9" max="9" width="21.875" style="7" customWidth="1"/>
    <col min="10" max="16384" width="8.75" style="7"/>
  </cols>
  <sheetData>
    <row r="1" spans="2:9" ht="25.5" customHeight="1">
      <c r="B1" s="7" t="s">
        <v>51</v>
      </c>
    </row>
    <row r="2" spans="2:9" ht="25.5" customHeight="1">
      <c r="B2" s="7" t="s">
        <v>52</v>
      </c>
    </row>
    <row r="3" spans="2:9" ht="25.5" customHeight="1">
      <c r="B3" s="7" t="s">
        <v>53</v>
      </c>
    </row>
    <row r="4" spans="2:9" ht="25.5" customHeight="1">
      <c r="B4" s="92"/>
      <c r="C4" s="92"/>
      <c r="D4" s="89" t="s">
        <v>40</v>
      </c>
      <c r="E4" s="89"/>
      <c r="F4" s="90" t="s">
        <v>46</v>
      </c>
      <c r="G4" s="91"/>
      <c r="H4" s="82" t="s">
        <v>47</v>
      </c>
      <c r="I4" s="82"/>
    </row>
    <row r="5" spans="2:9" ht="25.5" customHeight="1">
      <c r="B5" s="89" t="s">
        <v>40</v>
      </c>
      <c r="C5" s="8" t="s">
        <v>28</v>
      </c>
      <c r="D5" s="13" t="s">
        <v>44</v>
      </c>
      <c r="E5" s="83" t="s">
        <v>54</v>
      </c>
      <c r="F5" s="15"/>
      <c r="G5" s="10"/>
      <c r="H5" s="16"/>
      <c r="I5" s="11"/>
    </row>
    <row r="6" spans="2:9" ht="25.5" customHeight="1">
      <c r="B6" s="89"/>
      <c r="C6" s="8" t="s">
        <v>29</v>
      </c>
      <c r="D6" s="13" t="s">
        <v>45</v>
      </c>
      <c r="E6" s="84"/>
      <c r="F6" s="15"/>
      <c r="G6" s="10"/>
      <c r="H6" s="16"/>
      <c r="I6" s="11"/>
    </row>
    <row r="7" spans="2:9" ht="25.5" customHeight="1">
      <c r="B7" s="89"/>
      <c r="C7" s="8" t="s">
        <v>30</v>
      </c>
      <c r="D7" s="13"/>
      <c r="E7" s="84"/>
      <c r="F7" s="15"/>
      <c r="G7" s="10"/>
      <c r="H7" s="16"/>
      <c r="I7" s="11"/>
    </row>
    <row r="8" spans="2:9" ht="25.5" customHeight="1">
      <c r="B8" s="89"/>
      <c r="C8" s="8" t="s">
        <v>31</v>
      </c>
      <c r="D8" s="13"/>
      <c r="E8" s="84"/>
      <c r="F8" s="15"/>
      <c r="G8" s="10"/>
      <c r="H8" s="16"/>
      <c r="I8" s="11"/>
    </row>
    <row r="9" spans="2:9" ht="25.5" customHeight="1">
      <c r="B9" s="89"/>
      <c r="C9" s="8" t="s">
        <v>32</v>
      </c>
      <c r="D9" s="13"/>
      <c r="E9" s="84"/>
      <c r="F9" s="15"/>
      <c r="G9" s="10"/>
      <c r="H9" s="16"/>
      <c r="I9" s="11"/>
    </row>
    <row r="10" spans="2:9" ht="25.5" customHeight="1">
      <c r="B10" s="89"/>
      <c r="C10" s="8" t="s">
        <v>33</v>
      </c>
      <c r="D10" s="13"/>
      <c r="E10" s="84"/>
      <c r="F10" s="15"/>
      <c r="G10" s="10"/>
      <c r="H10" s="16"/>
      <c r="I10" s="11"/>
    </row>
    <row r="11" spans="2:9" ht="25.5" customHeight="1">
      <c r="B11" s="89"/>
      <c r="C11" s="8" t="s">
        <v>34</v>
      </c>
      <c r="D11" s="13" t="s">
        <v>43</v>
      </c>
      <c r="E11" s="84"/>
      <c r="F11" s="15"/>
      <c r="G11" s="10"/>
      <c r="H11" s="16"/>
      <c r="I11" s="11"/>
    </row>
    <row r="12" spans="2:9" ht="25.5" customHeight="1">
      <c r="B12" s="89"/>
      <c r="C12" s="8" t="s">
        <v>35</v>
      </c>
      <c r="D12" s="13"/>
      <c r="E12" s="85"/>
      <c r="F12" s="15"/>
      <c r="G12" s="10"/>
      <c r="H12" s="16"/>
      <c r="I12" s="11"/>
    </row>
    <row r="13" spans="2:9" ht="25.5" customHeight="1">
      <c r="B13" s="89"/>
      <c r="C13" s="8" t="s">
        <v>36</v>
      </c>
      <c r="D13" s="19" t="s">
        <v>55</v>
      </c>
      <c r="E13" s="86" t="s">
        <v>49</v>
      </c>
      <c r="F13" s="15"/>
      <c r="G13" s="10"/>
      <c r="H13" s="16"/>
      <c r="I13" s="11"/>
    </row>
    <row r="14" spans="2:9" ht="25.5" customHeight="1">
      <c r="B14" s="89"/>
      <c r="C14" s="8" t="s">
        <v>37</v>
      </c>
      <c r="D14" s="13"/>
      <c r="E14" s="87"/>
      <c r="F14" s="15"/>
      <c r="G14" s="10"/>
      <c r="H14" s="16"/>
      <c r="I14" s="11"/>
    </row>
    <row r="15" spans="2:9" ht="25.5" customHeight="1">
      <c r="B15" s="89"/>
      <c r="C15" s="8" t="s">
        <v>38</v>
      </c>
      <c r="D15" s="13"/>
      <c r="E15" s="87"/>
      <c r="F15" s="15"/>
      <c r="G15" s="10"/>
      <c r="H15" s="16"/>
      <c r="I15" s="11"/>
    </row>
    <row r="16" spans="2:9" ht="25.5" customHeight="1">
      <c r="B16" s="89"/>
      <c r="C16" s="8" t="s">
        <v>39</v>
      </c>
      <c r="D16" s="13"/>
      <c r="E16" s="88"/>
      <c r="F16" s="15"/>
      <c r="G16" s="10"/>
      <c r="H16" s="16"/>
      <c r="I16" s="11"/>
    </row>
    <row r="17" spans="2:9" ht="25.5" customHeight="1">
      <c r="B17" s="93" t="s">
        <v>41</v>
      </c>
      <c r="C17" s="10" t="s">
        <v>27</v>
      </c>
      <c r="D17" s="13" t="s">
        <v>48</v>
      </c>
      <c r="E17" s="9"/>
      <c r="F17" s="13" t="s">
        <v>44</v>
      </c>
      <c r="G17" s="83" t="s">
        <v>50</v>
      </c>
      <c r="H17" s="16"/>
      <c r="I17" s="11"/>
    </row>
    <row r="18" spans="2:9" ht="25.5" customHeight="1">
      <c r="B18" s="93"/>
      <c r="C18" s="10" t="s">
        <v>29</v>
      </c>
      <c r="D18" s="18"/>
      <c r="E18" s="8"/>
      <c r="F18" s="13" t="s">
        <v>45</v>
      </c>
      <c r="G18" s="84"/>
      <c r="H18" s="16"/>
      <c r="I18" s="11"/>
    </row>
    <row r="19" spans="2:9" ht="25.5" customHeight="1">
      <c r="B19" s="93"/>
      <c r="C19" s="10" t="s">
        <v>30</v>
      </c>
      <c r="D19" s="18"/>
      <c r="E19" s="8"/>
      <c r="F19" s="13"/>
      <c r="G19" s="84"/>
      <c r="H19" s="16"/>
      <c r="I19" s="11"/>
    </row>
    <row r="20" spans="2:9" ht="25.5" customHeight="1">
      <c r="B20" s="93"/>
      <c r="C20" s="10" t="s">
        <v>31</v>
      </c>
      <c r="D20" s="18"/>
      <c r="E20" s="8"/>
      <c r="F20" s="13"/>
      <c r="G20" s="84"/>
      <c r="H20" s="16"/>
      <c r="I20" s="11"/>
    </row>
    <row r="21" spans="2:9" ht="25.5" customHeight="1">
      <c r="B21" s="93"/>
      <c r="C21" s="10" t="s">
        <v>32</v>
      </c>
      <c r="D21" s="18"/>
      <c r="E21" s="8"/>
      <c r="F21" s="13"/>
      <c r="G21" s="84"/>
      <c r="H21" s="16"/>
      <c r="I21" s="11"/>
    </row>
    <row r="22" spans="2:9" ht="25.5" customHeight="1">
      <c r="B22" s="93"/>
      <c r="C22" s="10" t="s">
        <v>33</v>
      </c>
      <c r="D22" s="18"/>
      <c r="E22" s="8"/>
      <c r="F22" s="13"/>
      <c r="G22" s="84"/>
      <c r="H22" s="16"/>
      <c r="I22" s="11"/>
    </row>
    <row r="23" spans="2:9" ht="25.5" customHeight="1">
      <c r="B23" s="93"/>
      <c r="C23" s="10" t="s">
        <v>34</v>
      </c>
      <c r="D23" s="18"/>
      <c r="E23" s="8"/>
      <c r="F23" s="13" t="s">
        <v>43</v>
      </c>
      <c r="G23" s="84"/>
      <c r="H23" s="16"/>
      <c r="I23" s="11"/>
    </row>
    <row r="24" spans="2:9" ht="25.5" customHeight="1">
      <c r="B24" s="93"/>
      <c r="C24" s="10" t="s">
        <v>35</v>
      </c>
      <c r="D24" s="18"/>
      <c r="E24" s="8"/>
      <c r="F24" s="13"/>
      <c r="G24" s="85"/>
      <c r="H24" s="16"/>
      <c r="I24" s="11"/>
    </row>
    <row r="25" spans="2:9" ht="25.5" customHeight="1">
      <c r="B25" s="93"/>
      <c r="C25" s="10" t="s">
        <v>36</v>
      </c>
      <c r="D25" s="18"/>
      <c r="E25" s="8"/>
      <c r="F25" s="19" t="s">
        <v>55</v>
      </c>
      <c r="G25" s="86" t="s">
        <v>49</v>
      </c>
      <c r="H25" s="13"/>
      <c r="I25" s="9"/>
    </row>
    <row r="26" spans="2:9" ht="25.5" customHeight="1">
      <c r="B26" s="93"/>
      <c r="C26" s="10" t="s">
        <v>37</v>
      </c>
      <c r="D26" s="18"/>
      <c r="E26" s="8"/>
      <c r="F26" s="13"/>
      <c r="G26" s="87"/>
      <c r="H26" s="13"/>
      <c r="I26" s="9"/>
    </row>
    <row r="27" spans="2:9" ht="25.5" customHeight="1">
      <c r="B27" s="93"/>
      <c r="C27" s="10" t="s">
        <v>38</v>
      </c>
      <c r="D27" s="18"/>
      <c r="E27" s="8"/>
      <c r="F27" s="13"/>
      <c r="G27" s="87"/>
      <c r="H27" s="13"/>
      <c r="I27" s="9"/>
    </row>
    <row r="28" spans="2:9" ht="25.5" customHeight="1">
      <c r="B28" s="93"/>
      <c r="C28" s="10" t="s">
        <v>39</v>
      </c>
      <c r="D28" s="18"/>
      <c r="E28" s="8"/>
      <c r="F28" s="13"/>
      <c r="G28" s="88"/>
      <c r="H28" s="13"/>
      <c r="I28" s="9"/>
    </row>
    <row r="29" spans="2:9" ht="25.5" customHeight="1">
      <c r="B29" s="82" t="s">
        <v>42</v>
      </c>
      <c r="C29" s="11" t="s">
        <v>27</v>
      </c>
      <c r="D29" s="18"/>
      <c r="E29" s="8"/>
      <c r="F29" s="13" t="s">
        <v>48</v>
      </c>
      <c r="G29" s="9"/>
      <c r="H29" s="13" t="s">
        <v>44</v>
      </c>
      <c r="I29" s="9"/>
    </row>
    <row r="30" spans="2:9" ht="25.5" customHeight="1">
      <c r="B30" s="82"/>
      <c r="C30" s="11" t="s">
        <v>29</v>
      </c>
      <c r="D30" s="18"/>
      <c r="E30" s="8"/>
      <c r="F30" s="15"/>
      <c r="G30" s="10"/>
      <c r="H30" s="13" t="s">
        <v>45</v>
      </c>
      <c r="I30" s="9"/>
    </row>
    <row r="31" spans="2:9" ht="25.5" customHeight="1">
      <c r="B31" s="82"/>
      <c r="C31" s="11" t="s">
        <v>30</v>
      </c>
      <c r="D31" s="18"/>
      <c r="E31" s="8"/>
      <c r="F31" s="15"/>
      <c r="G31" s="10"/>
      <c r="H31" s="13"/>
      <c r="I31" s="9"/>
    </row>
    <row r="32" spans="2:9" ht="25.5" customHeight="1">
      <c r="B32" s="82"/>
      <c r="C32" s="11" t="s">
        <v>31</v>
      </c>
      <c r="D32" s="18"/>
      <c r="E32" s="8"/>
      <c r="F32" s="15"/>
      <c r="G32" s="10"/>
      <c r="H32" s="13"/>
      <c r="I32" s="9"/>
    </row>
    <row r="33" spans="2:9" ht="25.5" customHeight="1">
      <c r="B33" s="82"/>
      <c r="C33" s="11" t="s">
        <v>32</v>
      </c>
      <c r="D33" s="18"/>
      <c r="E33" s="8"/>
      <c r="F33" s="15"/>
      <c r="G33" s="10"/>
      <c r="H33" s="13"/>
      <c r="I33" s="9"/>
    </row>
    <row r="34" spans="2:9" ht="25.5" customHeight="1">
      <c r="B34" s="82"/>
      <c r="C34" s="11" t="s">
        <v>33</v>
      </c>
      <c r="D34" s="18"/>
      <c r="E34" s="8"/>
      <c r="F34" s="15"/>
      <c r="G34" s="10"/>
      <c r="H34" s="13"/>
      <c r="I34" s="9"/>
    </row>
    <row r="35" spans="2:9" ht="25.5" customHeight="1">
      <c r="B35" s="82"/>
      <c r="C35" s="11" t="s">
        <v>34</v>
      </c>
      <c r="D35" s="18"/>
      <c r="E35" s="8"/>
      <c r="F35" s="15"/>
      <c r="G35" s="10"/>
      <c r="H35" s="13" t="s">
        <v>43</v>
      </c>
      <c r="I35" s="9"/>
    </row>
    <row r="36" spans="2:9" ht="25.5" customHeight="1">
      <c r="B36" s="82"/>
      <c r="C36" s="11" t="s">
        <v>35</v>
      </c>
      <c r="D36" s="18"/>
      <c r="E36" s="8"/>
      <c r="F36" s="15"/>
      <c r="G36" s="10"/>
      <c r="H36" s="13"/>
      <c r="I36" s="9"/>
    </row>
    <row r="37" spans="2:9" ht="25.5" customHeight="1">
      <c r="B37" s="82"/>
      <c r="C37" s="11" t="s">
        <v>36</v>
      </c>
      <c r="D37" s="18"/>
      <c r="E37" s="8"/>
      <c r="F37" s="15"/>
      <c r="G37" s="10"/>
      <c r="H37" s="19" t="s">
        <v>55</v>
      </c>
      <c r="I37" s="9"/>
    </row>
    <row r="38" spans="2:9" ht="25.5" customHeight="1">
      <c r="B38" s="82"/>
      <c r="C38" s="11" t="s">
        <v>37</v>
      </c>
      <c r="D38" s="18"/>
      <c r="E38" s="8"/>
      <c r="F38" s="15"/>
      <c r="G38" s="10"/>
      <c r="H38" s="13"/>
      <c r="I38" s="9"/>
    </row>
    <row r="39" spans="2:9" ht="25.5" customHeight="1">
      <c r="B39" s="82"/>
      <c r="C39" s="11" t="s">
        <v>38</v>
      </c>
      <c r="D39" s="18"/>
      <c r="E39" s="8"/>
      <c r="F39" s="15"/>
      <c r="G39" s="10"/>
      <c r="H39" s="13"/>
      <c r="I39" s="9"/>
    </row>
    <row r="40" spans="2:9" ht="25.5" customHeight="1">
      <c r="B40" s="82"/>
      <c r="C40" s="11" t="s">
        <v>39</v>
      </c>
      <c r="D40" s="18"/>
      <c r="E40" s="8"/>
      <c r="F40" s="15"/>
      <c r="G40" s="10"/>
      <c r="H40" s="13"/>
      <c r="I40" s="9"/>
    </row>
    <row r="41" spans="2:9" ht="25.5" customHeight="1">
      <c r="H41" s="17" t="s">
        <v>48</v>
      </c>
      <c r="I41" s="14"/>
    </row>
  </sheetData>
  <mergeCells count="11">
    <mergeCell ref="H4:I4"/>
    <mergeCell ref="F4:G4"/>
    <mergeCell ref="B4:C4"/>
    <mergeCell ref="B5:B16"/>
    <mergeCell ref="B17:B28"/>
    <mergeCell ref="B29:B40"/>
    <mergeCell ref="E5:E12"/>
    <mergeCell ref="E13:E16"/>
    <mergeCell ref="D4:E4"/>
    <mergeCell ref="G17:G24"/>
    <mergeCell ref="G25:G28"/>
  </mergeCells>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20BC9-D2F2-4ECE-8C23-53274F9BD31C}">
  <sheetPr>
    <pageSetUpPr fitToPage="1"/>
  </sheetPr>
  <dimension ref="A1:AH26"/>
  <sheetViews>
    <sheetView view="pageBreakPreview" topLeftCell="A2" zoomScale="85" zoomScaleNormal="100" zoomScaleSheetLayoutView="85" workbookViewId="0">
      <selection activeCell="Z9" sqref="Z9:AE9"/>
    </sheetView>
  </sheetViews>
  <sheetFormatPr defaultColWidth="9" defaultRowHeight="13.5"/>
  <cols>
    <col min="1" max="1" width="7.375" style="27" customWidth="1"/>
    <col min="2" max="2" width="10.5" style="27" bestFit="1" customWidth="1"/>
    <col min="3" max="3" width="11" style="27" customWidth="1"/>
    <col min="4" max="4" width="13.875" style="27" bestFit="1" customWidth="1"/>
    <col min="5" max="5" width="4.5" style="27" customWidth="1"/>
    <col min="6" max="6" width="9.875" style="27" customWidth="1"/>
    <col min="7" max="7" width="7.25" style="27" customWidth="1"/>
    <col min="8" max="8" width="23.875" style="27" customWidth="1"/>
    <col min="9" max="10" width="12.375" style="27" customWidth="1"/>
    <col min="11" max="11" width="6.375" style="27" customWidth="1"/>
    <col min="12" max="12" width="12.375" style="27" customWidth="1"/>
    <col min="13" max="24" width="7.875" style="27" customWidth="1"/>
    <col min="25" max="25" width="7.125" style="27" customWidth="1"/>
    <col min="26" max="31" width="8.25" style="27" customWidth="1"/>
    <col min="32" max="32" width="11.125" style="27" customWidth="1"/>
    <col min="33" max="33" width="9.75" style="27" customWidth="1"/>
    <col min="34" max="16384" width="9" style="27"/>
  </cols>
  <sheetData>
    <row r="1" spans="1:34" ht="19.899999999999999" customHeight="1">
      <c r="A1" s="25" t="s">
        <v>152</v>
      </c>
      <c r="B1" s="26"/>
      <c r="O1" s="28"/>
      <c r="P1" s="28"/>
      <c r="Q1" s="28"/>
      <c r="R1" s="28"/>
      <c r="S1" s="28"/>
      <c r="T1" s="28"/>
      <c r="U1" s="28"/>
      <c r="V1" s="28"/>
      <c r="W1" s="28"/>
    </row>
    <row r="2" spans="1:34" ht="30" customHeight="1">
      <c r="A2" s="29" t="s">
        <v>153</v>
      </c>
      <c r="B2" s="30"/>
      <c r="C2" s="30"/>
      <c r="D2" s="30"/>
      <c r="E2" s="30"/>
      <c r="F2" s="30"/>
      <c r="G2" s="30"/>
      <c r="H2" s="30"/>
      <c r="I2" s="30"/>
      <c r="J2" s="28" t="s">
        <v>154</v>
      </c>
      <c r="K2" s="30"/>
      <c r="L2" s="30"/>
      <c r="O2" s="28"/>
      <c r="P2" s="28"/>
      <c r="Q2" s="28"/>
      <c r="R2" s="28"/>
      <c r="S2" s="28"/>
      <c r="T2" s="28"/>
      <c r="U2" s="28"/>
      <c r="V2" s="28"/>
      <c r="W2" s="28"/>
      <c r="X2" s="30"/>
      <c r="Y2" s="30"/>
      <c r="Z2" s="30"/>
      <c r="AA2" s="30"/>
      <c r="AB2" s="30"/>
      <c r="AC2" s="30"/>
      <c r="AD2" s="30"/>
      <c r="AE2" s="30"/>
      <c r="AF2" s="30"/>
    </row>
    <row r="3" spans="1:34" s="31" customFormat="1" ht="30" customHeight="1">
      <c r="A3" s="94" t="s">
        <v>155</v>
      </c>
      <c r="B3" s="94"/>
      <c r="C3" s="95"/>
      <c r="D3" s="95"/>
      <c r="E3" s="95"/>
      <c r="F3" s="95"/>
      <c r="J3" s="28" t="s">
        <v>156</v>
      </c>
      <c r="L3" s="28"/>
      <c r="M3" s="28"/>
      <c r="N3" s="28"/>
      <c r="O3" s="28"/>
      <c r="P3" s="28"/>
      <c r="Q3" s="28"/>
      <c r="R3" s="28"/>
      <c r="S3" s="28"/>
      <c r="T3" s="28"/>
      <c r="AB3" s="27"/>
      <c r="AC3" s="27"/>
    </row>
    <row r="4" spans="1:34" ht="30" customHeight="1">
      <c r="A4" s="96" t="s">
        <v>157</v>
      </c>
      <c r="B4" s="96"/>
      <c r="C4" s="97" t="s">
        <v>158</v>
      </c>
      <c r="D4" s="97"/>
      <c r="E4" s="97"/>
      <c r="F4" s="97"/>
      <c r="J4" s="28" t="s">
        <v>159</v>
      </c>
    </row>
    <row r="5" spans="1:34" ht="30" customHeight="1" thickBot="1">
      <c r="A5" s="98" t="s">
        <v>160</v>
      </c>
      <c r="B5" s="98"/>
      <c r="C5" s="99">
        <v>46112</v>
      </c>
      <c r="D5" s="99"/>
      <c r="E5" s="99"/>
      <c r="F5" s="99"/>
    </row>
    <row r="6" spans="1:34" ht="30" customHeight="1" thickBot="1">
      <c r="A6" s="102" t="s">
        <v>161</v>
      </c>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c r="AE6" s="104"/>
      <c r="AF6" s="32"/>
    </row>
    <row r="7" spans="1:34" ht="30" customHeight="1">
      <c r="A7" s="105" t="s">
        <v>162</v>
      </c>
      <c r="B7" s="108" t="s">
        <v>163</v>
      </c>
      <c r="C7" s="109"/>
      <c r="D7" s="109"/>
      <c r="E7" s="109"/>
      <c r="F7" s="109"/>
      <c r="G7" s="109"/>
      <c r="H7" s="109"/>
      <c r="I7" s="109"/>
      <c r="J7" s="109"/>
      <c r="K7" s="109"/>
      <c r="L7" s="110"/>
      <c r="M7" s="111" t="s">
        <v>164</v>
      </c>
      <c r="N7" s="111"/>
      <c r="O7" s="111"/>
      <c r="P7" s="111"/>
      <c r="Q7" s="111"/>
      <c r="R7" s="111"/>
      <c r="S7" s="111"/>
      <c r="T7" s="111"/>
      <c r="U7" s="111"/>
      <c r="V7" s="111"/>
      <c r="W7" s="111"/>
      <c r="X7" s="111"/>
      <c r="Y7" s="112" t="s">
        <v>165</v>
      </c>
      <c r="Z7" s="111"/>
      <c r="AA7" s="111"/>
      <c r="AB7" s="111"/>
      <c r="AC7" s="111"/>
      <c r="AD7" s="111"/>
      <c r="AE7" s="111"/>
      <c r="AF7" s="113"/>
      <c r="AG7" s="33"/>
      <c r="AH7" s="34"/>
    </row>
    <row r="8" spans="1:34" ht="30" customHeight="1">
      <c r="A8" s="106"/>
      <c r="B8" s="114" t="s">
        <v>166</v>
      </c>
      <c r="C8" s="114" t="s">
        <v>167</v>
      </c>
      <c r="D8" s="114" t="s">
        <v>168</v>
      </c>
      <c r="E8" s="114" t="s">
        <v>169</v>
      </c>
      <c r="F8" s="100" t="s">
        <v>170</v>
      </c>
      <c r="G8" s="100" t="s">
        <v>171</v>
      </c>
      <c r="H8" s="114" t="s">
        <v>172</v>
      </c>
      <c r="I8" s="114" t="s">
        <v>173</v>
      </c>
      <c r="J8" s="114" t="s">
        <v>174</v>
      </c>
      <c r="K8" s="100" t="s">
        <v>175</v>
      </c>
      <c r="L8" s="100" t="s">
        <v>176</v>
      </c>
      <c r="M8" s="120" t="s">
        <v>177</v>
      </c>
      <c r="N8" s="121"/>
      <c r="O8" s="120" t="s">
        <v>178</v>
      </c>
      <c r="P8" s="121"/>
      <c r="Q8" s="120" t="s">
        <v>179</v>
      </c>
      <c r="R8" s="121"/>
      <c r="S8" s="120" t="s">
        <v>180</v>
      </c>
      <c r="T8" s="121"/>
      <c r="U8" s="120" t="s">
        <v>181</v>
      </c>
      <c r="V8" s="121"/>
      <c r="W8" s="120" t="s">
        <v>182</v>
      </c>
      <c r="X8" s="121"/>
      <c r="Y8" s="35"/>
      <c r="Z8" s="36" t="s">
        <v>177</v>
      </c>
      <c r="AA8" s="37" t="s">
        <v>178</v>
      </c>
      <c r="AB8" s="37" t="s">
        <v>179</v>
      </c>
      <c r="AC8" s="37" t="s">
        <v>180</v>
      </c>
      <c r="AD8" s="37" t="s">
        <v>181</v>
      </c>
      <c r="AE8" s="38" t="s">
        <v>182</v>
      </c>
      <c r="AF8" s="114" t="s">
        <v>183</v>
      </c>
      <c r="AG8" s="111" t="s">
        <v>184</v>
      </c>
      <c r="AH8" s="116" t="s">
        <v>185</v>
      </c>
    </row>
    <row r="9" spans="1:34" s="31" customFormat="1" ht="86.25" customHeight="1">
      <c r="A9" s="107"/>
      <c r="B9" s="115"/>
      <c r="C9" s="115"/>
      <c r="D9" s="115"/>
      <c r="E9" s="115"/>
      <c r="F9" s="101"/>
      <c r="G9" s="101"/>
      <c r="H9" s="115"/>
      <c r="I9" s="115"/>
      <c r="J9" s="115"/>
      <c r="K9" s="101"/>
      <c r="L9" s="101"/>
      <c r="M9" s="39" t="s">
        <v>186</v>
      </c>
      <c r="N9" s="40" t="s">
        <v>187</v>
      </c>
      <c r="O9" s="39" t="s">
        <v>186</v>
      </c>
      <c r="P9" s="40" t="s">
        <v>187</v>
      </c>
      <c r="Q9" s="39" t="s">
        <v>186</v>
      </c>
      <c r="R9" s="40" t="s">
        <v>187</v>
      </c>
      <c r="S9" s="39" t="s">
        <v>186</v>
      </c>
      <c r="T9" s="40" t="s">
        <v>187</v>
      </c>
      <c r="U9" s="39" t="s">
        <v>186</v>
      </c>
      <c r="V9" s="40" t="s">
        <v>187</v>
      </c>
      <c r="W9" s="39" t="s">
        <v>186</v>
      </c>
      <c r="X9" s="40" t="s">
        <v>187</v>
      </c>
      <c r="Y9" s="41" t="s">
        <v>188</v>
      </c>
      <c r="Z9" s="117" t="s">
        <v>189</v>
      </c>
      <c r="AA9" s="118"/>
      <c r="AB9" s="118"/>
      <c r="AC9" s="118"/>
      <c r="AD9" s="118"/>
      <c r="AE9" s="119"/>
      <c r="AF9" s="115"/>
      <c r="AG9" s="111"/>
      <c r="AH9" s="116"/>
    </row>
    <row r="10" spans="1:34" ht="30" customHeight="1">
      <c r="A10" s="42"/>
      <c r="B10" s="43">
        <v>45748</v>
      </c>
      <c r="C10" s="44" t="s">
        <v>190</v>
      </c>
      <c r="D10" s="43">
        <v>36819</v>
      </c>
      <c r="E10" s="45">
        <f t="shared" ref="E10:E26" si="0">IF(D10="","",DATEDIF(D10,$C$5,"Y"))</f>
        <v>25</v>
      </c>
      <c r="F10" s="46"/>
      <c r="G10" s="45"/>
      <c r="H10" s="47" t="s">
        <v>191</v>
      </c>
      <c r="I10" s="48">
        <v>1234567891</v>
      </c>
      <c r="J10" s="49" t="s">
        <v>192</v>
      </c>
      <c r="K10" s="50" t="s">
        <v>193</v>
      </c>
      <c r="L10" s="49"/>
      <c r="M10" s="51">
        <v>80000</v>
      </c>
      <c r="N10" s="52">
        <v>10000</v>
      </c>
      <c r="O10" s="51">
        <v>20000</v>
      </c>
      <c r="P10" s="52">
        <v>5000</v>
      </c>
      <c r="Q10" s="51">
        <v>1000</v>
      </c>
      <c r="R10" s="52">
        <v>500</v>
      </c>
      <c r="S10" s="51"/>
      <c r="T10" s="52"/>
      <c r="U10" s="51"/>
      <c r="V10" s="52"/>
      <c r="W10" s="51"/>
      <c r="X10" s="52"/>
      <c r="Y10" s="53">
        <f>COUNTIF(Z10:AE10,"&gt;1")</f>
        <v>3</v>
      </c>
      <c r="Z10" s="54">
        <f>(M10-N10)/2</f>
        <v>35000</v>
      </c>
      <c r="AA10" s="55">
        <f>(O10-P10)/2</f>
        <v>7500</v>
      </c>
      <c r="AB10" s="55">
        <f>(Q10-R10)/2</f>
        <v>250</v>
      </c>
      <c r="AC10" s="55">
        <f>(S10-T10)/2</f>
        <v>0</v>
      </c>
      <c r="AD10" s="55">
        <f>(W10-X10)/2</f>
        <v>0</v>
      </c>
      <c r="AE10" s="56">
        <f>(S10-T10)/2</f>
        <v>0</v>
      </c>
      <c r="AF10" s="57">
        <f>SUM(Z10:AE10)</f>
        <v>42750</v>
      </c>
      <c r="AG10" s="58">
        <f>IF(K10="〇",10000*Y10,20000*Y10)</f>
        <v>30000</v>
      </c>
      <c r="AH10" s="59">
        <f>MIN(AF10,AG10)</f>
        <v>30000</v>
      </c>
    </row>
    <row r="11" spans="1:34" ht="30" customHeight="1">
      <c r="A11" s="42"/>
      <c r="B11" s="43">
        <v>46157</v>
      </c>
      <c r="C11" s="44" t="s">
        <v>194</v>
      </c>
      <c r="D11" s="43">
        <v>34829</v>
      </c>
      <c r="E11" s="45">
        <f t="shared" si="0"/>
        <v>30</v>
      </c>
      <c r="F11" s="46"/>
      <c r="G11" s="45"/>
      <c r="H11" s="47" t="s">
        <v>195</v>
      </c>
      <c r="I11" s="48">
        <v>345678123</v>
      </c>
      <c r="J11" s="49" t="s">
        <v>196</v>
      </c>
      <c r="K11" s="49"/>
      <c r="L11" s="49"/>
      <c r="M11" s="51">
        <v>70000</v>
      </c>
      <c r="N11" s="52">
        <v>15000</v>
      </c>
      <c r="O11" s="51"/>
      <c r="P11" s="52"/>
      <c r="Q11" s="51"/>
      <c r="R11" s="52"/>
      <c r="S11" s="51"/>
      <c r="T11" s="52"/>
      <c r="U11" s="51"/>
      <c r="V11" s="52"/>
      <c r="W11" s="51"/>
      <c r="X11" s="52"/>
      <c r="Y11" s="53">
        <f>COUNTIF(Z11:AE11,"&gt;1")</f>
        <v>1</v>
      </c>
      <c r="Z11" s="54">
        <f>(M11-N11)/2</f>
        <v>27500</v>
      </c>
      <c r="AA11" s="55">
        <f>(O11-P11)/2</f>
        <v>0</v>
      </c>
      <c r="AB11" s="55">
        <f>(Q11-R11)/2</f>
        <v>0</v>
      </c>
      <c r="AC11" s="55">
        <f>(S11-T11)/2</f>
        <v>0</v>
      </c>
      <c r="AD11" s="55">
        <f>(W11-X11)/2</f>
        <v>0</v>
      </c>
      <c r="AE11" s="56">
        <f>(S11-T11)/2</f>
        <v>0</v>
      </c>
      <c r="AF11" s="57">
        <f>SUM(Z11:AE11)</f>
        <v>27500</v>
      </c>
      <c r="AG11" s="60">
        <f>IF(K11="〇",10000*Y11,20000*Y11)</f>
        <v>20000</v>
      </c>
      <c r="AH11" s="61">
        <f>MIN(AF11,AG11)</f>
        <v>20000</v>
      </c>
    </row>
    <row r="12" spans="1:34" ht="30" customHeight="1">
      <c r="A12" s="62">
        <v>1</v>
      </c>
      <c r="B12" s="63"/>
      <c r="C12" s="64"/>
      <c r="D12" s="63"/>
      <c r="E12" s="62" t="str">
        <f t="shared" si="0"/>
        <v/>
      </c>
      <c r="F12" s="62"/>
      <c r="G12" s="62"/>
      <c r="H12" s="65"/>
      <c r="I12" s="66"/>
      <c r="J12" s="67"/>
      <c r="K12" s="67"/>
      <c r="L12" s="67"/>
      <c r="M12" s="68"/>
      <c r="N12" s="68"/>
      <c r="O12" s="68"/>
      <c r="P12" s="68"/>
      <c r="Q12" s="68"/>
      <c r="R12" s="68"/>
      <c r="S12" s="68"/>
      <c r="T12" s="68"/>
      <c r="U12" s="68"/>
      <c r="V12" s="68"/>
      <c r="W12" s="68"/>
      <c r="X12" s="68"/>
      <c r="Y12" s="69">
        <f t="shared" ref="Y12:Y26" si="1">SUM(Z12,AA12,AB12,AC12,AD12,AE12)</f>
        <v>0</v>
      </c>
      <c r="Z12" s="68"/>
      <c r="AA12" s="68"/>
      <c r="AB12" s="68"/>
      <c r="AC12" s="68"/>
      <c r="AD12" s="68"/>
      <c r="AE12" s="68"/>
      <c r="AF12" s="68"/>
    </row>
    <row r="13" spans="1:34" ht="30" customHeight="1">
      <c r="A13" s="62">
        <v>2</v>
      </c>
      <c r="B13" s="63"/>
      <c r="C13" s="64"/>
      <c r="D13" s="63"/>
      <c r="E13" s="62" t="str">
        <f t="shared" si="0"/>
        <v/>
      </c>
      <c r="F13" s="62"/>
      <c r="G13" s="62"/>
      <c r="H13" s="65"/>
      <c r="I13" s="66"/>
      <c r="J13" s="67"/>
      <c r="K13" s="67"/>
      <c r="L13" s="67"/>
      <c r="M13" s="68"/>
      <c r="N13" s="68"/>
      <c r="O13" s="68"/>
      <c r="P13" s="68"/>
      <c r="Q13" s="68"/>
      <c r="R13" s="68"/>
      <c r="S13" s="68"/>
      <c r="T13" s="68"/>
      <c r="U13" s="68"/>
      <c r="V13" s="68"/>
      <c r="W13" s="68"/>
      <c r="X13" s="68"/>
      <c r="Y13" s="69">
        <f t="shared" si="1"/>
        <v>0</v>
      </c>
      <c r="Z13" s="68"/>
      <c r="AA13" s="68"/>
      <c r="AB13" s="68"/>
      <c r="AC13" s="68"/>
      <c r="AD13" s="68"/>
      <c r="AE13" s="68"/>
      <c r="AF13" s="68"/>
    </row>
    <row r="14" spans="1:34" ht="30" customHeight="1">
      <c r="A14" s="62">
        <v>3</v>
      </c>
      <c r="B14" s="63"/>
      <c r="C14" s="64"/>
      <c r="D14" s="63"/>
      <c r="E14" s="62" t="str">
        <f t="shared" si="0"/>
        <v/>
      </c>
      <c r="F14" s="62"/>
      <c r="G14" s="62"/>
      <c r="H14" s="65"/>
      <c r="I14" s="66"/>
      <c r="J14" s="67"/>
      <c r="K14" s="67"/>
      <c r="L14" s="67"/>
      <c r="M14" s="68"/>
      <c r="N14" s="68"/>
      <c r="O14" s="68"/>
      <c r="P14" s="68"/>
      <c r="Q14" s="68"/>
      <c r="R14" s="68"/>
      <c r="S14" s="68"/>
      <c r="T14" s="68"/>
      <c r="U14" s="68"/>
      <c r="V14" s="68"/>
      <c r="W14" s="68"/>
      <c r="X14" s="68"/>
      <c r="Y14" s="69">
        <f t="shared" si="1"/>
        <v>0</v>
      </c>
      <c r="Z14" s="68"/>
      <c r="AA14" s="68"/>
      <c r="AB14" s="68"/>
      <c r="AC14" s="68"/>
      <c r="AD14" s="68"/>
      <c r="AE14" s="68"/>
      <c r="AF14" s="68"/>
    </row>
    <row r="15" spans="1:34" ht="30" customHeight="1">
      <c r="A15" s="62">
        <v>4</v>
      </c>
      <c r="B15" s="63"/>
      <c r="C15" s="64"/>
      <c r="D15" s="63"/>
      <c r="E15" s="62" t="str">
        <f t="shared" si="0"/>
        <v/>
      </c>
      <c r="F15" s="62"/>
      <c r="G15" s="62"/>
      <c r="H15" s="65"/>
      <c r="I15" s="66"/>
      <c r="J15" s="67"/>
      <c r="K15" s="67"/>
      <c r="L15" s="67"/>
      <c r="M15" s="68"/>
      <c r="N15" s="68"/>
      <c r="O15" s="68"/>
      <c r="P15" s="68"/>
      <c r="Q15" s="68"/>
      <c r="R15" s="68"/>
      <c r="S15" s="68"/>
      <c r="T15" s="68"/>
      <c r="U15" s="68"/>
      <c r="V15" s="68"/>
      <c r="W15" s="68"/>
      <c r="X15" s="68"/>
      <c r="Y15" s="69">
        <f t="shared" si="1"/>
        <v>0</v>
      </c>
      <c r="Z15" s="68"/>
      <c r="AA15" s="68"/>
      <c r="AB15" s="68"/>
      <c r="AC15" s="68"/>
      <c r="AD15" s="68"/>
      <c r="AE15" s="68"/>
      <c r="AF15" s="68"/>
    </row>
    <row r="16" spans="1:34" ht="30" customHeight="1">
      <c r="A16" s="62">
        <v>5</v>
      </c>
      <c r="B16" s="63"/>
      <c r="C16" s="64"/>
      <c r="D16" s="63"/>
      <c r="E16" s="62" t="str">
        <f t="shared" si="0"/>
        <v/>
      </c>
      <c r="F16" s="62"/>
      <c r="G16" s="62"/>
      <c r="H16" s="65"/>
      <c r="I16" s="66"/>
      <c r="J16" s="67"/>
      <c r="K16" s="67"/>
      <c r="L16" s="67"/>
      <c r="M16" s="68"/>
      <c r="N16" s="68"/>
      <c r="O16" s="68"/>
      <c r="P16" s="68"/>
      <c r="Q16" s="68"/>
      <c r="R16" s="68"/>
      <c r="S16" s="68"/>
      <c r="T16" s="68"/>
      <c r="U16" s="68"/>
      <c r="V16" s="68"/>
      <c r="W16" s="68"/>
      <c r="X16" s="68"/>
      <c r="Y16" s="69">
        <f t="shared" si="1"/>
        <v>0</v>
      </c>
      <c r="Z16" s="68"/>
      <c r="AA16" s="68"/>
      <c r="AB16" s="68"/>
      <c r="AC16" s="68"/>
      <c r="AD16" s="68"/>
      <c r="AE16" s="68"/>
      <c r="AF16" s="68"/>
    </row>
    <row r="17" spans="1:32" ht="30" customHeight="1">
      <c r="A17" s="62">
        <v>6</v>
      </c>
      <c r="B17" s="63"/>
      <c r="C17" s="64"/>
      <c r="D17" s="63"/>
      <c r="E17" s="62" t="str">
        <f t="shared" si="0"/>
        <v/>
      </c>
      <c r="F17" s="62"/>
      <c r="G17" s="62"/>
      <c r="H17" s="65"/>
      <c r="I17" s="66"/>
      <c r="J17" s="67"/>
      <c r="K17" s="67"/>
      <c r="L17" s="67"/>
      <c r="M17" s="68"/>
      <c r="N17" s="68"/>
      <c r="O17" s="68"/>
      <c r="P17" s="68"/>
      <c r="Q17" s="68"/>
      <c r="R17" s="68"/>
      <c r="S17" s="68"/>
      <c r="T17" s="68"/>
      <c r="U17" s="68"/>
      <c r="V17" s="68"/>
      <c r="W17" s="68"/>
      <c r="X17" s="68"/>
      <c r="Y17" s="69">
        <f t="shared" si="1"/>
        <v>0</v>
      </c>
      <c r="Z17" s="68"/>
      <c r="AA17" s="68"/>
      <c r="AB17" s="68"/>
      <c r="AC17" s="68"/>
      <c r="AD17" s="68"/>
      <c r="AE17" s="68"/>
      <c r="AF17" s="68"/>
    </row>
    <row r="18" spans="1:32" ht="30" customHeight="1">
      <c r="A18" s="62">
        <v>7</v>
      </c>
      <c r="B18" s="63"/>
      <c r="C18" s="64"/>
      <c r="D18" s="63"/>
      <c r="E18" s="62" t="str">
        <f t="shared" si="0"/>
        <v/>
      </c>
      <c r="F18" s="62"/>
      <c r="G18" s="62"/>
      <c r="H18" s="65"/>
      <c r="I18" s="66"/>
      <c r="J18" s="67"/>
      <c r="K18" s="67"/>
      <c r="L18" s="67"/>
      <c r="M18" s="68"/>
      <c r="N18" s="68"/>
      <c r="O18" s="68"/>
      <c r="P18" s="68"/>
      <c r="Q18" s="68"/>
      <c r="R18" s="68"/>
      <c r="S18" s="68"/>
      <c r="T18" s="68"/>
      <c r="U18" s="68"/>
      <c r="V18" s="68"/>
      <c r="W18" s="68"/>
      <c r="X18" s="68"/>
      <c r="Y18" s="69">
        <f t="shared" si="1"/>
        <v>0</v>
      </c>
      <c r="Z18" s="68"/>
      <c r="AA18" s="68"/>
      <c r="AB18" s="68"/>
      <c r="AC18" s="68"/>
      <c r="AD18" s="68"/>
      <c r="AE18" s="68"/>
      <c r="AF18" s="68"/>
    </row>
    <row r="19" spans="1:32" ht="30" customHeight="1">
      <c r="A19" s="62">
        <v>8</v>
      </c>
      <c r="B19" s="63"/>
      <c r="C19" s="64"/>
      <c r="D19" s="63"/>
      <c r="E19" s="62" t="str">
        <f t="shared" si="0"/>
        <v/>
      </c>
      <c r="F19" s="62"/>
      <c r="G19" s="62"/>
      <c r="H19" s="65"/>
      <c r="I19" s="66"/>
      <c r="J19" s="67"/>
      <c r="K19" s="67"/>
      <c r="L19" s="67"/>
      <c r="M19" s="68"/>
      <c r="N19" s="68"/>
      <c r="O19" s="68"/>
      <c r="P19" s="68"/>
      <c r="Q19" s="68"/>
      <c r="R19" s="68"/>
      <c r="S19" s="68"/>
      <c r="T19" s="68"/>
      <c r="U19" s="68"/>
      <c r="V19" s="68"/>
      <c r="W19" s="68"/>
      <c r="X19" s="68"/>
      <c r="Y19" s="69">
        <f t="shared" si="1"/>
        <v>0</v>
      </c>
      <c r="Z19" s="68"/>
      <c r="AA19" s="68"/>
      <c r="AB19" s="68"/>
      <c r="AC19" s="68"/>
      <c r="AD19" s="68"/>
      <c r="AE19" s="68"/>
      <c r="AF19" s="68"/>
    </row>
    <row r="20" spans="1:32" ht="30" customHeight="1">
      <c r="A20" s="62">
        <v>9</v>
      </c>
      <c r="B20" s="63"/>
      <c r="C20" s="64"/>
      <c r="D20" s="63"/>
      <c r="E20" s="62" t="str">
        <f t="shared" si="0"/>
        <v/>
      </c>
      <c r="F20" s="62"/>
      <c r="G20" s="62"/>
      <c r="H20" s="65"/>
      <c r="I20" s="66"/>
      <c r="J20" s="67"/>
      <c r="K20" s="67"/>
      <c r="L20" s="67"/>
      <c r="M20" s="68"/>
      <c r="N20" s="68"/>
      <c r="O20" s="68"/>
      <c r="P20" s="68"/>
      <c r="Q20" s="68"/>
      <c r="R20" s="68"/>
      <c r="S20" s="68"/>
      <c r="T20" s="68"/>
      <c r="U20" s="68"/>
      <c r="V20" s="68"/>
      <c r="W20" s="68"/>
      <c r="X20" s="68"/>
      <c r="Y20" s="69">
        <f t="shared" si="1"/>
        <v>0</v>
      </c>
      <c r="Z20" s="68"/>
      <c r="AA20" s="68"/>
      <c r="AB20" s="68"/>
      <c r="AC20" s="68"/>
      <c r="AD20" s="68"/>
      <c r="AE20" s="68"/>
      <c r="AF20" s="68"/>
    </row>
    <row r="21" spans="1:32" ht="30" customHeight="1">
      <c r="A21" s="62">
        <v>10</v>
      </c>
      <c r="B21" s="63"/>
      <c r="C21" s="64"/>
      <c r="D21" s="63"/>
      <c r="E21" s="62" t="str">
        <f t="shared" si="0"/>
        <v/>
      </c>
      <c r="F21" s="62"/>
      <c r="G21" s="62"/>
      <c r="H21" s="65"/>
      <c r="I21" s="66"/>
      <c r="J21" s="67"/>
      <c r="K21" s="67"/>
      <c r="L21" s="67"/>
      <c r="M21" s="68"/>
      <c r="N21" s="68"/>
      <c r="O21" s="68"/>
      <c r="P21" s="68"/>
      <c r="Q21" s="68"/>
      <c r="R21" s="68"/>
      <c r="S21" s="68"/>
      <c r="T21" s="68"/>
      <c r="U21" s="68"/>
      <c r="V21" s="68"/>
      <c r="W21" s="68"/>
      <c r="X21" s="68"/>
      <c r="Y21" s="69">
        <f t="shared" si="1"/>
        <v>0</v>
      </c>
      <c r="Z21" s="68"/>
      <c r="AA21" s="68"/>
      <c r="AB21" s="68"/>
      <c r="AC21" s="68"/>
      <c r="AD21" s="68"/>
      <c r="AE21" s="68"/>
      <c r="AF21" s="68"/>
    </row>
    <row r="22" spans="1:32" ht="30" customHeight="1">
      <c r="A22" s="62">
        <v>11</v>
      </c>
      <c r="B22" s="63"/>
      <c r="C22" s="64"/>
      <c r="D22" s="63"/>
      <c r="E22" s="62" t="str">
        <f t="shared" si="0"/>
        <v/>
      </c>
      <c r="F22" s="62"/>
      <c r="G22" s="62"/>
      <c r="H22" s="65"/>
      <c r="I22" s="66"/>
      <c r="J22" s="67"/>
      <c r="K22" s="67"/>
      <c r="L22" s="67"/>
      <c r="M22" s="68"/>
      <c r="N22" s="68"/>
      <c r="O22" s="68"/>
      <c r="P22" s="68"/>
      <c r="Q22" s="68"/>
      <c r="R22" s="68"/>
      <c r="S22" s="68"/>
      <c r="T22" s="68"/>
      <c r="U22" s="68"/>
      <c r="V22" s="68"/>
      <c r="W22" s="68"/>
      <c r="X22" s="68"/>
      <c r="Y22" s="69">
        <f t="shared" si="1"/>
        <v>0</v>
      </c>
      <c r="Z22" s="68"/>
      <c r="AA22" s="68"/>
      <c r="AB22" s="68"/>
      <c r="AC22" s="68"/>
      <c r="AD22" s="68"/>
      <c r="AE22" s="68"/>
      <c r="AF22" s="68"/>
    </row>
    <row r="23" spans="1:32" ht="30" customHeight="1">
      <c r="A23" s="62">
        <v>12</v>
      </c>
      <c r="B23" s="63"/>
      <c r="C23" s="64"/>
      <c r="D23" s="63"/>
      <c r="E23" s="62" t="str">
        <f t="shared" si="0"/>
        <v/>
      </c>
      <c r="F23" s="62"/>
      <c r="G23" s="62"/>
      <c r="H23" s="65"/>
      <c r="I23" s="66"/>
      <c r="J23" s="67"/>
      <c r="K23" s="67"/>
      <c r="L23" s="67"/>
      <c r="M23" s="68"/>
      <c r="N23" s="68"/>
      <c r="O23" s="68"/>
      <c r="P23" s="68"/>
      <c r="Q23" s="68"/>
      <c r="R23" s="68"/>
      <c r="S23" s="68"/>
      <c r="T23" s="68"/>
      <c r="U23" s="68"/>
      <c r="V23" s="68"/>
      <c r="W23" s="68"/>
      <c r="X23" s="68"/>
      <c r="Y23" s="69">
        <f t="shared" si="1"/>
        <v>0</v>
      </c>
      <c r="Z23" s="68"/>
      <c r="AA23" s="68"/>
      <c r="AB23" s="68"/>
      <c r="AC23" s="68"/>
      <c r="AD23" s="68"/>
      <c r="AE23" s="68"/>
      <c r="AF23" s="68"/>
    </row>
    <row r="24" spans="1:32" ht="30" customHeight="1">
      <c r="A24" s="62">
        <v>13</v>
      </c>
      <c r="B24" s="63"/>
      <c r="C24" s="64"/>
      <c r="D24" s="63"/>
      <c r="E24" s="62" t="str">
        <f t="shared" si="0"/>
        <v/>
      </c>
      <c r="F24" s="62"/>
      <c r="G24" s="62"/>
      <c r="H24" s="65"/>
      <c r="I24" s="66"/>
      <c r="J24" s="67"/>
      <c r="K24" s="67"/>
      <c r="L24" s="67"/>
      <c r="M24" s="68"/>
      <c r="N24" s="68"/>
      <c r="O24" s="68"/>
      <c r="P24" s="68"/>
      <c r="Q24" s="68"/>
      <c r="R24" s="68"/>
      <c r="S24" s="68"/>
      <c r="T24" s="68"/>
      <c r="U24" s="68"/>
      <c r="V24" s="68"/>
      <c r="W24" s="68"/>
      <c r="X24" s="68"/>
      <c r="Y24" s="69">
        <f t="shared" si="1"/>
        <v>0</v>
      </c>
      <c r="Z24" s="68"/>
      <c r="AA24" s="68"/>
      <c r="AB24" s="68"/>
      <c r="AC24" s="68"/>
      <c r="AD24" s="68"/>
      <c r="AE24" s="68"/>
      <c r="AF24" s="68"/>
    </row>
    <row r="25" spans="1:32" ht="30" customHeight="1">
      <c r="A25" s="62">
        <v>14</v>
      </c>
      <c r="B25" s="63"/>
      <c r="C25" s="64"/>
      <c r="D25" s="63"/>
      <c r="E25" s="62" t="str">
        <f t="shared" si="0"/>
        <v/>
      </c>
      <c r="F25" s="62"/>
      <c r="G25" s="62"/>
      <c r="H25" s="65"/>
      <c r="I25" s="66"/>
      <c r="J25" s="67"/>
      <c r="K25" s="67"/>
      <c r="L25" s="67"/>
      <c r="M25" s="68"/>
      <c r="N25" s="68"/>
      <c r="O25" s="68"/>
      <c r="P25" s="68"/>
      <c r="Q25" s="68"/>
      <c r="R25" s="68"/>
      <c r="S25" s="68"/>
      <c r="T25" s="68"/>
      <c r="U25" s="68"/>
      <c r="V25" s="68"/>
      <c r="W25" s="68"/>
      <c r="X25" s="68"/>
      <c r="Y25" s="69">
        <f t="shared" si="1"/>
        <v>0</v>
      </c>
      <c r="Z25" s="68"/>
      <c r="AA25" s="68"/>
      <c r="AB25" s="68"/>
      <c r="AC25" s="68"/>
      <c r="AD25" s="68"/>
      <c r="AE25" s="68"/>
      <c r="AF25" s="68"/>
    </row>
    <row r="26" spans="1:32" ht="30" customHeight="1">
      <c r="A26" s="62">
        <v>15</v>
      </c>
      <c r="B26" s="63"/>
      <c r="C26" s="64"/>
      <c r="D26" s="63"/>
      <c r="E26" s="62" t="str">
        <f t="shared" si="0"/>
        <v/>
      </c>
      <c r="F26" s="62"/>
      <c r="G26" s="62"/>
      <c r="H26" s="65"/>
      <c r="I26" s="66"/>
      <c r="J26" s="67"/>
      <c r="K26" s="67"/>
      <c r="L26" s="67"/>
      <c r="M26" s="68"/>
      <c r="N26" s="68"/>
      <c r="O26" s="68"/>
      <c r="P26" s="68"/>
      <c r="Q26" s="68"/>
      <c r="R26" s="68"/>
      <c r="S26" s="68"/>
      <c r="T26" s="68"/>
      <c r="U26" s="68"/>
      <c r="V26" s="68"/>
      <c r="W26" s="68"/>
      <c r="X26" s="68"/>
      <c r="Y26" s="69">
        <f t="shared" si="1"/>
        <v>0</v>
      </c>
      <c r="Z26" s="68"/>
      <c r="AA26" s="68"/>
      <c r="AB26" s="68"/>
      <c r="AC26" s="68"/>
      <c r="AD26" s="68"/>
      <c r="AE26" s="68"/>
      <c r="AF26" s="68"/>
    </row>
  </sheetData>
  <protectedRanges>
    <protectedRange sqref="B11:D26 M11:N11 I12:N26 Z12:AE26 O11:X26" name="範囲1"/>
    <protectedRange sqref="AF12:AF26" name="範囲1_1"/>
    <protectedRange sqref="I11:L11" name="範囲1_2"/>
  </protectedRanges>
  <dataConsolidate/>
  <mergeCells count="32">
    <mergeCell ref="AF8:AF9"/>
    <mergeCell ref="AG8:AG9"/>
    <mergeCell ref="AH8:AH9"/>
    <mergeCell ref="Z9:AE9"/>
    <mergeCell ref="M8:N8"/>
    <mergeCell ref="O8:P8"/>
    <mergeCell ref="Q8:R8"/>
    <mergeCell ref="S8:T8"/>
    <mergeCell ref="U8:V8"/>
    <mergeCell ref="W8:X8"/>
    <mergeCell ref="L8:L9"/>
    <mergeCell ref="A6:AE6"/>
    <mergeCell ref="A7:A9"/>
    <mergeCell ref="B7:L7"/>
    <mergeCell ref="M7:X7"/>
    <mergeCell ref="Y7:AF7"/>
    <mergeCell ref="B8:B9"/>
    <mergeCell ref="C8:C9"/>
    <mergeCell ref="D8:D9"/>
    <mergeCell ref="E8:E9"/>
    <mergeCell ref="F8:F9"/>
    <mergeCell ref="G8:G9"/>
    <mergeCell ref="H8:H9"/>
    <mergeCell ref="I8:I9"/>
    <mergeCell ref="J8:J9"/>
    <mergeCell ref="K8:K9"/>
    <mergeCell ref="A3:B3"/>
    <mergeCell ref="C3:F3"/>
    <mergeCell ref="A4:B4"/>
    <mergeCell ref="C4:F4"/>
    <mergeCell ref="A5:B5"/>
    <mergeCell ref="C5:F5"/>
  </mergeCells>
  <phoneticPr fontId="3"/>
  <dataValidations count="2">
    <dataValidation type="list" allowBlank="1" showInputMessage="1" showErrorMessage="1" sqref="C4:F4" xr:uid="{0E091844-E87C-4040-8465-23D1D5CA3899}">
      <formula1>"第１期支払（４～９月）,第２期支払（１０～翌３月）"</formula1>
    </dataValidation>
    <dataValidation type="list" allowBlank="1" showInputMessage="1" showErrorMessage="1" sqref="A6" xr:uid="{E3F8D032-C86A-41F0-83A5-46AD0A1A8B9E}">
      <formula1>#REF!</formula1>
    </dataValidation>
  </dataValidations>
  <pageMargins left="0.7" right="0.7" top="0.75" bottom="0.75" header="0.3" footer="0.3"/>
  <pageSetup paperSize="8" scale="63"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84233-AB14-444C-AFDB-EE448DFEDB98}">
  <sheetPr>
    <tabColor theme="9" tint="0.59999389629810485"/>
    <pageSetUpPr fitToPage="1"/>
  </sheetPr>
  <dimension ref="A1:AD35"/>
  <sheetViews>
    <sheetView tabSelected="1" workbookViewId="0">
      <selection activeCell="I13" sqref="I13"/>
    </sheetView>
  </sheetViews>
  <sheetFormatPr defaultColWidth="9" defaultRowHeight="13.5"/>
  <cols>
    <col min="1" max="1" width="7.875" style="129" customWidth="1"/>
    <col min="2" max="2" width="12.125" style="129" customWidth="1"/>
    <col min="3" max="4" width="15.875" style="129" customWidth="1"/>
    <col min="5" max="5" width="5.125" style="129" customWidth="1"/>
    <col min="6" max="6" width="11.25" style="129" customWidth="1"/>
    <col min="7" max="7" width="10.625" style="129" customWidth="1"/>
    <col min="8" max="8" width="23.25" style="129" customWidth="1"/>
    <col min="9" max="9" width="17.625" style="129" customWidth="1"/>
    <col min="10" max="10" width="5.25" style="129" customWidth="1"/>
    <col min="11" max="12" width="9.625" style="129" customWidth="1"/>
    <col min="13" max="24" width="3.375" style="129" customWidth="1"/>
    <col min="25" max="27" width="8.75" style="129" customWidth="1"/>
    <col min="28" max="28" width="4.5" style="129" customWidth="1"/>
    <col min="29" max="29" width="14.25" style="129" customWidth="1"/>
    <col min="30" max="16384" width="9" style="129"/>
  </cols>
  <sheetData>
    <row r="1" spans="1:30">
      <c r="A1" s="128" t="s">
        <v>233</v>
      </c>
    </row>
    <row r="2" spans="1:30" ht="19.5" thickBot="1">
      <c r="A2" s="130" t="s">
        <v>201</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row>
    <row r="3" spans="1:30" ht="21" customHeight="1" thickBot="1">
      <c r="A3" s="132" t="s">
        <v>155</v>
      </c>
      <c r="B3" s="165"/>
      <c r="C3" s="122"/>
      <c r="D3" s="123"/>
      <c r="E3" s="72"/>
      <c r="F3" s="72"/>
      <c r="G3" s="72"/>
      <c r="H3" s="72"/>
      <c r="I3" s="133"/>
      <c r="J3" s="133"/>
      <c r="K3" s="133"/>
      <c r="L3" s="133"/>
      <c r="M3" s="133"/>
      <c r="N3" s="133"/>
      <c r="O3" s="133"/>
      <c r="P3" s="133"/>
      <c r="Q3" s="133"/>
      <c r="R3" s="133"/>
      <c r="S3" s="133"/>
      <c r="T3" s="133"/>
      <c r="U3" s="133"/>
      <c r="V3" s="133"/>
      <c r="W3" s="133"/>
      <c r="X3" s="133"/>
      <c r="Y3" s="133"/>
      <c r="Z3" s="133"/>
      <c r="AA3" s="133"/>
    </row>
    <row r="4" spans="1:30" s="137" customFormat="1">
      <c r="A4" s="134"/>
      <c r="B4" s="73"/>
      <c r="C4" s="73"/>
      <c r="D4" s="74"/>
      <c r="E4" s="74"/>
      <c r="F4" s="74"/>
      <c r="G4" s="74"/>
      <c r="H4" s="74"/>
      <c r="I4" s="135"/>
      <c r="J4" s="135"/>
      <c r="K4" s="135"/>
      <c r="L4" s="135"/>
      <c r="M4" s="135"/>
      <c r="N4" s="135"/>
      <c r="O4" s="135"/>
      <c r="P4" s="135"/>
      <c r="Q4" s="135"/>
      <c r="R4" s="135"/>
      <c r="S4" s="135"/>
      <c r="T4" s="135"/>
      <c r="U4" s="135"/>
      <c r="V4" s="135"/>
      <c r="W4" s="135"/>
      <c r="X4" s="135"/>
      <c r="Y4" s="135"/>
      <c r="Z4" s="135"/>
      <c r="AA4" s="136"/>
    </row>
    <row r="5" spans="1:30" ht="14.25" customHeight="1">
      <c r="A5" s="138"/>
      <c r="B5" s="139" t="s">
        <v>225</v>
      </c>
      <c r="C5" s="139"/>
      <c r="D5" s="139"/>
      <c r="E5" s="139"/>
      <c r="F5" s="139"/>
      <c r="G5" s="139"/>
      <c r="H5" s="139"/>
      <c r="I5" s="139"/>
      <c r="J5" s="139"/>
      <c r="K5" s="139" t="s">
        <v>229</v>
      </c>
      <c r="L5" s="139"/>
      <c r="M5" s="139"/>
      <c r="N5" s="139"/>
      <c r="O5" s="139"/>
      <c r="P5" s="139"/>
      <c r="Q5" s="139"/>
      <c r="R5" s="139"/>
      <c r="S5" s="139"/>
      <c r="T5" s="139"/>
      <c r="U5" s="139"/>
      <c r="V5" s="139"/>
      <c r="W5" s="139"/>
      <c r="X5" s="139"/>
      <c r="Y5" s="139"/>
      <c r="Z5" s="139"/>
      <c r="AA5" s="139"/>
      <c r="AB5" s="139"/>
      <c r="AC5" s="140"/>
      <c r="AD5" s="141"/>
    </row>
    <row r="6" spans="1:30">
      <c r="A6" s="142"/>
      <c r="B6" s="139"/>
      <c r="C6" s="139"/>
      <c r="D6" s="139"/>
      <c r="E6" s="139"/>
      <c r="F6" s="139"/>
      <c r="G6" s="139"/>
      <c r="H6" s="139"/>
      <c r="I6" s="139"/>
      <c r="J6" s="139"/>
      <c r="K6" s="143" t="s">
        <v>226</v>
      </c>
      <c r="L6" s="144"/>
      <c r="M6" s="145" t="s">
        <v>224</v>
      </c>
      <c r="N6" s="145"/>
      <c r="O6" s="145"/>
      <c r="P6" s="145"/>
      <c r="Q6" s="145"/>
      <c r="R6" s="145"/>
      <c r="S6" s="145"/>
      <c r="T6" s="145"/>
      <c r="U6" s="145"/>
      <c r="V6" s="145"/>
      <c r="W6" s="145"/>
      <c r="X6" s="145"/>
      <c r="Y6" s="143" t="s">
        <v>227</v>
      </c>
      <c r="Z6" s="146"/>
      <c r="AA6" s="146"/>
      <c r="AB6" s="146"/>
      <c r="AC6" s="146"/>
      <c r="AD6" s="141"/>
    </row>
    <row r="7" spans="1:30" ht="81" customHeight="1" thickBot="1">
      <c r="A7" s="167" t="s">
        <v>162</v>
      </c>
      <c r="B7" s="168" t="s">
        <v>202</v>
      </c>
      <c r="C7" s="168" t="s">
        <v>168</v>
      </c>
      <c r="D7" s="168" t="s">
        <v>203</v>
      </c>
      <c r="E7" s="168" t="s">
        <v>230</v>
      </c>
      <c r="F7" s="168" t="s">
        <v>232</v>
      </c>
      <c r="G7" s="169" t="s">
        <v>211</v>
      </c>
      <c r="H7" s="168" t="s">
        <v>231</v>
      </c>
      <c r="I7" s="167" t="s">
        <v>204</v>
      </c>
      <c r="J7" s="168" t="s">
        <v>210</v>
      </c>
      <c r="K7" s="168" t="s">
        <v>234</v>
      </c>
      <c r="L7" s="168" t="s">
        <v>205</v>
      </c>
      <c r="M7" s="168" t="s">
        <v>212</v>
      </c>
      <c r="N7" s="168" t="s">
        <v>213</v>
      </c>
      <c r="O7" s="168" t="s">
        <v>214</v>
      </c>
      <c r="P7" s="168" t="s">
        <v>215</v>
      </c>
      <c r="Q7" s="168" t="s">
        <v>216</v>
      </c>
      <c r="R7" s="168" t="s">
        <v>217</v>
      </c>
      <c r="S7" s="168" t="s">
        <v>218</v>
      </c>
      <c r="T7" s="168" t="s">
        <v>219</v>
      </c>
      <c r="U7" s="168" t="s">
        <v>220</v>
      </c>
      <c r="V7" s="168" t="s">
        <v>221</v>
      </c>
      <c r="W7" s="168" t="s">
        <v>222</v>
      </c>
      <c r="X7" s="168" t="s">
        <v>223</v>
      </c>
      <c r="Y7" s="168" t="s">
        <v>206</v>
      </c>
      <c r="Z7" s="168" t="s">
        <v>207</v>
      </c>
      <c r="AA7" s="170" t="s">
        <v>235</v>
      </c>
      <c r="AB7" s="168" t="s">
        <v>188</v>
      </c>
      <c r="AC7" s="168" t="s">
        <v>228</v>
      </c>
      <c r="AD7" s="168" t="s">
        <v>208</v>
      </c>
    </row>
    <row r="8" spans="1:30" ht="16.5" customHeight="1" thickBot="1">
      <c r="A8" s="185" t="s">
        <v>239</v>
      </c>
      <c r="B8" s="186" t="s">
        <v>240</v>
      </c>
      <c r="C8" s="187">
        <v>36526</v>
      </c>
      <c r="D8" s="187">
        <v>46113</v>
      </c>
      <c r="E8" s="182">
        <f>IF(C8="","",DATEDIF(C8,$D8,"Y"))</f>
        <v>26</v>
      </c>
      <c r="F8" s="188">
        <v>46143</v>
      </c>
      <c r="G8" s="183">
        <f>IF(F8="","",EDATE(F8,71))</f>
        <v>48305</v>
      </c>
      <c r="H8" s="186" t="s">
        <v>241</v>
      </c>
      <c r="I8" s="189" t="s">
        <v>242</v>
      </c>
      <c r="J8" s="190"/>
      <c r="K8" s="192">
        <v>100000</v>
      </c>
      <c r="L8" s="192">
        <v>50000</v>
      </c>
      <c r="M8" s="190" t="s">
        <v>237</v>
      </c>
      <c r="N8" s="190" t="s">
        <v>237</v>
      </c>
      <c r="O8" s="190" t="s">
        <v>237</v>
      </c>
      <c r="P8" s="190" t="s">
        <v>237</v>
      </c>
      <c r="Q8" s="190"/>
      <c r="R8" s="190" t="s">
        <v>237</v>
      </c>
      <c r="S8" s="190" t="s">
        <v>237</v>
      </c>
      <c r="T8" s="190"/>
      <c r="U8" s="190" t="s">
        <v>237</v>
      </c>
      <c r="V8" s="190"/>
      <c r="W8" s="190" t="s">
        <v>237</v>
      </c>
      <c r="X8" s="190" t="s">
        <v>237</v>
      </c>
      <c r="Y8" s="184">
        <f>K8-L8</f>
        <v>50000</v>
      </c>
      <c r="Z8" s="184">
        <f t="shared" ref="Z8" si="0">Y8/2</f>
        <v>25000</v>
      </c>
      <c r="AA8" s="184">
        <f t="shared" ref="AA8" si="1">IF(J8="〇",ROUNDDOWN(MIN(10000,Z8),-3),ROUNDDOWN(MIN(20000,Z8),-3))</f>
        <v>20000</v>
      </c>
      <c r="AB8" s="184">
        <f t="shared" ref="AB8" si="2">COUNTIF(M8:X8,"〇")</f>
        <v>9</v>
      </c>
      <c r="AC8" s="184">
        <f t="shared" ref="AC8" si="3">AA8*AB8</f>
        <v>180000</v>
      </c>
      <c r="AD8" s="191"/>
    </row>
    <row r="9" spans="1:30" s="137" customFormat="1" ht="16.5" customHeight="1">
      <c r="A9" s="171">
        <v>1</v>
      </c>
      <c r="B9" s="172"/>
      <c r="C9" s="173"/>
      <c r="D9" s="173"/>
      <c r="E9" s="174" t="str">
        <f>IF(C9="","",DATEDIF(C9,$D9,"Y"))</f>
        <v/>
      </c>
      <c r="F9" s="175"/>
      <c r="G9" s="176" t="str">
        <f>IF(F9="","",EDATE(F9,71))</f>
        <v/>
      </c>
      <c r="H9" s="177"/>
      <c r="I9" s="178"/>
      <c r="J9" s="179"/>
      <c r="K9" s="180"/>
      <c r="L9" s="180"/>
      <c r="M9" s="179"/>
      <c r="N9" s="179"/>
      <c r="O9" s="179"/>
      <c r="P9" s="179"/>
      <c r="Q9" s="179"/>
      <c r="R9" s="179"/>
      <c r="S9" s="179"/>
      <c r="T9" s="179"/>
      <c r="U9" s="179"/>
      <c r="V9" s="179"/>
      <c r="W9" s="179"/>
      <c r="X9" s="179"/>
      <c r="Y9" s="181">
        <f>K9-L9</f>
        <v>0</v>
      </c>
      <c r="Z9" s="181">
        <f t="shared" ref="Z9:Z18" si="4">Y9/2</f>
        <v>0</v>
      </c>
      <c r="AA9" s="181">
        <f t="shared" ref="AA9:AA18" si="5">IF(J9="〇",ROUNDDOWN(MIN(10000,Z9),-3),ROUNDDOWN(MIN(20000,Z9),-3))</f>
        <v>0</v>
      </c>
      <c r="AB9" s="181">
        <f t="shared" ref="AB9:AB18" si="6">COUNTIF(M9:X9,"〇")</f>
        <v>0</v>
      </c>
      <c r="AC9" s="181">
        <f t="shared" ref="AC9:AC18" si="7">AA9*AB9</f>
        <v>0</v>
      </c>
      <c r="AD9" s="172"/>
    </row>
    <row r="10" spans="1:30" s="137" customFormat="1" ht="16.5" customHeight="1">
      <c r="A10" s="75">
        <v>2</v>
      </c>
      <c r="B10" s="76"/>
      <c r="C10" s="77"/>
      <c r="D10" s="77"/>
      <c r="E10" s="127" t="str">
        <f>IF(C10="","",DATEDIF(C10,$D10,"Y"))</f>
        <v/>
      </c>
      <c r="F10" s="147"/>
      <c r="G10" s="126" t="str">
        <f t="shared" ref="G10:G18" si="8">IF(F10="","",EDATE(F10,71))</f>
        <v/>
      </c>
      <c r="H10" s="78"/>
      <c r="I10" s="79"/>
      <c r="J10" s="148"/>
      <c r="K10" s="80"/>
      <c r="L10" s="80"/>
      <c r="M10" s="148"/>
      <c r="N10" s="148"/>
      <c r="O10" s="148"/>
      <c r="P10" s="148"/>
      <c r="Q10" s="148"/>
      <c r="R10" s="148"/>
      <c r="S10" s="148"/>
      <c r="T10" s="148"/>
      <c r="U10" s="148"/>
      <c r="V10" s="148"/>
      <c r="W10" s="148"/>
      <c r="X10" s="148"/>
      <c r="Y10" s="124">
        <f t="shared" ref="Y10:Y18" si="9">K10-L10</f>
        <v>0</v>
      </c>
      <c r="Z10" s="124">
        <f t="shared" si="4"/>
        <v>0</v>
      </c>
      <c r="AA10" s="124">
        <f t="shared" si="5"/>
        <v>0</v>
      </c>
      <c r="AB10" s="124">
        <f t="shared" si="6"/>
        <v>0</v>
      </c>
      <c r="AC10" s="124">
        <f t="shared" si="7"/>
        <v>0</v>
      </c>
      <c r="AD10" s="76"/>
    </row>
    <row r="11" spans="1:30" s="137" customFormat="1" ht="16.5" customHeight="1">
      <c r="A11" s="75">
        <v>3</v>
      </c>
      <c r="B11" s="76"/>
      <c r="C11" s="77"/>
      <c r="D11" s="77"/>
      <c r="E11" s="127" t="str">
        <f t="shared" ref="E11:E18" si="10">IF(C11="","",DATEDIF(C11,$D11,"Y"))</f>
        <v/>
      </c>
      <c r="F11" s="147"/>
      <c r="G11" s="126" t="str">
        <f>IF(F11="","",EDATE(F11,71))</f>
        <v/>
      </c>
      <c r="H11" s="78"/>
      <c r="I11" s="79"/>
      <c r="J11" s="148"/>
      <c r="K11" s="80"/>
      <c r="L11" s="80"/>
      <c r="M11" s="148"/>
      <c r="N11" s="148"/>
      <c r="O11" s="148"/>
      <c r="P11" s="148"/>
      <c r="Q11" s="148"/>
      <c r="R11" s="148"/>
      <c r="S11" s="148"/>
      <c r="T11" s="148"/>
      <c r="U11" s="148"/>
      <c r="V11" s="148"/>
      <c r="W11" s="148"/>
      <c r="X11" s="148"/>
      <c r="Y11" s="124">
        <f t="shared" si="9"/>
        <v>0</v>
      </c>
      <c r="Z11" s="124">
        <f t="shared" si="4"/>
        <v>0</v>
      </c>
      <c r="AA11" s="124">
        <f t="shared" si="5"/>
        <v>0</v>
      </c>
      <c r="AB11" s="124">
        <f t="shared" si="6"/>
        <v>0</v>
      </c>
      <c r="AC11" s="124">
        <f t="shared" si="7"/>
        <v>0</v>
      </c>
      <c r="AD11" s="76"/>
    </row>
    <row r="12" spans="1:30" s="137" customFormat="1" ht="16.5" customHeight="1">
      <c r="A12" s="75">
        <v>4</v>
      </c>
      <c r="B12" s="76"/>
      <c r="C12" s="77"/>
      <c r="D12" s="77"/>
      <c r="E12" s="127" t="str">
        <f t="shared" si="10"/>
        <v/>
      </c>
      <c r="F12" s="147"/>
      <c r="G12" s="126" t="str">
        <f t="shared" si="8"/>
        <v/>
      </c>
      <c r="H12" s="78"/>
      <c r="I12" s="79"/>
      <c r="J12" s="148"/>
      <c r="K12" s="80"/>
      <c r="L12" s="80"/>
      <c r="M12" s="148"/>
      <c r="N12" s="148"/>
      <c r="O12" s="148"/>
      <c r="P12" s="148"/>
      <c r="Q12" s="148"/>
      <c r="R12" s="148"/>
      <c r="S12" s="148"/>
      <c r="T12" s="148"/>
      <c r="U12" s="148"/>
      <c r="V12" s="148"/>
      <c r="W12" s="148"/>
      <c r="X12" s="148"/>
      <c r="Y12" s="124">
        <f t="shared" si="9"/>
        <v>0</v>
      </c>
      <c r="Z12" s="124">
        <f t="shared" si="4"/>
        <v>0</v>
      </c>
      <c r="AA12" s="124">
        <f t="shared" si="5"/>
        <v>0</v>
      </c>
      <c r="AB12" s="124">
        <f t="shared" si="6"/>
        <v>0</v>
      </c>
      <c r="AC12" s="124">
        <f t="shared" si="7"/>
        <v>0</v>
      </c>
      <c r="AD12" s="76"/>
    </row>
    <row r="13" spans="1:30" s="137" customFormat="1" ht="16.5" customHeight="1">
      <c r="A13" s="75">
        <v>5</v>
      </c>
      <c r="B13" s="76"/>
      <c r="C13" s="77"/>
      <c r="D13" s="77"/>
      <c r="E13" s="127" t="str">
        <f t="shared" si="10"/>
        <v/>
      </c>
      <c r="F13" s="147"/>
      <c r="G13" s="126" t="str">
        <f t="shared" si="8"/>
        <v/>
      </c>
      <c r="H13" s="78"/>
      <c r="I13" s="79"/>
      <c r="J13" s="148"/>
      <c r="K13" s="80"/>
      <c r="L13" s="80"/>
      <c r="M13" s="148"/>
      <c r="N13" s="148"/>
      <c r="O13" s="148"/>
      <c r="P13" s="148"/>
      <c r="Q13" s="148"/>
      <c r="R13" s="148"/>
      <c r="S13" s="148"/>
      <c r="T13" s="148"/>
      <c r="U13" s="148"/>
      <c r="V13" s="148"/>
      <c r="W13" s="148"/>
      <c r="X13" s="148"/>
      <c r="Y13" s="124">
        <f t="shared" si="9"/>
        <v>0</v>
      </c>
      <c r="Z13" s="124">
        <f t="shared" si="4"/>
        <v>0</v>
      </c>
      <c r="AA13" s="124">
        <f t="shared" si="5"/>
        <v>0</v>
      </c>
      <c r="AB13" s="124">
        <f t="shared" si="6"/>
        <v>0</v>
      </c>
      <c r="AC13" s="124">
        <f t="shared" si="7"/>
        <v>0</v>
      </c>
      <c r="AD13" s="76"/>
    </row>
    <row r="14" spans="1:30" s="137" customFormat="1" ht="16.5" customHeight="1">
      <c r="A14" s="75">
        <v>6</v>
      </c>
      <c r="B14" s="76"/>
      <c r="C14" s="77"/>
      <c r="D14" s="77"/>
      <c r="E14" s="127" t="str">
        <f t="shared" si="10"/>
        <v/>
      </c>
      <c r="F14" s="147"/>
      <c r="G14" s="126" t="str">
        <f t="shared" si="8"/>
        <v/>
      </c>
      <c r="H14" s="78"/>
      <c r="I14" s="79"/>
      <c r="J14" s="148"/>
      <c r="K14" s="80"/>
      <c r="L14" s="80"/>
      <c r="M14" s="148"/>
      <c r="N14" s="148"/>
      <c r="O14" s="148"/>
      <c r="P14" s="148"/>
      <c r="Q14" s="148"/>
      <c r="R14" s="148"/>
      <c r="S14" s="148"/>
      <c r="T14" s="148"/>
      <c r="U14" s="148"/>
      <c r="V14" s="148"/>
      <c r="W14" s="148"/>
      <c r="X14" s="148"/>
      <c r="Y14" s="124">
        <f t="shared" si="9"/>
        <v>0</v>
      </c>
      <c r="Z14" s="124">
        <f t="shared" si="4"/>
        <v>0</v>
      </c>
      <c r="AA14" s="124">
        <f t="shared" si="5"/>
        <v>0</v>
      </c>
      <c r="AB14" s="124">
        <f t="shared" si="6"/>
        <v>0</v>
      </c>
      <c r="AC14" s="124">
        <f t="shared" si="7"/>
        <v>0</v>
      </c>
      <c r="AD14" s="76"/>
    </row>
    <row r="15" spans="1:30" s="137" customFormat="1" ht="16.5" customHeight="1">
      <c r="A15" s="75">
        <v>7</v>
      </c>
      <c r="B15" s="76"/>
      <c r="C15" s="77"/>
      <c r="D15" s="77"/>
      <c r="E15" s="127" t="str">
        <f t="shared" si="10"/>
        <v/>
      </c>
      <c r="F15" s="147"/>
      <c r="G15" s="126" t="str">
        <f t="shared" si="8"/>
        <v/>
      </c>
      <c r="H15" s="78"/>
      <c r="I15" s="79"/>
      <c r="J15" s="148"/>
      <c r="K15" s="80"/>
      <c r="L15" s="80"/>
      <c r="M15" s="148"/>
      <c r="N15" s="148"/>
      <c r="O15" s="148"/>
      <c r="P15" s="148"/>
      <c r="Q15" s="148"/>
      <c r="R15" s="148"/>
      <c r="S15" s="148"/>
      <c r="T15" s="148"/>
      <c r="U15" s="148"/>
      <c r="V15" s="148"/>
      <c r="W15" s="148"/>
      <c r="X15" s="148"/>
      <c r="Y15" s="124">
        <f t="shared" si="9"/>
        <v>0</v>
      </c>
      <c r="Z15" s="124">
        <f t="shared" si="4"/>
        <v>0</v>
      </c>
      <c r="AA15" s="124">
        <f t="shared" si="5"/>
        <v>0</v>
      </c>
      <c r="AB15" s="124">
        <f t="shared" si="6"/>
        <v>0</v>
      </c>
      <c r="AC15" s="124">
        <f t="shared" si="7"/>
        <v>0</v>
      </c>
      <c r="AD15" s="76"/>
    </row>
    <row r="16" spans="1:30" s="137" customFormat="1" ht="16.5" customHeight="1">
      <c r="A16" s="75">
        <v>8</v>
      </c>
      <c r="B16" s="76"/>
      <c r="C16" s="77"/>
      <c r="D16" s="77"/>
      <c r="E16" s="127" t="str">
        <f t="shared" si="10"/>
        <v/>
      </c>
      <c r="F16" s="147"/>
      <c r="G16" s="126" t="str">
        <f t="shared" si="8"/>
        <v/>
      </c>
      <c r="H16" s="78"/>
      <c r="I16" s="79"/>
      <c r="J16" s="148"/>
      <c r="K16" s="80"/>
      <c r="L16" s="80"/>
      <c r="M16" s="148"/>
      <c r="N16" s="148"/>
      <c r="O16" s="148"/>
      <c r="P16" s="148"/>
      <c r="Q16" s="148"/>
      <c r="R16" s="148"/>
      <c r="S16" s="148"/>
      <c r="T16" s="148"/>
      <c r="U16" s="148"/>
      <c r="V16" s="148"/>
      <c r="W16" s="148"/>
      <c r="X16" s="148"/>
      <c r="Y16" s="124">
        <f t="shared" si="9"/>
        <v>0</v>
      </c>
      <c r="Z16" s="124">
        <f t="shared" si="4"/>
        <v>0</v>
      </c>
      <c r="AA16" s="124">
        <f t="shared" si="5"/>
        <v>0</v>
      </c>
      <c r="AB16" s="124">
        <f t="shared" si="6"/>
        <v>0</v>
      </c>
      <c r="AC16" s="124">
        <f t="shared" si="7"/>
        <v>0</v>
      </c>
      <c r="AD16" s="76"/>
    </row>
    <row r="17" spans="1:30" s="137" customFormat="1" ht="16.5" customHeight="1">
      <c r="A17" s="75">
        <v>9</v>
      </c>
      <c r="B17" s="76"/>
      <c r="C17" s="77"/>
      <c r="D17" s="77"/>
      <c r="E17" s="127" t="str">
        <f t="shared" si="10"/>
        <v/>
      </c>
      <c r="F17" s="147"/>
      <c r="G17" s="126" t="str">
        <f t="shared" si="8"/>
        <v/>
      </c>
      <c r="H17" s="78"/>
      <c r="I17" s="79"/>
      <c r="J17" s="148"/>
      <c r="K17" s="80"/>
      <c r="L17" s="80"/>
      <c r="M17" s="148"/>
      <c r="N17" s="148"/>
      <c r="O17" s="148"/>
      <c r="P17" s="148"/>
      <c r="Q17" s="148"/>
      <c r="R17" s="148"/>
      <c r="S17" s="148"/>
      <c r="T17" s="148"/>
      <c r="U17" s="148"/>
      <c r="V17" s="148"/>
      <c r="W17" s="148"/>
      <c r="X17" s="148"/>
      <c r="Y17" s="124">
        <f t="shared" si="9"/>
        <v>0</v>
      </c>
      <c r="Z17" s="124">
        <f t="shared" si="4"/>
        <v>0</v>
      </c>
      <c r="AA17" s="124">
        <f t="shared" si="5"/>
        <v>0</v>
      </c>
      <c r="AB17" s="124">
        <f t="shared" si="6"/>
        <v>0</v>
      </c>
      <c r="AC17" s="124">
        <f t="shared" si="7"/>
        <v>0</v>
      </c>
      <c r="AD17" s="76"/>
    </row>
    <row r="18" spans="1:30" s="137" customFormat="1" ht="16.5" customHeight="1" thickBot="1">
      <c r="A18" s="75">
        <v>10</v>
      </c>
      <c r="B18" s="76"/>
      <c r="C18" s="77"/>
      <c r="D18" s="77"/>
      <c r="E18" s="127" t="str">
        <f t="shared" si="10"/>
        <v/>
      </c>
      <c r="F18" s="147"/>
      <c r="G18" s="126" t="str">
        <f t="shared" si="8"/>
        <v/>
      </c>
      <c r="H18" s="78"/>
      <c r="I18" s="79"/>
      <c r="J18" s="148"/>
      <c r="K18" s="80"/>
      <c r="L18" s="80"/>
      <c r="M18" s="148"/>
      <c r="N18" s="148"/>
      <c r="O18" s="148"/>
      <c r="P18" s="148"/>
      <c r="Q18" s="148"/>
      <c r="R18" s="148"/>
      <c r="S18" s="148"/>
      <c r="T18" s="148"/>
      <c r="U18" s="148"/>
      <c r="V18" s="148"/>
      <c r="W18" s="148"/>
      <c r="X18" s="148"/>
      <c r="Y18" s="124">
        <f t="shared" si="9"/>
        <v>0</v>
      </c>
      <c r="Z18" s="124">
        <f t="shared" si="4"/>
        <v>0</v>
      </c>
      <c r="AA18" s="124">
        <f t="shared" si="5"/>
        <v>0</v>
      </c>
      <c r="AB18" s="124">
        <f t="shared" si="6"/>
        <v>0</v>
      </c>
      <c r="AC18" s="124">
        <f t="shared" si="7"/>
        <v>0</v>
      </c>
      <c r="AD18" s="76"/>
    </row>
    <row r="19" spans="1:30" ht="16.5" customHeight="1" thickBot="1">
      <c r="A19" s="149" t="s">
        <v>161</v>
      </c>
      <c r="B19" s="150"/>
      <c r="C19" s="150"/>
      <c r="D19" s="150"/>
      <c r="E19" s="150"/>
      <c r="F19" s="150"/>
      <c r="G19" s="150"/>
      <c r="H19" s="150"/>
      <c r="I19" s="150"/>
      <c r="J19" s="150"/>
      <c r="K19" s="150"/>
      <c r="L19" s="150"/>
      <c r="M19" s="150"/>
      <c r="N19" s="150"/>
      <c r="O19" s="150"/>
      <c r="P19" s="150"/>
      <c r="Q19" s="150"/>
      <c r="R19" s="150"/>
      <c r="S19" s="150"/>
      <c r="T19" s="150"/>
      <c r="U19" s="150"/>
      <c r="V19" s="150"/>
      <c r="W19" s="150"/>
      <c r="X19" s="150"/>
      <c r="Y19" s="150"/>
      <c r="Z19" s="150"/>
      <c r="AA19" s="150"/>
      <c r="AB19" s="151"/>
      <c r="AC19" s="125">
        <f>SUM(AC9:AC18)</f>
        <v>0</v>
      </c>
      <c r="AD19" s="152"/>
    </row>
    <row r="20" spans="1:30">
      <c r="A20" s="166" t="s">
        <v>238</v>
      </c>
      <c r="B20" s="153"/>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4"/>
      <c r="AD20" s="155"/>
    </row>
    <row r="21" spans="1:30">
      <c r="A21" s="153"/>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4"/>
      <c r="AD21" s="155"/>
    </row>
    <row r="22" spans="1:30">
      <c r="A22" s="156" t="s">
        <v>209</v>
      </c>
      <c r="B22" s="157"/>
      <c r="C22" s="157"/>
      <c r="D22" s="157"/>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row>
    <row r="23" spans="1:30">
      <c r="A23" s="158" t="s">
        <v>236</v>
      </c>
      <c r="B23" s="157"/>
      <c r="C23" s="157"/>
      <c r="D23" s="157"/>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row>
    <row r="24" spans="1:30">
      <c r="A24" s="156"/>
      <c r="B24" s="157"/>
      <c r="C24" s="157"/>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157"/>
      <c r="AB24" s="157"/>
      <c r="AC24" s="157"/>
      <c r="AD24" s="157"/>
    </row>
    <row r="25" spans="1:30">
      <c r="A25" s="158"/>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60"/>
      <c r="AC25" s="160"/>
      <c r="AD25" s="160"/>
    </row>
    <row r="26" spans="1:30">
      <c r="A26" s="161"/>
      <c r="B26" s="162"/>
      <c r="C26" s="159"/>
      <c r="D26" s="159"/>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60"/>
      <c r="AC26" s="160"/>
      <c r="AD26" s="160"/>
    </row>
    <row r="27" spans="1:30">
      <c r="A27" s="161"/>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60"/>
      <c r="AC27" s="160"/>
      <c r="AD27" s="160"/>
    </row>
    <row r="29" spans="1:30">
      <c r="B29" s="163"/>
    </row>
    <row r="30" spans="1:30">
      <c r="B30" s="164"/>
    </row>
    <row r="31" spans="1:30">
      <c r="B31" s="164"/>
    </row>
    <row r="32" spans="1:30">
      <c r="B32" s="164"/>
    </row>
    <row r="33" spans="2:2">
      <c r="B33" s="164"/>
    </row>
    <row r="34" spans="2:2">
      <c r="B34" s="164"/>
    </row>
    <row r="35" spans="2:2">
      <c r="B35" s="164"/>
    </row>
  </sheetData>
  <sheetProtection sheet="1" objects="1" scenarios="1" insertColumns="0" insertRows="0"/>
  <protectedRanges>
    <protectedRange sqref="B9:D18 I9:I18 K9:L18" name="範囲1"/>
  </protectedRanges>
  <mergeCells count="9">
    <mergeCell ref="B5:J6"/>
    <mergeCell ref="A5:A6"/>
    <mergeCell ref="AD5:AD6"/>
    <mergeCell ref="B3:D3"/>
    <mergeCell ref="A19:AB19"/>
    <mergeCell ref="M6:X6"/>
    <mergeCell ref="K6:L6"/>
    <mergeCell ref="Y6:AC6"/>
    <mergeCell ref="K5:AC5"/>
  </mergeCells>
  <phoneticPr fontId="3"/>
  <dataValidations count="1">
    <dataValidation type="list" allowBlank="1" showInputMessage="1" showErrorMessage="1" sqref="J8:J18 M8:X18" xr:uid="{B18E5E2E-0AC8-4DD0-877B-E50C6C15A75E}">
      <formula1>"〇"</formula1>
    </dataValidation>
  </dataValidations>
  <pageMargins left="0.51181102362204722" right="0.51181102362204722" top="0.74803149606299213" bottom="0.74803149606299213" header="0.31496062992125984" footer="0.31496062992125984"/>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確認すること</vt:lpstr>
      <vt:lpstr>対象者</vt:lpstr>
      <vt:lpstr>スケジュール案</vt:lpstr>
      <vt:lpstr>実績報告書案</vt:lpstr>
      <vt:lpstr>計画一覧表</vt:lpstr>
      <vt:lpstr>実績報告書案!Print_Area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鍛治　智史_江東区</cp:lastModifiedBy>
  <cp:lastPrinted>2026-01-27T04:35:53Z</cp:lastPrinted>
  <dcterms:created xsi:type="dcterms:W3CDTF">2025-12-08T07:31:41Z</dcterms:created>
  <dcterms:modified xsi:type="dcterms:W3CDTF">2026-03-26T02:18:12Z</dcterms:modified>
</cp:coreProperties>
</file>