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tgnassv02\bumon\課共有\介護保険課\【重要性Ⅰ】08事業者指定係\002 事業者指定\004 体制届・加算\00 介護職員処遇改善加算\③区様式（HP掲載）\R06\②R05実績（○月掲載）\ＨP掲載ドキュメント\"/>
    </mc:Choice>
  </mc:AlternateContent>
  <bookViews>
    <workbookView xWindow="28950" yWindow="345" windowWidth="28800" windowHeight="14565"/>
  </bookViews>
  <sheets>
    <sheet name="基本情報入力シート" sheetId="16" r:id="rId1"/>
    <sheet name="別紙様式3-1" sheetId="15" r:id="rId2"/>
    <sheet name="別紙様式3-2" sheetId="20" r:id="rId3"/>
    <sheet name="【江東区独自】算定額一覧表" sheetId="21"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#REF!</definedName>
    <definedName name="erea" localSheetId="4">【参考】サービス名一覧!$A$3:$A$27</definedName>
    <definedName name="erea">#REF!</definedName>
    <definedName name="new" localSheetId="3">#REF!</definedName>
    <definedName name="new" localSheetId="4">【参考】サービス名一覧!$A$4:$A$27</definedName>
    <definedName name="new">#REF!</definedName>
    <definedName name="_xlnm.Print_Area" localSheetId="3">【江東区独自】算定額一覧表!$A$1:$I$31</definedName>
    <definedName name="_xlnm.Print_Area" localSheetId="4">【参考】サービス名一覧!$A$1:$D$27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 localSheetId="3">#REF!</definedName>
    <definedName name="サービス２">#REF!</definedName>
    <definedName name="サービス種別">[2]サービス種類一覧!$B$4:$B$20</definedName>
    <definedName name="サービス種類">[3]サービス種類一覧!$C$4:$C$20</definedName>
    <definedName name="サービス名" localSheetId="3">#REF!</definedName>
    <definedName name="サービス名" localSheetId="4">【参考】サービス名一覧!$A$3:$A$20</definedName>
    <definedName name="サービス名" localSheetId="0">#REF!</definedName>
    <definedName name="サービス名" localSheetId="1">#REF!</definedName>
    <definedName name="サービス名">#REF!</definedName>
    <definedName name="サービス名称" localSheetId="3">#REF!</definedName>
    <definedName name="サービス名称">#REF!</definedName>
    <definedName name="一覧">[4]加算率一覧!$A$4:$A$25</definedName>
    <definedName name="種類">[5]サービス種類一覧!$A$4:$A$20</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21" l="1"/>
  <c r="D30" i="21"/>
  <c r="B30" i="21"/>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江東区</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 ref="R26" authorId="3" shapeId="0">
      <text>
        <r>
          <rPr>
            <b/>
            <sz val="12"/>
            <color indexed="81"/>
            <rFont val="MS P ゴシック"/>
            <family val="3"/>
            <charset val="128"/>
          </rPr>
          <t>「【江東区独自】算定額一覧表」に記入した算定額を記入すること。</t>
        </r>
        <r>
          <rPr>
            <sz val="12"/>
            <color indexed="81"/>
            <rFont val="MS P ゴシック"/>
            <family val="3"/>
            <charset val="128"/>
          </rPr>
          <t xml:space="preserve">
※居宅サービスや地域密着型サービス、江東区以外の自治体の総合事業で算定した加算額は含めないでください。
※江東区総合事業で算定した加算額について、国保連からお知らせされませんので、事業所で管理した加算額を記入してください。</t>
        </r>
      </text>
    </comment>
    <comment ref="T26" authorId="3" shapeId="0">
      <text>
        <r>
          <rPr>
            <b/>
            <sz val="12"/>
            <color indexed="81"/>
            <rFont val="MS P ゴシック"/>
            <family val="3"/>
            <charset val="128"/>
          </rPr>
          <t>「【江東区独自】算定額一覧表」に記入した算定額を記入すること。</t>
        </r>
        <r>
          <rPr>
            <sz val="12"/>
            <color indexed="81"/>
            <rFont val="MS P ゴシック"/>
            <family val="3"/>
            <charset val="128"/>
          </rPr>
          <t xml:space="preserve">
※居宅サービスや地域密着型サービス、江東区以外の自治体の総合事業で算定した加算額は含めないでください。
※江東区総合事業で算定した加算額について、国保連からお知らせされませんので、事業所で管理した加算額を記入してください。</t>
        </r>
      </text>
    </comment>
    <comment ref="V26" authorId="3" shapeId="0">
      <text>
        <r>
          <rPr>
            <b/>
            <sz val="12"/>
            <color indexed="81"/>
            <rFont val="MS P ゴシック"/>
            <family val="3"/>
            <charset val="128"/>
          </rPr>
          <t>「【江東区独自】算定額一覧表」に記入した算定額を記入すること。</t>
        </r>
        <r>
          <rPr>
            <sz val="12"/>
            <color indexed="81"/>
            <rFont val="MS P ゴシック"/>
            <family val="3"/>
            <charset val="128"/>
          </rPr>
          <t xml:space="preserve">
※居宅サービスや地域密着型サービス、江東区以外の自治体の総合事業で算定した加算額は含めないでください。
※江東区総合事業で算定した加算額について、国保連からお知らせされませんので、事業所で管理した加算額を記入してください。</t>
        </r>
      </text>
    </comment>
  </commentList>
</comments>
</file>

<file path=xl/comments4.xml><?xml version="1.0" encoding="utf-8"?>
<comments xmlns="http://schemas.openxmlformats.org/spreadsheetml/2006/main">
  <authors>
    <author>江東区</author>
  </authors>
  <commentList>
    <comment ref="B15" authorId="0" shapeId="0">
      <text>
        <r>
          <rPr>
            <b/>
            <sz val="9"/>
            <color indexed="81"/>
            <rFont val="MS P ゴシック"/>
            <family val="3"/>
            <charset val="128"/>
          </rPr>
          <t>プルダウンよりサービスを選択してください。</t>
        </r>
      </text>
    </comment>
    <comment ref="H30" authorId="0" shapeId="0">
      <text>
        <r>
          <rPr>
            <b/>
            <sz val="9"/>
            <color indexed="81"/>
            <rFont val="MS P ゴシック"/>
            <family val="3"/>
            <charset val="128"/>
          </rPr>
          <t>各加算の合計を別紙様式3-2「本年度の加算の総額」（R列、T列、V列）に転記してください。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<sst xmlns="http://schemas.openxmlformats.org/spreadsheetml/2006/main" count="517" uniqueCount="358">
  <si>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</si>
  <si>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</si>
  <si>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</si>
  <si>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</si>
  <si>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</si>
  <si>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</si>
  <si>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</si>
  <si>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</si>
  <si>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</si>
  <si>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</si>
  <si>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</si>
  <si>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</si>
  <si>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</si>
  <si>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</si>
  <si>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</si>
  <si>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</si>
  <si>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</si>
  <si>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</si>
  <si>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</si>
  <si>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</si>
  <si>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</si>
  <si>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</si>
  <si>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</si>
  <si>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</si>
  <si>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</si>
  <si>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</si>
  <si>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</si>
  <si>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</si>
  <si>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</si>
  <si>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</si>
  <si>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</si>
  <si>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</si>
  <si>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</si>
  <si>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</si>
  <si>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</si>
  <si>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</si>
  <si>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</si>
  <si>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</si>
  <si>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</si>
  <si>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</si>
  <si>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</si>
  <si>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</si>
  <si>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</si>
  <si>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</si>
  <si>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</si>
  <si>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</si>
  <si>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</si>
  <si>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</si>
  <si>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</si>
  <si>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</si>
  <si>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</si>
  <si>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</si>
  <si>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</si>
  <si>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</si>
  <si>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</si>
  <si>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</si>
  <si>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</si>
  <si>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</si>
  <si>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</si>
  <si>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</si>
  <si>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</si>
  <si>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</si>
  <si>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</si>
  <si>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</si>
  <si>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</si>
  <si>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</si>
  <si>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</si>
  <si>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</si>
  <si>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</si>
  <si>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</si>
  <si>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</si>
  <si>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</si>
  <si>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</si>
  <si>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</si>
  <si>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</si>
  <si>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</si>
  <si>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</si>
  <si>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</si>
  <si>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</si>
  <si>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</si>
  <si>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</si>
  <si>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</si>
  <si>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</si>
  <si>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</si>
  <si>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</si>
  <si>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</si>
  <si>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</si>
  <si>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</si>
  <si>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</si>
  <si>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</si>
  <si>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</si>
  <si>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</si>
  <si>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</si>
  <si>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</si>
  <si>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</si>
  <si>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</si>
  <si>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</si>
  <si>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</si>
  <si>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</si>
  <si>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</si>
  <si>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</si>
  <si>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</si>
  <si>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</si>
  <si>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</si>
  <si>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</si>
  <si>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</si>
  <si>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</si>
  <si>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</si>
  <si>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</si>
  <si>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</si>
  <si>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</si>
  <si>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</si>
  <si>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</si>
  <si>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</si>
  <si>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</si>
  <si>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</si>
  <si>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</si>
  <si>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</si>
  <si>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</si>
  <si>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</si>
  <si>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</si>
  <si>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</si>
  <si>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</si>
  <si>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</si>
  <si>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</si>
  <si>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</si>
  <si>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</si>
  <si>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</si>
  <si>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</si>
  <si>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</si>
  <si>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</si>
  <si>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</si>
  <si>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</si>
  <si>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</si>
  <si>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</si>
  <si>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</si>
  <si>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</si>
  <si>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</si>
  <si>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</si>
  <si>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</si>
  <si>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</si>
  <si>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</si>
  <si>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</si>
  <si>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</si>
  <si>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</si>
  <si>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</si>
  <si>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</si>
  <si>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</si>
  <si>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</si>
  <si>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</si>
  <si>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</si>
  <si>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</si>
  <si>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</si>
  <si>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</si>
  <si>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</si>
  <si>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</si>
  <si>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</si>
  <si>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</si>
  <si>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</si>
  <si>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</si>
  <si>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</si>
  <si>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</si>
  <si>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</si>
  <si>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</si>
  <si>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</si>
  <si>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</si>
  <si>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</si>
  <si>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</si>
  <si>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</si>
  <si>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</si>
  <si>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</si>
  <si>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</si>
  <si>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</si>
  <si>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</si>
  <si>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</si>
  <si>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</si>
  <si>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</si>
  <si>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</si>
  <si>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</si>
  <si>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</si>
  <si>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</si>
  <si>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</si>
  <si>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</si>
  <si>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</si>
  <si>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</si>
  <si>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</si>
  <si>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</si>
  <si>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</si>
  <si>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</si>
  <si>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</si>
  <si>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</si>
  <si>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</si>
  <si>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</si>
  <si>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</si>
  <si>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</si>
  <si>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</si>
  <si>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</si>
  <si>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</si>
  <si>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</si>
  <si>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</si>
  <si>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</si>
  <si>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</si>
  <si>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</si>
  <si>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</si>
  <si>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</si>
  <si>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</si>
  <si>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</si>
  <si>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</si>
  <si>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</si>
  <si>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</si>
  <si>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</si>
  <si>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</si>
  <si>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</si>
  <si>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</si>
  <si>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</si>
  <si>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</si>
  <si>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</si>
  <si>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</si>
  <si>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</si>
  <si>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</si>
  <si>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</si>
  <si>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</si>
  <si>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</si>
  <si>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</si>
  <si>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</si>
  <si>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</si>
  <si>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</si>
  <si>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</si>
  <si>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</si>
  <si>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</si>
  <si>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</si>
  <si>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</si>
  <si>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</si>
  <si>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</si>
  <si>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</si>
  <si>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</si>
  <si>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</si>
  <si>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</si>
  <si>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</si>
  <si>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</si>
  <si>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</si>
  <si>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</si>
  <si>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</si>
  <si>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</si>
  <si>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</si>
  <si>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</si>
  <si>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</si>
  <si>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</si>
  <si>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</si>
  <si>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</si>
  <si>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</si>
  <si>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</si>
  <si>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</si>
  <si>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</si>
  <si>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</si>
  <si>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</si>
  <si>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</si>
  <si>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</si>
  <si>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</si>
  <si>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</si>
  <si>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</si>
  <si>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</si>
  <si>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</si>
  <si>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</si>
  <si>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</si>
  <si>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</si>
  <si>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</si>
  <si>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</si>
  <si>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</si>
  <si>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</si>
  <si>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</si>
  <si>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</si>
  <si>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</si>
  <si>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</si>
  <si>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</si>
  <si>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</si>
  <si>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</si>
  <si>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</si>
  <si>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</si>
  <si>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</si>
  <si>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</si>
  <si>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</si>
  <si>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</si>
  <si>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</si>
  <si>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</si>
  <si>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</si>
  <si>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</si>
  <si>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</si>
  <si>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</si>
  <si>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</si>
  <si>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</si>
  <si>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</si>
  <si>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</si>
  <si>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</si>
  <si>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</si>
  <si>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</si>
  <si>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</si>
  <si>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</si>
  <si>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</si>
  <si>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</si>
  <si>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</si>
  <si>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</si>
  <si>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</si>
  <si>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</si>
  <si>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</si>
  <si>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</si>
  <si>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</si>
  <si>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</si>
  <si>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</si>
  <si>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</si>
  <si>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</si>
  <si>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</si>
  <si>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</si>
  <si>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</si>
  <si>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</si>
  <si>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</si>
  <si>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</si>
  <si>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</si>
  <si>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</si>
  <si>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</si>
  <si>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</si>
  <si>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</si>
  <si>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江東区</t>
    <rPh sb="0" eb="2">
      <t>コウトウ</t>
    </rPh>
    <rPh sb="2" eb="3">
      <t>ク</t>
    </rPh>
    <phoneticPr fontId="7"/>
  </si>
  <si>
    <t>1370800001</t>
    <phoneticPr fontId="2"/>
  </si>
  <si>
    <t>13A0000001</t>
    <phoneticPr fontId="2"/>
  </si>
  <si>
    <t>13A0000002</t>
    <phoneticPr fontId="2"/>
  </si>
  <si>
    <t>江東区</t>
    <rPh sb="0" eb="3">
      <t>コウトウク</t>
    </rPh>
    <phoneticPr fontId="2"/>
  </si>
  <si>
    <t>東京都</t>
    <rPh sb="0" eb="3">
      <t>トウキョウト</t>
    </rPh>
    <phoneticPr fontId="2"/>
  </si>
  <si>
    <t>介護保険事業所名称０６</t>
    <rPh sb="0" eb="2">
      <t>カイゴ</t>
    </rPh>
    <rPh sb="2" eb="4">
      <t>ホケン</t>
    </rPh>
    <rPh sb="4" eb="7">
      <t>ジギョウショ</t>
    </rPh>
    <rPh sb="7" eb="9">
      <t>メイショウ</t>
    </rPh>
    <phoneticPr fontId="2"/>
  </si>
  <si>
    <t>介護保険事業所名称０７</t>
    <rPh sb="0" eb="2">
      <t>カイゴ</t>
    </rPh>
    <rPh sb="2" eb="4">
      <t>ホケン</t>
    </rPh>
    <rPh sb="4" eb="7">
      <t>ジギョウショ</t>
    </rPh>
    <rPh sb="7" eb="9">
      <t>メイショウ</t>
    </rPh>
    <phoneticPr fontId="2"/>
  </si>
  <si>
    <t>【江東区独自】</t>
    <rPh sb="1" eb="3">
      <t>コウトウ</t>
    </rPh>
    <rPh sb="3" eb="4">
      <t>ク</t>
    </rPh>
    <rPh sb="4" eb="6">
      <t>ドクジ</t>
    </rPh>
    <phoneticPr fontId="4"/>
  </si>
  <si>
    <t>江東区総合事業　加算算定額一覧表</t>
    <rPh sb="0" eb="7">
      <t>コウトウクソウゴウジギョウ</t>
    </rPh>
    <rPh sb="8" eb="13">
      <t>カサンサンテイガク</t>
    </rPh>
    <rPh sb="13" eb="15">
      <t>イチラン</t>
    </rPh>
    <rPh sb="15" eb="16">
      <t>ヒョウ</t>
    </rPh>
    <phoneticPr fontId="4"/>
  </si>
  <si>
    <t>江東区総合事業において算定した、処遇改善加算・特定加算・ベースアップ等支援加算の事業所ごと・各月ごとの算定額を記入してください。</t>
    <rPh sb="0" eb="3">
      <t>コウトウク</t>
    </rPh>
    <rPh sb="3" eb="7">
      <t>ソウゴウジギョウ</t>
    </rPh>
    <rPh sb="11" eb="13">
      <t>サンテイ</t>
    </rPh>
    <rPh sb="16" eb="22">
      <t>ショグウカイゼンカサン</t>
    </rPh>
    <rPh sb="23" eb="27">
      <t>トクテイカサン</t>
    </rPh>
    <rPh sb="34" eb="39">
      <t>トウシエンカサン</t>
    </rPh>
    <rPh sb="40" eb="43">
      <t>ジギョウショ</t>
    </rPh>
    <rPh sb="46" eb="48">
      <t>カクツキ</t>
    </rPh>
    <rPh sb="51" eb="54">
      <t>サンテイガク</t>
    </rPh>
    <rPh sb="55" eb="57">
      <t>キニュウ</t>
    </rPh>
    <phoneticPr fontId="4"/>
  </si>
  <si>
    <r>
      <t>なお、</t>
    </r>
    <r>
      <rPr>
        <u/>
        <sz val="10.5"/>
        <color rgb="FFFF0000"/>
        <rFont val="ＭＳ Ｐゴシック"/>
        <family val="3"/>
        <charset val="128"/>
      </rPr>
      <t>実績報告書提出時に提出</t>
    </r>
    <r>
      <rPr>
        <sz val="10.5"/>
        <rFont val="ＭＳ Ｐゴシック"/>
        <family val="3"/>
        <charset val="128"/>
      </rPr>
      <t>していただくため、</t>
    </r>
    <r>
      <rPr>
        <u/>
        <sz val="10.5"/>
        <color rgb="FFFF0000"/>
        <rFont val="ＭＳ Ｐゴシック"/>
        <family val="3"/>
        <charset val="128"/>
      </rPr>
      <t>必ず記録</t>
    </r>
    <r>
      <rPr>
        <sz val="10.5"/>
        <rFont val="ＭＳ Ｐゴシック"/>
        <family val="3"/>
        <charset val="128"/>
      </rPr>
      <t>してください。</t>
    </r>
    <rPh sb="3" eb="7">
      <t>ジッセキホウコク</t>
    </rPh>
    <rPh sb="7" eb="8">
      <t>ショ</t>
    </rPh>
    <rPh sb="8" eb="11">
      <t>テイシュツジ</t>
    </rPh>
    <rPh sb="12" eb="14">
      <t>テイシュツ</t>
    </rPh>
    <rPh sb="23" eb="24">
      <t>カナラ</t>
    </rPh>
    <rPh sb="25" eb="27">
      <t>キロク</t>
    </rPh>
    <phoneticPr fontId="4"/>
  </si>
  <si>
    <t>　（当該様式に代わる書類がある場合は、その書類の提出も可能です。）</t>
    <rPh sb="2" eb="6">
      <t>トウガイヨウシキ</t>
    </rPh>
    <rPh sb="7" eb="8">
      <t>カ</t>
    </rPh>
    <rPh sb="10" eb="12">
      <t>ショルイ</t>
    </rPh>
    <rPh sb="15" eb="17">
      <t>バアイ</t>
    </rPh>
    <rPh sb="21" eb="23">
      <t>ショルイ</t>
    </rPh>
    <rPh sb="24" eb="26">
      <t>テイシュツ</t>
    </rPh>
    <rPh sb="27" eb="29">
      <t>カノウ</t>
    </rPh>
    <phoneticPr fontId="4"/>
  </si>
  <si>
    <t>※居宅サービスや地域密着型サービス、江東区以外の自治体の総合事業で算定した加算額は含まないでください。</t>
    <rPh sb="1" eb="3">
      <t>キョタク</t>
    </rPh>
    <rPh sb="8" eb="13">
      <t>チイキミッチャクガタ</t>
    </rPh>
    <rPh sb="18" eb="23">
      <t>コウトウクイガイ</t>
    </rPh>
    <rPh sb="24" eb="27">
      <t>ジチタイ</t>
    </rPh>
    <rPh sb="28" eb="32">
      <t>ソウゴウジギョウ</t>
    </rPh>
    <rPh sb="33" eb="35">
      <t>サンテイ</t>
    </rPh>
    <rPh sb="37" eb="40">
      <t>カサンガク</t>
    </rPh>
    <rPh sb="41" eb="42">
      <t>フク</t>
    </rPh>
    <phoneticPr fontId="4"/>
  </si>
  <si>
    <t>※江東区総合事業で算定した加算額は国保連から通知されないため、請求情報等を確認の上、記入してください。</t>
    <rPh sb="1" eb="8">
      <t>コウトウクソウゴウジギョウ</t>
    </rPh>
    <rPh sb="9" eb="11">
      <t>サンテイ</t>
    </rPh>
    <rPh sb="13" eb="16">
      <t>カサンガク</t>
    </rPh>
    <rPh sb="17" eb="20">
      <t>コクホレン</t>
    </rPh>
    <rPh sb="22" eb="24">
      <t>ツウチ</t>
    </rPh>
    <rPh sb="31" eb="36">
      <t>セイキュウジョウホウトウ</t>
    </rPh>
    <rPh sb="37" eb="39">
      <t>カクニン</t>
    </rPh>
    <rPh sb="40" eb="41">
      <t>ウエ</t>
    </rPh>
    <rPh sb="42" eb="44">
      <t>キニュウ</t>
    </rPh>
    <phoneticPr fontId="4"/>
  </si>
  <si>
    <t>事業所名</t>
    <rPh sb="0" eb="4">
      <t>ジギョウショメイ</t>
    </rPh>
    <phoneticPr fontId="4"/>
  </si>
  <si>
    <t>デイサービス○○</t>
    <phoneticPr fontId="4"/>
  </si>
  <si>
    <t>サービスの種類</t>
    <rPh sb="5" eb="7">
      <t>シュルイ</t>
    </rPh>
    <phoneticPr fontId="4"/>
  </si>
  <si>
    <t>通所型サービス（A7）</t>
  </si>
  <si>
    <t>サービス提供月</t>
    <rPh sb="4" eb="6">
      <t>テイキョウ</t>
    </rPh>
    <rPh sb="6" eb="7">
      <t>ツキ</t>
    </rPh>
    <phoneticPr fontId="4"/>
  </si>
  <si>
    <t>処遇改善加算</t>
    <rPh sb="0" eb="6">
      <t>ショグウカイゼンカサン</t>
    </rPh>
    <phoneticPr fontId="4"/>
  </si>
  <si>
    <t>特定加算</t>
    <rPh sb="0" eb="4">
      <t>トクテイカサン</t>
    </rPh>
    <phoneticPr fontId="4"/>
  </si>
  <si>
    <t>ベースアップ等支援加算</t>
    <rPh sb="6" eb="11">
      <t>トウシエンカサン</t>
    </rPh>
    <phoneticPr fontId="4"/>
  </si>
  <si>
    <t>令和５年４月</t>
    <rPh sb="0" eb="2">
      <t>レイワ</t>
    </rPh>
    <rPh sb="3" eb="4">
      <t>ネン</t>
    </rPh>
    <rPh sb="5" eb="6">
      <t>ガツ</t>
    </rPh>
    <phoneticPr fontId="4"/>
  </si>
  <si>
    <t>令和５年５月</t>
    <rPh sb="0" eb="2">
      <t>レイワ</t>
    </rPh>
    <rPh sb="3" eb="4">
      <t>ネン</t>
    </rPh>
    <rPh sb="5" eb="6">
      <t>ガツ</t>
    </rPh>
    <phoneticPr fontId="4"/>
  </si>
  <si>
    <t>令和５年６月</t>
    <rPh sb="0" eb="2">
      <t>レイワ</t>
    </rPh>
    <rPh sb="3" eb="4">
      <t>ネン</t>
    </rPh>
    <rPh sb="5" eb="6">
      <t>ガツ</t>
    </rPh>
    <phoneticPr fontId="4"/>
  </si>
  <si>
    <t>令和５年７月</t>
    <rPh sb="0" eb="2">
      <t>レイワ</t>
    </rPh>
    <rPh sb="3" eb="4">
      <t>ネン</t>
    </rPh>
    <rPh sb="5" eb="6">
      <t>ガツ</t>
    </rPh>
    <phoneticPr fontId="4"/>
  </si>
  <si>
    <t>令和５年８月</t>
    <rPh sb="0" eb="2">
      <t>レイワ</t>
    </rPh>
    <rPh sb="3" eb="4">
      <t>ネン</t>
    </rPh>
    <rPh sb="5" eb="6">
      <t>ガツ</t>
    </rPh>
    <phoneticPr fontId="4"/>
  </si>
  <si>
    <t>令和５年９月</t>
    <rPh sb="0" eb="2">
      <t>レイワ</t>
    </rPh>
    <rPh sb="3" eb="4">
      <t>ネン</t>
    </rPh>
    <rPh sb="5" eb="6">
      <t>ガツ</t>
    </rPh>
    <phoneticPr fontId="4"/>
  </si>
  <si>
    <t>令和５年１０月</t>
    <rPh sb="0" eb="2">
      <t>レイワ</t>
    </rPh>
    <rPh sb="3" eb="4">
      <t>ネン</t>
    </rPh>
    <rPh sb="6" eb="7">
      <t>ガツ</t>
    </rPh>
    <phoneticPr fontId="4"/>
  </si>
  <si>
    <t>令和５年１１月</t>
    <rPh sb="0" eb="2">
      <t>レイワ</t>
    </rPh>
    <rPh sb="3" eb="4">
      <t>ネン</t>
    </rPh>
    <rPh sb="6" eb="7">
      <t>ガツ</t>
    </rPh>
    <phoneticPr fontId="4"/>
  </si>
  <si>
    <t>令和５年１２月</t>
    <rPh sb="0" eb="2">
      <t>レイワ</t>
    </rPh>
    <rPh sb="3" eb="4">
      <t>ネン</t>
    </rPh>
    <rPh sb="6" eb="7">
      <t>ガツ</t>
    </rPh>
    <phoneticPr fontId="4"/>
  </si>
  <si>
    <t>令和６年１月</t>
    <rPh sb="0" eb="2">
      <t>レイワ</t>
    </rPh>
    <rPh sb="3" eb="4">
      <t>ネン</t>
    </rPh>
    <rPh sb="5" eb="6">
      <t>ガツ</t>
    </rPh>
    <phoneticPr fontId="4"/>
  </si>
  <si>
    <t>令和６年２月</t>
    <rPh sb="0" eb="2">
      <t>レイワ</t>
    </rPh>
    <rPh sb="3" eb="4">
      <t>ネン</t>
    </rPh>
    <rPh sb="5" eb="6">
      <t>ガツ</t>
    </rPh>
    <phoneticPr fontId="4"/>
  </si>
  <si>
    <t>令和６年３月</t>
    <rPh sb="0" eb="2">
      <t>レイワ</t>
    </rPh>
    <rPh sb="3" eb="4">
      <t>ネン</t>
    </rPh>
    <rPh sb="5" eb="6">
      <t>ガツ</t>
    </rPh>
    <phoneticPr fontId="4"/>
  </si>
  <si>
    <t>合計</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</si>
</sst>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sz val="9"/>
      <color rgb="FF0070C0"/>
      <name val="ＭＳ Ｐ明朝"/>
      <family val="1"/>
      <charset val="128"/>
    </font>
    <font>
      <b/>
      <sz val="12"/>
      <color indexed="81"/>
      <name val="MS P ゴシック"/>
      <family val="3"/>
      <charset val="128"/>
    </font>
    <font>
      <sz val="12"/>
      <color indexed="81"/>
      <name val="MS P ゴシック"/>
      <family val="3"/>
      <charset val="128"/>
    </font>
    <font>
      <b/>
      <sz val="18"/>
      <name val="ＭＳ Ｐゴシック"/>
      <family val="3"/>
      <charset val="128"/>
    </font>
    <font>
      <sz val="14"/>
      <name val="ＭＳ Ｐゴシック"/>
      <family val="3"/>
      <charset val="128"/>
    </font>
    <font>
      <u/>
      <sz val="10.5"/>
      <color rgb="FFFF0000"/>
      <name val="ＭＳ Ｐゴシック"/>
      <family val="3"/>
      <charset val="128"/>
    </font>
    <font>
      <sz val="14"/>
      <color rgb="FF0070C0"/>
      <name val="ＭＳ Ｐゴシック"/>
      <family val="3"/>
      <charset val="128"/>
    </font>
    <font>
      <sz val="12"/>
      <color rgb="FF0070C0"/>
      <name val="ＭＳ Ｐゴシック"/>
      <family val="3"/>
      <charset val="128"/>
    </font>
    <font>
      <b/>
      <sz val="9"/>
      <color indexed="81"/>
      <name val="MS P 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28">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9" fillId="8" borderId="1" xfId="0" applyFont="1" applyFill="1" applyBorder="1" applyAlignment="1" applyProtection="1">
      <alignment vertical="center"/>
      <protection locked="0"/>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18" fillId="0" borderId="0" xfId="0" applyFont="1" applyFill="1" applyAlignment="1" applyProtection="1">
      <alignment horizontal="center" vertical="center"/>
      <protection locked="0"/>
    </xf>
    <xf numFmtId="0" fontId="70" fillId="7" borderId="15" xfId="0" applyFont="1" applyFill="1" applyBorder="1" applyAlignment="1" applyProtection="1">
      <alignment horizontal="right" vertical="center"/>
      <protection locked="0"/>
    </xf>
    <xf numFmtId="176" fontId="70" fillId="7" borderId="15" xfId="0" applyNumberFormat="1" applyFont="1" applyFill="1" applyBorder="1" applyAlignment="1" applyProtection="1">
      <alignment horizontal="right" vertical="center" shrinkToFit="1"/>
      <protection locked="0"/>
    </xf>
    <xf numFmtId="0" fontId="70" fillId="5" borderId="15" xfId="0" applyFont="1" applyFill="1" applyBorder="1" applyAlignment="1" applyProtection="1">
      <alignment horizontal="right" vertical="center"/>
      <protection locked="0"/>
    </xf>
    <xf numFmtId="176" fontId="70" fillId="5" borderId="15" xfId="0" applyNumberFormat="1" applyFont="1" applyFill="1" applyBorder="1" applyAlignment="1" applyProtection="1">
      <alignment horizontal="right" vertical="center" shrinkToFit="1"/>
      <protection locked="0"/>
    </xf>
    <xf numFmtId="38" fontId="70" fillId="6" borderId="16" xfId="5" applyFont="1" applyFill="1" applyBorder="1" applyAlignment="1" applyProtection="1">
      <alignment horizontal="right" vertical="center"/>
      <protection locked="0"/>
    </xf>
    <xf numFmtId="0" fontId="21" fillId="0" borderId="0" xfId="0" applyFont="1" applyProtection="1">
      <alignment vertical="center"/>
      <protection locked="0"/>
    </xf>
    <xf numFmtId="38" fontId="0" fillId="0" borderId="0" xfId="5" applyFont="1" applyProtection="1">
      <alignment vertical="center"/>
      <protection locked="0"/>
    </xf>
    <xf numFmtId="0" fontId="0" fillId="0" borderId="0" xfId="0" applyFont="1" applyProtection="1">
      <alignment vertical="center"/>
      <protection locked="0"/>
    </xf>
    <xf numFmtId="0" fontId="0" fillId="0" borderId="0" xfId="0" applyFont="1">
      <alignment vertical="center"/>
    </xf>
    <xf numFmtId="0" fontId="73" fillId="0" borderId="0" xfId="0" applyFont="1" applyAlignment="1" applyProtection="1">
      <alignment horizontal="center" vertical="center"/>
      <protection locked="0"/>
    </xf>
    <xf numFmtId="0" fontId="73" fillId="0" borderId="0" xfId="0" applyFont="1" applyAlignment="1" applyProtection="1">
      <alignment vertical="center"/>
      <protection locked="0"/>
    </xf>
    <xf numFmtId="38" fontId="74" fillId="0" borderId="0" xfId="5" applyFont="1" applyAlignment="1" applyProtection="1">
      <alignment vertical="center"/>
      <protection locked="0"/>
    </xf>
    <xf numFmtId="0" fontId="74" fillId="0" borderId="0" xfId="0" applyFont="1" applyAlignment="1" applyProtection="1">
      <alignment vertical="center"/>
      <protection locked="0"/>
    </xf>
    <xf numFmtId="0" fontId="46" fillId="0" borderId="0" xfId="0" applyFont="1" applyAlignment="1" applyProtection="1">
      <alignment vertical="center"/>
      <protection locked="0"/>
    </xf>
    <xf numFmtId="0" fontId="75" fillId="0" borderId="0" xfId="0" applyFont="1" applyAlignment="1" applyProtection="1">
      <alignment vertical="center"/>
      <protection locked="0"/>
    </xf>
    <xf numFmtId="0" fontId="0" fillId="0" borderId="0" xfId="0" applyFont="1" applyAlignment="1" applyProtection="1">
      <alignment vertical="center"/>
      <protection locked="0"/>
    </xf>
    <xf numFmtId="0" fontId="0" fillId="0" borderId="1" xfId="0" applyFont="1" applyBorder="1" applyAlignment="1" applyProtection="1">
      <alignment horizontal="center" vertical="center"/>
      <protection locked="0"/>
    </xf>
    <xf numFmtId="0" fontId="76" fillId="8" borderId="1" xfId="0" applyFont="1" applyFill="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1" xfId="0" applyFont="1" applyFill="1" applyBorder="1" applyAlignment="1" applyProtection="1">
      <alignment horizontal="center" vertical="center" shrinkToFit="1"/>
      <protection locked="0"/>
    </xf>
    <xf numFmtId="38" fontId="77" fillId="7" borderId="3" xfId="5" applyFont="1" applyFill="1" applyBorder="1" applyAlignment="1" applyProtection="1">
      <alignment horizontal="right" vertical="center" shrinkToFit="1"/>
      <protection locked="0"/>
    </xf>
    <xf numFmtId="183" fontId="21" fillId="0" borderId="4" xfId="0" applyNumberFormat="1" applyFont="1" applyFill="1" applyBorder="1" applyAlignment="1" applyProtection="1">
      <alignment horizontal="center" vertical="center"/>
      <protection locked="0"/>
    </xf>
    <xf numFmtId="38" fontId="77" fillId="5" borderId="2" xfId="5" applyFont="1" applyFill="1" applyBorder="1" applyAlignment="1" applyProtection="1">
      <alignment horizontal="right" vertical="center"/>
      <protection locked="0"/>
    </xf>
    <xf numFmtId="38" fontId="77" fillId="6" borderId="2" xfId="5" applyFont="1" applyFill="1" applyBorder="1" applyAlignment="1" applyProtection="1">
      <alignment horizontal="right" vertical="center"/>
      <protection locked="0"/>
    </xf>
    <xf numFmtId="0" fontId="0" fillId="0" borderId="0" xfId="0" applyFont="1" applyAlignment="1">
      <alignment vertical="center"/>
    </xf>
    <xf numFmtId="38" fontId="77" fillId="5" borderId="2" xfId="5" applyFont="1" applyFill="1" applyBorder="1" applyAlignment="1" applyProtection="1">
      <alignment horizontal="right" vertical="center" shrinkToFit="1"/>
      <protection locked="0"/>
    </xf>
    <xf numFmtId="38" fontId="77" fillId="6" borderId="2" xfId="5" applyFont="1" applyFill="1" applyBorder="1" applyAlignment="1" applyProtection="1">
      <alignment horizontal="right" vertical="center" shrinkToFit="1"/>
      <protection locked="0"/>
    </xf>
    <xf numFmtId="38" fontId="0" fillId="0" borderId="0" xfId="5" applyFont="1">
      <alignment vertical="center"/>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1">
    <dxf>
      <fill>
        <patternFill>
          <bgColor theme="0" tint="-0.24994659260841701"/>
        </patternFill>
      </fill>
    </dxf>
  </dxf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76408" y="308282"/>
          <a:ext cx="4867663" cy="1496060"/>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67335" y="28303257"/>
              <a:ext cx="193862" cy="18915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67335" y="31589382"/>
              <a:ext cx="19386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67335" y="29998147"/>
              <a:ext cx="193862" cy="414618"/>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247651</xdr:colOff>
      <xdr:row>0</xdr:row>
      <xdr:rowOff>133350</xdr:rowOff>
    </xdr:from>
    <xdr:to>
      <xdr:col>8</xdr:col>
      <xdr:colOff>457201</xdr:colOff>
      <xdr:row>3</xdr:row>
      <xdr:rowOff>9525</xdr:rowOff>
    </xdr:to>
    <xdr:sp macro="" textlink="">
      <xdr:nvSpPr>
        <xdr:cNvPr id="2" name="テキスト ボックス 1"/>
        <xdr:cNvSpPr txBox="1"/>
      </xdr:nvSpPr>
      <xdr:spPr>
        <a:xfrm>
          <a:off x="6772276" y="133350"/>
          <a:ext cx="89535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_koutouku_dokujikeisan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事業所名○○"/>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Y63" sqref="Y63"/>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8" t="s">
        <v>313</v>
      </c>
      <c r="B3" s="388"/>
      <c r="C3" s="388"/>
      <c r="D3" s="388"/>
      <c r="E3" s="388"/>
      <c r="F3" s="388"/>
      <c r="G3" s="388"/>
      <c r="H3" s="388"/>
      <c r="I3" s="388"/>
      <c r="J3" s="388"/>
      <c r="K3" s="388"/>
      <c r="L3" s="388"/>
      <c r="M3" s="388"/>
      <c r="N3" s="388"/>
      <c r="O3" s="388"/>
      <c r="P3" s="388"/>
      <c r="Q3" s="388"/>
      <c r="R3" s="388"/>
      <c r="S3" s="388"/>
      <c r="T3" s="388"/>
      <c r="U3" s="388"/>
      <c r="V3" s="388"/>
      <c r="W3" s="388"/>
      <c r="X3" s="388"/>
      <c r="Y3" s="388"/>
      <c r="Z3" s="388"/>
    </row>
    <row r="4" spans="1:29" s="23" customFormat="1" ht="30.75" customHeight="1">
      <c r="A4" s="410" t="s">
        <v>314</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8" t="s">
        <v>245</v>
      </c>
      <c r="B6" s="388"/>
      <c r="C6" s="388"/>
      <c r="D6" s="388"/>
      <c r="E6" s="388"/>
      <c r="F6" s="388"/>
      <c r="G6" s="388"/>
      <c r="H6" s="388"/>
      <c r="I6" s="388"/>
      <c r="J6" s="388"/>
      <c r="K6" s="388"/>
      <c r="L6" s="388"/>
      <c r="M6" s="388"/>
      <c r="N6" s="388"/>
      <c r="O6" s="388"/>
      <c r="P6" s="388"/>
      <c r="Q6" s="388"/>
      <c r="R6" s="388"/>
      <c r="S6" s="388"/>
      <c r="T6" s="388"/>
      <c r="U6" s="388"/>
      <c r="V6" s="388"/>
      <c r="W6" s="388"/>
      <c r="X6" s="388"/>
      <c r="Y6" s="388"/>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8" t="s">
        <v>283</v>
      </c>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1" t="s">
        <v>322</v>
      </c>
      <c r="D32" s="412"/>
      <c r="E32" s="412"/>
      <c r="F32" s="412"/>
      <c r="G32" s="412"/>
      <c r="H32" s="412"/>
      <c r="I32" s="412"/>
      <c r="J32" s="412"/>
      <c r="K32" s="412"/>
      <c r="L32" s="413"/>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9" t="s">
        <v>0</v>
      </c>
      <c r="D36" s="389"/>
      <c r="E36" s="389"/>
      <c r="F36" s="389"/>
      <c r="G36" s="389"/>
      <c r="H36" s="389"/>
      <c r="I36" s="389"/>
      <c r="J36" s="389"/>
      <c r="K36" s="389"/>
      <c r="L36" s="390"/>
      <c r="M36" s="414" t="s">
        <v>220</v>
      </c>
      <c r="N36" s="415"/>
      <c r="O36" s="415"/>
      <c r="P36" s="415"/>
      <c r="Q36" s="415"/>
      <c r="R36" s="415"/>
      <c r="S36" s="415"/>
      <c r="T36" s="415"/>
      <c r="U36" s="415"/>
      <c r="V36" s="415"/>
      <c r="W36" s="416"/>
      <c r="X36" s="417"/>
      <c r="Y36" s="25"/>
      <c r="Z36" s="25"/>
      <c r="AA36" s="25"/>
    </row>
    <row r="37" spans="1:29" ht="20.100000000000001" customHeight="1" thickBot="1">
      <c r="A37" s="25"/>
      <c r="B37" s="31"/>
      <c r="C37" s="389" t="s">
        <v>42</v>
      </c>
      <c r="D37" s="389"/>
      <c r="E37" s="389"/>
      <c r="F37" s="389"/>
      <c r="G37" s="389"/>
      <c r="H37" s="389"/>
      <c r="I37" s="389"/>
      <c r="J37" s="389"/>
      <c r="K37" s="389"/>
      <c r="L37" s="390"/>
      <c r="M37" s="405" t="s">
        <v>220</v>
      </c>
      <c r="N37" s="406"/>
      <c r="O37" s="406"/>
      <c r="P37" s="406"/>
      <c r="Q37" s="406"/>
      <c r="R37" s="406"/>
      <c r="S37" s="406"/>
      <c r="T37" s="406"/>
      <c r="U37" s="400"/>
      <c r="V37" s="400"/>
      <c r="W37" s="401"/>
      <c r="X37" s="402"/>
      <c r="Y37" s="25"/>
      <c r="Z37" s="25"/>
      <c r="AA37" s="25"/>
      <c r="AC37" s="21" t="s">
        <v>43</v>
      </c>
    </row>
    <row r="38" spans="1:29" ht="20.100000000000001" customHeight="1" thickBot="1">
      <c r="A38" s="25"/>
      <c r="B38" s="30" t="s">
        <v>44</v>
      </c>
      <c r="C38" s="389" t="s">
        <v>45</v>
      </c>
      <c r="D38" s="389"/>
      <c r="E38" s="389"/>
      <c r="F38" s="389"/>
      <c r="G38" s="389"/>
      <c r="H38" s="389"/>
      <c r="I38" s="389"/>
      <c r="J38" s="389"/>
      <c r="K38" s="389"/>
      <c r="L38" s="390"/>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9" t="s">
        <v>46</v>
      </c>
      <c r="D39" s="389"/>
      <c r="E39" s="389"/>
      <c r="F39" s="389"/>
      <c r="G39" s="389"/>
      <c r="H39" s="389"/>
      <c r="I39" s="389"/>
      <c r="J39" s="389"/>
      <c r="K39" s="389"/>
      <c r="L39" s="390"/>
      <c r="M39" s="405" t="s">
        <v>221</v>
      </c>
      <c r="N39" s="406"/>
      <c r="O39" s="406"/>
      <c r="P39" s="406"/>
      <c r="Q39" s="406"/>
      <c r="R39" s="406"/>
      <c r="S39" s="406"/>
      <c r="T39" s="406"/>
      <c r="U39" s="392"/>
      <c r="V39" s="392"/>
      <c r="W39" s="393"/>
      <c r="X39" s="394"/>
      <c r="Y39" s="25"/>
      <c r="Z39" s="25"/>
      <c r="AA39" s="25"/>
    </row>
    <row r="40" spans="1:29" ht="20.100000000000001" customHeight="1">
      <c r="A40" s="25"/>
      <c r="B40" s="31"/>
      <c r="C40" s="389" t="s">
        <v>47</v>
      </c>
      <c r="D40" s="389"/>
      <c r="E40" s="389"/>
      <c r="F40" s="389"/>
      <c r="G40" s="389"/>
      <c r="H40" s="389"/>
      <c r="I40" s="389"/>
      <c r="J40" s="389"/>
      <c r="K40" s="389"/>
      <c r="L40" s="390"/>
      <c r="M40" s="405" t="s">
        <v>222</v>
      </c>
      <c r="N40" s="406"/>
      <c r="O40" s="406"/>
      <c r="P40" s="406"/>
      <c r="Q40" s="406"/>
      <c r="R40" s="406"/>
      <c r="S40" s="406"/>
      <c r="T40" s="406"/>
      <c r="U40" s="406"/>
      <c r="V40" s="406"/>
      <c r="W40" s="407"/>
      <c r="X40" s="408"/>
      <c r="Y40" s="25"/>
      <c r="Z40" s="25"/>
      <c r="AA40" s="25"/>
    </row>
    <row r="41" spans="1:29" ht="20.100000000000001" customHeight="1">
      <c r="A41" s="25"/>
      <c r="B41" s="30" t="s">
        <v>48</v>
      </c>
      <c r="C41" s="389" t="s">
        <v>49</v>
      </c>
      <c r="D41" s="389"/>
      <c r="E41" s="389"/>
      <c r="F41" s="389"/>
      <c r="G41" s="389"/>
      <c r="H41" s="389"/>
      <c r="I41" s="389"/>
      <c r="J41" s="389"/>
      <c r="K41" s="389"/>
      <c r="L41" s="390"/>
      <c r="M41" s="405" t="s">
        <v>223</v>
      </c>
      <c r="N41" s="406"/>
      <c r="O41" s="406"/>
      <c r="P41" s="406"/>
      <c r="Q41" s="406"/>
      <c r="R41" s="406"/>
      <c r="S41" s="406"/>
      <c r="T41" s="406"/>
      <c r="U41" s="406"/>
      <c r="V41" s="406"/>
      <c r="W41" s="407"/>
      <c r="X41" s="408"/>
      <c r="Y41" s="25"/>
      <c r="Z41" s="25"/>
      <c r="AA41" s="25"/>
    </row>
    <row r="42" spans="1:29" ht="20.100000000000001" customHeight="1">
      <c r="A42" s="25"/>
      <c r="B42" s="31"/>
      <c r="C42" s="389" t="s">
        <v>50</v>
      </c>
      <c r="D42" s="389"/>
      <c r="E42" s="389"/>
      <c r="F42" s="389"/>
      <c r="G42" s="389"/>
      <c r="H42" s="389"/>
      <c r="I42" s="389"/>
      <c r="J42" s="389"/>
      <c r="K42" s="389"/>
      <c r="L42" s="390"/>
      <c r="M42" s="399" t="s">
        <v>224</v>
      </c>
      <c r="N42" s="400"/>
      <c r="O42" s="400"/>
      <c r="P42" s="400"/>
      <c r="Q42" s="400"/>
      <c r="R42" s="400"/>
      <c r="S42" s="400"/>
      <c r="T42" s="400"/>
      <c r="U42" s="400"/>
      <c r="V42" s="400"/>
      <c r="W42" s="401"/>
      <c r="X42" s="402"/>
      <c r="Y42" s="25"/>
      <c r="Z42" s="25"/>
      <c r="AA42" s="25"/>
    </row>
    <row r="43" spans="1:29" ht="20.100000000000001" customHeight="1">
      <c r="A43" s="25"/>
      <c r="B43" s="403" t="s">
        <v>51</v>
      </c>
      <c r="C43" s="389" t="s">
        <v>52</v>
      </c>
      <c r="D43" s="389"/>
      <c r="E43" s="389"/>
      <c r="F43" s="389"/>
      <c r="G43" s="389"/>
      <c r="H43" s="389"/>
      <c r="I43" s="389"/>
      <c r="J43" s="389"/>
      <c r="K43" s="389"/>
      <c r="L43" s="390"/>
      <c r="M43" s="405" t="s">
        <v>225</v>
      </c>
      <c r="N43" s="406"/>
      <c r="O43" s="406"/>
      <c r="P43" s="406"/>
      <c r="Q43" s="406"/>
      <c r="R43" s="406"/>
      <c r="S43" s="406"/>
      <c r="T43" s="406"/>
      <c r="U43" s="406"/>
      <c r="V43" s="406"/>
      <c r="W43" s="407"/>
      <c r="X43" s="408"/>
      <c r="Y43" s="25"/>
      <c r="Z43" s="25"/>
      <c r="AA43" s="25"/>
    </row>
    <row r="44" spans="1:29" ht="20.100000000000001" customHeight="1">
      <c r="A44" s="25"/>
      <c r="B44" s="404"/>
      <c r="C44" s="409" t="s">
        <v>50</v>
      </c>
      <c r="D44" s="409"/>
      <c r="E44" s="409"/>
      <c r="F44" s="409"/>
      <c r="G44" s="409"/>
      <c r="H44" s="409"/>
      <c r="I44" s="409"/>
      <c r="J44" s="409"/>
      <c r="K44" s="409"/>
      <c r="L44" s="409"/>
      <c r="M44" s="405" t="s">
        <v>226</v>
      </c>
      <c r="N44" s="406"/>
      <c r="O44" s="406"/>
      <c r="P44" s="406"/>
      <c r="Q44" s="406"/>
      <c r="R44" s="406"/>
      <c r="S44" s="406"/>
      <c r="T44" s="406"/>
      <c r="U44" s="406"/>
      <c r="V44" s="406"/>
      <c r="W44" s="407"/>
      <c r="X44" s="408"/>
      <c r="Y44" s="25"/>
      <c r="Z44" s="25"/>
      <c r="AA44" s="25"/>
    </row>
    <row r="45" spans="1:29" ht="20.100000000000001" customHeight="1">
      <c r="A45" s="25"/>
      <c r="B45" s="30" t="s">
        <v>37</v>
      </c>
      <c r="C45" s="389" t="s">
        <v>23</v>
      </c>
      <c r="D45" s="389"/>
      <c r="E45" s="389"/>
      <c r="F45" s="389"/>
      <c r="G45" s="389"/>
      <c r="H45" s="389"/>
      <c r="I45" s="389"/>
      <c r="J45" s="389"/>
      <c r="K45" s="389"/>
      <c r="L45" s="390"/>
      <c r="M45" s="391" t="s">
        <v>227</v>
      </c>
      <c r="N45" s="392"/>
      <c r="O45" s="392"/>
      <c r="P45" s="392"/>
      <c r="Q45" s="392"/>
      <c r="R45" s="392"/>
      <c r="S45" s="392"/>
      <c r="T45" s="392"/>
      <c r="U45" s="392"/>
      <c r="V45" s="392"/>
      <c r="W45" s="393"/>
      <c r="X45" s="394"/>
      <c r="Y45" s="25"/>
      <c r="Z45" s="25"/>
      <c r="AA45" s="25"/>
    </row>
    <row r="46" spans="1:29" ht="20.100000000000001" customHeight="1" thickBot="1">
      <c r="A46" s="25"/>
      <c r="B46" s="36"/>
      <c r="C46" s="389" t="s">
        <v>53</v>
      </c>
      <c r="D46" s="389"/>
      <c r="E46" s="389"/>
      <c r="F46" s="389"/>
      <c r="G46" s="389"/>
      <c r="H46" s="389"/>
      <c r="I46" s="389"/>
      <c r="J46" s="389"/>
      <c r="K46" s="389"/>
      <c r="L46" s="390"/>
      <c r="M46" s="395" t="s">
        <v>228</v>
      </c>
      <c r="N46" s="396"/>
      <c r="O46" s="396"/>
      <c r="P46" s="396"/>
      <c r="Q46" s="396"/>
      <c r="R46" s="396"/>
      <c r="S46" s="396"/>
      <c r="T46" s="396"/>
      <c r="U46" s="396"/>
      <c r="V46" s="396"/>
      <c r="W46" s="397"/>
      <c r="X46" s="398"/>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246</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row>
    <row r="51" spans="1:27" ht="28.5" customHeight="1">
      <c r="A51" s="25"/>
      <c r="B51" s="451" t="s">
        <v>54</v>
      </c>
      <c r="C51" s="451" t="s">
        <v>55</v>
      </c>
      <c r="D51" s="451"/>
      <c r="E51" s="451"/>
      <c r="F51" s="451"/>
      <c r="G51" s="451"/>
      <c r="H51" s="451"/>
      <c r="I51" s="451"/>
      <c r="J51" s="451"/>
      <c r="K51" s="451"/>
      <c r="L51" s="451"/>
      <c r="M51" s="451" t="s">
        <v>56</v>
      </c>
      <c r="N51" s="451"/>
      <c r="O51" s="451"/>
      <c r="P51" s="451"/>
      <c r="Q51" s="451"/>
      <c r="R51" s="430" t="s">
        <v>63</v>
      </c>
      <c r="S51" s="431"/>
      <c r="T51" s="431"/>
      <c r="U51" s="431"/>
      <c r="V51" s="431"/>
      <c r="W51" s="432"/>
      <c r="X51" s="451" t="s">
        <v>57</v>
      </c>
      <c r="Y51" s="423" t="s">
        <v>8</v>
      </c>
      <c r="Z51" s="39"/>
      <c r="AA51" s="39"/>
    </row>
    <row r="52" spans="1:27" ht="28.5" customHeight="1" thickBot="1">
      <c r="A52" s="25"/>
      <c r="B52" s="451"/>
      <c r="C52" s="452"/>
      <c r="D52" s="452"/>
      <c r="E52" s="452"/>
      <c r="F52" s="452"/>
      <c r="G52" s="452"/>
      <c r="H52" s="452"/>
      <c r="I52" s="452"/>
      <c r="J52" s="452"/>
      <c r="K52" s="452"/>
      <c r="L52" s="452"/>
      <c r="M52" s="452"/>
      <c r="N52" s="452"/>
      <c r="O52" s="452"/>
      <c r="P52" s="452"/>
      <c r="Q52" s="452"/>
      <c r="R52" s="422" t="s">
        <v>64</v>
      </c>
      <c r="S52" s="423"/>
      <c r="T52" s="423"/>
      <c r="U52" s="423"/>
      <c r="V52" s="423"/>
      <c r="W52" s="40" t="s">
        <v>65</v>
      </c>
      <c r="X52" s="452"/>
      <c r="Y52" s="453"/>
      <c r="Z52" s="41"/>
      <c r="AA52" s="41"/>
    </row>
    <row r="53" spans="1:27" ht="38.25" customHeight="1">
      <c r="A53" s="25"/>
      <c r="B53" s="42">
        <v>1</v>
      </c>
      <c r="C53" s="433" t="s">
        <v>213</v>
      </c>
      <c r="D53" s="434"/>
      <c r="E53" s="434"/>
      <c r="F53" s="434"/>
      <c r="G53" s="434"/>
      <c r="H53" s="434"/>
      <c r="I53" s="434"/>
      <c r="J53" s="434"/>
      <c r="K53" s="434"/>
      <c r="L53" s="435"/>
      <c r="M53" s="424" t="s">
        <v>189</v>
      </c>
      <c r="N53" s="425"/>
      <c r="O53" s="425"/>
      <c r="P53" s="425"/>
      <c r="Q53" s="426"/>
      <c r="R53" s="427" t="s">
        <v>206</v>
      </c>
      <c r="S53" s="428"/>
      <c r="T53" s="428"/>
      <c r="U53" s="428"/>
      <c r="V53" s="429"/>
      <c r="W53" s="10" t="s">
        <v>190</v>
      </c>
      <c r="X53" s="11" t="s">
        <v>188</v>
      </c>
      <c r="Y53" s="12" t="s">
        <v>11</v>
      </c>
      <c r="Z53" s="43"/>
      <c r="AA53" s="44"/>
    </row>
    <row r="54" spans="1:27" ht="38.25" customHeight="1">
      <c r="A54" s="25"/>
      <c r="B54" s="45">
        <f>B53+1</f>
        <v>2</v>
      </c>
      <c r="C54" s="436">
        <v>1334567890</v>
      </c>
      <c r="D54" s="437"/>
      <c r="E54" s="437"/>
      <c r="F54" s="437"/>
      <c r="G54" s="437"/>
      <c r="H54" s="437"/>
      <c r="I54" s="437"/>
      <c r="J54" s="437"/>
      <c r="K54" s="437"/>
      <c r="L54" s="438"/>
      <c r="M54" s="446" t="s">
        <v>237</v>
      </c>
      <c r="N54" s="447"/>
      <c r="O54" s="447"/>
      <c r="P54" s="447"/>
      <c r="Q54" s="448"/>
      <c r="R54" s="418" t="s">
        <v>189</v>
      </c>
      <c r="S54" s="419"/>
      <c r="T54" s="419"/>
      <c r="U54" s="419"/>
      <c r="V54" s="420"/>
      <c r="W54" s="13" t="s">
        <v>190</v>
      </c>
      <c r="X54" s="14" t="s">
        <v>188</v>
      </c>
      <c r="Y54" s="15" t="s">
        <v>105</v>
      </c>
      <c r="Z54" s="43"/>
      <c r="AA54" s="44"/>
    </row>
    <row r="55" spans="1:27" ht="38.25" customHeight="1">
      <c r="A55" s="25"/>
      <c r="B55" s="45">
        <f t="shared" ref="B55:B118" si="0">B54+1</f>
        <v>3</v>
      </c>
      <c r="C55" s="436">
        <v>1334567891</v>
      </c>
      <c r="D55" s="437"/>
      <c r="E55" s="437"/>
      <c r="F55" s="437"/>
      <c r="G55" s="437"/>
      <c r="H55" s="437"/>
      <c r="I55" s="437"/>
      <c r="J55" s="437"/>
      <c r="K55" s="437"/>
      <c r="L55" s="438"/>
      <c r="M55" s="418" t="s">
        <v>189</v>
      </c>
      <c r="N55" s="419"/>
      <c r="O55" s="419"/>
      <c r="P55" s="419"/>
      <c r="Q55" s="420"/>
      <c r="R55" s="418" t="s">
        <v>189</v>
      </c>
      <c r="S55" s="419"/>
      <c r="T55" s="419"/>
      <c r="U55" s="419"/>
      <c r="V55" s="420"/>
      <c r="W55" s="13" t="s">
        <v>207</v>
      </c>
      <c r="X55" s="14" t="s">
        <v>191</v>
      </c>
      <c r="Y55" s="15" t="s">
        <v>13</v>
      </c>
      <c r="Z55" s="43"/>
      <c r="AA55" s="44"/>
    </row>
    <row r="56" spans="1:27" ht="38.25" customHeight="1">
      <c r="A56" s="25"/>
      <c r="B56" s="45">
        <f t="shared" si="0"/>
        <v>4</v>
      </c>
      <c r="C56" s="436">
        <v>1334567892</v>
      </c>
      <c r="D56" s="437"/>
      <c r="E56" s="437"/>
      <c r="F56" s="437"/>
      <c r="G56" s="437"/>
      <c r="H56" s="437"/>
      <c r="I56" s="437"/>
      <c r="J56" s="437"/>
      <c r="K56" s="437"/>
      <c r="L56" s="438"/>
      <c r="M56" s="418" t="s">
        <v>204</v>
      </c>
      <c r="N56" s="419"/>
      <c r="O56" s="419"/>
      <c r="P56" s="419"/>
      <c r="Q56" s="420"/>
      <c r="R56" s="418" t="s">
        <v>208</v>
      </c>
      <c r="S56" s="419"/>
      <c r="T56" s="419"/>
      <c r="U56" s="419"/>
      <c r="V56" s="420"/>
      <c r="W56" s="13" t="s">
        <v>204</v>
      </c>
      <c r="X56" s="14" t="s">
        <v>209</v>
      </c>
      <c r="Y56" s="15" t="s">
        <v>210</v>
      </c>
      <c r="Z56" s="43"/>
      <c r="AA56" s="44"/>
    </row>
    <row r="57" spans="1:27" ht="38.25" customHeight="1">
      <c r="A57" s="25"/>
      <c r="B57" s="45">
        <f t="shared" si="0"/>
        <v>5</v>
      </c>
      <c r="C57" s="436">
        <v>1334567893</v>
      </c>
      <c r="D57" s="437"/>
      <c r="E57" s="437"/>
      <c r="F57" s="437"/>
      <c r="G57" s="437"/>
      <c r="H57" s="437"/>
      <c r="I57" s="437"/>
      <c r="J57" s="437"/>
      <c r="K57" s="437"/>
      <c r="L57" s="438"/>
      <c r="M57" s="418" t="s">
        <v>205</v>
      </c>
      <c r="N57" s="419"/>
      <c r="O57" s="419"/>
      <c r="P57" s="419"/>
      <c r="Q57" s="420"/>
      <c r="R57" s="418" t="s">
        <v>205</v>
      </c>
      <c r="S57" s="419"/>
      <c r="T57" s="419"/>
      <c r="U57" s="419"/>
      <c r="V57" s="420"/>
      <c r="W57" s="13" t="s">
        <v>211</v>
      </c>
      <c r="X57" s="14" t="s">
        <v>212</v>
      </c>
      <c r="Y57" s="15" t="s">
        <v>17</v>
      </c>
      <c r="Z57" s="43"/>
      <c r="AA57" s="44"/>
    </row>
    <row r="58" spans="1:27" ht="38.25" customHeight="1">
      <c r="A58" s="25"/>
      <c r="B58" s="45">
        <f t="shared" si="0"/>
        <v>6</v>
      </c>
      <c r="C58" s="436">
        <v>1334567893</v>
      </c>
      <c r="D58" s="437"/>
      <c r="E58" s="437"/>
      <c r="F58" s="437"/>
      <c r="G58" s="437"/>
      <c r="H58" s="437"/>
      <c r="I58" s="437"/>
      <c r="J58" s="437"/>
      <c r="K58" s="437"/>
      <c r="L58" s="438"/>
      <c r="M58" s="418" t="s">
        <v>205</v>
      </c>
      <c r="N58" s="419"/>
      <c r="O58" s="419"/>
      <c r="P58" s="419"/>
      <c r="Q58" s="420"/>
      <c r="R58" s="418" t="s">
        <v>205</v>
      </c>
      <c r="S58" s="419"/>
      <c r="T58" s="419"/>
      <c r="U58" s="419"/>
      <c r="V58" s="420"/>
      <c r="W58" s="13" t="s">
        <v>211</v>
      </c>
      <c r="X58" s="14" t="s">
        <v>212</v>
      </c>
      <c r="Y58" s="15" t="s">
        <v>192</v>
      </c>
      <c r="Z58" s="43"/>
      <c r="AA58" s="44"/>
    </row>
    <row r="59" spans="1:27" ht="38.25" customHeight="1">
      <c r="A59" s="25"/>
      <c r="B59" s="45">
        <f t="shared" si="0"/>
        <v>7</v>
      </c>
      <c r="C59" s="443" t="s">
        <v>323</v>
      </c>
      <c r="D59" s="444"/>
      <c r="E59" s="444"/>
      <c r="F59" s="444"/>
      <c r="G59" s="444"/>
      <c r="H59" s="444"/>
      <c r="I59" s="444"/>
      <c r="J59" s="444"/>
      <c r="K59" s="444"/>
      <c r="L59" s="445"/>
      <c r="M59" s="439" t="s">
        <v>326</v>
      </c>
      <c r="N59" s="439"/>
      <c r="O59" s="439"/>
      <c r="P59" s="439"/>
      <c r="Q59" s="439"/>
      <c r="R59" s="440" t="s">
        <v>327</v>
      </c>
      <c r="S59" s="441"/>
      <c r="T59" s="441"/>
      <c r="U59" s="441"/>
      <c r="V59" s="442"/>
      <c r="W59" s="16" t="s">
        <v>326</v>
      </c>
      <c r="X59" s="14" t="s">
        <v>328</v>
      </c>
      <c r="Y59" s="15" t="s">
        <v>14</v>
      </c>
      <c r="Z59" s="43"/>
      <c r="AA59" s="44"/>
    </row>
    <row r="60" spans="1:27" ht="38.25" customHeight="1">
      <c r="A60" s="25"/>
      <c r="B60" s="45">
        <f t="shared" si="0"/>
        <v>8</v>
      </c>
      <c r="C60" s="443" t="s">
        <v>324</v>
      </c>
      <c r="D60" s="444"/>
      <c r="E60" s="444"/>
      <c r="F60" s="444"/>
      <c r="G60" s="444"/>
      <c r="H60" s="444"/>
      <c r="I60" s="444"/>
      <c r="J60" s="444"/>
      <c r="K60" s="444"/>
      <c r="L60" s="445"/>
      <c r="M60" s="439" t="s">
        <v>326</v>
      </c>
      <c r="N60" s="439"/>
      <c r="O60" s="439"/>
      <c r="P60" s="439"/>
      <c r="Q60" s="439"/>
      <c r="R60" s="440" t="s">
        <v>327</v>
      </c>
      <c r="S60" s="441"/>
      <c r="T60" s="441"/>
      <c r="U60" s="441"/>
      <c r="V60" s="442"/>
      <c r="W60" s="387" t="s">
        <v>326</v>
      </c>
      <c r="X60" s="14" t="s">
        <v>328</v>
      </c>
      <c r="Y60" s="15" t="s">
        <v>106</v>
      </c>
      <c r="Z60" s="43"/>
      <c r="AA60" s="44"/>
    </row>
    <row r="61" spans="1:27" ht="38.25" customHeight="1">
      <c r="A61" s="25"/>
      <c r="B61" s="45">
        <f t="shared" si="0"/>
        <v>9</v>
      </c>
      <c r="C61" s="443" t="s">
        <v>325</v>
      </c>
      <c r="D61" s="444"/>
      <c r="E61" s="444"/>
      <c r="F61" s="444"/>
      <c r="G61" s="444"/>
      <c r="H61" s="444"/>
      <c r="I61" s="444"/>
      <c r="J61" s="444"/>
      <c r="K61" s="444"/>
      <c r="L61" s="445"/>
      <c r="M61" s="439" t="s">
        <v>326</v>
      </c>
      <c r="N61" s="439"/>
      <c r="O61" s="439"/>
      <c r="P61" s="439"/>
      <c r="Q61" s="439"/>
      <c r="R61" s="440" t="s">
        <v>327</v>
      </c>
      <c r="S61" s="441"/>
      <c r="T61" s="441"/>
      <c r="U61" s="441"/>
      <c r="V61" s="442"/>
      <c r="W61" s="387" t="s">
        <v>326</v>
      </c>
      <c r="X61" s="14" t="s">
        <v>329</v>
      </c>
      <c r="Y61" s="15" t="s">
        <v>105</v>
      </c>
      <c r="Z61" s="43"/>
      <c r="AA61" s="44"/>
    </row>
    <row r="62" spans="1:27" ht="38.25" customHeight="1">
      <c r="A62" s="25"/>
      <c r="B62" s="45">
        <f t="shared" si="0"/>
        <v>10</v>
      </c>
      <c r="C62" s="443"/>
      <c r="D62" s="444"/>
      <c r="E62" s="444"/>
      <c r="F62" s="444"/>
      <c r="G62" s="444"/>
      <c r="H62" s="444"/>
      <c r="I62" s="444"/>
      <c r="J62" s="444"/>
      <c r="K62" s="444"/>
      <c r="L62" s="445"/>
      <c r="M62" s="439"/>
      <c r="N62" s="439"/>
      <c r="O62" s="439"/>
      <c r="P62" s="439"/>
      <c r="Q62" s="439"/>
      <c r="R62" s="439"/>
      <c r="S62" s="439"/>
      <c r="T62" s="439"/>
      <c r="U62" s="439"/>
      <c r="V62" s="439"/>
      <c r="W62" s="16"/>
      <c r="X62" s="14"/>
      <c r="Y62" s="15"/>
      <c r="Z62" s="43"/>
      <c r="AA62" s="44"/>
    </row>
    <row r="63" spans="1:27" ht="38.25" customHeight="1">
      <c r="A63" s="25"/>
      <c r="B63" s="45">
        <f t="shared" si="0"/>
        <v>11</v>
      </c>
      <c r="C63" s="443"/>
      <c r="D63" s="444"/>
      <c r="E63" s="444"/>
      <c r="F63" s="444"/>
      <c r="G63" s="444"/>
      <c r="H63" s="444"/>
      <c r="I63" s="444"/>
      <c r="J63" s="444"/>
      <c r="K63" s="444"/>
      <c r="L63" s="445"/>
      <c r="M63" s="439"/>
      <c r="N63" s="439"/>
      <c r="O63" s="439"/>
      <c r="P63" s="439"/>
      <c r="Q63" s="439"/>
      <c r="R63" s="439"/>
      <c r="S63" s="439"/>
      <c r="T63" s="439"/>
      <c r="U63" s="439"/>
      <c r="V63" s="439"/>
      <c r="W63" s="16"/>
      <c r="X63" s="14"/>
      <c r="Y63" s="15"/>
      <c r="Z63" s="43"/>
      <c r="AA63" s="44"/>
    </row>
    <row r="64" spans="1:27" ht="38.25" customHeight="1">
      <c r="A64" s="25"/>
      <c r="B64" s="45">
        <f t="shared" si="0"/>
        <v>12</v>
      </c>
      <c r="C64" s="443"/>
      <c r="D64" s="444"/>
      <c r="E64" s="444"/>
      <c r="F64" s="444"/>
      <c r="G64" s="444"/>
      <c r="H64" s="444"/>
      <c r="I64" s="444"/>
      <c r="J64" s="444"/>
      <c r="K64" s="444"/>
      <c r="L64" s="445"/>
      <c r="M64" s="439"/>
      <c r="N64" s="439"/>
      <c r="O64" s="439"/>
      <c r="P64" s="439"/>
      <c r="Q64" s="439"/>
      <c r="R64" s="439"/>
      <c r="S64" s="439"/>
      <c r="T64" s="439"/>
      <c r="U64" s="439"/>
      <c r="V64" s="439"/>
      <c r="W64" s="16"/>
      <c r="X64" s="14"/>
      <c r="Y64" s="15"/>
      <c r="Z64" s="43"/>
      <c r="AA64" s="44"/>
    </row>
    <row r="65" spans="1:27" ht="38.25" customHeight="1">
      <c r="A65" s="25"/>
      <c r="B65" s="45">
        <f t="shared" si="0"/>
        <v>13</v>
      </c>
      <c r="C65" s="443"/>
      <c r="D65" s="444"/>
      <c r="E65" s="444"/>
      <c r="F65" s="444"/>
      <c r="G65" s="444"/>
      <c r="H65" s="444"/>
      <c r="I65" s="444"/>
      <c r="J65" s="444"/>
      <c r="K65" s="444"/>
      <c r="L65" s="445"/>
      <c r="M65" s="439"/>
      <c r="N65" s="439"/>
      <c r="O65" s="439"/>
      <c r="P65" s="439"/>
      <c r="Q65" s="439"/>
      <c r="R65" s="439"/>
      <c r="S65" s="439"/>
      <c r="T65" s="439"/>
      <c r="U65" s="439"/>
      <c r="V65" s="439"/>
      <c r="W65" s="16"/>
      <c r="X65" s="14"/>
      <c r="Y65" s="15"/>
      <c r="Z65" s="43"/>
      <c r="AA65" s="44"/>
    </row>
    <row r="66" spans="1:27" ht="38.25" customHeight="1">
      <c r="A66" s="25"/>
      <c r="B66" s="45">
        <f t="shared" si="0"/>
        <v>14</v>
      </c>
      <c r="C66" s="443"/>
      <c r="D66" s="444"/>
      <c r="E66" s="444"/>
      <c r="F66" s="444"/>
      <c r="G66" s="444"/>
      <c r="H66" s="444"/>
      <c r="I66" s="444"/>
      <c r="J66" s="444"/>
      <c r="K66" s="444"/>
      <c r="L66" s="445"/>
      <c r="M66" s="439"/>
      <c r="N66" s="439"/>
      <c r="O66" s="439"/>
      <c r="P66" s="439"/>
      <c r="Q66" s="439"/>
      <c r="R66" s="439"/>
      <c r="S66" s="439"/>
      <c r="T66" s="439"/>
      <c r="U66" s="439"/>
      <c r="V66" s="439"/>
      <c r="W66" s="16"/>
      <c r="X66" s="14"/>
      <c r="Y66" s="15"/>
      <c r="Z66" s="43"/>
      <c r="AA66" s="44"/>
    </row>
    <row r="67" spans="1:27" ht="38.25" customHeight="1">
      <c r="A67" s="25"/>
      <c r="B67" s="45">
        <f t="shared" si="0"/>
        <v>15</v>
      </c>
      <c r="C67" s="443"/>
      <c r="D67" s="444"/>
      <c r="E67" s="444"/>
      <c r="F67" s="444"/>
      <c r="G67" s="444"/>
      <c r="H67" s="444"/>
      <c r="I67" s="444"/>
      <c r="J67" s="444"/>
      <c r="K67" s="444"/>
      <c r="L67" s="445"/>
      <c r="M67" s="439"/>
      <c r="N67" s="439"/>
      <c r="O67" s="439"/>
      <c r="P67" s="439"/>
      <c r="Q67" s="439"/>
      <c r="R67" s="439"/>
      <c r="S67" s="439"/>
      <c r="T67" s="439"/>
      <c r="U67" s="439"/>
      <c r="V67" s="439"/>
      <c r="W67" s="16"/>
      <c r="X67" s="14"/>
      <c r="Y67" s="15"/>
      <c r="Z67" s="43"/>
      <c r="AA67" s="44"/>
    </row>
    <row r="68" spans="1:27" ht="38.25" customHeight="1">
      <c r="A68" s="25"/>
      <c r="B68" s="45">
        <f t="shared" si="0"/>
        <v>16</v>
      </c>
      <c r="C68" s="443"/>
      <c r="D68" s="444"/>
      <c r="E68" s="444"/>
      <c r="F68" s="444"/>
      <c r="G68" s="444"/>
      <c r="H68" s="444"/>
      <c r="I68" s="444"/>
      <c r="J68" s="444"/>
      <c r="K68" s="444"/>
      <c r="L68" s="445"/>
      <c r="M68" s="439"/>
      <c r="N68" s="439"/>
      <c r="O68" s="439"/>
      <c r="P68" s="439"/>
      <c r="Q68" s="439"/>
      <c r="R68" s="439"/>
      <c r="S68" s="439"/>
      <c r="T68" s="439"/>
      <c r="U68" s="439"/>
      <c r="V68" s="439"/>
      <c r="W68" s="16"/>
      <c r="X68" s="14"/>
      <c r="Y68" s="15"/>
      <c r="Z68" s="43"/>
      <c r="AA68" s="44"/>
    </row>
    <row r="69" spans="1:27" ht="38.25" customHeight="1">
      <c r="A69" s="25"/>
      <c r="B69" s="45">
        <f t="shared" si="0"/>
        <v>17</v>
      </c>
      <c r="C69" s="443"/>
      <c r="D69" s="444"/>
      <c r="E69" s="444"/>
      <c r="F69" s="444"/>
      <c r="G69" s="444"/>
      <c r="H69" s="444"/>
      <c r="I69" s="444"/>
      <c r="J69" s="444"/>
      <c r="K69" s="444"/>
      <c r="L69" s="445"/>
      <c r="M69" s="439"/>
      <c r="N69" s="439"/>
      <c r="O69" s="439"/>
      <c r="P69" s="439"/>
      <c r="Q69" s="439"/>
      <c r="R69" s="439"/>
      <c r="S69" s="439"/>
      <c r="T69" s="439"/>
      <c r="U69" s="439"/>
      <c r="V69" s="439"/>
      <c r="W69" s="16"/>
      <c r="X69" s="14"/>
      <c r="Y69" s="15"/>
      <c r="Z69" s="43"/>
      <c r="AA69" s="44"/>
    </row>
    <row r="70" spans="1:27" ht="38.25" customHeight="1">
      <c r="A70" s="25"/>
      <c r="B70" s="45">
        <f t="shared" si="0"/>
        <v>18</v>
      </c>
      <c r="C70" s="443"/>
      <c r="D70" s="444"/>
      <c r="E70" s="444"/>
      <c r="F70" s="444"/>
      <c r="G70" s="444"/>
      <c r="H70" s="444"/>
      <c r="I70" s="444"/>
      <c r="J70" s="444"/>
      <c r="K70" s="444"/>
      <c r="L70" s="445"/>
      <c r="M70" s="439"/>
      <c r="N70" s="439"/>
      <c r="O70" s="439"/>
      <c r="P70" s="439"/>
      <c r="Q70" s="439"/>
      <c r="R70" s="439"/>
      <c r="S70" s="439"/>
      <c r="T70" s="439"/>
      <c r="U70" s="439"/>
      <c r="V70" s="439"/>
      <c r="W70" s="16"/>
      <c r="X70" s="14"/>
      <c r="Y70" s="15"/>
      <c r="Z70" s="43"/>
      <c r="AA70" s="44"/>
    </row>
    <row r="71" spans="1:27" ht="38.25" customHeight="1">
      <c r="A71" s="25"/>
      <c r="B71" s="45">
        <f t="shared" si="0"/>
        <v>19</v>
      </c>
      <c r="C71" s="443"/>
      <c r="D71" s="444"/>
      <c r="E71" s="444"/>
      <c r="F71" s="444"/>
      <c r="G71" s="444"/>
      <c r="H71" s="444"/>
      <c r="I71" s="444"/>
      <c r="J71" s="444"/>
      <c r="K71" s="444"/>
      <c r="L71" s="445"/>
      <c r="M71" s="439"/>
      <c r="N71" s="439"/>
      <c r="O71" s="439"/>
      <c r="P71" s="439"/>
      <c r="Q71" s="439"/>
      <c r="R71" s="439"/>
      <c r="S71" s="439"/>
      <c r="T71" s="439"/>
      <c r="U71" s="439"/>
      <c r="V71" s="439"/>
      <c r="W71" s="16"/>
      <c r="X71" s="14"/>
      <c r="Y71" s="15"/>
      <c r="Z71" s="43"/>
      <c r="AA71" s="44"/>
    </row>
    <row r="72" spans="1:27" ht="38.25" customHeight="1">
      <c r="A72" s="25"/>
      <c r="B72" s="45">
        <f t="shared" si="0"/>
        <v>20</v>
      </c>
      <c r="C72" s="443"/>
      <c r="D72" s="444"/>
      <c r="E72" s="444"/>
      <c r="F72" s="444"/>
      <c r="G72" s="444"/>
      <c r="H72" s="444"/>
      <c r="I72" s="444"/>
      <c r="J72" s="444"/>
      <c r="K72" s="444"/>
      <c r="L72" s="445"/>
      <c r="M72" s="439"/>
      <c r="N72" s="439"/>
      <c r="O72" s="439"/>
      <c r="P72" s="439"/>
      <c r="Q72" s="439"/>
      <c r="R72" s="439"/>
      <c r="S72" s="439"/>
      <c r="T72" s="439"/>
      <c r="U72" s="439"/>
      <c r="V72" s="439"/>
      <c r="W72" s="16"/>
      <c r="X72" s="14"/>
      <c r="Y72" s="15"/>
      <c r="Z72" s="43"/>
      <c r="AA72" s="44"/>
    </row>
    <row r="73" spans="1:27" ht="38.25" customHeight="1">
      <c r="A73" s="25"/>
      <c r="B73" s="45">
        <f t="shared" si="0"/>
        <v>21</v>
      </c>
      <c r="C73" s="443"/>
      <c r="D73" s="444"/>
      <c r="E73" s="444"/>
      <c r="F73" s="444"/>
      <c r="G73" s="444"/>
      <c r="H73" s="444"/>
      <c r="I73" s="444"/>
      <c r="J73" s="444"/>
      <c r="K73" s="444"/>
      <c r="L73" s="445"/>
      <c r="M73" s="439"/>
      <c r="N73" s="439"/>
      <c r="O73" s="439"/>
      <c r="P73" s="439"/>
      <c r="Q73" s="439"/>
      <c r="R73" s="439"/>
      <c r="S73" s="439"/>
      <c r="T73" s="439"/>
      <c r="U73" s="439"/>
      <c r="V73" s="439"/>
      <c r="W73" s="16"/>
      <c r="X73" s="14"/>
      <c r="Y73" s="15"/>
      <c r="Z73" s="43"/>
      <c r="AA73" s="44"/>
    </row>
    <row r="74" spans="1:27" ht="38.25" customHeight="1">
      <c r="A74" s="25"/>
      <c r="B74" s="45">
        <f t="shared" si="0"/>
        <v>22</v>
      </c>
      <c r="C74" s="443"/>
      <c r="D74" s="444"/>
      <c r="E74" s="444"/>
      <c r="F74" s="444"/>
      <c r="G74" s="444"/>
      <c r="H74" s="444"/>
      <c r="I74" s="444"/>
      <c r="J74" s="444"/>
      <c r="K74" s="444"/>
      <c r="L74" s="445"/>
      <c r="M74" s="439"/>
      <c r="N74" s="439"/>
      <c r="O74" s="439"/>
      <c r="P74" s="439"/>
      <c r="Q74" s="439"/>
      <c r="R74" s="439"/>
      <c r="S74" s="439"/>
      <c r="T74" s="439"/>
      <c r="U74" s="439"/>
      <c r="V74" s="439"/>
      <c r="W74" s="16"/>
      <c r="X74" s="14"/>
      <c r="Y74" s="15"/>
      <c r="Z74" s="43"/>
      <c r="AA74" s="44"/>
    </row>
    <row r="75" spans="1:27" ht="38.25" customHeight="1">
      <c r="A75" s="25"/>
      <c r="B75" s="45">
        <f t="shared" si="0"/>
        <v>23</v>
      </c>
      <c r="C75" s="443"/>
      <c r="D75" s="444"/>
      <c r="E75" s="444"/>
      <c r="F75" s="444"/>
      <c r="G75" s="444"/>
      <c r="H75" s="444"/>
      <c r="I75" s="444"/>
      <c r="J75" s="444"/>
      <c r="K75" s="444"/>
      <c r="L75" s="445"/>
      <c r="M75" s="439"/>
      <c r="N75" s="439"/>
      <c r="O75" s="439"/>
      <c r="P75" s="439"/>
      <c r="Q75" s="439"/>
      <c r="R75" s="439"/>
      <c r="S75" s="439"/>
      <c r="T75" s="439"/>
      <c r="U75" s="439"/>
      <c r="V75" s="439"/>
      <c r="W75" s="16"/>
      <c r="X75" s="14"/>
      <c r="Y75" s="15"/>
      <c r="Z75" s="43"/>
      <c r="AA75" s="44"/>
    </row>
    <row r="76" spans="1:27" ht="38.25" customHeight="1">
      <c r="A76" s="25"/>
      <c r="B76" s="45">
        <f t="shared" si="0"/>
        <v>24</v>
      </c>
      <c r="C76" s="443"/>
      <c r="D76" s="444"/>
      <c r="E76" s="444"/>
      <c r="F76" s="444"/>
      <c r="G76" s="444"/>
      <c r="H76" s="444"/>
      <c r="I76" s="444"/>
      <c r="J76" s="444"/>
      <c r="K76" s="444"/>
      <c r="L76" s="445"/>
      <c r="M76" s="439"/>
      <c r="N76" s="439"/>
      <c r="O76" s="439"/>
      <c r="P76" s="439"/>
      <c r="Q76" s="439"/>
      <c r="R76" s="439"/>
      <c r="S76" s="439"/>
      <c r="T76" s="439"/>
      <c r="U76" s="439"/>
      <c r="V76" s="439"/>
      <c r="W76" s="16"/>
      <c r="X76" s="14"/>
      <c r="Y76" s="15"/>
      <c r="Z76" s="43"/>
      <c r="AA76" s="44"/>
    </row>
    <row r="77" spans="1:27" ht="38.25" customHeight="1">
      <c r="A77" s="25"/>
      <c r="B77" s="45">
        <f t="shared" si="0"/>
        <v>25</v>
      </c>
      <c r="C77" s="443"/>
      <c r="D77" s="444"/>
      <c r="E77" s="444"/>
      <c r="F77" s="444"/>
      <c r="G77" s="444"/>
      <c r="H77" s="444"/>
      <c r="I77" s="444"/>
      <c r="J77" s="444"/>
      <c r="K77" s="444"/>
      <c r="L77" s="445"/>
      <c r="M77" s="439"/>
      <c r="N77" s="439"/>
      <c r="O77" s="439"/>
      <c r="P77" s="439"/>
      <c r="Q77" s="439"/>
      <c r="R77" s="439"/>
      <c r="S77" s="439"/>
      <c r="T77" s="439"/>
      <c r="U77" s="439"/>
      <c r="V77" s="439"/>
      <c r="W77" s="16"/>
      <c r="X77" s="14"/>
      <c r="Y77" s="15"/>
      <c r="Z77" s="43"/>
      <c r="AA77" s="44"/>
    </row>
    <row r="78" spans="1:27" ht="38.25" customHeight="1">
      <c r="A78" s="25"/>
      <c r="B78" s="45">
        <f t="shared" si="0"/>
        <v>26</v>
      </c>
      <c r="C78" s="443"/>
      <c r="D78" s="444"/>
      <c r="E78" s="444"/>
      <c r="F78" s="444"/>
      <c r="G78" s="444"/>
      <c r="H78" s="444"/>
      <c r="I78" s="444"/>
      <c r="J78" s="444"/>
      <c r="K78" s="444"/>
      <c r="L78" s="445"/>
      <c r="M78" s="439"/>
      <c r="N78" s="439"/>
      <c r="O78" s="439"/>
      <c r="P78" s="439"/>
      <c r="Q78" s="439"/>
      <c r="R78" s="439"/>
      <c r="S78" s="439"/>
      <c r="T78" s="439"/>
      <c r="U78" s="439"/>
      <c r="V78" s="439"/>
      <c r="W78" s="16"/>
      <c r="X78" s="14"/>
      <c r="Y78" s="15"/>
      <c r="Z78" s="43"/>
      <c r="AA78" s="44"/>
    </row>
    <row r="79" spans="1:27" ht="38.25" customHeight="1">
      <c r="A79" s="25"/>
      <c r="B79" s="45">
        <f t="shared" si="0"/>
        <v>27</v>
      </c>
      <c r="C79" s="443"/>
      <c r="D79" s="444"/>
      <c r="E79" s="444"/>
      <c r="F79" s="444"/>
      <c r="G79" s="444"/>
      <c r="H79" s="444"/>
      <c r="I79" s="444"/>
      <c r="J79" s="444"/>
      <c r="K79" s="444"/>
      <c r="L79" s="445"/>
      <c r="M79" s="439"/>
      <c r="N79" s="439"/>
      <c r="O79" s="439"/>
      <c r="P79" s="439"/>
      <c r="Q79" s="439"/>
      <c r="R79" s="439"/>
      <c r="S79" s="439"/>
      <c r="T79" s="439"/>
      <c r="U79" s="439"/>
      <c r="V79" s="439"/>
      <c r="W79" s="16"/>
      <c r="X79" s="14"/>
      <c r="Y79" s="15"/>
      <c r="Z79" s="43"/>
      <c r="AA79" s="44"/>
    </row>
    <row r="80" spans="1:27" ht="38.25" customHeight="1">
      <c r="A80" s="25"/>
      <c r="B80" s="45">
        <f t="shared" si="0"/>
        <v>28</v>
      </c>
      <c r="C80" s="443"/>
      <c r="D80" s="444"/>
      <c r="E80" s="444"/>
      <c r="F80" s="444"/>
      <c r="G80" s="444"/>
      <c r="H80" s="444"/>
      <c r="I80" s="444"/>
      <c r="J80" s="444"/>
      <c r="K80" s="444"/>
      <c r="L80" s="445"/>
      <c r="M80" s="439"/>
      <c r="N80" s="439"/>
      <c r="O80" s="439"/>
      <c r="P80" s="439"/>
      <c r="Q80" s="439"/>
      <c r="R80" s="439"/>
      <c r="S80" s="439"/>
      <c r="T80" s="439"/>
      <c r="U80" s="439"/>
      <c r="V80" s="439"/>
      <c r="W80" s="16"/>
      <c r="X80" s="14"/>
      <c r="Y80" s="15"/>
      <c r="Z80" s="43"/>
      <c r="AA80" s="44"/>
    </row>
    <row r="81" spans="1:27" ht="38.25" customHeight="1">
      <c r="A81" s="25"/>
      <c r="B81" s="45">
        <f t="shared" si="0"/>
        <v>29</v>
      </c>
      <c r="C81" s="443"/>
      <c r="D81" s="444"/>
      <c r="E81" s="444"/>
      <c r="F81" s="444"/>
      <c r="G81" s="444"/>
      <c r="H81" s="444"/>
      <c r="I81" s="444"/>
      <c r="J81" s="444"/>
      <c r="K81" s="444"/>
      <c r="L81" s="445"/>
      <c r="M81" s="439"/>
      <c r="N81" s="439"/>
      <c r="O81" s="439"/>
      <c r="P81" s="439"/>
      <c r="Q81" s="439"/>
      <c r="R81" s="439"/>
      <c r="S81" s="439"/>
      <c r="T81" s="439"/>
      <c r="U81" s="439"/>
      <c r="V81" s="439"/>
      <c r="W81" s="16"/>
      <c r="X81" s="14"/>
      <c r="Y81" s="15"/>
      <c r="Z81" s="43"/>
      <c r="AA81" s="44"/>
    </row>
    <row r="82" spans="1:27" ht="38.25" customHeight="1">
      <c r="A82" s="25"/>
      <c r="B82" s="45">
        <f t="shared" si="0"/>
        <v>30</v>
      </c>
      <c r="C82" s="443"/>
      <c r="D82" s="444"/>
      <c r="E82" s="444"/>
      <c r="F82" s="444"/>
      <c r="G82" s="444"/>
      <c r="H82" s="444"/>
      <c r="I82" s="444"/>
      <c r="J82" s="444"/>
      <c r="K82" s="444"/>
      <c r="L82" s="445"/>
      <c r="M82" s="439"/>
      <c r="N82" s="439"/>
      <c r="O82" s="439"/>
      <c r="P82" s="439"/>
      <c r="Q82" s="439"/>
      <c r="R82" s="439"/>
      <c r="S82" s="439"/>
      <c r="T82" s="439"/>
      <c r="U82" s="439"/>
      <c r="V82" s="439"/>
      <c r="W82" s="16"/>
      <c r="X82" s="14"/>
      <c r="Y82" s="15"/>
      <c r="Z82" s="43"/>
      <c r="AA82" s="44"/>
    </row>
    <row r="83" spans="1:27" ht="38.25" customHeight="1">
      <c r="A83" s="25"/>
      <c r="B83" s="45">
        <f t="shared" si="0"/>
        <v>31</v>
      </c>
      <c r="C83" s="443"/>
      <c r="D83" s="444"/>
      <c r="E83" s="444"/>
      <c r="F83" s="444"/>
      <c r="G83" s="444"/>
      <c r="H83" s="444"/>
      <c r="I83" s="444"/>
      <c r="J83" s="444"/>
      <c r="K83" s="444"/>
      <c r="L83" s="445"/>
      <c r="M83" s="439"/>
      <c r="N83" s="439"/>
      <c r="O83" s="439"/>
      <c r="P83" s="439"/>
      <c r="Q83" s="439"/>
      <c r="R83" s="439"/>
      <c r="S83" s="439"/>
      <c r="T83" s="439"/>
      <c r="U83" s="439"/>
      <c r="V83" s="439"/>
      <c r="W83" s="16"/>
      <c r="X83" s="14"/>
      <c r="Y83" s="15"/>
      <c r="Z83" s="43"/>
      <c r="AA83" s="44"/>
    </row>
    <row r="84" spans="1:27" ht="38.25" customHeight="1">
      <c r="A84" s="25"/>
      <c r="B84" s="45">
        <f t="shared" si="0"/>
        <v>32</v>
      </c>
      <c r="C84" s="443"/>
      <c r="D84" s="444"/>
      <c r="E84" s="444"/>
      <c r="F84" s="444"/>
      <c r="G84" s="444"/>
      <c r="H84" s="444"/>
      <c r="I84" s="444"/>
      <c r="J84" s="444"/>
      <c r="K84" s="444"/>
      <c r="L84" s="445"/>
      <c r="M84" s="439"/>
      <c r="N84" s="439"/>
      <c r="O84" s="439"/>
      <c r="P84" s="439"/>
      <c r="Q84" s="439"/>
      <c r="R84" s="439"/>
      <c r="S84" s="439"/>
      <c r="T84" s="439"/>
      <c r="U84" s="439"/>
      <c r="V84" s="439"/>
      <c r="W84" s="16"/>
      <c r="X84" s="14"/>
      <c r="Y84" s="15"/>
      <c r="Z84" s="43"/>
      <c r="AA84" s="44"/>
    </row>
    <row r="85" spans="1:27" ht="38.25" customHeight="1">
      <c r="A85" s="25"/>
      <c r="B85" s="45">
        <f t="shared" si="0"/>
        <v>33</v>
      </c>
      <c r="C85" s="443"/>
      <c r="D85" s="444"/>
      <c r="E85" s="444"/>
      <c r="F85" s="444"/>
      <c r="G85" s="444"/>
      <c r="H85" s="444"/>
      <c r="I85" s="444"/>
      <c r="J85" s="444"/>
      <c r="K85" s="444"/>
      <c r="L85" s="445"/>
      <c r="M85" s="439"/>
      <c r="N85" s="439"/>
      <c r="O85" s="439"/>
      <c r="P85" s="439"/>
      <c r="Q85" s="439"/>
      <c r="R85" s="439"/>
      <c r="S85" s="439"/>
      <c r="T85" s="439"/>
      <c r="U85" s="439"/>
      <c r="V85" s="439"/>
      <c r="W85" s="16"/>
      <c r="X85" s="14"/>
      <c r="Y85" s="15"/>
      <c r="Z85" s="43"/>
      <c r="AA85" s="44"/>
    </row>
    <row r="86" spans="1:27" ht="38.25" customHeight="1">
      <c r="A86" s="25"/>
      <c r="B86" s="45">
        <f t="shared" si="0"/>
        <v>34</v>
      </c>
      <c r="C86" s="443"/>
      <c r="D86" s="444"/>
      <c r="E86" s="444"/>
      <c r="F86" s="444"/>
      <c r="G86" s="444"/>
      <c r="H86" s="444"/>
      <c r="I86" s="444"/>
      <c r="J86" s="444"/>
      <c r="K86" s="444"/>
      <c r="L86" s="445"/>
      <c r="M86" s="439"/>
      <c r="N86" s="439"/>
      <c r="O86" s="439"/>
      <c r="P86" s="439"/>
      <c r="Q86" s="439"/>
      <c r="R86" s="439"/>
      <c r="S86" s="439"/>
      <c r="T86" s="439"/>
      <c r="U86" s="439"/>
      <c r="V86" s="439"/>
      <c r="W86" s="16"/>
      <c r="X86" s="14"/>
      <c r="Y86" s="15"/>
      <c r="Z86" s="43"/>
      <c r="AA86" s="44"/>
    </row>
    <row r="87" spans="1:27" ht="38.25" customHeight="1">
      <c r="A87" s="25"/>
      <c r="B87" s="45">
        <f t="shared" si="0"/>
        <v>35</v>
      </c>
      <c r="C87" s="443"/>
      <c r="D87" s="444"/>
      <c r="E87" s="444"/>
      <c r="F87" s="444"/>
      <c r="G87" s="444"/>
      <c r="H87" s="444"/>
      <c r="I87" s="444"/>
      <c r="J87" s="444"/>
      <c r="K87" s="444"/>
      <c r="L87" s="445"/>
      <c r="M87" s="439"/>
      <c r="N87" s="439"/>
      <c r="O87" s="439"/>
      <c r="P87" s="439"/>
      <c r="Q87" s="439"/>
      <c r="R87" s="439"/>
      <c r="S87" s="439"/>
      <c r="T87" s="439"/>
      <c r="U87" s="439"/>
      <c r="V87" s="439"/>
      <c r="W87" s="16"/>
      <c r="X87" s="14"/>
      <c r="Y87" s="15"/>
      <c r="Z87" s="43"/>
      <c r="AA87" s="44"/>
    </row>
    <row r="88" spans="1:27" ht="38.25" customHeight="1">
      <c r="A88" s="25"/>
      <c r="B88" s="45">
        <f t="shared" si="0"/>
        <v>36</v>
      </c>
      <c r="C88" s="443"/>
      <c r="D88" s="444"/>
      <c r="E88" s="444"/>
      <c r="F88" s="444"/>
      <c r="G88" s="444"/>
      <c r="H88" s="444"/>
      <c r="I88" s="444"/>
      <c r="J88" s="444"/>
      <c r="K88" s="444"/>
      <c r="L88" s="445"/>
      <c r="M88" s="439"/>
      <c r="N88" s="439"/>
      <c r="O88" s="439"/>
      <c r="P88" s="439"/>
      <c r="Q88" s="439"/>
      <c r="R88" s="439"/>
      <c r="S88" s="439"/>
      <c r="T88" s="439"/>
      <c r="U88" s="439"/>
      <c r="V88" s="439"/>
      <c r="W88" s="16"/>
      <c r="X88" s="14"/>
      <c r="Y88" s="15"/>
      <c r="Z88" s="43"/>
      <c r="AA88" s="44"/>
    </row>
    <row r="89" spans="1:27" ht="38.25" customHeight="1">
      <c r="A89" s="25"/>
      <c r="B89" s="45">
        <f t="shared" si="0"/>
        <v>37</v>
      </c>
      <c r="C89" s="443"/>
      <c r="D89" s="444"/>
      <c r="E89" s="444"/>
      <c r="F89" s="444"/>
      <c r="G89" s="444"/>
      <c r="H89" s="444"/>
      <c r="I89" s="444"/>
      <c r="J89" s="444"/>
      <c r="K89" s="444"/>
      <c r="L89" s="445"/>
      <c r="M89" s="439"/>
      <c r="N89" s="439"/>
      <c r="O89" s="439"/>
      <c r="P89" s="439"/>
      <c r="Q89" s="439"/>
      <c r="R89" s="439"/>
      <c r="S89" s="439"/>
      <c r="T89" s="439"/>
      <c r="U89" s="439"/>
      <c r="V89" s="439"/>
      <c r="W89" s="16"/>
      <c r="X89" s="14"/>
      <c r="Y89" s="15"/>
      <c r="Z89" s="43"/>
      <c r="AA89" s="44"/>
    </row>
    <row r="90" spans="1:27" ht="38.25" customHeight="1">
      <c r="A90" s="25"/>
      <c r="B90" s="45">
        <f t="shared" si="0"/>
        <v>38</v>
      </c>
      <c r="C90" s="443"/>
      <c r="D90" s="444"/>
      <c r="E90" s="444"/>
      <c r="F90" s="444"/>
      <c r="G90" s="444"/>
      <c r="H90" s="444"/>
      <c r="I90" s="444"/>
      <c r="J90" s="444"/>
      <c r="K90" s="444"/>
      <c r="L90" s="445"/>
      <c r="M90" s="439"/>
      <c r="N90" s="439"/>
      <c r="O90" s="439"/>
      <c r="P90" s="439"/>
      <c r="Q90" s="439"/>
      <c r="R90" s="439"/>
      <c r="S90" s="439"/>
      <c r="T90" s="439"/>
      <c r="U90" s="439"/>
      <c r="V90" s="439"/>
      <c r="W90" s="16"/>
      <c r="X90" s="14"/>
      <c r="Y90" s="15"/>
      <c r="Z90" s="43"/>
      <c r="AA90" s="44"/>
    </row>
    <row r="91" spans="1:27" ht="38.25" customHeight="1">
      <c r="A91" s="25"/>
      <c r="B91" s="45">
        <f t="shared" si="0"/>
        <v>39</v>
      </c>
      <c r="C91" s="443"/>
      <c r="D91" s="444"/>
      <c r="E91" s="444"/>
      <c r="F91" s="444"/>
      <c r="G91" s="444"/>
      <c r="H91" s="444"/>
      <c r="I91" s="444"/>
      <c r="J91" s="444"/>
      <c r="K91" s="444"/>
      <c r="L91" s="445"/>
      <c r="M91" s="439"/>
      <c r="N91" s="439"/>
      <c r="O91" s="439"/>
      <c r="P91" s="439"/>
      <c r="Q91" s="439"/>
      <c r="R91" s="439"/>
      <c r="S91" s="439"/>
      <c r="T91" s="439"/>
      <c r="U91" s="439"/>
      <c r="V91" s="439"/>
      <c r="W91" s="16"/>
      <c r="X91" s="14"/>
      <c r="Y91" s="15"/>
      <c r="Z91" s="43"/>
      <c r="AA91" s="44"/>
    </row>
    <row r="92" spans="1:27" ht="38.25" customHeight="1">
      <c r="A92" s="25"/>
      <c r="B92" s="45">
        <f t="shared" si="0"/>
        <v>40</v>
      </c>
      <c r="C92" s="443"/>
      <c r="D92" s="444"/>
      <c r="E92" s="444"/>
      <c r="F92" s="444"/>
      <c r="G92" s="444"/>
      <c r="H92" s="444"/>
      <c r="I92" s="444"/>
      <c r="J92" s="444"/>
      <c r="K92" s="444"/>
      <c r="L92" s="445"/>
      <c r="M92" s="439"/>
      <c r="N92" s="439"/>
      <c r="O92" s="439"/>
      <c r="P92" s="439"/>
      <c r="Q92" s="439"/>
      <c r="R92" s="439"/>
      <c r="S92" s="439"/>
      <c r="T92" s="439"/>
      <c r="U92" s="439"/>
      <c r="V92" s="439"/>
      <c r="W92" s="16"/>
      <c r="X92" s="14"/>
      <c r="Y92" s="15"/>
      <c r="Z92" s="43"/>
      <c r="AA92" s="44"/>
    </row>
    <row r="93" spans="1:27" ht="38.25" customHeight="1">
      <c r="A93" s="25"/>
      <c r="B93" s="45">
        <f t="shared" si="0"/>
        <v>41</v>
      </c>
      <c r="C93" s="443"/>
      <c r="D93" s="444"/>
      <c r="E93" s="444"/>
      <c r="F93" s="444"/>
      <c r="G93" s="444"/>
      <c r="H93" s="444"/>
      <c r="I93" s="444"/>
      <c r="J93" s="444"/>
      <c r="K93" s="444"/>
      <c r="L93" s="445"/>
      <c r="M93" s="439"/>
      <c r="N93" s="439"/>
      <c r="O93" s="439"/>
      <c r="P93" s="439"/>
      <c r="Q93" s="439"/>
      <c r="R93" s="439"/>
      <c r="S93" s="439"/>
      <c r="T93" s="439"/>
      <c r="U93" s="439"/>
      <c r="V93" s="439"/>
      <c r="W93" s="16"/>
      <c r="X93" s="14"/>
      <c r="Y93" s="15"/>
      <c r="Z93" s="43"/>
      <c r="AA93" s="44"/>
    </row>
    <row r="94" spans="1:27" ht="38.25" customHeight="1">
      <c r="A94" s="25"/>
      <c r="B94" s="45">
        <f t="shared" si="0"/>
        <v>42</v>
      </c>
      <c r="C94" s="443"/>
      <c r="D94" s="444"/>
      <c r="E94" s="444"/>
      <c r="F94" s="444"/>
      <c r="G94" s="444"/>
      <c r="H94" s="444"/>
      <c r="I94" s="444"/>
      <c r="J94" s="444"/>
      <c r="K94" s="444"/>
      <c r="L94" s="445"/>
      <c r="M94" s="439"/>
      <c r="N94" s="439"/>
      <c r="O94" s="439"/>
      <c r="P94" s="439"/>
      <c r="Q94" s="439"/>
      <c r="R94" s="439"/>
      <c r="S94" s="439"/>
      <c r="T94" s="439"/>
      <c r="U94" s="439"/>
      <c r="V94" s="439"/>
      <c r="W94" s="16"/>
      <c r="X94" s="14"/>
      <c r="Y94" s="15"/>
      <c r="Z94" s="43"/>
      <c r="AA94" s="44"/>
    </row>
    <row r="95" spans="1:27" ht="38.25" customHeight="1">
      <c r="A95" s="25"/>
      <c r="B95" s="45">
        <f t="shared" si="0"/>
        <v>43</v>
      </c>
      <c r="C95" s="443"/>
      <c r="D95" s="444"/>
      <c r="E95" s="444"/>
      <c r="F95" s="444"/>
      <c r="G95" s="444"/>
      <c r="H95" s="444"/>
      <c r="I95" s="444"/>
      <c r="J95" s="444"/>
      <c r="K95" s="444"/>
      <c r="L95" s="445"/>
      <c r="M95" s="439"/>
      <c r="N95" s="439"/>
      <c r="O95" s="439"/>
      <c r="P95" s="439"/>
      <c r="Q95" s="439"/>
      <c r="R95" s="439"/>
      <c r="S95" s="439"/>
      <c r="T95" s="439"/>
      <c r="U95" s="439"/>
      <c r="V95" s="439"/>
      <c r="W95" s="16"/>
      <c r="X95" s="14"/>
      <c r="Y95" s="15"/>
      <c r="Z95" s="43"/>
      <c r="AA95" s="44"/>
    </row>
    <row r="96" spans="1:27" ht="38.25" customHeight="1">
      <c r="A96" s="25"/>
      <c r="B96" s="45">
        <f t="shared" si="0"/>
        <v>44</v>
      </c>
      <c r="C96" s="443"/>
      <c r="D96" s="444"/>
      <c r="E96" s="444"/>
      <c r="F96" s="444"/>
      <c r="G96" s="444"/>
      <c r="H96" s="444"/>
      <c r="I96" s="444"/>
      <c r="J96" s="444"/>
      <c r="K96" s="444"/>
      <c r="L96" s="445"/>
      <c r="M96" s="439"/>
      <c r="N96" s="439"/>
      <c r="O96" s="439"/>
      <c r="P96" s="439"/>
      <c r="Q96" s="439"/>
      <c r="R96" s="439"/>
      <c r="S96" s="439"/>
      <c r="T96" s="439"/>
      <c r="U96" s="439"/>
      <c r="V96" s="439"/>
      <c r="W96" s="16"/>
      <c r="X96" s="14"/>
      <c r="Y96" s="15"/>
      <c r="Z96" s="43"/>
      <c r="AA96" s="44"/>
    </row>
    <row r="97" spans="1:27" ht="38.25" customHeight="1">
      <c r="A97" s="25"/>
      <c r="B97" s="45">
        <f t="shared" si="0"/>
        <v>45</v>
      </c>
      <c r="C97" s="443"/>
      <c r="D97" s="444"/>
      <c r="E97" s="444"/>
      <c r="F97" s="444"/>
      <c r="G97" s="444"/>
      <c r="H97" s="444"/>
      <c r="I97" s="444"/>
      <c r="J97" s="444"/>
      <c r="K97" s="444"/>
      <c r="L97" s="445"/>
      <c r="M97" s="439"/>
      <c r="N97" s="439"/>
      <c r="O97" s="439"/>
      <c r="P97" s="439"/>
      <c r="Q97" s="439"/>
      <c r="R97" s="439"/>
      <c r="S97" s="439"/>
      <c r="T97" s="439"/>
      <c r="U97" s="439"/>
      <c r="V97" s="439"/>
      <c r="W97" s="16"/>
      <c r="X97" s="14"/>
      <c r="Y97" s="15"/>
      <c r="Z97" s="43"/>
      <c r="AA97" s="44"/>
    </row>
    <row r="98" spans="1:27" ht="38.25" customHeight="1">
      <c r="A98" s="25"/>
      <c r="B98" s="45">
        <f t="shared" si="0"/>
        <v>46</v>
      </c>
      <c r="C98" s="443"/>
      <c r="D98" s="444"/>
      <c r="E98" s="444"/>
      <c r="F98" s="444"/>
      <c r="G98" s="444"/>
      <c r="H98" s="444"/>
      <c r="I98" s="444"/>
      <c r="J98" s="444"/>
      <c r="K98" s="444"/>
      <c r="L98" s="445"/>
      <c r="M98" s="439"/>
      <c r="N98" s="439"/>
      <c r="O98" s="439"/>
      <c r="P98" s="439"/>
      <c r="Q98" s="439"/>
      <c r="R98" s="439"/>
      <c r="S98" s="439"/>
      <c r="T98" s="439"/>
      <c r="U98" s="439"/>
      <c r="V98" s="439"/>
      <c r="W98" s="16"/>
      <c r="X98" s="14"/>
      <c r="Y98" s="15"/>
      <c r="Z98" s="43"/>
      <c r="AA98" s="44"/>
    </row>
    <row r="99" spans="1:27" ht="38.25" customHeight="1">
      <c r="A99" s="25"/>
      <c r="B99" s="45">
        <f t="shared" si="0"/>
        <v>47</v>
      </c>
      <c r="C99" s="443"/>
      <c r="D99" s="444"/>
      <c r="E99" s="444"/>
      <c r="F99" s="444"/>
      <c r="G99" s="444"/>
      <c r="H99" s="444"/>
      <c r="I99" s="444"/>
      <c r="J99" s="444"/>
      <c r="K99" s="444"/>
      <c r="L99" s="445"/>
      <c r="M99" s="439"/>
      <c r="N99" s="439"/>
      <c r="O99" s="439"/>
      <c r="P99" s="439"/>
      <c r="Q99" s="439"/>
      <c r="R99" s="439"/>
      <c r="S99" s="439"/>
      <c r="T99" s="439"/>
      <c r="U99" s="439"/>
      <c r="V99" s="439"/>
      <c r="W99" s="16"/>
      <c r="X99" s="14"/>
      <c r="Y99" s="15"/>
      <c r="Z99" s="43"/>
      <c r="AA99" s="44"/>
    </row>
    <row r="100" spans="1:27" ht="38.25" customHeight="1">
      <c r="A100" s="25"/>
      <c r="B100" s="45">
        <f t="shared" si="0"/>
        <v>48</v>
      </c>
      <c r="C100" s="443"/>
      <c r="D100" s="444"/>
      <c r="E100" s="444"/>
      <c r="F100" s="444"/>
      <c r="G100" s="444"/>
      <c r="H100" s="444"/>
      <c r="I100" s="444"/>
      <c r="J100" s="444"/>
      <c r="K100" s="444"/>
      <c r="L100" s="445"/>
      <c r="M100" s="439"/>
      <c r="N100" s="439"/>
      <c r="O100" s="439"/>
      <c r="P100" s="439"/>
      <c r="Q100" s="439"/>
      <c r="R100" s="439"/>
      <c r="S100" s="439"/>
      <c r="T100" s="439"/>
      <c r="U100" s="439"/>
      <c r="V100" s="439"/>
      <c r="W100" s="16"/>
      <c r="X100" s="14"/>
      <c r="Y100" s="15"/>
      <c r="Z100" s="43"/>
      <c r="AA100" s="44"/>
    </row>
    <row r="101" spans="1:27" ht="38.25" customHeight="1">
      <c r="A101" s="25"/>
      <c r="B101" s="45">
        <f t="shared" si="0"/>
        <v>49</v>
      </c>
      <c r="C101" s="443"/>
      <c r="D101" s="444"/>
      <c r="E101" s="444"/>
      <c r="F101" s="444"/>
      <c r="G101" s="444"/>
      <c r="H101" s="444"/>
      <c r="I101" s="444"/>
      <c r="J101" s="444"/>
      <c r="K101" s="444"/>
      <c r="L101" s="445"/>
      <c r="M101" s="439"/>
      <c r="N101" s="439"/>
      <c r="O101" s="439"/>
      <c r="P101" s="439"/>
      <c r="Q101" s="439"/>
      <c r="R101" s="439"/>
      <c r="S101" s="439"/>
      <c r="T101" s="439"/>
      <c r="U101" s="439"/>
      <c r="V101" s="439"/>
      <c r="W101" s="16"/>
      <c r="X101" s="14"/>
      <c r="Y101" s="15"/>
      <c r="Z101" s="43"/>
      <c r="AA101" s="44"/>
    </row>
    <row r="102" spans="1:27" ht="38.25" customHeight="1">
      <c r="A102" s="25"/>
      <c r="B102" s="45">
        <f t="shared" si="0"/>
        <v>50</v>
      </c>
      <c r="C102" s="443"/>
      <c r="D102" s="444"/>
      <c r="E102" s="444"/>
      <c r="F102" s="444"/>
      <c r="G102" s="444"/>
      <c r="H102" s="444"/>
      <c r="I102" s="444"/>
      <c r="J102" s="444"/>
      <c r="K102" s="444"/>
      <c r="L102" s="445"/>
      <c r="M102" s="439"/>
      <c r="N102" s="439"/>
      <c r="O102" s="439"/>
      <c r="P102" s="439"/>
      <c r="Q102" s="439"/>
      <c r="R102" s="439"/>
      <c r="S102" s="439"/>
      <c r="T102" s="439"/>
      <c r="U102" s="439"/>
      <c r="V102" s="439"/>
      <c r="W102" s="16"/>
      <c r="X102" s="14"/>
      <c r="Y102" s="15"/>
      <c r="Z102" s="43"/>
      <c r="AA102" s="44"/>
    </row>
    <row r="103" spans="1:27" ht="38.25" customHeight="1">
      <c r="A103" s="25"/>
      <c r="B103" s="45">
        <f t="shared" si="0"/>
        <v>51</v>
      </c>
      <c r="C103" s="443"/>
      <c r="D103" s="444"/>
      <c r="E103" s="444"/>
      <c r="F103" s="444"/>
      <c r="G103" s="444"/>
      <c r="H103" s="444"/>
      <c r="I103" s="444"/>
      <c r="J103" s="444"/>
      <c r="K103" s="444"/>
      <c r="L103" s="445"/>
      <c r="M103" s="439"/>
      <c r="N103" s="439"/>
      <c r="O103" s="439"/>
      <c r="P103" s="439"/>
      <c r="Q103" s="439"/>
      <c r="R103" s="439"/>
      <c r="S103" s="439"/>
      <c r="T103" s="439"/>
      <c r="U103" s="439"/>
      <c r="V103" s="439"/>
      <c r="W103" s="16"/>
      <c r="X103" s="14"/>
      <c r="Y103" s="15"/>
      <c r="Z103" s="43"/>
      <c r="AA103" s="44"/>
    </row>
    <row r="104" spans="1:27" ht="38.25" customHeight="1">
      <c r="A104" s="25"/>
      <c r="B104" s="45">
        <f t="shared" si="0"/>
        <v>52</v>
      </c>
      <c r="C104" s="443"/>
      <c r="D104" s="444"/>
      <c r="E104" s="444"/>
      <c r="F104" s="444"/>
      <c r="G104" s="444"/>
      <c r="H104" s="444"/>
      <c r="I104" s="444"/>
      <c r="J104" s="444"/>
      <c r="K104" s="444"/>
      <c r="L104" s="445"/>
      <c r="M104" s="439"/>
      <c r="N104" s="439"/>
      <c r="O104" s="439"/>
      <c r="P104" s="439"/>
      <c r="Q104" s="439"/>
      <c r="R104" s="439"/>
      <c r="S104" s="439"/>
      <c r="T104" s="439"/>
      <c r="U104" s="439"/>
      <c r="V104" s="439"/>
      <c r="W104" s="16"/>
      <c r="X104" s="14"/>
      <c r="Y104" s="15"/>
      <c r="Z104" s="43"/>
      <c r="AA104" s="44"/>
    </row>
    <row r="105" spans="1:27" ht="38.25" customHeight="1">
      <c r="A105" s="25"/>
      <c r="B105" s="45">
        <f t="shared" si="0"/>
        <v>53</v>
      </c>
      <c r="C105" s="443"/>
      <c r="D105" s="444"/>
      <c r="E105" s="444"/>
      <c r="F105" s="444"/>
      <c r="G105" s="444"/>
      <c r="H105" s="444"/>
      <c r="I105" s="444"/>
      <c r="J105" s="444"/>
      <c r="K105" s="444"/>
      <c r="L105" s="445"/>
      <c r="M105" s="439"/>
      <c r="N105" s="439"/>
      <c r="O105" s="439"/>
      <c r="P105" s="439"/>
      <c r="Q105" s="439"/>
      <c r="R105" s="439"/>
      <c r="S105" s="439"/>
      <c r="T105" s="439"/>
      <c r="U105" s="439"/>
      <c r="V105" s="439"/>
      <c r="W105" s="16"/>
      <c r="X105" s="14"/>
      <c r="Y105" s="15"/>
      <c r="Z105" s="43"/>
      <c r="AA105" s="44"/>
    </row>
    <row r="106" spans="1:27" ht="38.25" customHeight="1">
      <c r="A106" s="25"/>
      <c r="B106" s="45">
        <f t="shared" si="0"/>
        <v>54</v>
      </c>
      <c r="C106" s="443"/>
      <c r="D106" s="444"/>
      <c r="E106" s="444"/>
      <c r="F106" s="444"/>
      <c r="G106" s="444"/>
      <c r="H106" s="444"/>
      <c r="I106" s="444"/>
      <c r="J106" s="444"/>
      <c r="K106" s="444"/>
      <c r="L106" s="445"/>
      <c r="M106" s="439"/>
      <c r="N106" s="439"/>
      <c r="O106" s="439"/>
      <c r="P106" s="439"/>
      <c r="Q106" s="439"/>
      <c r="R106" s="439"/>
      <c r="S106" s="439"/>
      <c r="T106" s="439"/>
      <c r="U106" s="439"/>
      <c r="V106" s="439"/>
      <c r="W106" s="16"/>
      <c r="X106" s="14"/>
      <c r="Y106" s="15"/>
      <c r="Z106" s="43"/>
      <c r="AA106" s="44"/>
    </row>
    <row r="107" spans="1:27" ht="38.25" customHeight="1">
      <c r="A107" s="25"/>
      <c r="B107" s="45">
        <f t="shared" si="0"/>
        <v>55</v>
      </c>
      <c r="C107" s="443"/>
      <c r="D107" s="444"/>
      <c r="E107" s="444"/>
      <c r="F107" s="444"/>
      <c r="G107" s="444"/>
      <c r="H107" s="444"/>
      <c r="I107" s="444"/>
      <c r="J107" s="444"/>
      <c r="K107" s="444"/>
      <c r="L107" s="445"/>
      <c r="M107" s="439"/>
      <c r="N107" s="439"/>
      <c r="O107" s="439"/>
      <c r="P107" s="439"/>
      <c r="Q107" s="439"/>
      <c r="R107" s="439"/>
      <c r="S107" s="439"/>
      <c r="T107" s="439"/>
      <c r="U107" s="439"/>
      <c r="V107" s="439"/>
      <c r="W107" s="16"/>
      <c r="X107" s="14"/>
      <c r="Y107" s="15"/>
      <c r="Z107" s="43"/>
      <c r="AA107" s="44"/>
    </row>
    <row r="108" spans="1:27" ht="38.25" customHeight="1">
      <c r="A108" s="25"/>
      <c r="B108" s="45">
        <f t="shared" si="0"/>
        <v>56</v>
      </c>
      <c r="C108" s="443"/>
      <c r="D108" s="444"/>
      <c r="E108" s="444"/>
      <c r="F108" s="444"/>
      <c r="G108" s="444"/>
      <c r="H108" s="444"/>
      <c r="I108" s="444"/>
      <c r="J108" s="444"/>
      <c r="K108" s="444"/>
      <c r="L108" s="445"/>
      <c r="M108" s="439"/>
      <c r="N108" s="439"/>
      <c r="O108" s="439"/>
      <c r="P108" s="439"/>
      <c r="Q108" s="439"/>
      <c r="R108" s="439"/>
      <c r="S108" s="439"/>
      <c r="T108" s="439"/>
      <c r="U108" s="439"/>
      <c r="V108" s="439"/>
      <c r="W108" s="16"/>
      <c r="X108" s="14"/>
      <c r="Y108" s="15"/>
      <c r="Z108" s="43"/>
      <c r="AA108" s="44"/>
    </row>
    <row r="109" spans="1:27" ht="38.25" customHeight="1">
      <c r="A109" s="25"/>
      <c r="B109" s="45">
        <f t="shared" si="0"/>
        <v>57</v>
      </c>
      <c r="C109" s="443"/>
      <c r="D109" s="444"/>
      <c r="E109" s="444"/>
      <c r="F109" s="444"/>
      <c r="G109" s="444"/>
      <c r="H109" s="444"/>
      <c r="I109" s="444"/>
      <c r="J109" s="444"/>
      <c r="K109" s="444"/>
      <c r="L109" s="445"/>
      <c r="M109" s="439"/>
      <c r="N109" s="439"/>
      <c r="O109" s="439"/>
      <c r="P109" s="439"/>
      <c r="Q109" s="439"/>
      <c r="R109" s="439"/>
      <c r="S109" s="439"/>
      <c r="T109" s="439"/>
      <c r="U109" s="439"/>
      <c r="V109" s="439"/>
      <c r="W109" s="16"/>
      <c r="X109" s="14"/>
      <c r="Y109" s="15"/>
      <c r="Z109" s="43"/>
      <c r="AA109" s="44"/>
    </row>
    <row r="110" spans="1:27" ht="38.25" customHeight="1">
      <c r="A110" s="25"/>
      <c r="B110" s="45">
        <f t="shared" si="0"/>
        <v>58</v>
      </c>
      <c r="C110" s="443"/>
      <c r="D110" s="444"/>
      <c r="E110" s="444"/>
      <c r="F110" s="444"/>
      <c r="G110" s="444"/>
      <c r="H110" s="444"/>
      <c r="I110" s="444"/>
      <c r="J110" s="444"/>
      <c r="K110" s="444"/>
      <c r="L110" s="445"/>
      <c r="M110" s="439"/>
      <c r="N110" s="439"/>
      <c r="O110" s="439"/>
      <c r="P110" s="439"/>
      <c r="Q110" s="439"/>
      <c r="R110" s="439"/>
      <c r="S110" s="439"/>
      <c r="T110" s="439"/>
      <c r="U110" s="439"/>
      <c r="V110" s="439"/>
      <c r="W110" s="16"/>
      <c r="X110" s="14"/>
      <c r="Y110" s="15"/>
      <c r="Z110" s="43"/>
      <c r="AA110" s="44"/>
    </row>
    <row r="111" spans="1:27" ht="38.25" customHeight="1">
      <c r="A111" s="25"/>
      <c r="B111" s="45">
        <f t="shared" si="0"/>
        <v>59</v>
      </c>
      <c r="C111" s="443"/>
      <c r="D111" s="444"/>
      <c r="E111" s="444"/>
      <c r="F111" s="444"/>
      <c r="G111" s="444"/>
      <c r="H111" s="444"/>
      <c r="I111" s="444"/>
      <c r="J111" s="444"/>
      <c r="K111" s="444"/>
      <c r="L111" s="445"/>
      <c r="M111" s="439"/>
      <c r="N111" s="439"/>
      <c r="O111" s="439"/>
      <c r="P111" s="439"/>
      <c r="Q111" s="439"/>
      <c r="R111" s="439"/>
      <c r="S111" s="439"/>
      <c r="T111" s="439"/>
      <c r="U111" s="439"/>
      <c r="V111" s="439"/>
      <c r="W111" s="16"/>
      <c r="X111" s="14"/>
      <c r="Y111" s="15"/>
      <c r="Z111" s="43"/>
      <c r="AA111" s="44"/>
    </row>
    <row r="112" spans="1:27" ht="38.25" customHeight="1">
      <c r="A112" s="25"/>
      <c r="B112" s="45">
        <f t="shared" si="0"/>
        <v>60</v>
      </c>
      <c r="C112" s="443"/>
      <c r="D112" s="444"/>
      <c r="E112" s="444"/>
      <c r="F112" s="444"/>
      <c r="G112" s="444"/>
      <c r="H112" s="444"/>
      <c r="I112" s="444"/>
      <c r="J112" s="444"/>
      <c r="K112" s="444"/>
      <c r="L112" s="445"/>
      <c r="M112" s="439"/>
      <c r="N112" s="439"/>
      <c r="O112" s="439"/>
      <c r="P112" s="439"/>
      <c r="Q112" s="439"/>
      <c r="R112" s="439"/>
      <c r="S112" s="439"/>
      <c r="T112" s="439"/>
      <c r="U112" s="439"/>
      <c r="V112" s="439"/>
      <c r="W112" s="16"/>
      <c r="X112" s="14"/>
      <c r="Y112" s="15"/>
      <c r="Z112" s="43"/>
      <c r="AA112" s="44"/>
    </row>
    <row r="113" spans="1:27" ht="38.25" customHeight="1">
      <c r="A113" s="25"/>
      <c r="B113" s="45">
        <f t="shared" si="0"/>
        <v>61</v>
      </c>
      <c r="C113" s="443"/>
      <c r="D113" s="444"/>
      <c r="E113" s="444"/>
      <c r="F113" s="444"/>
      <c r="G113" s="444"/>
      <c r="H113" s="444"/>
      <c r="I113" s="444"/>
      <c r="J113" s="444"/>
      <c r="K113" s="444"/>
      <c r="L113" s="445"/>
      <c r="M113" s="439"/>
      <c r="N113" s="439"/>
      <c r="O113" s="439"/>
      <c r="P113" s="439"/>
      <c r="Q113" s="439"/>
      <c r="R113" s="439"/>
      <c r="S113" s="439"/>
      <c r="T113" s="439"/>
      <c r="U113" s="439"/>
      <c r="V113" s="439"/>
      <c r="W113" s="16"/>
      <c r="X113" s="14"/>
      <c r="Y113" s="15"/>
      <c r="Z113" s="43"/>
      <c r="AA113" s="44"/>
    </row>
    <row r="114" spans="1:27" ht="38.25" customHeight="1">
      <c r="A114" s="25"/>
      <c r="B114" s="45">
        <f t="shared" si="0"/>
        <v>62</v>
      </c>
      <c r="C114" s="443"/>
      <c r="D114" s="444"/>
      <c r="E114" s="444"/>
      <c r="F114" s="444"/>
      <c r="G114" s="444"/>
      <c r="H114" s="444"/>
      <c r="I114" s="444"/>
      <c r="J114" s="444"/>
      <c r="K114" s="444"/>
      <c r="L114" s="445"/>
      <c r="M114" s="439"/>
      <c r="N114" s="439"/>
      <c r="O114" s="439"/>
      <c r="P114" s="439"/>
      <c r="Q114" s="439"/>
      <c r="R114" s="439"/>
      <c r="S114" s="439"/>
      <c r="T114" s="439"/>
      <c r="U114" s="439"/>
      <c r="V114" s="439"/>
      <c r="W114" s="16"/>
      <c r="X114" s="14"/>
      <c r="Y114" s="15"/>
      <c r="Z114" s="43"/>
      <c r="AA114" s="44"/>
    </row>
    <row r="115" spans="1:27" ht="38.25" customHeight="1">
      <c r="A115" s="25"/>
      <c r="B115" s="45">
        <f t="shared" si="0"/>
        <v>63</v>
      </c>
      <c r="C115" s="443"/>
      <c r="D115" s="444"/>
      <c r="E115" s="444"/>
      <c r="F115" s="444"/>
      <c r="G115" s="444"/>
      <c r="H115" s="444"/>
      <c r="I115" s="444"/>
      <c r="J115" s="444"/>
      <c r="K115" s="444"/>
      <c r="L115" s="445"/>
      <c r="M115" s="439"/>
      <c r="N115" s="439"/>
      <c r="O115" s="439"/>
      <c r="P115" s="439"/>
      <c r="Q115" s="439"/>
      <c r="R115" s="439"/>
      <c r="S115" s="439"/>
      <c r="T115" s="439"/>
      <c r="U115" s="439"/>
      <c r="V115" s="439"/>
      <c r="W115" s="16"/>
      <c r="X115" s="14"/>
      <c r="Y115" s="15"/>
      <c r="Z115" s="43"/>
      <c r="AA115" s="44"/>
    </row>
    <row r="116" spans="1:27" ht="38.25" customHeight="1">
      <c r="A116" s="25"/>
      <c r="B116" s="45">
        <f t="shared" si="0"/>
        <v>64</v>
      </c>
      <c r="C116" s="443"/>
      <c r="D116" s="444"/>
      <c r="E116" s="444"/>
      <c r="F116" s="444"/>
      <c r="G116" s="444"/>
      <c r="H116" s="444"/>
      <c r="I116" s="444"/>
      <c r="J116" s="444"/>
      <c r="K116" s="444"/>
      <c r="L116" s="445"/>
      <c r="M116" s="439"/>
      <c r="N116" s="439"/>
      <c r="O116" s="439"/>
      <c r="P116" s="439"/>
      <c r="Q116" s="439"/>
      <c r="R116" s="439"/>
      <c r="S116" s="439"/>
      <c r="T116" s="439"/>
      <c r="U116" s="439"/>
      <c r="V116" s="439"/>
      <c r="W116" s="16"/>
      <c r="X116" s="14"/>
      <c r="Y116" s="15"/>
      <c r="Z116" s="43"/>
      <c r="AA116" s="44"/>
    </row>
    <row r="117" spans="1:27" ht="38.25" customHeight="1">
      <c r="A117" s="25"/>
      <c r="B117" s="45">
        <f t="shared" si="0"/>
        <v>65</v>
      </c>
      <c r="C117" s="443"/>
      <c r="D117" s="444"/>
      <c r="E117" s="444"/>
      <c r="F117" s="444"/>
      <c r="G117" s="444"/>
      <c r="H117" s="444"/>
      <c r="I117" s="444"/>
      <c r="J117" s="444"/>
      <c r="K117" s="444"/>
      <c r="L117" s="445"/>
      <c r="M117" s="439"/>
      <c r="N117" s="439"/>
      <c r="O117" s="439"/>
      <c r="P117" s="439"/>
      <c r="Q117" s="439"/>
      <c r="R117" s="439"/>
      <c r="S117" s="439"/>
      <c r="T117" s="439"/>
      <c r="U117" s="439"/>
      <c r="V117" s="439"/>
      <c r="W117" s="16"/>
      <c r="X117" s="14"/>
      <c r="Y117" s="15"/>
      <c r="Z117" s="43"/>
      <c r="AA117" s="44"/>
    </row>
    <row r="118" spans="1:27" ht="38.25" customHeight="1">
      <c r="A118" s="25"/>
      <c r="B118" s="45">
        <f t="shared" si="0"/>
        <v>66</v>
      </c>
      <c r="C118" s="443"/>
      <c r="D118" s="444"/>
      <c r="E118" s="444"/>
      <c r="F118" s="444"/>
      <c r="G118" s="444"/>
      <c r="H118" s="444"/>
      <c r="I118" s="444"/>
      <c r="J118" s="444"/>
      <c r="K118" s="444"/>
      <c r="L118" s="445"/>
      <c r="M118" s="439"/>
      <c r="N118" s="439"/>
      <c r="O118" s="439"/>
      <c r="P118" s="439"/>
      <c r="Q118" s="439"/>
      <c r="R118" s="439"/>
      <c r="S118" s="439"/>
      <c r="T118" s="439"/>
      <c r="U118" s="439"/>
      <c r="V118" s="439"/>
      <c r="W118" s="16"/>
      <c r="X118" s="14"/>
      <c r="Y118" s="15"/>
      <c r="Z118" s="43"/>
      <c r="AA118" s="44"/>
    </row>
    <row r="119" spans="1:27" ht="38.25" customHeight="1">
      <c r="A119" s="25"/>
      <c r="B119" s="45">
        <f t="shared" ref="B119:B152" si="1">B118+1</f>
        <v>67</v>
      </c>
      <c r="C119" s="443"/>
      <c r="D119" s="444"/>
      <c r="E119" s="444"/>
      <c r="F119" s="444"/>
      <c r="G119" s="444"/>
      <c r="H119" s="444"/>
      <c r="I119" s="444"/>
      <c r="J119" s="444"/>
      <c r="K119" s="444"/>
      <c r="L119" s="445"/>
      <c r="M119" s="439"/>
      <c r="N119" s="439"/>
      <c r="O119" s="439"/>
      <c r="P119" s="439"/>
      <c r="Q119" s="439"/>
      <c r="R119" s="439"/>
      <c r="S119" s="439"/>
      <c r="T119" s="439"/>
      <c r="U119" s="439"/>
      <c r="V119" s="439"/>
      <c r="W119" s="16"/>
      <c r="X119" s="14"/>
      <c r="Y119" s="15"/>
      <c r="Z119" s="43"/>
      <c r="AA119" s="44"/>
    </row>
    <row r="120" spans="1:27" ht="38.25" customHeight="1">
      <c r="A120" s="25"/>
      <c r="B120" s="45">
        <f t="shared" si="1"/>
        <v>68</v>
      </c>
      <c r="C120" s="443"/>
      <c r="D120" s="444"/>
      <c r="E120" s="444"/>
      <c r="F120" s="444"/>
      <c r="G120" s="444"/>
      <c r="H120" s="444"/>
      <c r="I120" s="444"/>
      <c r="J120" s="444"/>
      <c r="K120" s="444"/>
      <c r="L120" s="445"/>
      <c r="M120" s="439"/>
      <c r="N120" s="439"/>
      <c r="O120" s="439"/>
      <c r="P120" s="439"/>
      <c r="Q120" s="439"/>
      <c r="R120" s="439"/>
      <c r="S120" s="439"/>
      <c r="T120" s="439"/>
      <c r="U120" s="439"/>
      <c r="V120" s="439"/>
      <c r="W120" s="16"/>
      <c r="X120" s="14"/>
      <c r="Y120" s="15"/>
      <c r="Z120" s="43"/>
      <c r="AA120" s="44"/>
    </row>
    <row r="121" spans="1:27" ht="38.25" customHeight="1">
      <c r="A121" s="25"/>
      <c r="B121" s="45">
        <f t="shared" si="1"/>
        <v>69</v>
      </c>
      <c r="C121" s="443"/>
      <c r="D121" s="444"/>
      <c r="E121" s="444"/>
      <c r="F121" s="444"/>
      <c r="G121" s="444"/>
      <c r="H121" s="444"/>
      <c r="I121" s="444"/>
      <c r="J121" s="444"/>
      <c r="K121" s="444"/>
      <c r="L121" s="445"/>
      <c r="M121" s="439"/>
      <c r="N121" s="439"/>
      <c r="O121" s="439"/>
      <c r="P121" s="439"/>
      <c r="Q121" s="439"/>
      <c r="R121" s="439"/>
      <c r="S121" s="439"/>
      <c r="T121" s="439"/>
      <c r="U121" s="439"/>
      <c r="V121" s="439"/>
      <c r="W121" s="16"/>
      <c r="X121" s="14"/>
      <c r="Y121" s="15"/>
      <c r="Z121" s="43"/>
      <c r="AA121" s="44"/>
    </row>
    <row r="122" spans="1:27" ht="38.25" customHeight="1">
      <c r="A122" s="25"/>
      <c r="B122" s="45">
        <f t="shared" si="1"/>
        <v>70</v>
      </c>
      <c r="C122" s="443"/>
      <c r="D122" s="444"/>
      <c r="E122" s="444"/>
      <c r="F122" s="444"/>
      <c r="G122" s="444"/>
      <c r="H122" s="444"/>
      <c r="I122" s="444"/>
      <c r="J122" s="444"/>
      <c r="K122" s="444"/>
      <c r="L122" s="445"/>
      <c r="M122" s="439"/>
      <c r="N122" s="439"/>
      <c r="O122" s="439"/>
      <c r="P122" s="439"/>
      <c r="Q122" s="439"/>
      <c r="R122" s="439"/>
      <c r="S122" s="439"/>
      <c r="T122" s="439"/>
      <c r="U122" s="439"/>
      <c r="V122" s="439"/>
      <c r="W122" s="16"/>
      <c r="X122" s="14"/>
      <c r="Y122" s="15"/>
      <c r="Z122" s="43"/>
      <c r="AA122" s="44"/>
    </row>
    <row r="123" spans="1:27" ht="38.25" customHeight="1">
      <c r="A123" s="25"/>
      <c r="B123" s="45">
        <f t="shared" si="1"/>
        <v>71</v>
      </c>
      <c r="C123" s="443"/>
      <c r="D123" s="444"/>
      <c r="E123" s="444"/>
      <c r="F123" s="444"/>
      <c r="G123" s="444"/>
      <c r="H123" s="444"/>
      <c r="I123" s="444"/>
      <c r="J123" s="444"/>
      <c r="K123" s="444"/>
      <c r="L123" s="445"/>
      <c r="M123" s="439"/>
      <c r="N123" s="439"/>
      <c r="O123" s="439"/>
      <c r="P123" s="439"/>
      <c r="Q123" s="439"/>
      <c r="R123" s="439"/>
      <c r="S123" s="439"/>
      <c r="T123" s="439"/>
      <c r="U123" s="439"/>
      <c r="V123" s="439"/>
      <c r="W123" s="16"/>
      <c r="X123" s="14"/>
      <c r="Y123" s="15"/>
      <c r="Z123" s="43"/>
      <c r="AA123" s="44"/>
    </row>
    <row r="124" spans="1:27" ht="38.25" customHeight="1">
      <c r="A124" s="25"/>
      <c r="B124" s="45">
        <f t="shared" si="1"/>
        <v>72</v>
      </c>
      <c r="C124" s="443"/>
      <c r="D124" s="444"/>
      <c r="E124" s="444"/>
      <c r="F124" s="444"/>
      <c r="G124" s="444"/>
      <c r="H124" s="444"/>
      <c r="I124" s="444"/>
      <c r="J124" s="444"/>
      <c r="K124" s="444"/>
      <c r="L124" s="445"/>
      <c r="M124" s="439"/>
      <c r="N124" s="439"/>
      <c r="O124" s="439"/>
      <c r="P124" s="439"/>
      <c r="Q124" s="439"/>
      <c r="R124" s="439"/>
      <c r="S124" s="439"/>
      <c r="T124" s="439"/>
      <c r="U124" s="439"/>
      <c r="V124" s="439"/>
      <c r="W124" s="16"/>
      <c r="X124" s="14"/>
      <c r="Y124" s="15"/>
      <c r="Z124" s="43"/>
      <c r="AA124" s="44"/>
    </row>
    <row r="125" spans="1:27" ht="38.25" customHeight="1">
      <c r="A125" s="25"/>
      <c r="B125" s="45">
        <f t="shared" si="1"/>
        <v>73</v>
      </c>
      <c r="C125" s="443"/>
      <c r="D125" s="444"/>
      <c r="E125" s="444"/>
      <c r="F125" s="444"/>
      <c r="G125" s="444"/>
      <c r="H125" s="444"/>
      <c r="I125" s="444"/>
      <c r="J125" s="444"/>
      <c r="K125" s="444"/>
      <c r="L125" s="445"/>
      <c r="M125" s="439"/>
      <c r="N125" s="439"/>
      <c r="O125" s="439"/>
      <c r="P125" s="439"/>
      <c r="Q125" s="439"/>
      <c r="R125" s="439"/>
      <c r="S125" s="439"/>
      <c r="T125" s="439"/>
      <c r="U125" s="439"/>
      <c r="V125" s="439"/>
      <c r="W125" s="16"/>
      <c r="X125" s="14"/>
      <c r="Y125" s="15"/>
      <c r="Z125" s="43"/>
      <c r="AA125" s="44"/>
    </row>
    <row r="126" spans="1:27" ht="38.25" customHeight="1">
      <c r="A126" s="25"/>
      <c r="B126" s="45">
        <f t="shared" si="1"/>
        <v>74</v>
      </c>
      <c r="C126" s="443"/>
      <c r="D126" s="444"/>
      <c r="E126" s="444"/>
      <c r="F126" s="444"/>
      <c r="G126" s="444"/>
      <c r="H126" s="444"/>
      <c r="I126" s="444"/>
      <c r="J126" s="444"/>
      <c r="K126" s="444"/>
      <c r="L126" s="445"/>
      <c r="M126" s="439"/>
      <c r="N126" s="439"/>
      <c r="O126" s="439"/>
      <c r="P126" s="439"/>
      <c r="Q126" s="439"/>
      <c r="R126" s="439"/>
      <c r="S126" s="439"/>
      <c r="T126" s="439"/>
      <c r="U126" s="439"/>
      <c r="V126" s="439"/>
      <c r="W126" s="16"/>
      <c r="X126" s="14"/>
      <c r="Y126" s="15"/>
      <c r="Z126" s="43"/>
      <c r="AA126" s="44"/>
    </row>
    <row r="127" spans="1:27" ht="38.25" customHeight="1">
      <c r="A127" s="25"/>
      <c r="B127" s="45">
        <f t="shared" si="1"/>
        <v>75</v>
      </c>
      <c r="C127" s="443"/>
      <c r="D127" s="444"/>
      <c r="E127" s="444"/>
      <c r="F127" s="444"/>
      <c r="G127" s="444"/>
      <c r="H127" s="444"/>
      <c r="I127" s="444"/>
      <c r="J127" s="444"/>
      <c r="K127" s="444"/>
      <c r="L127" s="445"/>
      <c r="M127" s="439"/>
      <c r="N127" s="439"/>
      <c r="O127" s="439"/>
      <c r="P127" s="439"/>
      <c r="Q127" s="439"/>
      <c r="R127" s="439"/>
      <c r="S127" s="439"/>
      <c r="T127" s="439"/>
      <c r="U127" s="439"/>
      <c r="V127" s="439"/>
      <c r="W127" s="16"/>
      <c r="X127" s="14"/>
      <c r="Y127" s="15"/>
      <c r="Z127" s="43"/>
      <c r="AA127" s="44"/>
    </row>
    <row r="128" spans="1:27" ht="38.25" customHeight="1">
      <c r="A128" s="25"/>
      <c r="B128" s="45">
        <f t="shared" si="1"/>
        <v>76</v>
      </c>
      <c r="C128" s="443"/>
      <c r="D128" s="444"/>
      <c r="E128" s="444"/>
      <c r="F128" s="444"/>
      <c r="G128" s="444"/>
      <c r="H128" s="444"/>
      <c r="I128" s="444"/>
      <c r="J128" s="444"/>
      <c r="K128" s="444"/>
      <c r="L128" s="445"/>
      <c r="M128" s="439"/>
      <c r="N128" s="439"/>
      <c r="O128" s="439"/>
      <c r="P128" s="439"/>
      <c r="Q128" s="439"/>
      <c r="R128" s="439"/>
      <c r="S128" s="439"/>
      <c r="T128" s="439"/>
      <c r="U128" s="439"/>
      <c r="V128" s="439"/>
      <c r="W128" s="16"/>
      <c r="X128" s="14"/>
      <c r="Y128" s="15"/>
      <c r="Z128" s="43"/>
      <c r="AA128" s="44"/>
    </row>
    <row r="129" spans="1:27" ht="38.25" customHeight="1">
      <c r="A129" s="25"/>
      <c r="B129" s="45">
        <f t="shared" si="1"/>
        <v>77</v>
      </c>
      <c r="C129" s="443"/>
      <c r="D129" s="444"/>
      <c r="E129" s="444"/>
      <c r="F129" s="444"/>
      <c r="G129" s="444"/>
      <c r="H129" s="444"/>
      <c r="I129" s="444"/>
      <c r="J129" s="444"/>
      <c r="K129" s="444"/>
      <c r="L129" s="445"/>
      <c r="M129" s="439"/>
      <c r="N129" s="439"/>
      <c r="O129" s="439"/>
      <c r="P129" s="439"/>
      <c r="Q129" s="439"/>
      <c r="R129" s="439"/>
      <c r="S129" s="439"/>
      <c r="T129" s="439"/>
      <c r="U129" s="439"/>
      <c r="V129" s="439"/>
      <c r="W129" s="16"/>
      <c r="X129" s="14"/>
      <c r="Y129" s="15"/>
      <c r="Z129" s="43"/>
      <c r="AA129" s="44"/>
    </row>
    <row r="130" spans="1:27" ht="38.25" customHeight="1">
      <c r="A130" s="25"/>
      <c r="B130" s="45">
        <f t="shared" si="1"/>
        <v>78</v>
      </c>
      <c r="C130" s="443"/>
      <c r="D130" s="444"/>
      <c r="E130" s="444"/>
      <c r="F130" s="444"/>
      <c r="G130" s="444"/>
      <c r="H130" s="444"/>
      <c r="I130" s="444"/>
      <c r="J130" s="444"/>
      <c r="K130" s="444"/>
      <c r="L130" s="445"/>
      <c r="M130" s="439"/>
      <c r="N130" s="439"/>
      <c r="O130" s="439"/>
      <c r="P130" s="439"/>
      <c r="Q130" s="439"/>
      <c r="R130" s="439"/>
      <c r="S130" s="439"/>
      <c r="T130" s="439"/>
      <c r="U130" s="439"/>
      <c r="V130" s="439"/>
      <c r="W130" s="16"/>
      <c r="X130" s="14"/>
      <c r="Y130" s="15"/>
      <c r="Z130" s="43"/>
      <c r="AA130" s="44"/>
    </row>
    <row r="131" spans="1:27" ht="38.25" customHeight="1">
      <c r="A131" s="25"/>
      <c r="B131" s="45">
        <f t="shared" si="1"/>
        <v>79</v>
      </c>
      <c r="C131" s="443"/>
      <c r="D131" s="444"/>
      <c r="E131" s="444"/>
      <c r="F131" s="444"/>
      <c r="G131" s="444"/>
      <c r="H131" s="444"/>
      <c r="I131" s="444"/>
      <c r="J131" s="444"/>
      <c r="K131" s="444"/>
      <c r="L131" s="445"/>
      <c r="M131" s="439"/>
      <c r="N131" s="439"/>
      <c r="O131" s="439"/>
      <c r="P131" s="439"/>
      <c r="Q131" s="439"/>
      <c r="R131" s="439"/>
      <c r="S131" s="439"/>
      <c r="T131" s="439"/>
      <c r="U131" s="439"/>
      <c r="V131" s="439"/>
      <c r="W131" s="16"/>
      <c r="X131" s="14"/>
      <c r="Y131" s="15"/>
      <c r="Z131" s="43"/>
      <c r="AA131" s="44"/>
    </row>
    <row r="132" spans="1:27" ht="38.25" customHeight="1">
      <c r="A132" s="25"/>
      <c r="B132" s="45">
        <f t="shared" si="1"/>
        <v>80</v>
      </c>
      <c r="C132" s="443"/>
      <c r="D132" s="444"/>
      <c r="E132" s="444"/>
      <c r="F132" s="444"/>
      <c r="G132" s="444"/>
      <c r="H132" s="444"/>
      <c r="I132" s="444"/>
      <c r="J132" s="444"/>
      <c r="K132" s="444"/>
      <c r="L132" s="445"/>
      <c r="M132" s="439"/>
      <c r="N132" s="439"/>
      <c r="O132" s="439"/>
      <c r="P132" s="439"/>
      <c r="Q132" s="439"/>
      <c r="R132" s="439"/>
      <c r="S132" s="439"/>
      <c r="T132" s="439"/>
      <c r="U132" s="439"/>
      <c r="V132" s="439"/>
      <c r="W132" s="16"/>
      <c r="X132" s="14"/>
      <c r="Y132" s="15"/>
      <c r="Z132" s="43"/>
      <c r="AA132" s="44"/>
    </row>
    <row r="133" spans="1:27" ht="38.25" customHeight="1">
      <c r="A133" s="25"/>
      <c r="B133" s="45">
        <f t="shared" si="1"/>
        <v>81</v>
      </c>
      <c r="C133" s="443"/>
      <c r="D133" s="444"/>
      <c r="E133" s="444"/>
      <c r="F133" s="444"/>
      <c r="G133" s="444"/>
      <c r="H133" s="444"/>
      <c r="I133" s="444"/>
      <c r="J133" s="444"/>
      <c r="K133" s="444"/>
      <c r="L133" s="445"/>
      <c r="M133" s="439"/>
      <c r="N133" s="439"/>
      <c r="O133" s="439"/>
      <c r="P133" s="439"/>
      <c r="Q133" s="439"/>
      <c r="R133" s="439"/>
      <c r="S133" s="439"/>
      <c r="T133" s="439"/>
      <c r="U133" s="439"/>
      <c r="V133" s="439"/>
      <c r="W133" s="16"/>
      <c r="X133" s="14"/>
      <c r="Y133" s="15"/>
      <c r="Z133" s="43"/>
      <c r="AA133" s="44"/>
    </row>
    <row r="134" spans="1:27" ht="38.25" customHeight="1">
      <c r="A134" s="25"/>
      <c r="B134" s="45">
        <f t="shared" si="1"/>
        <v>82</v>
      </c>
      <c r="C134" s="443"/>
      <c r="D134" s="444"/>
      <c r="E134" s="444"/>
      <c r="F134" s="444"/>
      <c r="G134" s="444"/>
      <c r="H134" s="444"/>
      <c r="I134" s="444"/>
      <c r="J134" s="444"/>
      <c r="K134" s="444"/>
      <c r="L134" s="445"/>
      <c r="M134" s="439"/>
      <c r="N134" s="439"/>
      <c r="O134" s="439"/>
      <c r="P134" s="439"/>
      <c r="Q134" s="439"/>
      <c r="R134" s="439"/>
      <c r="S134" s="439"/>
      <c r="T134" s="439"/>
      <c r="U134" s="439"/>
      <c r="V134" s="439"/>
      <c r="W134" s="16"/>
      <c r="X134" s="14"/>
      <c r="Y134" s="15"/>
      <c r="Z134" s="43"/>
      <c r="AA134" s="44"/>
    </row>
    <row r="135" spans="1:27" ht="38.25" customHeight="1">
      <c r="A135" s="25"/>
      <c r="B135" s="45">
        <f t="shared" si="1"/>
        <v>83</v>
      </c>
      <c r="C135" s="443"/>
      <c r="D135" s="444"/>
      <c r="E135" s="444"/>
      <c r="F135" s="444"/>
      <c r="G135" s="444"/>
      <c r="H135" s="444"/>
      <c r="I135" s="444"/>
      <c r="J135" s="444"/>
      <c r="K135" s="444"/>
      <c r="L135" s="445"/>
      <c r="M135" s="439"/>
      <c r="N135" s="439"/>
      <c r="O135" s="439"/>
      <c r="P135" s="439"/>
      <c r="Q135" s="439"/>
      <c r="R135" s="439"/>
      <c r="S135" s="439"/>
      <c r="T135" s="439"/>
      <c r="U135" s="439"/>
      <c r="V135" s="439"/>
      <c r="W135" s="16"/>
      <c r="X135" s="14"/>
      <c r="Y135" s="15"/>
      <c r="Z135" s="43"/>
      <c r="AA135" s="44"/>
    </row>
    <row r="136" spans="1:27" ht="38.25" customHeight="1">
      <c r="A136" s="25"/>
      <c r="B136" s="45">
        <f t="shared" si="1"/>
        <v>84</v>
      </c>
      <c r="C136" s="443"/>
      <c r="D136" s="444"/>
      <c r="E136" s="444"/>
      <c r="F136" s="444"/>
      <c r="G136" s="444"/>
      <c r="H136" s="444"/>
      <c r="I136" s="444"/>
      <c r="J136" s="444"/>
      <c r="K136" s="444"/>
      <c r="L136" s="445"/>
      <c r="M136" s="439"/>
      <c r="N136" s="439"/>
      <c r="O136" s="439"/>
      <c r="P136" s="439"/>
      <c r="Q136" s="439"/>
      <c r="R136" s="439"/>
      <c r="S136" s="439"/>
      <c r="T136" s="439"/>
      <c r="U136" s="439"/>
      <c r="V136" s="439"/>
      <c r="W136" s="16"/>
      <c r="X136" s="14"/>
      <c r="Y136" s="15"/>
      <c r="Z136" s="43"/>
      <c r="AA136" s="44"/>
    </row>
    <row r="137" spans="1:27" ht="38.25" customHeight="1">
      <c r="A137" s="25"/>
      <c r="B137" s="45">
        <f t="shared" si="1"/>
        <v>85</v>
      </c>
      <c r="C137" s="443"/>
      <c r="D137" s="444"/>
      <c r="E137" s="444"/>
      <c r="F137" s="444"/>
      <c r="G137" s="444"/>
      <c r="H137" s="444"/>
      <c r="I137" s="444"/>
      <c r="J137" s="444"/>
      <c r="K137" s="444"/>
      <c r="L137" s="445"/>
      <c r="M137" s="439"/>
      <c r="N137" s="439"/>
      <c r="O137" s="439"/>
      <c r="P137" s="439"/>
      <c r="Q137" s="439"/>
      <c r="R137" s="439"/>
      <c r="S137" s="439"/>
      <c r="T137" s="439"/>
      <c r="U137" s="439"/>
      <c r="V137" s="439"/>
      <c r="W137" s="16"/>
      <c r="X137" s="14"/>
      <c r="Y137" s="15"/>
      <c r="Z137" s="43"/>
      <c r="AA137" s="44"/>
    </row>
    <row r="138" spans="1:27" ht="38.25" customHeight="1">
      <c r="A138" s="25"/>
      <c r="B138" s="45">
        <f t="shared" si="1"/>
        <v>86</v>
      </c>
      <c r="C138" s="443"/>
      <c r="D138" s="444"/>
      <c r="E138" s="444"/>
      <c r="F138" s="444"/>
      <c r="G138" s="444"/>
      <c r="H138" s="444"/>
      <c r="I138" s="444"/>
      <c r="J138" s="444"/>
      <c r="K138" s="444"/>
      <c r="L138" s="445"/>
      <c r="M138" s="439"/>
      <c r="N138" s="439"/>
      <c r="O138" s="439"/>
      <c r="P138" s="439"/>
      <c r="Q138" s="439"/>
      <c r="R138" s="439"/>
      <c r="S138" s="439"/>
      <c r="T138" s="439"/>
      <c r="U138" s="439"/>
      <c r="V138" s="439"/>
      <c r="W138" s="16"/>
      <c r="X138" s="14"/>
      <c r="Y138" s="15"/>
      <c r="Z138" s="43"/>
      <c r="AA138" s="44"/>
    </row>
    <row r="139" spans="1:27" ht="38.25" customHeight="1">
      <c r="A139" s="25"/>
      <c r="B139" s="45">
        <f t="shared" si="1"/>
        <v>87</v>
      </c>
      <c r="C139" s="443"/>
      <c r="D139" s="444"/>
      <c r="E139" s="444"/>
      <c r="F139" s="444"/>
      <c r="G139" s="444"/>
      <c r="H139" s="444"/>
      <c r="I139" s="444"/>
      <c r="J139" s="444"/>
      <c r="K139" s="444"/>
      <c r="L139" s="445"/>
      <c r="M139" s="439"/>
      <c r="N139" s="439"/>
      <c r="O139" s="439"/>
      <c r="P139" s="439"/>
      <c r="Q139" s="439"/>
      <c r="R139" s="439"/>
      <c r="S139" s="439"/>
      <c r="T139" s="439"/>
      <c r="U139" s="439"/>
      <c r="V139" s="439"/>
      <c r="W139" s="16"/>
      <c r="X139" s="14"/>
      <c r="Y139" s="15"/>
      <c r="Z139" s="43"/>
      <c r="AA139" s="44"/>
    </row>
    <row r="140" spans="1:27" ht="38.25" customHeight="1">
      <c r="A140" s="25"/>
      <c r="B140" s="45">
        <f t="shared" si="1"/>
        <v>88</v>
      </c>
      <c r="C140" s="443"/>
      <c r="D140" s="444"/>
      <c r="E140" s="444"/>
      <c r="F140" s="444"/>
      <c r="G140" s="444"/>
      <c r="H140" s="444"/>
      <c r="I140" s="444"/>
      <c r="J140" s="444"/>
      <c r="K140" s="444"/>
      <c r="L140" s="445"/>
      <c r="M140" s="439"/>
      <c r="N140" s="439"/>
      <c r="O140" s="439"/>
      <c r="P140" s="439"/>
      <c r="Q140" s="439"/>
      <c r="R140" s="439"/>
      <c r="S140" s="439"/>
      <c r="T140" s="439"/>
      <c r="U140" s="439"/>
      <c r="V140" s="439"/>
      <c r="W140" s="16"/>
      <c r="X140" s="14"/>
      <c r="Y140" s="15"/>
      <c r="Z140" s="43"/>
      <c r="AA140" s="44"/>
    </row>
    <row r="141" spans="1:27" ht="38.25" customHeight="1">
      <c r="A141" s="25"/>
      <c r="B141" s="45">
        <f t="shared" si="1"/>
        <v>89</v>
      </c>
      <c r="C141" s="443"/>
      <c r="D141" s="444"/>
      <c r="E141" s="444"/>
      <c r="F141" s="444"/>
      <c r="G141" s="444"/>
      <c r="H141" s="444"/>
      <c r="I141" s="444"/>
      <c r="J141" s="444"/>
      <c r="K141" s="444"/>
      <c r="L141" s="445"/>
      <c r="M141" s="439"/>
      <c r="N141" s="439"/>
      <c r="O141" s="439"/>
      <c r="P141" s="439"/>
      <c r="Q141" s="439"/>
      <c r="R141" s="439"/>
      <c r="S141" s="439"/>
      <c r="T141" s="439"/>
      <c r="U141" s="439"/>
      <c r="V141" s="439"/>
      <c r="W141" s="16"/>
      <c r="X141" s="14"/>
      <c r="Y141" s="15"/>
      <c r="Z141" s="43"/>
      <c r="AA141" s="44"/>
    </row>
    <row r="142" spans="1:27" ht="38.25" customHeight="1">
      <c r="A142" s="25"/>
      <c r="B142" s="45">
        <f t="shared" si="1"/>
        <v>90</v>
      </c>
      <c r="C142" s="443"/>
      <c r="D142" s="444"/>
      <c r="E142" s="444"/>
      <c r="F142" s="444"/>
      <c r="G142" s="444"/>
      <c r="H142" s="444"/>
      <c r="I142" s="444"/>
      <c r="J142" s="444"/>
      <c r="K142" s="444"/>
      <c r="L142" s="445"/>
      <c r="M142" s="439"/>
      <c r="N142" s="439"/>
      <c r="O142" s="439"/>
      <c r="P142" s="439"/>
      <c r="Q142" s="439"/>
      <c r="R142" s="439"/>
      <c r="S142" s="439"/>
      <c r="T142" s="439"/>
      <c r="U142" s="439"/>
      <c r="V142" s="439"/>
      <c r="W142" s="16"/>
      <c r="X142" s="14"/>
      <c r="Y142" s="15"/>
      <c r="Z142" s="43"/>
      <c r="AA142" s="44"/>
    </row>
    <row r="143" spans="1:27" ht="38.25" customHeight="1">
      <c r="A143" s="25"/>
      <c r="B143" s="45">
        <f t="shared" si="1"/>
        <v>91</v>
      </c>
      <c r="C143" s="443"/>
      <c r="D143" s="444"/>
      <c r="E143" s="444"/>
      <c r="F143" s="444"/>
      <c r="G143" s="444"/>
      <c r="H143" s="444"/>
      <c r="I143" s="444"/>
      <c r="J143" s="444"/>
      <c r="K143" s="444"/>
      <c r="L143" s="445"/>
      <c r="M143" s="439"/>
      <c r="N143" s="439"/>
      <c r="O143" s="439"/>
      <c r="P143" s="439"/>
      <c r="Q143" s="439"/>
      <c r="R143" s="439"/>
      <c r="S143" s="439"/>
      <c r="T143" s="439"/>
      <c r="U143" s="439"/>
      <c r="V143" s="439"/>
      <c r="W143" s="16"/>
      <c r="X143" s="14"/>
      <c r="Y143" s="15"/>
      <c r="Z143" s="43"/>
      <c r="AA143" s="44"/>
    </row>
    <row r="144" spans="1:27" ht="38.25" customHeight="1">
      <c r="A144" s="25"/>
      <c r="B144" s="45">
        <f t="shared" si="1"/>
        <v>92</v>
      </c>
      <c r="C144" s="443"/>
      <c r="D144" s="444"/>
      <c r="E144" s="444"/>
      <c r="F144" s="444"/>
      <c r="G144" s="444"/>
      <c r="H144" s="444"/>
      <c r="I144" s="444"/>
      <c r="J144" s="444"/>
      <c r="K144" s="444"/>
      <c r="L144" s="445"/>
      <c r="M144" s="439"/>
      <c r="N144" s="439"/>
      <c r="O144" s="439"/>
      <c r="P144" s="439"/>
      <c r="Q144" s="439"/>
      <c r="R144" s="439"/>
      <c r="S144" s="439"/>
      <c r="T144" s="439"/>
      <c r="U144" s="439"/>
      <c r="V144" s="439"/>
      <c r="W144" s="16"/>
      <c r="X144" s="14"/>
      <c r="Y144" s="15"/>
      <c r="Z144" s="43"/>
      <c r="AA144" s="44"/>
    </row>
    <row r="145" spans="1:27" ht="38.25" customHeight="1">
      <c r="A145" s="25"/>
      <c r="B145" s="45">
        <f t="shared" si="1"/>
        <v>93</v>
      </c>
      <c r="C145" s="443"/>
      <c r="D145" s="444"/>
      <c r="E145" s="444"/>
      <c r="F145" s="444"/>
      <c r="G145" s="444"/>
      <c r="H145" s="444"/>
      <c r="I145" s="444"/>
      <c r="J145" s="444"/>
      <c r="K145" s="444"/>
      <c r="L145" s="445"/>
      <c r="M145" s="439"/>
      <c r="N145" s="439"/>
      <c r="O145" s="439"/>
      <c r="P145" s="439"/>
      <c r="Q145" s="439"/>
      <c r="R145" s="439"/>
      <c r="S145" s="439"/>
      <c r="T145" s="439"/>
      <c r="U145" s="439"/>
      <c r="V145" s="439"/>
      <c r="W145" s="16"/>
      <c r="X145" s="14"/>
      <c r="Y145" s="15"/>
      <c r="Z145" s="43"/>
      <c r="AA145" s="44"/>
    </row>
    <row r="146" spans="1:27" ht="38.25" customHeight="1">
      <c r="A146" s="25"/>
      <c r="B146" s="45">
        <f t="shared" si="1"/>
        <v>94</v>
      </c>
      <c r="C146" s="443"/>
      <c r="D146" s="444"/>
      <c r="E146" s="444"/>
      <c r="F146" s="444"/>
      <c r="G146" s="444"/>
      <c r="H146" s="444"/>
      <c r="I146" s="444"/>
      <c r="J146" s="444"/>
      <c r="K146" s="444"/>
      <c r="L146" s="445"/>
      <c r="M146" s="439"/>
      <c r="N146" s="439"/>
      <c r="O146" s="439"/>
      <c r="P146" s="439"/>
      <c r="Q146" s="439"/>
      <c r="R146" s="439"/>
      <c r="S146" s="439"/>
      <c r="T146" s="439"/>
      <c r="U146" s="439"/>
      <c r="V146" s="439"/>
      <c r="W146" s="16"/>
      <c r="X146" s="14"/>
      <c r="Y146" s="15"/>
      <c r="Z146" s="43"/>
      <c r="AA146" s="44"/>
    </row>
    <row r="147" spans="1:27" ht="38.25" customHeight="1">
      <c r="A147" s="25"/>
      <c r="B147" s="45">
        <f t="shared" si="1"/>
        <v>95</v>
      </c>
      <c r="C147" s="443"/>
      <c r="D147" s="444"/>
      <c r="E147" s="444"/>
      <c r="F147" s="444"/>
      <c r="G147" s="444"/>
      <c r="H147" s="444"/>
      <c r="I147" s="444"/>
      <c r="J147" s="444"/>
      <c r="K147" s="444"/>
      <c r="L147" s="445"/>
      <c r="M147" s="439"/>
      <c r="N147" s="439"/>
      <c r="O147" s="439"/>
      <c r="P147" s="439"/>
      <c r="Q147" s="439"/>
      <c r="R147" s="439"/>
      <c r="S147" s="439"/>
      <c r="T147" s="439"/>
      <c r="U147" s="439"/>
      <c r="V147" s="439"/>
      <c r="W147" s="16"/>
      <c r="X147" s="14"/>
      <c r="Y147" s="15"/>
      <c r="Z147" s="43"/>
      <c r="AA147" s="44"/>
    </row>
    <row r="148" spans="1:27" ht="38.25" customHeight="1">
      <c r="A148" s="25"/>
      <c r="B148" s="45">
        <f t="shared" si="1"/>
        <v>96</v>
      </c>
      <c r="C148" s="443"/>
      <c r="D148" s="444"/>
      <c r="E148" s="444"/>
      <c r="F148" s="444"/>
      <c r="G148" s="444"/>
      <c r="H148" s="444"/>
      <c r="I148" s="444"/>
      <c r="J148" s="444"/>
      <c r="K148" s="444"/>
      <c r="L148" s="445"/>
      <c r="M148" s="439"/>
      <c r="N148" s="439"/>
      <c r="O148" s="439"/>
      <c r="P148" s="439"/>
      <c r="Q148" s="439"/>
      <c r="R148" s="439"/>
      <c r="S148" s="439"/>
      <c r="T148" s="439"/>
      <c r="U148" s="439"/>
      <c r="V148" s="439"/>
      <c r="W148" s="16"/>
      <c r="X148" s="14"/>
      <c r="Y148" s="15"/>
      <c r="Z148" s="43"/>
      <c r="AA148" s="44"/>
    </row>
    <row r="149" spans="1:27" ht="38.25" customHeight="1">
      <c r="A149" s="25"/>
      <c r="B149" s="45">
        <f t="shared" si="1"/>
        <v>97</v>
      </c>
      <c r="C149" s="443"/>
      <c r="D149" s="444"/>
      <c r="E149" s="444"/>
      <c r="F149" s="444"/>
      <c r="G149" s="444"/>
      <c r="H149" s="444"/>
      <c r="I149" s="444"/>
      <c r="J149" s="444"/>
      <c r="K149" s="444"/>
      <c r="L149" s="445"/>
      <c r="M149" s="439"/>
      <c r="N149" s="439"/>
      <c r="O149" s="439"/>
      <c r="P149" s="439"/>
      <c r="Q149" s="439"/>
      <c r="R149" s="439"/>
      <c r="S149" s="439"/>
      <c r="T149" s="439"/>
      <c r="U149" s="439"/>
      <c r="V149" s="439"/>
      <c r="W149" s="16"/>
      <c r="X149" s="14"/>
      <c r="Y149" s="15"/>
      <c r="Z149" s="43"/>
      <c r="AA149" s="44"/>
    </row>
    <row r="150" spans="1:27" ht="38.25" customHeight="1">
      <c r="A150" s="25"/>
      <c r="B150" s="45">
        <f t="shared" si="1"/>
        <v>98</v>
      </c>
      <c r="C150" s="443"/>
      <c r="D150" s="444"/>
      <c r="E150" s="444"/>
      <c r="F150" s="444"/>
      <c r="G150" s="444"/>
      <c r="H150" s="444"/>
      <c r="I150" s="444"/>
      <c r="J150" s="444"/>
      <c r="K150" s="444"/>
      <c r="L150" s="445"/>
      <c r="M150" s="439"/>
      <c r="N150" s="439"/>
      <c r="O150" s="439"/>
      <c r="P150" s="439"/>
      <c r="Q150" s="439"/>
      <c r="R150" s="439"/>
      <c r="S150" s="439"/>
      <c r="T150" s="439"/>
      <c r="U150" s="439"/>
      <c r="V150" s="439"/>
      <c r="W150" s="16"/>
      <c r="X150" s="14"/>
      <c r="Y150" s="15"/>
      <c r="Z150" s="43"/>
      <c r="AA150" s="44"/>
    </row>
    <row r="151" spans="1:27" ht="38.25" customHeight="1">
      <c r="A151" s="25"/>
      <c r="B151" s="45">
        <f t="shared" si="1"/>
        <v>99</v>
      </c>
      <c r="C151" s="443"/>
      <c r="D151" s="444"/>
      <c r="E151" s="444"/>
      <c r="F151" s="444"/>
      <c r="G151" s="444"/>
      <c r="H151" s="444"/>
      <c r="I151" s="444"/>
      <c r="J151" s="444"/>
      <c r="K151" s="444"/>
      <c r="L151" s="445"/>
      <c r="M151" s="439"/>
      <c r="N151" s="439"/>
      <c r="O151" s="439"/>
      <c r="P151" s="439"/>
      <c r="Q151" s="439"/>
      <c r="R151" s="439"/>
      <c r="S151" s="439"/>
      <c r="T151" s="439"/>
      <c r="U151" s="439"/>
      <c r="V151" s="439"/>
      <c r="W151" s="16"/>
      <c r="X151" s="14"/>
      <c r="Y151" s="15"/>
      <c r="Z151" s="43"/>
      <c r="AA151" s="44"/>
    </row>
    <row r="152" spans="1:27" ht="38.25" customHeight="1" thickBot="1">
      <c r="A152" s="25"/>
      <c r="B152" s="45">
        <f t="shared" si="1"/>
        <v>100</v>
      </c>
      <c r="C152" s="454"/>
      <c r="D152" s="455"/>
      <c r="E152" s="455"/>
      <c r="F152" s="455"/>
      <c r="G152" s="455"/>
      <c r="H152" s="455"/>
      <c r="I152" s="455"/>
      <c r="J152" s="455"/>
      <c r="K152" s="455"/>
      <c r="L152" s="456"/>
      <c r="M152" s="450"/>
      <c r="N152" s="450"/>
      <c r="O152" s="450"/>
      <c r="P152" s="450"/>
      <c r="Q152" s="450"/>
      <c r="R152" s="450"/>
      <c r="S152" s="450"/>
      <c r="T152" s="450"/>
      <c r="U152" s="450"/>
      <c r="V152" s="450"/>
      <c r="W152" s="17"/>
      <c r="X152" s="18"/>
      <c r="Y152" s="19"/>
      <c r="Z152" s="43"/>
      <c r="AA152" s="44"/>
    </row>
    <row r="153" spans="1:27" ht="4.5" customHeight="1">
      <c r="A153" s="46"/>
    </row>
    <row r="154" spans="1:27" ht="28.5" customHeight="1">
      <c r="B154" s="47"/>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11" zoomScale="85" zoomScaleNormal="120" zoomScaleSheetLayoutView="85" workbookViewId="0">
      <selection activeCell="G11" sqref="G11:AJ11"/>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50" t="s">
        <v>33</v>
      </c>
      <c r="Z1" s="550"/>
      <c r="AA1" s="550"/>
      <c r="AB1" s="550"/>
      <c r="AC1" s="550" t="str">
        <f>IF(基本情報入力シート!C32="","",基本情報入力シート!C32)</f>
        <v>江東区</v>
      </c>
      <c r="AD1" s="550"/>
      <c r="AE1" s="550"/>
      <c r="AF1" s="550"/>
      <c r="AG1" s="550"/>
      <c r="AH1" s="550"/>
      <c r="AI1" s="550"/>
      <c r="AJ1" s="550"/>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4" t="s">
        <v>117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row>
    <row r="4" spans="1:45" ht="16.5" customHeight="1">
      <c r="A4" s="67"/>
      <c r="B4" s="69"/>
      <c r="C4" s="69"/>
      <c r="D4" s="69"/>
      <c r="E4" s="69"/>
      <c r="F4" s="69"/>
      <c r="G4" s="69"/>
      <c r="H4" s="69"/>
      <c r="I4" s="69"/>
      <c r="J4" s="69"/>
      <c r="K4" s="69"/>
      <c r="L4" s="69"/>
      <c r="M4" s="69"/>
      <c r="N4" s="69"/>
      <c r="O4" s="69"/>
      <c r="P4" s="69"/>
      <c r="Q4" s="69"/>
      <c r="R4" s="69"/>
      <c r="S4" s="69"/>
      <c r="T4" s="69"/>
      <c r="U4" s="70" t="s">
        <v>118</v>
      </c>
      <c r="V4" s="796">
        <v>5</v>
      </c>
      <c r="W4" s="796"/>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5" t="s">
        <v>40</v>
      </c>
      <c r="B7" s="576"/>
      <c r="C7" s="576"/>
      <c r="D7" s="576"/>
      <c r="E7" s="576"/>
      <c r="F7" s="576"/>
      <c r="G7" s="571" t="str">
        <f>IF(基本情報入力シート!M36="","",基本情報入力シート!M36)</f>
        <v>○○ケアサービス</v>
      </c>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3"/>
    </row>
    <row r="8" spans="1:45" s="79" customFormat="1" ht="22.5" customHeight="1">
      <c r="A8" s="560" t="s">
        <v>39</v>
      </c>
      <c r="B8" s="561"/>
      <c r="C8" s="561"/>
      <c r="D8" s="561"/>
      <c r="E8" s="561"/>
      <c r="F8" s="561"/>
      <c r="G8" s="577" t="str">
        <f>IF(基本情報入力シート!M37="","",基本情報入力シート!M37)</f>
        <v>○○ケアサービス</v>
      </c>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9"/>
    </row>
    <row r="9" spans="1:45" s="79" customFormat="1" ht="12.75" customHeight="1">
      <c r="A9" s="554" t="s">
        <v>35</v>
      </c>
      <c r="B9" s="555"/>
      <c r="C9" s="555"/>
      <c r="D9" s="555"/>
      <c r="E9" s="555"/>
      <c r="F9" s="555"/>
      <c r="G9" s="80" t="s">
        <v>1</v>
      </c>
      <c r="H9" s="562" t="str">
        <f>IF(基本情報入力シート!AC38="－","",基本情報入力シート!AC38)</f>
        <v>100－1234</v>
      </c>
      <c r="I9" s="562"/>
      <c r="J9" s="562"/>
      <c r="K9" s="562"/>
      <c r="L9" s="562"/>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6"/>
      <c r="B10" s="557"/>
      <c r="C10" s="557"/>
      <c r="D10" s="557"/>
      <c r="E10" s="557"/>
      <c r="F10" s="557"/>
      <c r="G10" s="580" t="str">
        <f>IF(基本情報入力シート!M39="","",基本情報入力シート!M39)</f>
        <v>千代田区霞が関 1－2－2</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2"/>
    </row>
    <row r="11" spans="1:45" s="79" customFormat="1" ht="12" customHeight="1">
      <c r="A11" s="558"/>
      <c r="B11" s="559"/>
      <c r="C11" s="559"/>
      <c r="D11" s="559"/>
      <c r="E11" s="559"/>
      <c r="F11" s="559"/>
      <c r="G11" s="551" t="str">
        <f>IF(基本情報入力シート!M40="","",基本情報入力シート!M40)</f>
        <v>○○ビル 18F</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3"/>
    </row>
    <row r="12" spans="1:45" s="79" customFormat="1" ht="15" customHeight="1">
      <c r="A12" s="569" t="s">
        <v>0</v>
      </c>
      <c r="B12" s="570"/>
      <c r="C12" s="570"/>
      <c r="D12" s="570"/>
      <c r="E12" s="570"/>
      <c r="F12" s="570"/>
      <c r="G12" s="571" t="str">
        <f>IF(基本情報入力シート!M43="","",基本情報入力シート!M43)</f>
        <v>コウロウ タロウ</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3"/>
      <c r="AS12" s="84"/>
    </row>
    <row r="13" spans="1:45" s="79" customFormat="1" ht="22.5" customHeight="1">
      <c r="A13" s="556" t="s">
        <v>36</v>
      </c>
      <c r="B13" s="557"/>
      <c r="C13" s="557"/>
      <c r="D13" s="557"/>
      <c r="E13" s="557"/>
      <c r="F13" s="557"/>
      <c r="G13" s="551" t="str">
        <f>IF(基本情報入力シート!M44="","",基本情報入力シート!M44)</f>
        <v>厚労 太郎</v>
      </c>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3"/>
      <c r="AS13" s="84"/>
    </row>
    <row r="14" spans="1:45" s="79" customFormat="1" ht="17.25" customHeight="1">
      <c r="A14" s="583" t="s">
        <v>37</v>
      </c>
      <c r="B14" s="583"/>
      <c r="C14" s="583"/>
      <c r="D14" s="583"/>
      <c r="E14" s="583"/>
      <c r="F14" s="583"/>
      <c r="G14" s="568" t="s">
        <v>23</v>
      </c>
      <c r="H14" s="568"/>
      <c r="I14" s="568"/>
      <c r="J14" s="560"/>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266</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267</v>
      </c>
      <c r="D18" s="599"/>
      <c r="E18" s="599"/>
      <c r="F18" s="599"/>
      <c r="G18" s="599"/>
      <c r="H18" s="599"/>
      <c r="I18" s="599"/>
      <c r="J18" s="599"/>
      <c r="K18" s="599"/>
      <c r="L18" s="600"/>
      <c r="M18" s="53" t="s">
        <v>165</v>
      </c>
      <c r="N18" s="601" t="s">
        <v>268</v>
      </c>
      <c r="O18" s="602"/>
      <c r="P18" s="602"/>
      <c r="Q18" s="602"/>
      <c r="R18" s="602"/>
      <c r="S18" s="602"/>
      <c r="T18" s="602"/>
      <c r="U18" s="602"/>
      <c r="V18" s="602"/>
      <c r="W18" s="603"/>
      <c r="X18" s="54" t="s">
        <v>165</v>
      </c>
      <c r="Y18" s="604" t="s">
        <v>269</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247</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249</v>
      </c>
      <c r="B23" s="107" t="s">
        <v>253</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256</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250</v>
      </c>
      <c r="B24" s="107" t="s">
        <v>254</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251</v>
      </c>
      <c r="B25" s="632" t="s">
        <v>255</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252</v>
      </c>
      <c r="B26" s="107" t="s">
        <v>257</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3" t="s">
        <v>114</v>
      </c>
      <c r="C30" s="563"/>
      <c r="D30" s="564">
        <f>IF(V4=0,"",V4)</f>
        <v>5</v>
      </c>
      <c r="E30" s="564"/>
      <c r="F30" s="120" t="s">
        <v>115</v>
      </c>
      <c r="G30" s="121"/>
      <c r="H30" s="121"/>
      <c r="I30" s="121"/>
      <c r="J30" s="121"/>
      <c r="K30" s="121"/>
      <c r="L30" s="121"/>
      <c r="M30" s="121"/>
      <c r="N30" s="121"/>
      <c r="O30" s="122"/>
      <c r="P30" s="565">
        <f>P35+W35+AD35</f>
        <v>56849779</v>
      </c>
      <c r="Q30" s="566"/>
      <c r="R30" s="566"/>
      <c r="S30" s="566"/>
      <c r="T30" s="566"/>
      <c r="U30" s="567"/>
      <c r="V30" s="123" t="s">
        <v>4</v>
      </c>
    </row>
    <row r="31" spans="1:73" ht="30.75" customHeight="1">
      <c r="A31" s="119" t="s">
        <v>26</v>
      </c>
      <c r="B31" s="610" t="s">
        <v>270</v>
      </c>
      <c r="C31" s="611"/>
      <c r="D31" s="611"/>
      <c r="E31" s="611"/>
      <c r="F31" s="611"/>
      <c r="G31" s="611"/>
      <c r="H31" s="611"/>
      <c r="I31" s="611"/>
      <c r="J31" s="611"/>
      <c r="K31" s="611"/>
      <c r="L31" s="611"/>
      <c r="M31" s="611"/>
      <c r="N31" s="611"/>
      <c r="O31" s="612"/>
      <c r="P31" s="524">
        <f>P36+W36+AD36</f>
        <v>56379277</v>
      </c>
      <c r="Q31" s="525"/>
      <c r="R31" s="525"/>
      <c r="S31" s="525"/>
      <c r="T31" s="525"/>
      <c r="U31" s="526"/>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285</v>
      </c>
      <c r="AM34" s="639"/>
      <c r="AN34" s="639"/>
      <c r="AO34" s="639"/>
      <c r="AP34" s="639"/>
      <c r="AQ34" s="639"/>
      <c r="AR34" s="639"/>
      <c r="AS34" s="639"/>
      <c r="AT34" s="639"/>
      <c r="AU34" s="639"/>
      <c r="AV34" s="640"/>
    </row>
    <row r="35" spans="1:48" ht="18" customHeight="1" thickBot="1">
      <c r="A35" s="119" t="s">
        <v>25</v>
      </c>
      <c r="B35" s="563" t="s">
        <v>114</v>
      </c>
      <c r="C35" s="563"/>
      <c r="D35" s="564">
        <f>IF(V4=0,"",V4)</f>
        <v>5</v>
      </c>
      <c r="E35" s="564"/>
      <c r="F35" s="596" t="s">
        <v>184</v>
      </c>
      <c r="G35" s="596"/>
      <c r="H35" s="596"/>
      <c r="I35" s="596"/>
      <c r="J35" s="596"/>
      <c r="K35" s="596"/>
      <c r="L35" s="596"/>
      <c r="M35" s="596"/>
      <c r="N35" s="596"/>
      <c r="O35" s="597"/>
      <c r="P35" s="594">
        <f>IF('別紙様式3-2'!P7="","",'別紙様式3-2'!P7)</f>
        <v>39444992</v>
      </c>
      <c r="Q35" s="595"/>
      <c r="R35" s="595"/>
      <c r="S35" s="595"/>
      <c r="T35" s="595"/>
      <c r="U35" s="595"/>
      <c r="V35" s="129" t="s">
        <v>4</v>
      </c>
      <c r="W35" s="594">
        <f>IF('別紙様式3-2'!P8="","",'別紙様式3-2'!P8)</f>
        <v>10146574</v>
      </c>
      <c r="X35" s="595"/>
      <c r="Y35" s="595"/>
      <c r="Z35" s="595"/>
      <c r="AA35" s="595"/>
      <c r="AB35" s="595"/>
      <c r="AC35" s="129" t="s">
        <v>4</v>
      </c>
      <c r="AD35" s="594">
        <f>IF('別紙様式3-2'!P9="","",'別紙様式3-2'!P9)</f>
        <v>7258213</v>
      </c>
      <c r="AE35" s="595"/>
      <c r="AF35" s="595"/>
      <c r="AG35" s="595"/>
      <c r="AH35" s="595"/>
      <c r="AI35" s="595"/>
      <c r="AJ35" s="130" t="s">
        <v>4</v>
      </c>
    </row>
    <row r="36" spans="1:48" ht="30" customHeight="1" thickBot="1">
      <c r="A36" s="119" t="s">
        <v>26</v>
      </c>
      <c r="B36" s="610" t="s">
        <v>271</v>
      </c>
      <c r="C36" s="611"/>
      <c r="D36" s="611"/>
      <c r="E36" s="611"/>
      <c r="F36" s="611"/>
      <c r="G36" s="611"/>
      <c r="H36" s="611"/>
      <c r="I36" s="611"/>
      <c r="J36" s="611"/>
      <c r="K36" s="611"/>
      <c r="L36" s="611"/>
      <c r="M36" s="611"/>
      <c r="N36" s="611"/>
      <c r="O36" s="611"/>
      <c r="P36" s="521">
        <v>38883524</v>
      </c>
      <c r="Q36" s="522"/>
      <c r="R36" s="522"/>
      <c r="S36" s="522"/>
      <c r="T36" s="522"/>
      <c r="U36" s="523"/>
      <c r="V36" s="131" t="s">
        <v>4</v>
      </c>
      <c r="W36" s="524">
        <f>IFERROR(S76+Y76+AE76,"")</f>
        <v>10088663</v>
      </c>
      <c r="X36" s="525"/>
      <c r="Y36" s="525"/>
      <c r="Z36" s="525"/>
      <c r="AA36" s="525"/>
      <c r="AB36" s="526"/>
      <c r="AC36" s="132" t="s">
        <v>4</v>
      </c>
      <c r="AD36" s="524">
        <f>IFERROR(S94+S96,"")</f>
        <v>7407090</v>
      </c>
      <c r="AE36" s="525"/>
      <c r="AF36" s="525"/>
      <c r="AG36" s="525"/>
      <c r="AH36" s="525"/>
      <c r="AI36" s="526"/>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7" t="s">
        <v>166</v>
      </c>
      <c r="Z39" s="136"/>
      <c r="AA39" s="136"/>
      <c r="AB39" s="136"/>
      <c r="AC39" s="138"/>
      <c r="AD39" s="136"/>
      <c r="AE39" s="136"/>
      <c r="AF39" s="136"/>
      <c r="AG39" s="136"/>
      <c r="AH39" s="136"/>
      <c r="AI39" s="136"/>
      <c r="AJ39" s="139"/>
      <c r="AL39" s="457" t="s">
        <v>284</v>
      </c>
      <c r="AM39" s="458"/>
      <c r="AN39" s="458"/>
      <c r="AO39" s="458"/>
      <c r="AP39" s="458"/>
      <c r="AQ39" s="458"/>
      <c r="AR39" s="458"/>
      <c r="AS39" s="458"/>
      <c r="AT39" s="458"/>
      <c r="AU39" s="458"/>
      <c r="AV39" s="459"/>
    </row>
    <row r="40" spans="1:48" ht="18.75" customHeight="1" thickBot="1">
      <c r="A40" s="637"/>
      <c r="B40" s="621" t="s">
        <v>185</v>
      </c>
      <c r="C40" s="621"/>
      <c r="D40" s="621"/>
      <c r="E40" s="621"/>
      <c r="F40" s="621"/>
      <c r="G40" s="621"/>
      <c r="H40" s="621"/>
      <c r="I40" s="621"/>
      <c r="J40" s="621"/>
      <c r="K40" s="621"/>
      <c r="L40" s="621"/>
      <c r="M40" s="621"/>
      <c r="N40" s="621"/>
      <c r="O40" s="528"/>
      <c r="P40" s="624">
        <v>324012760</v>
      </c>
      <c r="Q40" s="625"/>
      <c r="R40" s="625"/>
      <c r="S40" s="625"/>
      <c r="T40" s="625"/>
      <c r="U40" s="626"/>
      <c r="V40" s="123" t="s">
        <v>4</v>
      </c>
      <c r="W40" s="141"/>
      <c r="X40" s="630"/>
      <c r="Y40" s="527"/>
      <c r="Z40" s="136"/>
      <c r="AA40" s="136"/>
      <c r="AB40" s="136"/>
      <c r="AC40" s="138"/>
      <c r="AD40" s="136"/>
      <c r="AE40" s="136"/>
      <c r="AF40" s="136"/>
      <c r="AG40" s="136"/>
      <c r="AH40" s="136"/>
      <c r="AI40" s="136"/>
      <c r="AJ40" s="139"/>
      <c r="AL40" s="460"/>
      <c r="AM40" s="641"/>
      <c r="AN40" s="641"/>
      <c r="AO40" s="641"/>
      <c r="AP40" s="641"/>
      <c r="AQ40" s="641"/>
      <c r="AR40" s="641"/>
      <c r="AS40" s="641"/>
      <c r="AT40" s="641"/>
      <c r="AU40" s="641"/>
      <c r="AV40" s="462"/>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7"/>
      <c r="Z41" s="136"/>
      <c r="AA41" s="136"/>
      <c r="AB41" s="136"/>
      <c r="AC41" s="138"/>
      <c r="AD41" s="136"/>
      <c r="AE41" s="136"/>
      <c r="AF41" s="136"/>
      <c r="AG41" s="136"/>
      <c r="AH41" s="136"/>
      <c r="AI41" s="136"/>
      <c r="AJ41" s="139"/>
      <c r="AL41" s="460"/>
      <c r="AM41" s="641"/>
      <c r="AN41" s="641"/>
      <c r="AO41" s="641"/>
      <c r="AP41" s="641"/>
      <c r="AQ41" s="641"/>
      <c r="AR41" s="641"/>
      <c r="AS41" s="641"/>
      <c r="AT41" s="641"/>
      <c r="AU41" s="641"/>
      <c r="AV41" s="462"/>
    </row>
    <row r="42" spans="1:48" ht="30.75" customHeight="1" thickBot="1">
      <c r="A42" s="140" t="s">
        <v>26</v>
      </c>
      <c r="B42" s="619" t="s">
        <v>272</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7"/>
      <c r="Z42" s="136"/>
      <c r="AA42" s="136"/>
      <c r="AB42" s="136"/>
      <c r="AC42" s="138"/>
      <c r="AD42" s="136"/>
      <c r="AE42" s="136"/>
      <c r="AF42" s="136"/>
      <c r="AG42" s="136"/>
      <c r="AH42" s="136"/>
      <c r="AI42" s="136"/>
      <c r="AJ42" s="139"/>
      <c r="AL42" s="463"/>
      <c r="AM42" s="464"/>
      <c r="AN42" s="464"/>
      <c r="AO42" s="464"/>
      <c r="AP42" s="464"/>
      <c r="AQ42" s="464"/>
      <c r="AR42" s="464"/>
      <c r="AS42" s="464"/>
      <c r="AT42" s="464"/>
      <c r="AU42" s="464"/>
      <c r="AV42" s="465"/>
    </row>
    <row r="43" spans="1:48" ht="18.75" customHeight="1" thickBot="1">
      <c r="A43" s="643"/>
      <c r="B43" s="528" t="s">
        <v>130</v>
      </c>
      <c r="C43" s="529"/>
      <c r="D43" s="529"/>
      <c r="E43" s="529"/>
      <c r="F43" s="529"/>
      <c r="G43" s="529"/>
      <c r="H43" s="529"/>
      <c r="I43" s="529"/>
      <c r="J43" s="529"/>
      <c r="K43" s="529"/>
      <c r="L43" s="529"/>
      <c r="M43" s="529"/>
      <c r="N43" s="529"/>
      <c r="O43" s="530"/>
      <c r="P43" s="531">
        <v>323895307</v>
      </c>
      <c r="Q43" s="532"/>
      <c r="R43" s="532"/>
      <c r="S43" s="532"/>
      <c r="T43" s="532"/>
      <c r="U43" s="533"/>
      <c r="V43" s="123" t="s">
        <v>4</v>
      </c>
      <c r="W43" s="136"/>
      <c r="X43" s="136"/>
      <c r="Y43" s="136"/>
      <c r="Z43" s="136"/>
      <c r="AA43" s="136"/>
      <c r="AB43" s="136"/>
      <c r="AC43" s="138"/>
      <c r="AD43" s="136"/>
      <c r="AE43" s="136"/>
      <c r="AF43" s="136"/>
      <c r="AG43" s="136"/>
      <c r="AH43" s="136"/>
      <c r="AI43" s="136"/>
      <c r="AJ43" s="139"/>
    </row>
    <row r="44" spans="1:48" ht="18.75" customHeight="1" thickBot="1">
      <c r="A44" s="644"/>
      <c r="B44" s="528" t="s">
        <v>131</v>
      </c>
      <c r="C44" s="529"/>
      <c r="D44" s="529"/>
      <c r="E44" s="529"/>
      <c r="F44" s="529"/>
      <c r="G44" s="529"/>
      <c r="H44" s="529"/>
      <c r="I44" s="529"/>
      <c r="J44" s="529"/>
      <c r="K44" s="529"/>
      <c r="L44" s="529"/>
      <c r="M44" s="529"/>
      <c r="N44" s="529"/>
      <c r="O44" s="530"/>
      <c r="P44" s="531">
        <v>36672680</v>
      </c>
      <c r="Q44" s="532"/>
      <c r="R44" s="532"/>
      <c r="S44" s="532"/>
      <c r="T44" s="532"/>
      <c r="U44" s="533"/>
      <c r="V44" s="123" t="s">
        <v>4</v>
      </c>
      <c r="W44" s="136"/>
      <c r="X44" s="136"/>
      <c r="Y44" s="136"/>
      <c r="Z44" s="136"/>
      <c r="AA44" s="136"/>
      <c r="AB44" s="136"/>
      <c r="AC44" s="138"/>
      <c r="AD44" s="136"/>
      <c r="AE44" s="136"/>
      <c r="AF44" s="136"/>
      <c r="AG44" s="136"/>
      <c r="AH44" s="136"/>
      <c r="AI44" s="136"/>
      <c r="AJ44" s="139"/>
    </row>
    <row r="45" spans="1:48" ht="18.75" customHeight="1" thickBot="1">
      <c r="A45" s="644"/>
      <c r="B45" s="528" t="s">
        <v>132</v>
      </c>
      <c r="C45" s="529"/>
      <c r="D45" s="529"/>
      <c r="E45" s="529"/>
      <c r="F45" s="529"/>
      <c r="G45" s="529"/>
      <c r="H45" s="529"/>
      <c r="I45" s="529"/>
      <c r="J45" s="529"/>
      <c r="K45" s="529"/>
      <c r="L45" s="529"/>
      <c r="M45" s="529"/>
      <c r="N45" s="529"/>
      <c r="O45" s="530"/>
      <c r="P45" s="531">
        <v>9379554</v>
      </c>
      <c r="Q45" s="532"/>
      <c r="R45" s="532"/>
      <c r="S45" s="532"/>
      <c r="T45" s="532"/>
      <c r="U45" s="533"/>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1">
        <v>7312647</v>
      </c>
      <c r="Q46" s="532"/>
      <c r="R46" s="532"/>
      <c r="S46" s="532"/>
      <c r="T46" s="532"/>
      <c r="U46" s="533"/>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1">
        <v>15128650</v>
      </c>
      <c r="Q47" s="532"/>
      <c r="R47" s="532"/>
      <c r="S47" s="532"/>
      <c r="T47" s="532"/>
      <c r="U47" s="533"/>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244</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319</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241</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318</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242</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234</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248</v>
      </c>
      <c r="B63" s="588" t="s">
        <v>315</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264</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258</v>
      </c>
      <c r="B65" s="588" t="s">
        <v>307</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259</v>
      </c>
      <c r="B66" s="588" t="s">
        <v>308</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260</v>
      </c>
      <c r="B67" s="588" t="s">
        <v>263</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261</v>
      </c>
      <c r="B68" s="588" t="s">
        <v>273</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265</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262</v>
      </c>
      <c r="B70" s="588" t="s">
        <v>321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281</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274</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287</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288</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316</v>
      </c>
      <c r="AM79" s="639"/>
      <c r="AN79" s="639"/>
      <c r="AO79" s="639"/>
      <c r="AP79" s="639"/>
      <c r="AQ79" s="639"/>
      <c r="AR79" s="639"/>
      <c r="AS79" s="639"/>
      <c r="AT79" s="639"/>
      <c r="AU79" s="639"/>
      <c r="AV79" s="640"/>
      <c r="AX79" s="196"/>
    </row>
    <row r="80" spans="1:50" s="195" customFormat="1" ht="27" customHeight="1" thickBot="1">
      <c r="A80" s="670" t="s">
        <v>275</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286</v>
      </c>
      <c r="AM82" s="639"/>
      <c r="AN82" s="639"/>
      <c r="AO82" s="639"/>
      <c r="AP82" s="639"/>
      <c r="AQ82" s="639"/>
      <c r="AR82" s="639"/>
      <c r="AS82" s="639"/>
      <c r="AT82" s="639"/>
      <c r="AU82" s="639"/>
      <c r="AV82" s="640"/>
    </row>
    <row r="83" spans="1:48" s="79" customFormat="1" ht="27.75" customHeight="1">
      <c r="A83" s="537" t="s">
        <v>194</v>
      </c>
      <c r="B83" s="501"/>
      <c r="C83" s="501"/>
      <c r="D83" s="501"/>
      <c r="E83" s="501"/>
      <c r="F83" s="501"/>
      <c r="G83" s="501"/>
      <c r="H83" s="501"/>
      <c r="I83" s="501"/>
      <c r="J83" s="501"/>
      <c r="K83" s="501"/>
      <c r="L83" s="501"/>
      <c r="M83" s="501"/>
      <c r="N83" s="501"/>
      <c r="O83" s="501"/>
      <c r="P83" s="501"/>
      <c r="Q83" s="501"/>
      <c r="R83" s="501"/>
      <c r="S83" s="501"/>
      <c r="T83" s="501"/>
      <c r="U83" s="501"/>
      <c r="V83" s="501"/>
      <c r="W83" s="501"/>
      <c r="X83" s="501"/>
      <c r="Y83" s="541">
        <f>SUM('別紙様式3-2'!U19:U118)</f>
        <v>4</v>
      </c>
      <c r="Z83" s="542"/>
      <c r="AA83" s="542"/>
      <c r="AB83" s="542"/>
      <c r="AC83" s="542"/>
      <c r="AD83" s="203" t="s">
        <v>169</v>
      </c>
      <c r="AE83" s="206" t="s">
        <v>170</v>
      </c>
      <c r="AF83" s="659" t="str">
        <f>IF(M18="○", IF(OR(Y83&gt;=Y84, OR(A86,A87,A88,A89)=TRUE),"○","×"),"")</f>
        <v>○</v>
      </c>
      <c r="AG83" s="661" t="s">
        <v>176</v>
      </c>
      <c r="AL83" s="457" t="s">
        <v>193</v>
      </c>
      <c r="AM83" s="458"/>
      <c r="AN83" s="458"/>
      <c r="AO83" s="458"/>
      <c r="AP83" s="458"/>
      <c r="AQ83" s="458"/>
      <c r="AR83" s="458"/>
      <c r="AS83" s="458"/>
      <c r="AT83" s="458"/>
      <c r="AU83" s="458"/>
      <c r="AV83" s="459"/>
    </row>
    <row r="84" spans="1:48" s="79" customFormat="1" ht="28.5" customHeight="1" thickBot="1">
      <c r="A84" s="748" t="s">
        <v>233</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4</v>
      </c>
      <c r="Z84" s="747"/>
      <c r="AA84" s="747"/>
      <c r="AB84" s="747"/>
      <c r="AC84" s="747"/>
      <c r="AD84" s="207" t="s">
        <v>203</v>
      </c>
      <c r="AE84" s="206" t="s">
        <v>170</v>
      </c>
      <c r="AF84" s="660"/>
      <c r="AG84" s="661"/>
      <c r="AL84" s="463"/>
      <c r="AM84" s="464"/>
      <c r="AN84" s="464"/>
      <c r="AO84" s="464"/>
      <c r="AP84" s="464"/>
      <c r="AQ84" s="464"/>
      <c r="AR84" s="464"/>
      <c r="AS84" s="464"/>
      <c r="AT84" s="464"/>
      <c r="AU84" s="464"/>
      <c r="AV84" s="465"/>
    </row>
    <row r="85" spans="1:48" s="79" customFormat="1" ht="18.75" customHeight="1">
      <c r="A85" s="208" t="s">
        <v>229</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1" t="s">
        <v>70</v>
      </c>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280</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235</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317</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282</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3" t="s">
        <v>320</v>
      </c>
      <c r="E95" s="543"/>
      <c r="F95" s="543"/>
      <c r="G95" s="543"/>
      <c r="H95" s="543"/>
      <c r="I95" s="543"/>
      <c r="J95" s="543"/>
      <c r="K95" s="543"/>
      <c r="L95" s="543"/>
      <c r="M95" s="543"/>
      <c r="N95" s="543"/>
      <c r="O95" s="543"/>
      <c r="P95" s="543"/>
      <c r="Q95" s="543"/>
      <c r="R95" s="543"/>
      <c r="S95" s="727">
        <v>4321269</v>
      </c>
      <c r="T95" s="728"/>
      <c r="U95" s="728"/>
      <c r="V95" s="728"/>
      <c r="W95" s="729"/>
      <c r="X95" s="240" t="s">
        <v>4</v>
      </c>
      <c r="Y95" s="241" t="s">
        <v>28</v>
      </c>
      <c r="Z95" s="516">
        <f>IFERROR(S95/S94*100,0)</f>
        <v>71.05848517213056</v>
      </c>
      <c r="AA95" s="517"/>
      <c r="AB95" s="518"/>
      <c r="AC95" s="242" t="s">
        <v>29</v>
      </c>
      <c r="AD95" s="243" t="s">
        <v>116</v>
      </c>
      <c r="AE95" s="244" t="s">
        <v>170</v>
      </c>
      <c r="AF95" s="204" t="str">
        <f>IF(X18="○", IF(Z95=0,"",IF(Z95&gt;=200/3,"○","×")),"")</f>
        <v>○</v>
      </c>
      <c r="AG95" s="709" t="s">
        <v>195</v>
      </c>
      <c r="AJ95" s="226"/>
      <c r="AK95" s="226"/>
      <c r="AL95" s="697" t="s">
        <v>289</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3" t="s">
        <v>320</v>
      </c>
      <c r="E97" s="543"/>
      <c r="F97" s="543"/>
      <c r="G97" s="543"/>
      <c r="H97" s="543"/>
      <c r="I97" s="543"/>
      <c r="J97" s="543"/>
      <c r="K97" s="543"/>
      <c r="L97" s="543"/>
      <c r="M97" s="543"/>
      <c r="N97" s="543"/>
      <c r="O97" s="543"/>
      <c r="P97" s="543"/>
      <c r="Q97" s="543"/>
      <c r="R97" s="543"/>
      <c r="S97" s="730">
        <v>923121</v>
      </c>
      <c r="T97" s="731"/>
      <c r="U97" s="731"/>
      <c r="V97" s="731"/>
      <c r="W97" s="732"/>
      <c r="X97" s="247" t="s">
        <v>4</v>
      </c>
      <c r="Y97" s="248" t="s">
        <v>28</v>
      </c>
      <c r="Z97" s="516">
        <f>IFERROR(S97/S96*100,0)</f>
        <v>69.627207621030237</v>
      </c>
      <c r="AA97" s="517"/>
      <c r="AB97" s="518"/>
      <c r="AC97" s="249" t="s">
        <v>29</v>
      </c>
      <c r="AD97" s="250" t="s">
        <v>116</v>
      </c>
      <c r="AE97" s="244" t="s">
        <v>170</v>
      </c>
      <c r="AF97" s="204" t="str">
        <f>IF(X18="○", IF(Z97=0,"",IF(Z97&gt;=200/3,"○","×")),"")</f>
        <v>○</v>
      </c>
      <c r="AG97" s="709"/>
      <c r="AL97" s="697" t="s">
        <v>290</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9">
        <f>S94+S96</f>
        <v>7407090</v>
      </c>
      <c r="T98" s="540"/>
      <c r="U98" s="540"/>
      <c r="V98" s="540"/>
      <c r="W98" s="540"/>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276</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277</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278</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3" t="s">
        <v>279</v>
      </c>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c r="AC103" s="503"/>
      <c r="AD103" s="503"/>
      <c r="AE103" s="503"/>
      <c r="AF103" s="503"/>
      <c r="AG103" s="503"/>
      <c r="AH103" s="503"/>
      <c r="AI103" s="503"/>
      <c r="AJ103" s="5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4" t="s">
        <v>103</v>
      </c>
      <c r="B105" s="505"/>
      <c r="C105" s="505"/>
      <c r="D105" s="506"/>
      <c r="E105" s="497" t="s">
        <v>72</v>
      </c>
      <c r="F105" s="498"/>
      <c r="G105" s="498"/>
      <c r="H105" s="498"/>
      <c r="I105" s="498"/>
      <c r="J105" s="498"/>
      <c r="K105" s="498"/>
      <c r="L105" s="498"/>
      <c r="M105" s="498"/>
      <c r="N105" s="498"/>
      <c r="O105" s="498"/>
      <c r="P105" s="498"/>
      <c r="Q105" s="498"/>
      <c r="R105" s="498"/>
      <c r="S105" s="498"/>
      <c r="T105" s="498"/>
      <c r="U105" s="498"/>
      <c r="V105" s="498"/>
      <c r="W105" s="498"/>
      <c r="X105" s="498"/>
      <c r="Y105" s="498"/>
      <c r="Z105" s="498"/>
      <c r="AA105" s="498"/>
      <c r="AB105" s="498"/>
      <c r="AC105" s="498"/>
      <c r="AD105" s="498"/>
      <c r="AE105" s="498"/>
      <c r="AF105" s="498"/>
      <c r="AG105" s="498"/>
      <c r="AH105" s="498"/>
      <c r="AI105" s="498"/>
      <c r="AJ105" s="194" t="str" cm="1">
        <f t="array" ref="AJ105">IF(M18="○", IF(OR(PRODUCT((E106:E109=FALSE)*1),PRODUCT((E110:E113=FALSE)*1),PRODUCT((E114:E117=FALSE)*1),PRODUCT((E118:E121=FALSE)*1),PRODUCT((E122:E125=FALSE)*1),PRODUCT((E126:E129=FALSE)*1)),"×","○"), IF(PRODUCT((E106:E129=FALSE)*1),"×","○"))</f>
        <v>○</v>
      </c>
      <c r="AK105" s="269"/>
      <c r="AL105" s="457" t="s">
        <v>215</v>
      </c>
      <c r="AM105" s="458"/>
      <c r="AN105" s="458"/>
      <c r="AO105" s="458"/>
      <c r="AP105" s="458"/>
      <c r="AQ105" s="458"/>
      <c r="AR105" s="458"/>
      <c r="AS105" s="458"/>
      <c r="AT105" s="458"/>
      <c r="AU105" s="458"/>
      <c r="AV105" s="459"/>
    </row>
    <row r="106" spans="1:48" s="269" customFormat="1" ht="14.25" customHeight="1">
      <c r="A106" s="507" t="s">
        <v>73</v>
      </c>
      <c r="B106" s="508"/>
      <c r="C106" s="508"/>
      <c r="D106" s="509"/>
      <c r="E106" s="60" t="b">
        <v>1</v>
      </c>
      <c r="F106" s="535" t="s">
        <v>74</v>
      </c>
      <c r="G106" s="535"/>
      <c r="H106" s="535"/>
      <c r="I106" s="535"/>
      <c r="J106" s="535"/>
      <c r="K106" s="535"/>
      <c r="L106" s="535"/>
      <c r="M106" s="535"/>
      <c r="N106" s="535"/>
      <c r="O106" s="535"/>
      <c r="P106" s="535"/>
      <c r="Q106" s="535"/>
      <c r="R106" s="535"/>
      <c r="S106" s="535"/>
      <c r="T106" s="535"/>
      <c r="U106" s="535"/>
      <c r="V106" s="535"/>
      <c r="W106" s="535"/>
      <c r="X106" s="535"/>
      <c r="Y106" s="535"/>
      <c r="Z106" s="535"/>
      <c r="AA106" s="535"/>
      <c r="AB106" s="535"/>
      <c r="AC106" s="535"/>
      <c r="AD106" s="535"/>
      <c r="AE106" s="535"/>
      <c r="AF106" s="535"/>
      <c r="AG106" s="535"/>
      <c r="AH106" s="535"/>
      <c r="AI106" s="535"/>
      <c r="AJ106" s="536"/>
      <c r="AL106" s="460"/>
      <c r="AM106" s="461"/>
      <c r="AN106" s="461"/>
      <c r="AO106" s="461"/>
      <c r="AP106" s="461"/>
      <c r="AQ106" s="461"/>
      <c r="AR106" s="461"/>
      <c r="AS106" s="461"/>
      <c r="AT106" s="461"/>
      <c r="AU106" s="461"/>
      <c r="AV106" s="462"/>
    </row>
    <row r="107" spans="1:48" s="269" customFormat="1" ht="13.5" customHeight="1" thickBot="1">
      <c r="A107" s="510"/>
      <c r="B107" s="511"/>
      <c r="C107" s="511"/>
      <c r="D107" s="512"/>
      <c r="E107" s="61" t="b">
        <v>0</v>
      </c>
      <c r="F107" s="534" t="s">
        <v>75</v>
      </c>
      <c r="G107" s="534"/>
      <c r="H107" s="534"/>
      <c r="I107" s="534"/>
      <c r="J107" s="534"/>
      <c r="K107" s="534"/>
      <c r="L107" s="534"/>
      <c r="M107" s="534"/>
      <c r="N107" s="534"/>
      <c r="O107" s="534"/>
      <c r="P107" s="534"/>
      <c r="Q107" s="534"/>
      <c r="R107" s="534"/>
      <c r="S107" s="534"/>
      <c r="T107" s="534"/>
      <c r="U107" s="534"/>
      <c r="V107" s="534"/>
      <c r="W107" s="534"/>
      <c r="X107" s="534"/>
      <c r="Y107" s="534"/>
      <c r="Z107" s="534"/>
      <c r="AA107" s="534"/>
      <c r="AB107" s="534"/>
      <c r="AC107" s="534"/>
      <c r="AD107" s="534"/>
      <c r="AE107" s="534"/>
      <c r="AF107" s="534"/>
      <c r="AG107" s="534"/>
      <c r="AH107" s="534"/>
      <c r="AI107" s="534"/>
      <c r="AJ107" s="270"/>
      <c r="AK107" s="202"/>
      <c r="AL107" s="463"/>
      <c r="AM107" s="464"/>
      <c r="AN107" s="464"/>
      <c r="AO107" s="464"/>
      <c r="AP107" s="464"/>
      <c r="AQ107" s="464"/>
      <c r="AR107" s="464"/>
      <c r="AS107" s="464"/>
      <c r="AT107" s="464"/>
      <c r="AU107" s="464"/>
      <c r="AV107" s="465"/>
    </row>
    <row r="108" spans="1:48" s="269" customFormat="1" ht="13.5" customHeight="1">
      <c r="A108" s="510"/>
      <c r="B108" s="511"/>
      <c r="C108" s="511"/>
      <c r="D108" s="512"/>
      <c r="E108" s="61" t="b">
        <v>0</v>
      </c>
      <c r="F108" s="534" t="s">
        <v>76</v>
      </c>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4"/>
      <c r="AD108" s="534"/>
      <c r="AE108" s="534"/>
      <c r="AF108" s="534"/>
      <c r="AG108" s="534"/>
      <c r="AH108" s="534"/>
      <c r="AI108" s="534"/>
      <c r="AJ108" s="270"/>
      <c r="AK108" s="202"/>
    </row>
    <row r="109" spans="1:48" s="269" customFormat="1" ht="13.5" customHeight="1">
      <c r="A109" s="513"/>
      <c r="B109" s="514"/>
      <c r="C109" s="514"/>
      <c r="D109" s="515"/>
      <c r="E109" s="62" t="b">
        <v>0</v>
      </c>
      <c r="F109" s="538" t="s">
        <v>77</v>
      </c>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538"/>
      <c r="AD109" s="538"/>
      <c r="AE109" s="538"/>
      <c r="AF109" s="538"/>
      <c r="AG109" s="538"/>
      <c r="AH109" s="538"/>
      <c r="AI109" s="538"/>
      <c r="AJ109" s="271"/>
      <c r="AK109" s="202"/>
    </row>
    <row r="110" spans="1:48" s="269" customFormat="1" ht="24.75" customHeight="1">
      <c r="A110" s="507" t="s">
        <v>78</v>
      </c>
      <c r="B110" s="508"/>
      <c r="C110" s="508"/>
      <c r="D110" s="509"/>
      <c r="E110" s="63" t="b">
        <v>1</v>
      </c>
      <c r="F110" s="491" t="s">
        <v>79</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202"/>
    </row>
    <row r="111" spans="1:48" s="79" customFormat="1" ht="13.5" customHeight="1">
      <c r="A111" s="510"/>
      <c r="B111" s="511"/>
      <c r="C111" s="511"/>
      <c r="D111" s="512"/>
      <c r="E111" s="64" t="b">
        <v>0</v>
      </c>
      <c r="F111" s="534" t="s">
        <v>80</v>
      </c>
      <c r="G111" s="534"/>
      <c r="H111" s="534"/>
      <c r="I111" s="534"/>
      <c r="J111" s="534"/>
      <c r="K111" s="534"/>
      <c r="L111" s="534"/>
      <c r="M111" s="534"/>
      <c r="N111" s="534"/>
      <c r="O111" s="534"/>
      <c r="P111" s="534"/>
      <c r="Q111" s="534"/>
      <c r="R111" s="534"/>
      <c r="S111" s="534"/>
      <c r="T111" s="534"/>
      <c r="U111" s="534"/>
      <c r="V111" s="534"/>
      <c r="W111" s="534"/>
      <c r="X111" s="534"/>
      <c r="Y111" s="534"/>
      <c r="Z111" s="534"/>
      <c r="AA111" s="534"/>
      <c r="AB111" s="534"/>
      <c r="AC111" s="534"/>
      <c r="AD111" s="534"/>
      <c r="AE111" s="534"/>
      <c r="AF111" s="534"/>
      <c r="AG111" s="534"/>
      <c r="AH111" s="534"/>
      <c r="AI111" s="534"/>
      <c r="AJ111" s="272"/>
      <c r="AK111" s="202"/>
    </row>
    <row r="112" spans="1:48" s="79" customFormat="1" ht="13.5" customHeight="1">
      <c r="A112" s="510"/>
      <c r="B112" s="511"/>
      <c r="C112" s="511"/>
      <c r="D112" s="512"/>
      <c r="E112" s="61" t="b">
        <v>1</v>
      </c>
      <c r="F112" s="534" t="s">
        <v>81</v>
      </c>
      <c r="G112" s="534"/>
      <c r="H112" s="534"/>
      <c r="I112" s="534"/>
      <c r="J112" s="534"/>
      <c r="K112" s="534"/>
      <c r="L112" s="534"/>
      <c r="M112" s="534"/>
      <c r="N112" s="534"/>
      <c r="O112" s="534"/>
      <c r="P112" s="534"/>
      <c r="Q112" s="534"/>
      <c r="R112" s="534"/>
      <c r="S112" s="534"/>
      <c r="T112" s="534"/>
      <c r="U112" s="534"/>
      <c r="V112" s="534"/>
      <c r="W112" s="534"/>
      <c r="X112" s="534"/>
      <c r="Y112" s="534"/>
      <c r="Z112" s="534"/>
      <c r="AA112" s="534"/>
      <c r="AB112" s="534"/>
      <c r="AC112" s="534"/>
      <c r="AD112" s="534"/>
      <c r="AE112" s="534"/>
      <c r="AF112" s="534"/>
      <c r="AG112" s="534"/>
      <c r="AH112" s="534"/>
      <c r="AI112" s="534"/>
      <c r="AJ112" s="270"/>
      <c r="AK112" s="202"/>
    </row>
    <row r="113" spans="1:37" s="79" customFormat="1" ht="15.75" customHeight="1">
      <c r="A113" s="513"/>
      <c r="B113" s="514"/>
      <c r="C113" s="514"/>
      <c r="D113" s="515"/>
      <c r="E113" s="65" t="b">
        <v>0</v>
      </c>
      <c r="F113" s="479" t="s">
        <v>82</v>
      </c>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545"/>
    </row>
    <row r="114" spans="1:37" s="79" customFormat="1" ht="13.5" customHeight="1">
      <c r="A114" s="507" t="s">
        <v>83</v>
      </c>
      <c r="B114" s="508"/>
      <c r="C114" s="508"/>
      <c r="D114" s="509"/>
      <c r="E114" s="64" t="b">
        <v>1</v>
      </c>
      <c r="F114" s="548" t="s">
        <v>84</v>
      </c>
      <c r="G114" s="548"/>
      <c r="H114" s="548"/>
      <c r="I114" s="548"/>
      <c r="J114" s="548"/>
      <c r="K114" s="548"/>
      <c r="L114" s="548"/>
      <c r="M114" s="548"/>
      <c r="N114" s="548"/>
      <c r="O114" s="548"/>
      <c r="P114" s="548"/>
      <c r="Q114" s="548"/>
      <c r="R114" s="548"/>
      <c r="S114" s="548"/>
      <c r="T114" s="548"/>
      <c r="U114" s="548"/>
      <c r="V114" s="548"/>
      <c r="W114" s="548"/>
      <c r="X114" s="548"/>
      <c r="Y114" s="548"/>
      <c r="Z114" s="548"/>
      <c r="AA114" s="548"/>
      <c r="AB114" s="548"/>
      <c r="AC114" s="548"/>
      <c r="AD114" s="548"/>
      <c r="AE114" s="548"/>
      <c r="AF114" s="548"/>
      <c r="AG114" s="548"/>
      <c r="AH114" s="548"/>
      <c r="AI114" s="548"/>
      <c r="AJ114" s="272"/>
      <c r="AK114" s="202"/>
    </row>
    <row r="115" spans="1:37" s="79" customFormat="1" ht="22.5" customHeight="1">
      <c r="A115" s="510"/>
      <c r="B115" s="511"/>
      <c r="C115" s="511"/>
      <c r="D115" s="512"/>
      <c r="E115" s="61" t="b">
        <v>1</v>
      </c>
      <c r="F115" s="493" t="s">
        <v>85</v>
      </c>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549"/>
      <c r="AK115" s="202"/>
    </row>
    <row r="116" spans="1:37" s="79" customFormat="1" ht="13.5" customHeight="1">
      <c r="A116" s="510"/>
      <c r="B116" s="511"/>
      <c r="C116" s="511"/>
      <c r="D116" s="512"/>
      <c r="E116" s="61" t="b">
        <v>1</v>
      </c>
      <c r="F116" s="534" t="s">
        <v>86</v>
      </c>
      <c r="G116" s="534"/>
      <c r="H116" s="534"/>
      <c r="I116" s="534"/>
      <c r="J116" s="534"/>
      <c r="K116" s="534"/>
      <c r="L116" s="534"/>
      <c r="M116" s="534"/>
      <c r="N116" s="534"/>
      <c r="O116" s="534"/>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270"/>
      <c r="AK116" s="202"/>
    </row>
    <row r="117" spans="1:37" s="79" customFormat="1" ht="13.5" customHeight="1">
      <c r="A117" s="513"/>
      <c r="B117" s="514"/>
      <c r="C117" s="514"/>
      <c r="D117" s="515"/>
      <c r="E117" s="65" t="b">
        <v>0</v>
      </c>
      <c r="F117" s="479" t="s">
        <v>87</v>
      </c>
      <c r="G117" s="479"/>
      <c r="H117" s="479"/>
      <c r="I117" s="479" t="b">
        <v>0</v>
      </c>
      <c r="J117" s="479"/>
      <c r="K117" s="479"/>
      <c r="L117" s="479"/>
      <c r="M117" s="479"/>
      <c r="N117" s="479"/>
      <c r="O117" s="479" t="b">
        <v>1</v>
      </c>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273"/>
      <c r="AK117" s="202"/>
    </row>
    <row r="118" spans="1:37" s="79" customFormat="1" ht="22.5" customHeight="1">
      <c r="A118" s="507" t="s">
        <v>88</v>
      </c>
      <c r="B118" s="508"/>
      <c r="C118" s="508"/>
      <c r="D118" s="509"/>
      <c r="E118" s="64" t="b">
        <v>1</v>
      </c>
      <c r="F118" s="491" t="s">
        <v>89</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2"/>
      <c r="AK118" s="202"/>
    </row>
    <row r="119" spans="1:37" s="79" customFormat="1" ht="15" customHeight="1">
      <c r="A119" s="510"/>
      <c r="B119" s="511"/>
      <c r="C119" s="511"/>
      <c r="D119" s="512"/>
      <c r="E119" s="61" t="b">
        <v>0</v>
      </c>
      <c r="F119" s="493" t="s">
        <v>90</v>
      </c>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274"/>
      <c r="AK119" s="99"/>
    </row>
    <row r="120" spans="1:37" s="79" customFormat="1" ht="13.5" customHeight="1">
      <c r="A120" s="510"/>
      <c r="B120" s="511"/>
      <c r="C120" s="511"/>
      <c r="D120" s="512"/>
      <c r="E120" s="64" t="b">
        <v>0</v>
      </c>
      <c r="F120" s="493" t="s">
        <v>91</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275"/>
    </row>
    <row r="121" spans="1:37" s="79" customFormat="1" ht="15.75" customHeight="1">
      <c r="A121" s="513"/>
      <c r="B121" s="514"/>
      <c r="C121" s="514"/>
      <c r="D121" s="515"/>
      <c r="E121" s="65" t="b">
        <v>1</v>
      </c>
      <c r="F121" s="479" t="s">
        <v>92</v>
      </c>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545"/>
    </row>
    <row r="122" spans="1:37" s="79" customFormat="1" ht="13.5" customHeight="1">
      <c r="A122" s="507" t="s">
        <v>93</v>
      </c>
      <c r="B122" s="508"/>
      <c r="C122" s="508"/>
      <c r="D122" s="509"/>
      <c r="E122" s="64" t="b">
        <v>1</v>
      </c>
      <c r="F122" s="491" t="s">
        <v>94</v>
      </c>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272"/>
    </row>
    <row r="123" spans="1:37" s="79" customFormat="1" ht="21" customHeight="1">
      <c r="A123" s="510"/>
      <c r="B123" s="511"/>
      <c r="C123" s="511"/>
      <c r="D123" s="512"/>
      <c r="E123" s="61" t="b">
        <v>1</v>
      </c>
      <c r="F123" s="493" t="s">
        <v>95</v>
      </c>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549"/>
    </row>
    <row r="124" spans="1:37" s="79" customFormat="1" ht="13.5" customHeight="1">
      <c r="A124" s="510"/>
      <c r="B124" s="511"/>
      <c r="C124" s="511"/>
      <c r="D124" s="512"/>
      <c r="E124" s="61" t="b">
        <v>0</v>
      </c>
      <c r="F124" s="493" t="s">
        <v>96</v>
      </c>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270"/>
    </row>
    <row r="125" spans="1:37" s="79" customFormat="1" ht="13.5" customHeight="1">
      <c r="A125" s="513"/>
      <c r="B125" s="514"/>
      <c r="C125" s="514"/>
      <c r="D125" s="515"/>
      <c r="E125" s="65" t="b">
        <v>0</v>
      </c>
      <c r="F125" s="479" t="s">
        <v>97</v>
      </c>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76"/>
    </row>
    <row r="126" spans="1:37" s="79" customFormat="1" ht="13.5" customHeight="1">
      <c r="A126" s="507" t="s">
        <v>98</v>
      </c>
      <c r="B126" s="508"/>
      <c r="C126" s="508"/>
      <c r="D126" s="509"/>
      <c r="E126" s="64" t="b">
        <v>1</v>
      </c>
      <c r="F126" s="491" t="s">
        <v>99</v>
      </c>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2"/>
    </row>
    <row r="127" spans="1:37" s="79" customFormat="1" ht="13.5" customHeight="1">
      <c r="A127" s="510"/>
      <c r="B127" s="511"/>
      <c r="C127" s="511"/>
      <c r="D127" s="512"/>
      <c r="E127" s="61" t="b">
        <v>0</v>
      </c>
      <c r="F127" s="493" t="s">
        <v>100</v>
      </c>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270"/>
    </row>
    <row r="128" spans="1:37" s="79" customFormat="1" ht="13.5" customHeight="1">
      <c r="A128" s="510"/>
      <c r="B128" s="511"/>
      <c r="C128" s="511"/>
      <c r="D128" s="512"/>
      <c r="E128" s="61" t="b">
        <v>0</v>
      </c>
      <c r="F128" s="493" t="s">
        <v>101</v>
      </c>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270"/>
    </row>
    <row r="129" spans="1:49" s="79" customFormat="1" ht="13.5" customHeight="1" thickBot="1">
      <c r="A129" s="513"/>
      <c r="B129" s="514"/>
      <c r="C129" s="514"/>
      <c r="D129" s="515"/>
      <c r="E129" s="66" t="b">
        <v>0</v>
      </c>
      <c r="F129" s="544" t="s">
        <v>102</v>
      </c>
      <c r="G129" s="544"/>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236</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4"/>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7" t="s">
        <v>122</v>
      </c>
      <c r="C135" s="547"/>
      <c r="D135" s="547"/>
      <c r="E135" s="547"/>
      <c r="F135" s="547"/>
      <c r="G135" s="547"/>
      <c r="H135" s="547"/>
      <c r="I135" s="547"/>
      <c r="J135" s="547"/>
      <c r="K135" s="547"/>
      <c r="L135" s="547"/>
      <c r="M135" s="547"/>
      <c r="N135" s="547"/>
      <c r="O135" s="547"/>
      <c r="P135" s="547"/>
      <c r="Q135" s="547"/>
      <c r="R135" s="547"/>
      <c r="S135" s="547"/>
      <c r="T135" s="547"/>
      <c r="U135" s="547"/>
      <c r="V135" s="547"/>
      <c r="W135" s="547"/>
      <c r="X135" s="547"/>
      <c r="Y135" s="547"/>
      <c r="Z135" s="547"/>
      <c r="AA135" s="547"/>
      <c r="AB135" s="547"/>
      <c r="AC135" s="547"/>
      <c r="AD135" s="547"/>
      <c r="AE135" s="547"/>
      <c r="AF135" s="547"/>
      <c r="AG135" s="547"/>
      <c r="AH135" s="547"/>
      <c r="AI135" s="547"/>
      <c r="AJ135" s="547"/>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6" t="s">
        <v>68</v>
      </c>
      <c r="C138" s="546"/>
      <c r="D138" s="546"/>
      <c r="E138" s="546"/>
      <c r="F138" s="546"/>
      <c r="G138" s="546"/>
      <c r="H138" s="546"/>
      <c r="I138" s="546"/>
      <c r="J138" s="546"/>
      <c r="K138" s="546"/>
      <c r="L138" s="546"/>
      <c r="M138" s="546"/>
      <c r="N138" s="546"/>
      <c r="O138" s="546"/>
      <c r="P138" s="546"/>
      <c r="Q138" s="546"/>
      <c r="R138" s="546"/>
      <c r="S138" s="546"/>
      <c r="T138" s="546"/>
      <c r="U138" s="546"/>
      <c r="V138" s="546"/>
      <c r="W138" s="546"/>
      <c r="X138" s="546"/>
      <c r="Y138" s="546"/>
      <c r="Z138" s="546"/>
      <c r="AA138" s="546"/>
      <c r="AB138" s="546"/>
      <c r="AC138" s="546"/>
      <c r="AD138" s="546"/>
      <c r="AE138" s="546"/>
      <c r="AF138" s="546"/>
      <c r="AG138" s="546"/>
      <c r="AH138" s="546"/>
      <c r="AI138" s="546"/>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6">
        <v>6</v>
      </c>
      <c r="E140" s="487"/>
      <c r="F140" s="299" t="s">
        <v>2</v>
      </c>
      <c r="G140" s="486" t="s">
        <v>238</v>
      </c>
      <c r="H140" s="487"/>
      <c r="I140" s="299" t="s">
        <v>3</v>
      </c>
      <c r="J140" s="486" t="s">
        <v>238</v>
      </c>
      <c r="K140" s="487"/>
      <c r="L140" s="299" t="s">
        <v>6</v>
      </c>
      <c r="M140" s="300"/>
      <c r="N140" s="488" t="s">
        <v>39</v>
      </c>
      <c r="O140" s="488"/>
      <c r="P140" s="488"/>
      <c r="Q140" s="489" t="str">
        <f>IF(G8="","",G8)</f>
        <v>○○ケアサービス</v>
      </c>
      <c r="R140" s="489"/>
      <c r="S140" s="489"/>
      <c r="T140" s="489"/>
      <c r="U140" s="489"/>
      <c r="V140" s="489"/>
      <c r="W140" s="489"/>
      <c r="X140" s="489"/>
      <c r="Y140" s="489"/>
      <c r="Z140" s="489"/>
      <c r="AA140" s="489"/>
      <c r="AB140" s="489"/>
      <c r="AC140" s="489"/>
      <c r="AD140" s="489"/>
      <c r="AE140" s="489"/>
      <c r="AF140" s="489"/>
      <c r="AG140" s="489"/>
      <c r="AH140" s="489"/>
      <c r="AI140" s="489"/>
      <c r="AJ140" s="490"/>
    </row>
    <row r="141" spans="1:49" s="301" customFormat="1" ht="19.5" customHeight="1">
      <c r="A141" s="298"/>
      <c r="B141" s="302"/>
      <c r="C141" s="299"/>
      <c r="D141" s="299"/>
      <c r="E141" s="299"/>
      <c r="F141" s="299"/>
      <c r="G141" s="299"/>
      <c r="H141" s="299"/>
      <c r="I141" s="299"/>
      <c r="J141" s="299"/>
      <c r="K141" s="299"/>
      <c r="L141" s="299"/>
      <c r="M141" s="299"/>
      <c r="N141" s="480" t="s">
        <v>168</v>
      </c>
      <c r="O141" s="480"/>
      <c r="P141" s="480"/>
      <c r="Q141" s="481" t="s">
        <v>49</v>
      </c>
      <c r="R141" s="481"/>
      <c r="S141" s="482" t="s">
        <v>239</v>
      </c>
      <c r="T141" s="482"/>
      <c r="U141" s="482"/>
      <c r="V141" s="482"/>
      <c r="W141" s="482"/>
      <c r="X141" s="483" t="s">
        <v>50</v>
      </c>
      <c r="Y141" s="483"/>
      <c r="Z141" s="482" t="s">
        <v>240</v>
      </c>
      <c r="AA141" s="482"/>
      <c r="AB141" s="482"/>
      <c r="AC141" s="482"/>
      <c r="AD141" s="482"/>
      <c r="AE141" s="482"/>
      <c r="AF141" s="482"/>
      <c r="AG141" s="482"/>
      <c r="AH141" s="482"/>
      <c r="AI141" s="484"/>
      <c r="AJ141" s="48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230</v>
      </c>
      <c r="B144" s="308"/>
      <c r="C144" s="154"/>
      <c r="D144" s="154"/>
      <c r="E144" s="28" t="s">
        <v>243</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305</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231</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9" t="s">
        <v>155</v>
      </c>
      <c r="B148" s="499"/>
      <c r="C148" s="499"/>
      <c r="D148" s="499"/>
      <c r="E148" s="499"/>
      <c r="F148" s="499"/>
      <c r="G148" s="499"/>
      <c r="H148" s="499"/>
      <c r="I148" s="499"/>
      <c r="J148" s="499"/>
      <c r="K148" s="499"/>
      <c r="L148" s="499"/>
      <c r="M148" s="499"/>
      <c r="N148" s="499"/>
      <c r="O148" s="499"/>
      <c r="P148" s="499"/>
      <c r="Q148" s="499"/>
      <c r="R148" s="499"/>
      <c r="S148" s="499"/>
      <c r="T148" s="499"/>
      <c r="U148" s="499"/>
      <c r="V148" s="499"/>
      <c r="W148" s="499"/>
      <c r="X148" s="499"/>
      <c r="Y148" s="499"/>
      <c r="Z148" s="499"/>
      <c r="AA148" s="499"/>
      <c r="AB148" s="499"/>
      <c r="AC148" s="499"/>
      <c r="AD148" s="499"/>
      <c r="AE148" s="499"/>
      <c r="AF148" s="499"/>
      <c r="AG148" s="499"/>
      <c r="AH148" s="499"/>
      <c r="AI148" s="499"/>
      <c r="AJ148" s="499"/>
    </row>
    <row r="149" spans="1:36">
      <c r="A149" s="466" t="s">
        <v>291</v>
      </c>
      <c r="B149" s="468" t="s">
        <v>293</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70"/>
      <c r="AJ149" s="313" t="str">
        <f>V34</f>
        <v>☓</v>
      </c>
    </row>
    <row r="150" spans="1:36">
      <c r="A150" s="467"/>
      <c r="B150" s="471" t="s">
        <v>294</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3"/>
      <c r="AJ150" s="313" t="str">
        <f>AC34</f>
        <v>☓</v>
      </c>
    </row>
    <row r="151" spans="1:36">
      <c r="A151" s="467"/>
      <c r="B151" s="471" t="s">
        <v>295</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3"/>
      <c r="AJ151" s="313" t="str">
        <f>AJ34</f>
        <v>○</v>
      </c>
    </row>
    <row r="152" spans="1:36">
      <c r="A152" s="314" t="s">
        <v>292</v>
      </c>
      <c r="B152" s="474" t="s">
        <v>309</v>
      </c>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6"/>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9" t="s">
        <v>234</v>
      </c>
      <c r="B154" s="499"/>
      <c r="C154" s="499"/>
      <c r="D154" s="499"/>
      <c r="E154" s="499"/>
      <c r="F154" s="499"/>
      <c r="G154" s="499"/>
      <c r="H154" s="499"/>
      <c r="I154" s="499"/>
      <c r="J154" s="499"/>
      <c r="K154" s="499"/>
      <c r="L154" s="499"/>
      <c r="M154" s="499"/>
      <c r="N154" s="499"/>
      <c r="O154" s="499"/>
      <c r="P154" s="499"/>
      <c r="Q154" s="499"/>
      <c r="R154" s="499"/>
      <c r="S154" s="499"/>
      <c r="T154" s="499"/>
      <c r="U154" s="499"/>
      <c r="V154" s="499"/>
      <c r="W154" s="499"/>
      <c r="X154" s="499"/>
      <c r="Y154" s="499"/>
      <c r="Z154" s="499"/>
      <c r="AA154" s="499"/>
      <c r="AB154" s="499"/>
      <c r="AC154" s="499"/>
      <c r="AD154" s="499"/>
      <c r="AE154" s="499"/>
      <c r="AF154" s="499"/>
      <c r="AG154" s="499"/>
      <c r="AH154" s="499"/>
      <c r="AI154" s="499"/>
      <c r="AJ154" s="499"/>
    </row>
    <row r="155" spans="1:36">
      <c r="A155" s="477" t="s">
        <v>297</v>
      </c>
      <c r="B155" s="469" t="s">
        <v>296</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70"/>
      <c r="AJ155" s="313" t="str">
        <f>AJ78</f>
        <v>○</v>
      </c>
    </row>
    <row r="156" spans="1:36">
      <c r="A156" s="478"/>
      <c r="B156" s="472" t="s">
        <v>300</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3"/>
      <c r="AJ156" s="313" t="str">
        <f>AJ79</f>
        <v>○</v>
      </c>
    </row>
    <row r="157" spans="1:36" ht="13.5" customHeight="1">
      <c r="A157" s="478"/>
      <c r="B157" s="472" t="s">
        <v>301</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3"/>
      <c r="AJ157" s="313" t="str">
        <f>AJ74</f>
        <v>○</v>
      </c>
    </row>
    <row r="158" spans="1:36" ht="13.5" customHeight="1">
      <c r="A158" s="478"/>
      <c r="B158" s="472" t="s">
        <v>302</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3"/>
      <c r="AJ158" s="313" t="str">
        <f>AF82</f>
        <v>○</v>
      </c>
    </row>
    <row r="159" spans="1:36" ht="27" customHeight="1">
      <c r="A159" s="478"/>
      <c r="B159" s="501" t="s">
        <v>310</v>
      </c>
      <c r="C159" s="501"/>
      <c r="D159" s="501"/>
      <c r="E159" s="501"/>
      <c r="F159" s="501"/>
      <c r="G159" s="501"/>
      <c r="H159" s="501"/>
      <c r="I159" s="501"/>
      <c r="J159" s="501"/>
      <c r="K159" s="501"/>
      <c r="L159" s="501"/>
      <c r="M159" s="501"/>
      <c r="N159" s="501"/>
      <c r="O159" s="501"/>
      <c r="P159" s="501"/>
      <c r="Q159" s="501"/>
      <c r="R159" s="501"/>
      <c r="S159" s="501"/>
      <c r="T159" s="501"/>
      <c r="U159" s="501"/>
      <c r="V159" s="501"/>
      <c r="W159" s="501"/>
      <c r="X159" s="501"/>
      <c r="Y159" s="501"/>
      <c r="Z159" s="501"/>
      <c r="AA159" s="501"/>
      <c r="AB159" s="501"/>
      <c r="AC159" s="501"/>
      <c r="AD159" s="501"/>
      <c r="AE159" s="501"/>
      <c r="AF159" s="501"/>
      <c r="AG159" s="501"/>
      <c r="AH159" s="501"/>
      <c r="AI159" s="502"/>
      <c r="AJ159" s="313" t="str">
        <f>AF83</f>
        <v>○</v>
      </c>
    </row>
    <row r="160" spans="1:36" ht="16.5" customHeight="1">
      <c r="A160" s="478"/>
      <c r="B160" s="472" t="s">
        <v>303</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3"/>
      <c r="AJ160" s="313" t="str">
        <f>AJ90</f>
        <v/>
      </c>
    </row>
    <row r="161" spans="1:36" ht="23.25" customHeight="1">
      <c r="A161" s="500" t="s">
        <v>291</v>
      </c>
      <c r="B161" s="501" t="s">
        <v>298</v>
      </c>
      <c r="C161" s="501"/>
      <c r="D161" s="501"/>
      <c r="E161" s="501"/>
      <c r="F161" s="501"/>
      <c r="G161" s="501"/>
      <c r="H161" s="501"/>
      <c r="I161" s="501"/>
      <c r="J161" s="501"/>
      <c r="K161" s="501"/>
      <c r="L161" s="501"/>
      <c r="M161" s="501"/>
      <c r="N161" s="501"/>
      <c r="O161" s="501"/>
      <c r="P161" s="501"/>
      <c r="Q161" s="501"/>
      <c r="R161" s="501"/>
      <c r="S161" s="501"/>
      <c r="T161" s="501"/>
      <c r="U161" s="501"/>
      <c r="V161" s="501"/>
      <c r="W161" s="501"/>
      <c r="X161" s="501"/>
      <c r="Y161" s="501"/>
      <c r="Z161" s="501"/>
      <c r="AA161" s="501"/>
      <c r="AB161" s="501"/>
      <c r="AC161" s="501"/>
      <c r="AD161" s="501"/>
      <c r="AE161" s="501"/>
      <c r="AF161" s="501"/>
      <c r="AG161" s="501"/>
      <c r="AH161" s="501"/>
      <c r="AI161" s="502"/>
      <c r="AJ161" s="313" t="str">
        <f>AF95</f>
        <v>○</v>
      </c>
    </row>
    <row r="162" spans="1:36" ht="25.5" customHeight="1">
      <c r="A162" s="478"/>
      <c r="B162" s="501" t="s">
        <v>304</v>
      </c>
      <c r="C162" s="501"/>
      <c r="D162" s="501"/>
      <c r="E162" s="501"/>
      <c r="F162" s="501"/>
      <c r="G162" s="501"/>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2"/>
      <c r="AJ162" s="313" t="str">
        <f>AF97</f>
        <v>○</v>
      </c>
    </row>
    <row r="163" spans="1:36" ht="25.5" customHeight="1">
      <c r="A163" s="315" t="s">
        <v>292</v>
      </c>
      <c r="B163" s="519" t="s">
        <v>299</v>
      </c>
      <c r="C163" s="519"/>
      <c r="D163" s="519"/>
      <c r="E163" s="519"/>
      <c r="F163" s="519"/>
      <c r="G163" s="519"/>
      <c r="H163" s="519"/>
      <c r="I163" s="519"/>
      <c r="J163" s="519"/>
      <c r="K163" s="519"/>
      <c r="L163" s="519"/>
      <c r="M163" s="519"/>
      <c r="N163" s="519"/>
      <c r="O163" s="519"/>
      <c r="P163" s="519"/>
      <c r="Q163" s="519"/>
      <c r="R163" s="519"/>
      <c r="S163" s="519"/>
      <c r="T163" s="519"/>
      <c r="U163" s="519"/>
      <c r="V163" s="519"/>
      <c r="W163" s="519"/>
      <c r="X163" s="519"/>
      <c r="Y163" s="519"/>
      <c r="Z163" s="519"/>
      <c r="AA163" s="519"/>
      <c r="AB163" s="519"/>
      <c r="AC163" s="519"/>
      <c r="AD163" s="519"/>
      <c r="AE163" s="519"/>
      <c r="AF163" s="519"/>
      <c r="AG163" s="519"/>
      <c r="AH163" s="519"/>
      <c r="AI163" s="520"/>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D1" zoomScale="70" zoomScaleNormal="120" zoomScaleSheetLayoutView="70" workbookViewId="0">
      <selection activeCell="Y30" sqref="Y28:Y30"/>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39444992</v>
      </c>
      <c r="Q7" s="326"/>
      <c r="R7" s="25"/>
    </row>
    <row r="8" spans="1:22" ht="18" customHeight="1">
      <c r="A8" s="25"/>
      <c r="B8" s="327" t="s">
        <v>108</v>
      </c>
      <c r="C8" s="328"/>
      <c r="D8" s="328"/>
      <c r="E8" s="328"/>
      <c r="F8" s="328"/>
      <c r="G8" s="328"/>
      <c r="H8" s="328"/>
      <c r="I8" s="328"/>
      <c r="J8" s="328"/>
      <c r="K8" s="328"/>
      <c r="L8" s="328"/>
      <c r="M8" s="328"/>
      <c r="N8" s="328"/>
      <c r="O8" s="328"/>
      <c r="P8" s="325">
        <f>SUM(T19:T118)</f>
        <v>10146574</v>
      </c>
      <c r="Q8" s="329"/>
      <c r="R8" s="25"/>
    </row>
    <row r="9" spans="1:22" ht="18.75" customHeight="1" thickBot="1">
      <c r="A9" s="25"/>
      <c r="B9" s="794" t="s">
        <v>232</v>
      </c>
      <c r="C9" s="795"/>
      <c r="D9" s="795"/>
      <c r="E9" s="795"/>
      <c r="F9" s="795"/>
      <c r="G9" s="795"/>
      <c r="H9" s="795"/>
      <c r="I9" s="795"/>
      <c r="J9" s="795"/>
      <c r="K9" s="795"/>
      <c r="L9" s="795"/>
      <c r="M9" s="795"/>
      <c r="N9" s="795"/>
      <c r="O9" s="795"/>
      <c r="P9" s="330">
        <f>SUM(V19:V118)</f>
        <v>7258213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306</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312</v>
      </c>
      <c r="R13" s="335"/>
      <c r="S13" s="336" t="s">
        <v>311</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1370800001</v>
      </c>
      <c r="C25" s="757"/>
      <c r="D25" s="757"/>
      <c r="E25" s="757"/>
      <c r="F25" s="757"/>
      <c r="G25" s="757"/>
      <c r="H25" s="757"/>
      <c r="I25" s="757"/>
      <c r="J25" s="757"/>
      <c r="K25" s="758"/>
      <c r="L25" s="357" t="str">
        <f>IF(基本情報入力シート!M59="","",基本情報入力シート!M59)</f>
        <v>江東区</v>
      </c>
      <c r="M25" s="358" t="str">
        <f>IF(基本情報入力シート!R59="","",基本情報入力シート!R59)</f>
        <v>東京都</v>
      </c>
      <c r="N25" s="358" t="str">
        <f>IF(基本情報入力シート!W59="","",基本情報入力シート!W59)</f>
        <v>江東区</v>
      </c>
      <c r="O25" s="359" t="str">
        <f>IF(基本情報入力シート!X59="","",基本情報入力シート!X59)</f>
        <v>介護保険事業所名称０６</v>
      </c>
      <c r="P25" s="360" t="str">
        <f>IF(基本情報入力シート!Y59="","",基本情報入力シート!Y59)</f>
        <v>地域密着型通所介護</v>
      </c>
      <c r="Q25" s="797" t="s">
        <v>158</v>
      </c>
      <c r="R25" s="798">
        <v>1098440</v>
      </c>
      <c r="S25" s="799" t="s">
        <v>159</v>
      </c>
      <c r="T25" s="800">
        <v>325400</v>
      </c>
      <c r="U25" s="364">
        <v>1</v>
      </c>
      <c r="V25" s="801">
        <v>113460</v>
      </c>
    </row>
    <row r="26" spans="1:22" ht="27.75" customHeight="1">
      <c r="A26" s="366">
        <f t="shared" si="0"/>
        <v>8</v>
      </c>
      <c r="B26" s="756" t="str">
        <f>IF(基本情報入力シート!C60="","",基本情報入力シート!C60)</f>
        <v>13A0000001</v>
      </c>
      <c r="C26" s="757"/>
      <c r="D26" s="757"/>
      <c r="E26" s="757"/>
      <c r="F26" s="757"/>
      <c r="G26" s="757"/>
      <c r="H26" s="757"/>
      <c r="I26" s="757"/>
      <c r="J26" s="757"/>
      <c r="K26" s="758"/>
      <c r="L26" s="357" t="str">
        <f>IF(基本情報入力シート!M60="","",基本情報入力シート!M60)</f>
        <v>江東区</v>
      </c>
      <c r="M26" s="358" t="str">
        <f>IF(基本情報入力シート!R60="","",基本情報入力シート!R60)</f>
        <v>東京都</v>
      </c>
      <c r="N26" s="358" t="str">
        <f>IF(基本情報入力シート!W60="","",基本情報入力シート!W60)</f>
        <v>江東区</v>
      </c>
      <c r="O26" s="359" t="str">
        <f>IF(基本情報入力シート!X60="","",基本情報入力シート!X60)</f>
        <v>介護保険事業所名称０６</v>
      </c>
      <c r="P26" s="360" t="str">
        <f>IF(基本情報入力シート!Y60="","",基本情報入力シート!Y60)</f>
        <v>通所型サービス（総合事業）</v>
      </c>
      <c r="Q26" s="797" t="s">
        <v>158</v>
      </c>
      <c r="R26" s="798">
        <v>34990</v>
      </c>
      <c r="S26" s="799" t="s">
        <v>159</v>
      </c>
      <c r="T26" s="800">
        <v>5280</v>
      </c>
      <c r="U26" s="364"/>
      <c r="V26" s="801">
        <v>52780</v>
      </c>
    </row>
    <row r="27" spans="1:22" ht="27.75" customHeight="1">
      <c r="A27" s="366">
        <f t="shared" si="0"/>
        <v>9</v>
      </c>
      <c r="B27" s="756" t="str">
        <f>IF(基本情報入力シート!C61="","",基本情報入力シート!C61)</f>
        <v>13A0000002</v>
      </c>
      <c r="C27" s="757"/>
      <c r="D27" s="757"/>
      <c r="E27" s="757"/>
      <c r="F27" s="757"/>
      <c r="G27" s="757"/>
      <c r="H27" s="757"/>
      <c r="I27" s="757"/>
      <c r="J27" s="757"/>
      <c r="K27" s="758"/>
      <c r="L27" s="357" t="str">
        <f>IF(基本情報入力シート!M61="","",基本情報入力シート!M61)</f>
        <v>江東区</v>
      </c>
      <c r="M27" s="358" t="str">
        <f>IF(基本情報入力シート!R61="","",基本情報入力シート!R61)</f>
        <v>東京都</v>
      </c>
      <c r="N27" s="358" t="str">
        <f>IF(基本情報入力シート!W61="","",基本情報入力シート!W61)</f>
        <v>江東区</v>
      </c>
      <c r="O27" s="359" t="str">
        <f>IF(基本情報入力シート!X61="","",基本情報入力シート!X61)</f>
        <v>介護保険事業所名称０７</v>
      </c>
      <c r="P27" s="360" t="str">
        <f>IF(基本情報入力シート!Y61="","",基本情報入力シート!Y61)</f>
        <v>訪問型サービス（総合事業）</v>
      </c>
      <c r="Q27" s="797" t="s">
        <v>197</v>
      </c>
      <c r="R27" s="798">
        <v>230500</v>
      </c>
      <c r="S27" s="799" t="s">
        <v>214</v>
      </c>
      <c r="T27" s="800">
        <v>102840</v>
      </c>
      <c r="U27" s="364"/>
      <c r="V27" s="801">
        <v>80210</v>
      </c>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id="{5F784AD1-97F9-4843-AE12-05EAA794EDA9}">
            <xm:f>'\\stgnassv02\bumon\課共有\介護保険課\【重要性Ⅰ】08事業者指定係\002 事業者指定\004 体制届・加算\00 介護職員処遇改善加算\③区様式（HP掲載）\R05\②R04実績（6月掲載）\ＨP掲載ドキュメント\[02_R4jissekihoukokusyo_kinyuurei.xlsx]別紙様式3-1'!#REF!="×"</xm:f>
            <x14:dxf>
              <fill>
                <patternFill>
                  <bgColor theme="0" tint="-0.24994659260841701"/>
                </patternFill>
              </fill>
            </x14:dxf>
          </x14:cfRule>
          <xm:sqref>V25:V27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2:I30"/>
  <sheetViews>
    <sheetView view="pageBreakPreview" topLeftCell="A4" zoomScaleNormal="100" zoomScaleSheetLayoutView="100" workbookViewId="0">
      <selection activeCell="H24" sqref="H24"/>
    </sheetView>
  </sheetViews>
  <sheetFormatPr defaultRowHeight="13.5"/>
  <cols>
    <col min="1" max="1" width="18.625" style="805" customWidth="1"/>
    <col min="2" max="2" width="18.5" style="827" customWidth="1"/>
    <col min="3" max="3" width="4" style="805" customWidth="1"/>
    <col min="4" max="4" width="18.5" style="827" customWidth="1"/>
    <col min="5" max="5" width="3.75" style="805" customWidth="1"/>
    <col min="6" max="6" width="18.5" style="827" customWidth="1"/>
    <col min="7" max="7" width="3.75" style="805" customWidth="1"/>
    <col min="8" max="16384" width="9" style="805"/>
  </cols>
  <sheetData>
    <row r="2" spans="1:9">
      <c r="A2" s="802" t="s">
        <v>330</v>
      </c>
      <c r="B2" s="803"/>
      <c r="C2" s="804"/>
      <c r="D2" s="803"/>
      <c r="E2" s="804"/>
      <c r="F2" s="803"/>
      <c r="G2" s="804"/>
    </row>
    <row r="3" spans="1:9">
      <c r="A3" s="804"/>
      <c r="B3" s="803"/>
      <c r="C3" s="804"/>
      <c r="D3" s="803"/>
      <c r="E3" s="804"/>
      <c r="F3" s="803"/>
      <c r="G3" s="804"/>
    </row>
    <row r="4" spans="1:9" ht="21">
      <c r="A4" s="806" t="s">
        <v>331</v>
      </c>
      <c r="B4" s="806"/>
      <c r="C4" s="806"/>
      <c r="D4" s="806"/>
      <c r="E4" s="806"/>
      <c r="F4" s="806"/>
      <c r="G4" s="806"/>
      <c r="H4" s="806"/>
      <c r="I4" s="806"/>
    </row>
    <row r="5" spans="1:9" ht="18" customHeight="1">
      <c r="A5" s="807"/>
      <c r="B5" s="808"/>
      <c r="C5" s="809"/>
      <c r="D5" s="808"/>
      <c r="E5" s="809"/>
      <c r="F5" s="808"/>
      <c r="G5" s="809"/>
    </row>
    <row r="6" spans="1:9" ht="18" customHeight="1">
      <c r="A6" s="810" t="s">
        <v>332</v>
      </c>
      <c r="B6" s="808"/>
      <c r="C6" s="809"/>
      <c r="D6" s="808"/>
      <c r="E6" s="809"/>
      <c r="F6" s="808"/>
      <c r="G6" s="809"/>
    </row>
    <row r="7" spans="1:9" ht="18" customHeight="1">
      <c r="A7" s="810" t="s">
        <v>333</v>
      </c>
      <c r="B7" s="808"/>
      <c r="C7" s="809"/>
      <c r="D7" s="808"/>
      <c r="E7" s="809"/>
      <c r="F7" s="808"/>
      <c r="G7" s="809"/>
    </row>
    <row r="8" spans="1:9" ht="18" customHeight="1">
      <c r="A8" s="810" t="s">
        <v>334</v>
      </c>
      <c r="B8" s="808"/>
      <c r="C8" s="809"/>
      <c r="D8" s="808"/>
      <c r="E8" s="809"/>
      <c r="F8" s="808"/>
      <c r="G8" s="809"/>
    </row>
    <row r="9" spans="1:9" ht="18" customHeight="1">
      <c r="A9" s="810"/>
      <c r="B9" s="808"/>
      <c r="C9" s="809"/>
      <c r="D9" s="808"/>
      <c r="E9" s="809"/>
      <c r="F9" s="808"/>
      <c r="G9" s="809"/>
    </row>
    <row r="10" spans="1:9" ht="18" customHeight="1">
      <c r="A10" s="811" t="s">
        <v>335</v>
      </c>
      <c r="B10" s="808"/>
      <c r="C10" s="809"/>
      <c r="D10" s="808"/>
      <c r="E10" s="809"/>
      <c r="F10" s="808"/>
      <c r="G10" s="809"/>
    </row>
    <row r="11" spans="1:9" ht="18" customHeight="1">
      <c r="A11" s="810" t="s">
        <v>336</v>
      </c>
      <c r="B11" s="808"/>
      <c r="C11" s="809"/>
      <c r="D11" s="808"/>
      <c r="E11" s="809"/>
      <c r="F11" s="808"/>
      <c r="G11" s="809"/>
    </row>
    <row r="12" spans="1:9" ht="18" customHeight="1">
      <c r="A12" s="810"/>
      <c r="B12" s="808"/>
      <c r="C12" s="809"/>
      <c r="D12" s="808"/>
      <c r="E12" s="809"/>
      <c r="F12" s="808"/>
      <c r="G12" s="809"/>
    </row>
    <row r="13" spans="1:9" ht="18" customHeight="1">
      <c r="A13" s="812"/>
      <c r="B13" s="808"/>
      <c r="C13" s="809"/>
      <c r="D13" s="808"/>
      <c r="E13" s="809"/>
      <c r="F13" s="808"/>
      <c r="G13" s="809"/>
    </row>
    <row r="14" spans="1:9" ht="18" customHeight="1">
      <c r="A14" s="813" t="s">
        <v>337</v>
      </c>
      <c r="B14" s="814" t="s">
        <v>338</v>
      </c>
      <c r="C14" s="814"/>
      <c r="D14" s="814"/>
      <c r="E14" s="814"/>
      <c r="F14" s="814"/>
      <c r="G14" s="814"/>
    </row>
    <row r="15" spans="1:9" ht="18" customHeight="1">
      <c r="A15" s="813" t="s">
        <v>339</v>
      </c>
      <c r="B15" s="814" t="s">
        <v>340</v>
      </c>
      <c r="C15" s="814"/>
      <c r="D15" s="814"/>
      <c r="E15" s="814"/>
      <c r="F15" s="814"/>
      <c r="G15" s="814"/>
    </row>
    <row r="16" spans="1:9" ht="18" customHeight="1">
      <c r="A16" s="804"/>
      <c r="B16" s="803"/>
      <c r="C16" s="804"/>
      <c r="D16" s="803"/>
      <c r="E16" s="804"/>
      <c r="F16" s="803"/>
      <c r="G16" s="804"/>
    </row>
    <row r="17" spans="1:8" ht="24" customHeight="1">
      <c r="A17" s="815" t="s">
        <v>341</v>
      </c>
      <c r="B17" s="816" t="s">
        <v>342</v>
      </c>
      <c r="C17" s="817"/>
      <c r="D17" s="818" t="s">
        <v>343</v>
      </c>
      <c r="E17" s="817"/>
      <c r="F17" s="818" t="s">
        <v>344</v>
      </c>
      <c r="G17" s="817"/>
    </row>
    <row r="18" spans="1:8" s="824" customFormat="1" ht="27" customHeight="1">
      <c r="A18" s="819" t="s">
        <v>345</v>
      </c>
      <c r="B18" s="820">
        <v>2910</v>
      </c>
      <c r="C18" s="821" t="s">
        <v>4</v>
      </c>
      <c r="D18" s="822">
        <v>380</v>
      </c>
      <c r="E18" s="821" t="s">
        <v>4</v>
      </c>
      <c r="F18" s="823">
        <v>4390</v>
      </c>
      <c r="G18" s="821" t="s">
        <v>4</v>
      </c>
    </row>
    <row r="19" spans="1:8" s="824" customFormat="1" ht="27" customHeight="1">
      <c r="A19" s="819" t="s">
        <v>346</v>
      </c>
      <c r="B19" s="820">
        <v>2330</v>
      </c>
      <c r="C19" s="821" t="s">
        <v>4</v>
      </c>
      <c r="D19" s="825">
        <v>360</v>
      </c>
      <c r="E19" s="821" t="s">
        <v>4</v>
      </c>
      <c r="F19" s="826">
        <v>4270</v>
      </c>
      <c r="G19" s="821" t="s">
        <v>4</v>
      </c>
    </row>
    <row r="20" spans="1:8" s="824" customFormat="1" ht="27" customHeight="1">
      <c r="A20" s="819" t="s">
        <v>347</v>
      </c>
      <c r="B20" s="820">
        <v>2200</v>
      </c>
      <c r="C20" s="821" t="s">
        <v>4</v>
      </c>
      <c r="D20" s="825">
        <v>320</v>
      </c>
      <c r="E20" s="821" t="s">
        <v>4</v>
      </c>
      <c r="F20" s="826">
        <v>4060</v>
      </c>
      <c r="G20" s="821" t="s">
        <v>4</v>
      </c>
    </row>
    <row r="21" spans="1:8" s="824" customFormat="1" ht="27" customHeight="1">
      <c r="A21" s="819" t="s">
        <v>348</v>
      </c>
      <c r="B21" s="820">
        <v>2910</v>
      </c>
      <c r="C21" s="821" t="s">
        <v>4</v>
      </c>
      <c r="D21" s="825">
        <v>440</v>
      </c>
      <c r="E21" s="821" t="s">
        <v>4</v>
      </c>
      <c r="F21" s="826">
        <v>4390</v>
      </c>
      <c r="G21" s="821" t="s">
        <v>4</v>
      </c>
    </row>
    <row r="22" spans="1:8" s="824" customFormat="1" ht="27" customHeight="1">
      <c r="A22" s="819" t="s">
        <v>349</v>
      </c>
      <c r="B22" s="820">
        <v>3030</v>
      </c>
      <c r="C22" s="821" t="s">
        <v>4</v>
      </c>
      <c r="D22" s="825">
        <v>390</v>
      </c>
      <c r="E22" s="821" t="s">
        <v>4</v>
      </c>
      <c r="F22" s="826">
        <v>4510</v>
      </c>
      <c r="G22" s="821" t="s">
        <v>4</v>
      </c>
    </row>
    <row r="23" spans="1:8" s="824" customFormat="1" ht="27" customHeight="1">
      <c r="A23" s="819" t="s">
        <v>350</v>
      </c>
      <c r="B23" s="820">
        <v>2330</v>
      </c>
      <c r="C23" s="821" t="s">
        <v>4</v>
      </c>
      <c r="D23" s="825">
        <v>360</v>
      </c>
      <c r="E23" s="821" t="s">
        <v>4</v>
      </c>
      <c r="F23" s="826">
        <v>4270</v>
      </c>
      <c r="G23" s="821" t="s">
        <v>4</v>
      </c>
    </row>
    <row r="24" spans="1:8" s="824" customFormat="1" ht="27" customHeight="1">
      <c r="A24" s="819" t="s">
        <v>351</v>
      </c>
      <c r="B24" s="820">
        <v>2330</v>
      </c>
      <c r="C24" s="821" t="s">
        <v>4</v>
      </c>
      <c r="D24" s="825">
        <v>360</v>
      </c>
      <c r="E24" s="821" t="s">
        <v>4</v>
      </c>
      <c r="F24" s="826">
        <v>4270</v>
      </c>
      <c r="G24" s="821" t="s">
        <v>4</v>
      </c>
    </row>
    <row r="25" spans="1:8" s="824" customFormat="1" ht="27" customHeight="1">
      <c r="A25" s="819" t="s">
        <v>352</v>
      </c>
      <c r="B25" s="820">
        <v>2910</v>
      </c>
      <c r="C25" s="821" t="s">
        <v>4</v>
      </c>
      <c r="D25" s="825">
        <v>440</v>
      </c>
      <c r="E25" s="821" t="s">
        <v>4</v>
      </c>
      <c r="F25" s="826">
        <v>4390</v>
      </c>
      <c r="G25" s="821" t="s">
        <v>4</v>
      </c>
    </row>
    <row r="26" spans="1:8" s="824" customFormat="1" ht="27" customHeight="1">
      <c r="A26" s="819" t="s">
        <v>353</v>
      </c>
      <c r="B26" s="820">
        <v>2200</v>
      </c>
      <c r="C26" s="821" t="s">
        <v>4</v>
      </c>
      <c r="D26" s="825">
        <v>320</v>
      </c>
      <c r="E26" s="821" t="s">
        <v>4</v>
      </c>
      <c r="F26" s="826">
        <v>4060</v>
      </c>
      <c r="G26" s="821" t="s">
        <v>4</v>
      </c>
    </row>
    <row r="27" spans="1:8" s="824" customFormat="1" ht="27" customHeight="1">
      <c r="A27" s="819" t="s">
        <v>354</v>
      </c>
      <c r="B27" s="820">
        <v>2330</v>
      </c>
      <c r="C27" s="821" t="s">
        <v>4</v>
      </c>
      <c r="D27" s="825">
        <v>360</v>
      </c>
      <c r="E27" s="821" t="s">
        <v>4</v>
      </c>
      <c r="F27" s="826">
        <v>4270</v>
      </c>
      <c r="G27" s="821" t="s">
        <v>4</v>
      </c>
    </row>
    <row r="28" spans="1:8" s="824" customFormat="1" ht="27" customHeight="1">
      <c r="A28" s="819" t="s">
        <v>355</v>
      </c>
      <c r="B28" s="820">
        <v>3590</v>
      </c>
      <c r="C28" s="821" t="s">
        <v>4</v>
      </c>
      <c r="D28" s="825">
        <v>750</v>
      </c>
      <c r="E28" s="821" t="s">
        <v>4</v>
      </c>
      <c r="F28" s="826">
        <v>4690</v>
      </c>
      <c r="G28" s="821" t="s">
        <v>4</v>
      </c>
    </row>
    <row r="29" spans="1:8" s="824" customFormat="1" ht="27" customHeight="1">
      <c r="A29" s="819" t="s">
        <v>356</v>
      </c>
      <c r="B29" s="820">
        <v>5920</v>
      </c>
      <c r="C29" s="821" t="s">
        <v>4</v>
      </c>
      <c r="D29" s="825">
        <v>800</v>
      </c>
      <c r="E29" s="821" t="s">
        <v>4</v>
      </c>
      <c r="F29" s="826">
        <v>5210</v>
      </c>
      <c r="G29" s="821" t="s">
        <v>4</v>
      </c>
    </row>
    <row r="30" spans="1:8" s="824" customFormat="1" ht="27" customHeight="1">
      <c r="A30" s="819" t="s">
        <v>357</v>
      </c>
      <c r="B30" s="820">
        <f>SUM(B18:B29)</f>
        <v>34990</v>
      </c>
      <c r="C30" s="821" t="s">
        <v>4</v>
      </c>
      <c r="D30" s="825">
        <f>SUM(D18:D29)</f>
        <v>5280</v>
      </c>
      <c r="E30" s="821" t="s">
        <v>4</v>
      </c>
      <c r="F30" s="826">
        <f>SUM(F18:F29)</f>
        <v>52780</v>
      </c>
      <c r="G30" s="821" t="s">
        <v>4</v>
      </c>
    </row>
  </sheetData>
  <mergeCells count="6">
    <mergeCell ref="A4:I4"/>
    <mergeCell ref="B14:G14"/>
    <mergeCell ref="B15:G15"/>
    <mergeCell ref="B17:C17"/>
    <mergeCell ref="D17:E17"/>
    <mergeCell ref="F17:G17"/>
  </mergeCells>
  <phoneticPr fontId="4"/>
  <dataValidations count="1">
    <dataValidation type="list" allowBlank="1" showInputMessage="1" showErrorMessage="1" sqref="B15:G15">
      <formula1>"訪問型サービス（A3）,通所型サービス（A7）"</formula1>
    </dataValidation>
  </dataValidations>
  <pageMargins left="0.78740157480314965" right="0.78740157480314965" top="0.19685039370078741" bottom="0.19685039370078741" header="0.51181102362204722" footer="0.51181102362204722"/>
  <pageSetup paperSize="9" scale="83"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基本情報入力シート</vt:lpstr>
      <vt:lpstr>別紙様式3-1</vt:lpstr>
      <vt:lpstr>別紙様式3-2</vt:lpstr>
      <vt:lpstr>【江東区独自】算定額一覧表</vt:lpstr>
      <vt:lpstr>【参考】サービス名一覧</vt:lpstr>
      <vt:lpstr>_new1</vt:lpstr>
      <vt:lpstr>【参考】サービス名一覧!erea</vt:lpstr>
      <vt:lpstr>【参考】サービス名一覧!new</vt:lpstr>
      <vt:lpstr>【江東区独自】算定額一覧表!Print_Area</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江東区</cp:lastModifiedBy>
  <cp:lastPrinted>2023-02-27T08:06:40Z</cp:lastPrinted>
  <dcterms:created xsi:type="dcterms:W3CDTF">2023-01-10T13:53:21Z</dcterms:created>
  <dcterms:modified xsi:type="dcterms:W3CDTF">2024-05-16T01:35:30Z</dcterms:modified>
</cp:coreProperties>
</file>