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</sheets>
  <definedNames>
    <definedName name="_xlnm.Print_Area" localSheetId="1">'8-2'!$A$1:$J$85</definedName>
    <definedName name="_xlnm.Print_Area" localSheetId="2">'8-3'!$A$1:$J$67</definedName>
    <definedName name="_xlnm.Print_Area" localSheetId="3">'8-4'!$A$1:$L$65</definedName>
    <definedName name="_xlnm.Print_Area" localSheetId="4">'8-5'!$A$1:$L$67</definedName>
  </definedNames>
  <calcPr fullCalcOnLoad="1"/>
</workbook>
</file>

<file path=xl/sharedStrings.xml><?xml version="1.0" encoding="utf-8"?>
<sst xmlns="http://schemas.openxmlformats.org/spreadsheetml/2006/main" count="774" uniqueCount="363">
  <si>
    <t>-</t>
  </si>
  <si>
    <t>８－１．　労働力状態，年齢，男女別　１５歳以上人口</t>
  </si>
  <si>
    <t>江東区</t>
  </si>
  <si>
    <t>男　　　女　　　　　　　年　　　齢</t>
  </si>
  <si>
    <t>総数</t>
  </si>
  <si>
    <t>労働力人口</t>
  </si>
  <si>
    <t>非労働力人口</t>
  </si>
  <si>
    <t>就業者</t>
  </si>
  <si>
    <t>主に仕事</t>
  </si>
  <si>
    <t>休業者</t>
  </si>
  <si>
    <t>総　　　数</t>
  </si>
  <si>
    <t>歳</t>
  </si>
  <si>
    <t>（再掲）</t>
  </si>
  <si>
    <t>６５歳以上</t>
  </si>
  <si>
    <t>男</t>
  </si>
  <si>
    <t>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</si>
  <si>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</si>
  <si>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</si>
  <si>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</si>
  <si>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</si>
  <si>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</si>
  <si>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</si>
  <si>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</si>
  <si>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</si>
  <si>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</si>
  <si>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</si>
  <si>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</si>
  <si>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</si>
  <si>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</si>
  <si>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</si>
  <si>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</si>
  <si>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</si>
  <si>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</si>
  <si>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サービス業（他に分類されないもの）</t>
  </si>
  <si>
    <t>R</t>
  </si>
  <si>
    <t>S</t>
  </si>
  <si>
    <t>８－２．　産業大分類，従業上の地位，男女別　１５歳以上就業者数</t>
  </si>
  <si>
    <t>雇用者</t>
  </si>
  <si>
    <t>役員</t>
  </si>
  <si>
    <t>家族従業者</t>
  </si>
  <si>
    <t>第１次産業</t>
  </si>
  <si>
    <t>８－３．　世帯の家族類型，子供の有無・年齢，夫婦の就業・非就業別</t>
  </si>
  <si>
    <t>世帯の家族類型</t>
  </si>
  <si>
    <t>夫・妻とも</t>
  </si>
  <si>
    <t>夫が就業</t>
  </si>
  <si>
    <t>夫が非就業</t>
  </si>
  <si>
    <t>子供の有無･年齢</t>
  </si>
  <si>
    <t>就業</t>
  </si>
  <si>
    <t>妻が非就業</t>
  </si>
  <si>
    <t>妻が就業</t>
  </si>
  <si>
    <t>非就業</t>
  </si>
  <si>
    <t>夫婦のいる一般世帯</t>
  </si>
  <si>
    <t>世帯数</t>
  </si>
  <si>
    <t>子供なし</t>
  </si>
  <si>
    <t>子供あり</t>
  </si>
  <si>
    <t>最年少の子供が</t>
  </si>
  <si>
    <t>６歳未満</t>
  </si>
  <si>
    <t>６～１７歳</t>
  </si>
  <si>
    <t>18歳以上</t>
  </si>
  <si>
    <t>地域</t>
  </si>
  <si>
    <t>通学者</t>
  </si>
  <si>
    <t>区内に常住</t>
  </si>
  <si>
    <t>千葉県</t>
  </si>
  <si>
    <t>区内で従業・通学</t>
  </si>
  <si>
    <t>自宅</t>
  </si>
  <si>
    <t>自宅外</t>
  </si>
  <si>
    <t>区外で従業・通学</t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</si>
  <si>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</si>
  <si>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</si>
  <si>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</si>
  <si>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</si>
  <si>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</si>
  <si>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</si>
  <si>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</si>
  <si>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</si>
  <si>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</si>
  <si>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</si>
  <si>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</si>
  <si>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</si>
  <si>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</si>
  <si>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</si>
  <si>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</si>
  <si>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</si>
  <si>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</si>
  <si>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</si>
  <si>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</si>
  <si>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</si>
  <si>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その他の市町村</t>
  </si>
  <si>
    <t>練馬区</t>
  </si>
  <si>
    <t>足立区</t>
  </si>
  <si>
    <t>他県（千葉県除く）</t>
  </si>
  <si>
    <t>葛飾区</t>
  </si>
  <si>
    <t>江戸川区</t>
  </si>
  <si>
    <t>市・郡・島部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</si>
  <si>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</si>
  <si>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</si>
  <si>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</si>
  <si>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</si>
  <si>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</si>
  <si>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</si>
  <si>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</si>
  <si>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</si>
  <si>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</si>
  <si>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</si>
  <si>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</si>
  <si>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</si>
  <si>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その他の都道府県</t>
  </si>
  <si>
    <t>東村山市</t>
  </si>
  <si>
    <t>国分寺市</t>
  </si>
  <si>
    <t>国立市</t>
  </si>
  <si>
    <t>（参考）</t>
  </si>
  <si>
    <t>狛江市</t>
  </si>
  <si>
    <t>川口市</t>
  </si>
  <si>
    <t>清瀬市</t>
  </si>
  <si>
    <t>東久留米市</t>
  </si>
  <si>
    <t>草加市</t>
  </si>
  <si>
    <t>多摩市</t>
  </si>
  <si>
    <t>横浜市</t>
  </si>
  <si>
    <t>稲城市</t>
  </si>
  <si>
    <t>川崎市</t>
  </si>
  <si>
    <t>羽村市</t>
  </si>
  <si>
    <t>その他の市町村</t>
  </si>
  <si>
    <t>あきる野市</t>
  </si>
  <si>
    <t>瑞穂町</t>
  </si>
  <si>
    <t>区外に常住</t>
  </si>
  <si>
    <t>福生市</t>
  </si>
  <si>
    <t>東大和市</t>
  </si>
  <si>
    <t>武蔵村山市</t>
  </si>
  <si>
    <t>越谷市</t>
  </si>
  <si>
    <t>西東京市</t>
  </si>
  <si>
    <t>さいたま市</t>
  </si>
  <si>
    <t>日の出町</t>
  </si>
  <si>
    <t>通学のかたわら仕事</t>
  </si>
  <si>
    <t>家事のほか仕事</t>
  </si>
  <si>
    <t>a.就業者</t>
  </si>
  <si>
    <t>b.完全　　　　　　　失業者</t>
  </si>
  <si>
    <t>総数　　　　　　　　　　　　　　(a＋b)</t>
  </si>
  <si>
    <t>産業大分類　　　　　　　　　　　　　      　男　　　　 　　　　 女</t>
  </si>
  <si>
    <t>家庭内職者</t>
  </si>
  <si>
    <t>雇人のある　　　　　　　業主</t>
  </si>
  <si>
    <t>雇人のない　　　　　　　業主</t>
  </si>
  <si>
    <t>※1　総数には労働力状態「不詳」を含む。</t>
  </si>
  <si>
    <t>世帯人員</t>
  </si>
  <si>
    <t xml:space="preserve"> 夫婦のいる核家族世帯</t>
  </si>
  <si>
    <t xml:space="preserve">   夫婦のいる一般世帯（同居の親あり）</t>
  </si>
  <si>
    <t>新潟県</t>
  </si>
  <si>
    <t>相模原市</t>
  </si>
  <si>
    <t>総数※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</si>
  <si>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</si>
  <si>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</si>
  <si>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</si>
  <si>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</si>
  <si>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</si>
  <si>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</si>
  <si>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</si>
  <si>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</si>
  <si>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</si>
  <si>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</si>
  <si>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</si>
  <si>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</si>
  <si>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</si>
  <si>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</si>
  <si>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１５～６４</t>
  </si>
  <si>
    <t>１５～１９</t>
  </si>
  <si>
    <t>※総数には労働力状態「不詳」を含む。</t>
  </si>
  <si>
    <t>農業，林業</t>
  </si>
  <si>
    <t>　うち農業</t>
  </si>
  <si>
    <t>漁業</t>
  </si>
  <si>
    <t>鉱業，採石業，砂利採取業</t>
  </si>
  <si>
    <t>建設業</t>
  </si>
  <si>
    <t>製造業</t>
  </si>
  <si>
    <t>電気・ガス・熱供給・水道業</t>
  </si>
  <si>
    <t>-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</si>
  <si>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</si>
  <si>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</si>
  <si>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</si>
  <si>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</si>
  <si>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</si>
  <si>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</si>
  <si>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</si>
  <si>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</si>
  <si>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</si>
  <si>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</si>
  <si>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</si>
  <si>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公務（他に分類されるものを除く）</t>
  </si>
  <si>
    <t>T</t>
  </si>
  <si>
    <t>分類不能の産業</t>
  </si>
  <si>
    <t>第2次産業</t>
  </si>
  <si>
    <t>第3次産業</t>
  </si>
  <si>
    <t>農業，林業</t>
  </si>
  <si>
    <t>　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</si>
  <si>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</si>
  <si>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</si>
  <si>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</si>
  <si>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</si>
  <si>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</si>
  <si>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</si>
  <si>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</si>
  <si>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</si>
  <si>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</si>
  <si>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</si>
  <si>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</si>
  <si>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</si>
  <si>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</si>
  <si>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</si>
  <si>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</si>
  <si>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</si>
  <si>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公務（他に分類されるものを除く）</t>
  </si>
  <si>
    <t>T</t>
  </si>
  <si>
    <t>分類不能の産業</t>
  </si>
  <si>
    <t>第2次産業</t>
  </si>
  <si>
    <t>第3次産業</t>
  </si>
  <si>
    <t>※総数には従業上の地位「不詳」を含む。</t>
  </si>
  <si>
    <t>　　　　　　    　　　　夫婦のいる一般世帯数及び親族人員</t>
  </si>
  <si>
    <t>※2　雇用者には「役員」を含む。</t>
  </si>
  <si>
    <t>８－４．　常住地による従業・通学地域別　１５歳以上就業者数及び通学者数</t>
  </si>
  <si>
    <t>千葉市</t>
  </si>
  <si>
    <t>市川市</t>
  </si>
  <si>
    <t>船橋市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</si>
  <si>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</si>
  <si>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</si>
  <si>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</si>
  <si>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</si>
  <si>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</si>
  <si>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</si>
  <si>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</si>
  <si>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</si>
  <si>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</si>
  <si>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</si>
  <si>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</si>
  <si>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</si>
  <si>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</si>
  <si>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</si>
  <si>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</si>
  <si>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</si>
  <si>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</si>
  <si>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</si>
  <si>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</si>
  <si>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</si>
  <si>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</si>
  <si>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</si>
  <si>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北海道</t>
  </si>
  <si>
    <t>宮城県</t>
  </si>
  <si>
    <t>山形県</t>
  </si>
  <si>
    <t>福島県</t>
  </si>
  <si>
    <t>茨城県</t>
  </si>
  <si>
    <t>八王子市</t>
  </si>
  <si>
    <t>栃木県</t>
  </si>
  <si>
    <t>立川市</t>
  </si>
  <si>
    <t>群馬県</t>
  </si>
  <si>
    <t>武蔵野市</t>
  </si>
  <si>
    <t>埼玉県</t>
  </si>
  <si>
    <t>三鷹市</t>
  </si>
  <si>
    <t>神奈川県</t>
  </si>
  <si>
    <t>青梅市</t>
  </si>
  <si>
    <t>府中市</t>
  </si>
  <si>
    <t>山梨県</t>
  </si>
  <si>
    <t>昭島市</t>
  </si>
  <si>
    <t>長野県</t>
  </si>
  <si>
    <t>調布市</t>
  </si>
  <si>
    <t>静岡県</t>
  </si>
  <si>
    <t>町田市</t>
  </si>
  <si>
    <t>愛知県</t>
  </si>
  <si>
    <t>小金井市</t>
  </si>
  <si>
    <t>大阪府</t>
  </si>
  <si>
    <t>小平市</t>
  </si>
  <si>
    <t>兵庫県</t>
  </si>
  <si>
    <t>日野市</t>
  </si>
  <si>
    <t>福岡県</t>
  </si>
  <si>
    <t>東村山市</t>
  </si>
  <si>
    <t>国分寺市</t>
  </si>
  <si>
    <t>国立市</t>
  </si>
  <si>
    <t>狛江市</t>
  </si>
  <si>
    <t>東大和市</t>
  </si>
  <si>
    <t>さいたま市</t>
  </si>
  <si>
    <t>清瀬市</t>
  </si>
  <si>
    <t>川口市</t>
  </si>
  <si>
    <t>東久留米市</t>
  </si>
  <si>
    <t>草加市</t>
  </si>
  <si>
    <t>武蔵村山市</t>
  </si>
  <si>
    <t>越谷市</t>
  </si>
  <si>
    <t>多摩市</t>
  </si>
  <si>
    <t>横浜市</t>
  </si>
  <si>
    <t>稲城市</t>
  </si>
  <si>
    <t>川崎市</t>
  </si>
  <si>
    <t>西東京市</t>
  </si>
  <si>
    <t>相模原市</t>
  </si>
  <si>
    <t>※ 従業地・通学地「不詳」を含む。</t>
  </si>
  <si>
    <t>８－５．　従業地・通学地による常住地域別　１５歳以上就業者数及び通学者数</t>
  </si>
  <si>
    <t>千葉市</t>
  </si>
  <si>
    <t>市川市</t>
  </si>
  <si>
    <t>松戸市</t>
  </si>
  <si>
    <t>野田市</t>
  </si>
  <si>
    <t>茂原市</t>
  </si>
  <si>
    <t>成田市</t>
  </si>
  <si>
    <t>旭市</t>
  </si>
  <si>
    <t>柏市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</si>
  <si>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</si>
  <si>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</si>
  <si>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</si>
  <si>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</si>
  <si>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</si>
  <si>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</si>
  <si>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</si>
  <si>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</si>
  <si>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</si>
  <si>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</si>
  <si>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</si>
  <si>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</si>
  <si>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</si>
  <si>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富里市</t>
  </si>
  <si>
    <t>匝瑳市</t>
  </si>
  <si>
    <t>香取市</t>
  </si>
  <si>
    <t>山武市</t>
  </si>
  <si>
    <t>いすみ市</t>
  </si>
  <si>
    <t>静岡県</t>
  </si>
  <si>
    <t>愛知県</t>
  </si>
  <si>
    <t>大阪府</t>
  </si>
  <si>
    <t>※ 従業地・通学地「不詳」で，当地に常住している者を含む。</t>
  </si>
  <si>
    <t>８－６．　在学か否かの別・最終卒業学校の種類，</t>
  </si>
  <si>
    <t>卒業者</t>
  </si>
  <si>
    <t>在学者</t>
  </si>
  <si>
    <t>未就学者</t>
  </si>
  <si>
    <t>総　　　　数</t>
  </si>
  <si>
    <t>※2 卒業者の総数には，最終卒業学校の種類「不詳」を含む。</t>
  </si>
  <si>
    <t>　　　　　　　　　　　　　　</t>
  </si>
  <si>
    <t>　  年齢，男女別　１５歳以上人口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</si>
  <si>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</si>
  <si>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</si>
  <si>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</si>
  <si>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</si>
  <si>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</si>
  <si>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</si>
  <si>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</si>
  <si>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</si>
  <si>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</si>
  <si>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</si>
  <si>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</si>
  <si>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</si>
  <si>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</si>
  <si>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</si>
  <si>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１５～１９</t>
  </si>
  <si>
    <t>※1 在学か否かの別「不詳」を含む。</t>
  </si>
  <si>
    <r>
      <t>総数</t>
    </r>
    <r>
      <rPr>
        <sz val="8"/>
        <rFont val="ＭＳ Ｐ明朝"/>
        <family val="1"/>
      </rPr>
      <t>※1</t>
    </r>
  </si>
  <si>
    <r>
      <t>雇用者</t>
    </r>
    <r>
      <rPr>
        <sz val="8"/>
        <rFont val="ＭＳ Ｐ明朝"/>
        <family val="1"/>
      </rPr>
      <t>※2</t>
    </r>
  </si>
  <si>
    <r>
      <t>区内に常住</t>
    </r>
    <r>
      <rPr>
        <sz val="8"/>
        <rFont val="ＭＳ Ｐ明朝"/>
        <family val="1"/>
      </rPr>
      <t>※</t>
    </r>
  </si>
  <si>
    <r>
      <t>区内で従業・通学</t>
    </r>
    <r>
      <rPr>
        <sz val="8"/>
        <rFont val="ＭＳ Ｐ明朝"/>
        <family val="1"/>
      </rPr>
      <t>※</t>
    </r>
  </si>
  <si>
    <r>
      <t>総数</t>
    </r>
    <r>
      <rPr>
        <sz val="8"/>
        <rFont val="ＭＳ Ｐ明朝"/>
        <family val="1"/>
      </rPr>
      <t>※2</t>
    </r>
  </si>
  <si>
    <t>男女年齢</t>
  </si>
  <si>
    <t>小学校・中学校</t>
  </si>
  <si>
    <t>高校・旧中</t>
  </si>
  <si>
    <t>短大・高専</t>
  </si>
  <si>
    <t>大学 ・大学院</t>
  </si>
  <si>
    <t>令和2年　「国勢調査」</t>
  </si>
  <si>
    <t>８５～８９</t>
  </si>
  <si>
    <t>９０～９４</t>
  </si>
  <si>
    <t>９５歳以上</t>
  </si>
  <si>
    <t>資料：総務省統計局 「令和2年国勢調査就業状態等基本集計」</t>
  </si>
  <si>
    <t>資料 ： 総務省統計局 「令和2年国勢調査就業状態等基本集計」</t>
  </si>
  <si>
    <t>資料：総務省統計局 「令和2年国勢調査就業状態等基本集計」</t>
  </si>
  <si>
    <t>資料：総務省統計局 「令和2年国勢調査就業状態等基本集計」</t>
  </si>
  <si>
    <t>資料：総務省統計局 「令和2年国勢調査　従業地・通学地による人口・就業状態等集計」</t>
  </si>
  <si>
    <t>資料：総務省統計局 「令和2年国勢調査　従業地・通学地による人口・就業状態等集計」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</si>
</sst>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191" fontId="4" fillId="0" borderId="0" xfId="0" applyNumberFormat="1" applyFont="1" applyAlignment="1">
      <alignment/>
    </xf>
    <xf numFmtId="227" fontId="7" fillId="0" borderId="0" xfId="62" applyNumberFormat="1" applyFont="1" applyFill="1" applyBorder="1" applyAlignment="1">
      <alignment horizontal="right"/>
      <protection/>
    </xf>
    <xf numFmtId="0" fontId="4" fillId="0" borderId="0" xfId="0" applyFont="1" applyAlignment="1">
      <alignment vertical="center"/>
    </xf>
    <xf numFmtId="227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61">
      <alignment vertical="center"/>
      <protection/>
    </xf>
    <xf numFmtId="210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 vertical="center"/>
    </xf>
    <xf numFmtId="0" fontId="48" fillId="0" borderId="0" xfId="61" applyNumberFormat="1" applyFont="1" applyAlignment="1">
      <alignment horizontal="right" vertical="center"/>
      <protection/>
    </xf>
    <xf numFmtId="0" fontId="0" fillId="0" borderId="10" xfId="0" applyFont="1" applyBorder="1" applyAlignment="1">
      <alignment/>
    </xf>
    <xf numFmtId="227" fontId="0" fillId="0" borderId="0" xfId="0" applyNumberFormat="1" applyFont="1" applyAlignment="1">
      <alignment horizontal="right"/>
    </xf>
    <xf numFmtId="227" fontId="7" fillId="0" borderId="11" xfId="62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 vertical="center"/>
    </xf>
    <xf numFmtId="227" fontId="7" fillId="0" borderId="0" xfId="62" applyNumberFormat="1" applyFont="1" applyFill="1" applyBorder="1" applyAlignment="1">
      <alignment/>
      <protection/>
    </xf>
    <xf numFmtId="0" fontId="0" fillId="0" borderId="13" xfId="0" applyFont="1" applyBorder="1" applyAlignment="1">
      <alignment horizontal="right" vertical="center"/>
    </xf>
    <xf numFmtId="227" fontId="0" fillId="0" borderId="0" xfId="0" applyNumberFormat="1" applyFont="1" applyFill="1" applyBorder="1" applyAlignment="1">
      <alignment horizontal="right"/>
    </xf>
    <xf numFmtId="227" fontId="0" fillId="0" borderId="0" xfId="0" applyNumberFormat="1" applyFont="1" applyBorder="1" applyAlignment="1">
      <alignment horizontal="right"/>
    </xf>
    <xf numFmtId="227" fontId="0" fillId="0" borderId="13" xfId="0" applyNumberFormat="1" applyFont="1" applyBorder="1" applyAlignment="1">
      <alignment horizontal="right"/>
    </xf>
    <xf numFmtId="227" fontId="0" fillId="0" borderId="13" xfId="0" applyNumberFormat="1" applyFont="1" applyFill="1" applyBorder="1" applyAlignment="1">
      <alignment horizontal="right"/>
    </xf>
    <xf numFmtId="227" fontId="7" fillId="0" borderId="13" xfId="62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/>
    </xf>
    <xf numFmtId="227" fontId="7" fillId="0" borderId="15" xfId="62" applyNumberFormat="1" applyFont="1" applyFill="1" applyBorder="1" applyAlignment="1">
      <alignment horizontal="right" vertical="center"/>
      <protection/>
    </xf>
    <xf numFmtId="227" fontId="7" fillId="0" borderId="0" xfId="62" applyNumberFormat="1" applyFont="1" applyFill="1" applyBorder="1" applyAlignment="1">
      <alignment vertical="center"/>
      <protection/>
    </xf>
    <xf numFmtId="227" fontId="7" fillId="0" borderId="15" xfId="62" applyNumberFormat="1" applyFont="1" applyFill="1" applyBorder="1" applyAlignment="1">
      <alignment/>
      <protection/>
    </xf>
    <xf numFmtId="210" fontId="0" fillId="0" borderId="11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Alignment="1">
      <alignment horizontal="right" vertical="center"/>
    </xf>
    <xf numFmtId="210" fontId="0" fillId="0" borderId="11" xfId="0" applyNumberFormat="1" applyFont="1" applyBorder="1" applyAlignment="1">
      <alignment horizontal="right" vertical="center"/>
    </xf>
    <xf numFmtId="210" fontId="0" fillId="0" borderId="0" xfId="0" applyNumberFormat="1" applyFont="1" applyAlignment="1">
      <alignment horizontal="right" vertical="center"/>
    </xf>
    <xf numFmtId="210" fontId="0" fillId="0" borderId="16" xfId="0" applyNumberFormat="1" applyFont="1" applyFill="1" applyBorder="1" applyAlignment="1">
      <alignment horizontal="right" vertical="center"/>
    </xf>
    <xf numFmtId="210" fontId="0" fillId="0" borderId="17" xfId="0" applyNumberFormat="1" applyFont="1" applyFill="1" applyBorder="1" applyAlignment="1">
      <alignment horizontal="right" vertical="center"/>
    </xf>
    <xf numFmtId="210" fontId="0" fillId="0" borderId="0" xfId="0" applyNumberFormat="1" applyFont="1" applyBorder="1" applyAlignment="1">
      <alignment horizontal="right" vertical="center"/>
    </xf>
    <xf numFmtId="210" fontId="0" fillId="0" borderId="18" xfId="0" applyNumberFormat="1" applyFont="1" applyBorder="1" applyAlignment="1">
      <alignment horizontal="right" vertical="center"/>
    </xf>
    <xf numFmtId="210" fontId="0" fillId="0" borderId="19" xfId="0" applyNumberFormat="1" applyFont="1" applyBorder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10" fontId="0" fillId="0" borderId="20" xfId="0" applyNumberFormat="1" applyFont="1" applyBorder="1" applyAlignment="1">
      <alignment horizontal="right" vertical="center"/>
    </xf>
    <xf numFmtId="210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227" fontId="8" fillId="0" borderId="21" xfId="0" applyNumberFormat="1" applyFont="1" applyBorder="1" applyAlignment="1">
      <alignment horizontal="right" vertical="center"/>
    </xf>
    <xf numFmtId="227" fontId="8" fillId="0" borderId="22" xfId="0" applyNumberFormat="1" applyFont="1" applyBorder="1" applyAlignment="1">
      <alignment horizontal="right" vertical="center"/>
    </xf>
    <xf numFmtId="227" fontId="8" fillId="0" borderId="11" xfId="0" applyNumberFormat="1" applyFont="1" applyBorder="1" applyAlignment="1">
      <alignment horizontal="right" vertical="center"/>
    </xf>
    <xf numFmtId="227" fontId="8" fillId="0" borderId="0" xfId="0" applyNumberFormat="1" applyFont="1" applyBorder="1" applyAlignment="1">
      <alignment horizontal="right" vertical="center"/>
    </xf>
    <xf numFmtId="227" fontId="8" fillId="0" borderId="16" xfId="0" applyNumberFormat="1" applyFont="1" applyBorder="1" applyAlignment="1">
      <alignment horizontal="right" vertical="center"/>
    </xf>
    <xf numFmtId="227" fontId="8" fillId="0" borderId="17" xfId="0" applyNumberFormat="1" applyFont="1" applyBorder="1" applyAlignment="1">
      <alignment horizontal="right" vertical="center"/>
    </xf>
    <xf numFmtId="227" fontId="6" fillId="0" borderId="21" xfId="0" applyNumberFormat="1" applyFont="1" applyFill="1" applyBorder="1" applyAlignment="1">
      <alignment horizontal="right" vertical="center"/>
    </xf>
    <xf numFmtId="227" fontId="6" fillId="0" borderId="22" xfId="0" applyNumberFormat="1" applyFont="1" applyFill="1" applyBorder="1" applyAlignment="1">
      <alignment horizontal="right" vertical="center"/>
    </xf>
    <xf numFmtId="227" fontId="6" fillId="0" borderId="11" xfId="0" applyNumberFormat="1" applyFont="1" applyFill="1" applyBorder="1" applyAlignment="1">
      <alignment horizontal="right" vertical="center"/>
    </xf>
    <xf numFmtId="227" fontId="6" fillId="0" borderId="0" xfId="0" applyNumberFormat="1" applyFont="1" applyFill="1" applyBorder="1" applyAlignment="1">
      <alignment horizontal="right" vertical="center"/>
    </xf>
    <xf numFmtId="227" fontId="6" fillId="0" borderId="16" xfId="0" applyNumberFormat="1" applyFont="1" applyFill="1" applyBorder="1" applyAlignment="1">
      <alignment horizontal="right" vertical="center"/>
    </xf>
    <xf numFmtId="227" fontId="6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27" fontId="0" fillId="0" borderId="0" xfId="0" applyNumberFormat="1" applyFont="1" applyAlignment="1">
      <alignment/>
    </xf>
    <xf numFmtId="227" fontId="0" fillId="0" borderId="0" xfId="0" applyNumberFormat="1" applyFont="1" applyFill="1" applyAlignment="1">
      <alignment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27" fontId="0" fillId="0" borderId="0" xfId="0" applyNumberFormat="1" applyFont="1" applyAlignment="1">
      <alignment horizontal="right"/>
    </xf>
    <xf numFmtId="227" fontId="0" fillId="0" borderId="11" xfId="0" applyNumberFormat="1" applyFont="1" applyBorder="1" applyAlignment="1">
      <alignment horizontal="right"/>
    </xf>
    <xf numFmtId="22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4" fillId="0" borderId="19" xfId="0" applyFont="1" applyBorder="1" applyAlignment="1">
      <alignment/>
    </xf>
    <xf numFmtId="0" fontId="11" fillId="0" borderId="19" xfId="0" applyFont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4" fillId="0" borderId="15" xfId="0" applyFont="1" applyBorder="1" applyAlignment="1">
      <alignment/>
    </xf>
    <xf numFmtId="0" fontId="11" fillId="0" borderId="15" xfId="0" applyFont="1" applyBorder="1" applyAlignment="1">
      <alignment horizontal="distributed"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26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30" xfId="0" applyFont="1" applyBorder="1" applyAlignment="1">
      <alignment horizontal="distributed" vertical="top"/>
    </xf>
    <xf numFmtId="0" fontId="4" fillId="0" borderId="30" xfId="0" applyFont="1" applyBorder="1" applyAlignment="1">
      <alignment horizontal="distributed"/>
    </xf>
    <xf numFmtId="0" fontId="4" fillId="0" borderId="2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distributed"/>
    </xf>
    <xf numFmtId="0" fontId="4" fillId="0" borderId="2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1" fillId="0" borderId="28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10" fontId="13" fillId="0" borderId="0" xfId="62" applyNumberFormat="1" applyFont="1" applyFill="1" applyBorder="1" applyAlignment="1">
      <alignment vertical="top"/>
      <protection/>
    </xf>
    <xf numFmtId="227" fontId="13" fillId="0" borderId="0" xfId="62" applyNumberFormat="1" applyFont="1" applyFill="1" applyBorder="1" applyAlignment="1">
      <alignment horizontal="right"/>
      <protection/>
    </xf>
    <xf numFmtId="210" fontId="13" fillId="0" borderId="0" xfId="62" applyNumberFormat="1" applyFont="1" applyFill="1" applyBorder="1" applyAlignment="1">
      <alignment horizontal="right"/>
      <protection/>
    </xf>
    <xf numFmtId="227" fontId="13" fillId="0" borderId="0" xfId="62" applyNumberFormat="1" applyFont="1" applyFill="1" applyBorder="1" applyAlignment="1">
      <alignment horizontal="right" vertical="center"/>
      <protection/>
    </xf>
    <xf numFmtId="0" fontId="4" fillId="0" borderId="35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Border="1" applyAlignment="1">
      <alignment horizontal="distributed"/>
    </xf>
    <xf numFmtId="227" fontId="6" fillId="0" borderId="20" xfId="0" applyNumberFormat="1" applyFont="1" applyFill="1" applyBorder="1" applyAlignment="1">
      <alignment horizontal="right" vertical="center"/>
    </xf>
    <xf numFmtId="227" fontId="6" fillId="0" borderId="15" xfId="0" applyNumberFormat="1" applyFont="1" applyFill="1" applyBorder="1" applyAlignment="1">
      <alignment horizontal="right" vertical="center"/>
    </xf>
    <xf numFmtId="227" fontId="8" fillId="0" borderId="20" xfId="0" applyNumberFormat="1" applyFont="1" applyBorder="1" applyAlignment="1">
      <alignment horizontal="right" vertical="center"/>
    </xf>
    <xf numFmtId="227" fontId="8" fillId="0" borderId="15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right" vertical="center"/>
    </xf>
    <xf numFmtId="0" fontId="31" fillId="0" borderId="22" xfId="61" applyBorder="1">
      <alignment vertical="center"/>
      <protection/>
    </xf>
    <xf numFmtId="0" fontId="0" fillId="0" borderId="22" xfId="0" applyBorder="1" applyAlignment="1">
      <alignment/>
    </xf>
    <xf numFmtId="210" fontId="7" fillId="0" borderId="22" xfId="62" applyNumberFormat="1" applyFont="1" applyFill="1" applyBorder="1" applyAlignment="1">
      <alignment vertical="top"/>
      <protection/>
    </xf>
    <xf numFmtId="0" fontId="0" fillId="0" borderId="22" xfId="0" applyFont="1" applyBorder="1" applyAlignment="1">
      <alignment/>
    </xf>
    <xf numFmtId="227" fontId="7" fillId="0" borderId="22" xfId="62" applyNumberFormat="1" applyFont="1" applyFill="1" applyBorder="1" applyAlignment="1">
      <alignment horizontal="right"/>
      <protection/>
    </xf>
    <xf numFmtId="210" fontId="7" fillId="0" borderId="22" xfId="62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vertical="center"/>
    </xf>
    <xf numFmtId="227" fontId="7" fillId="0" borderId="0" xfId="62" applyNumberFormat="1" applyFont="1" applyFill="1" applyBorder="1" applyAlignment="1">
      <alignment horizontal="right" vertical="center"/>
      <protection/>
    </xf>
    <xf numFmtId="37" fontId="49" fillId="0" borderId="0" xfId="0" applyNumberFormat="1" applyFont="1" applyAlignment="1">
      <alignment horizontal="right" vertical="top"/>
    </xf>
    <xf numFmtId="37" fontId="50" fillId="0" borderId="0" xfId="0" applyNumberFormat="1" applyFont="1" applyAlignment="1">
      <alignment horizontal="right" vertical="center"/>
    </xf>
    <xf numFmtId="37" fontId="49" fillId="0" borderId="0" xfId="0" applyNumberFormat="1" applyFont="1" applyAlignment="1">
      <alignment horizontal="right" vertical="center"/>
    </xf>
    <xf numFmtId="227" fontId="8" fillId="0" borderId="18" xfId="0" applyNumberFormat="1" applyFont="1" applyBorder="1" applyAlignment="1">
      <alignment horizontal="right" vertical="center"/>
    </xf>
    <xf numFmtId="227" fontId="8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11" fillId="0" borderId="22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2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top"/>
    </xf>
    <xf numFmtId="0" fontId="4" fillId="0" borderId="30" xfId="0" applyFont="1" applyBorder="1" applyAlignment="1">
      <alignment horizontal="distributed" vertical="top"/>
    </xf>
    <xf numFmtId="0" fontId="4" fillId="0" borderId="22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28" xfId="0" applyFont="1" applyFill="1" applyBorder="1" applyAlignment="1">
      <alignment horizontal="distributed"/>
    </xf>
    <xf numFmtId="0" fontId="4" fillId="0" borderId="0" xfId="0" applyFont="1" applyFill="1" applyBorder="1" applyAlignment="1">
      <alignment shrinkToFit="1"/>
    </xf>
    <xf numFmtId="0" fontId="4" fillId="0" borderId="28" xfId="0" applyFont="1" applyFill="1" applyBorder="1" applyAlignment="1">
      <alignment shrinkToFit="1"/>
    </xf>
    <xf numFmtId="0" fontId="4" fillId="0" borderId="2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/>
    </xf>
    <xf numFmtId="0" fontId="4" fillId="0" borderId="42" xfId="0" applyFont="1" applyBorder="1" applyAlignment="1">
      <alignment horizontal="distributed"/>
    </xf>
    <xf numFmtId="0" fontId="4" fillId="0" borderId="43" xfId="0" applyFont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41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/>
    </xf>
    <xf numFmtId="0" fontId="4" fillId="0" borderId="34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2.625" style="1" customWidth="1"/>
    <col min="2" max="2" width="7.625" style="1" customWidth="1"/>
    <col min="3" max="3" width="2.625" style="1" customWidth="1"/>
    <col min="4" max="5" width="8.625" style="1" customWidth="1"/>
    <col min="6" max="10" width="9.125" style="1" customWidth="1"/>
    <col min="11" max="11" width="10.125" style="1" customWidth="1"/>
    <col min="12" max="12" width="8.625" style="1" customWidth="1"/>
    <col min="13" max="16384" width="9.00390625" style="1" customWidth="1"/>
  </cols>
  <sheetData>
    <row r="1" spans="1:12" ht="16.5" customHeight="1">
      <c r="A1" s="162" t="s">
        <v>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4" s="9" customFormat="1" ht="18.75" customHeight="1" thickBot="1">
      <c r="A3" s="77" t="s">
        <v>2</v>
      </c>
      <c r="D3" s="78" t="s">
        <v>353</v>
      </c>
    </row>
    <row r="4" spans="1:12" ht="14.25" customHeight="1" thickTop="1">
      <c r="A4" s="163" t="s">
        <v>3</v>
      </c>
      <c r="B4" s="163"/>
      <c r="C4" s="164"/>
      <c r="D4" s="169" t="s">
        <v>147</v>
      </c>
      <c r="E4" s="171" t="s">
        <v>5</v>
      </c>
      <c r="F4" s="172"/>
      <c r="G4" s="172"/>
      <c r="H4" s="172"/>
      <c r="I4" s="172"/>
      <c r="J4" s="172"/>
      <c r="K4" s="173"/>
      <c r="L4" s="174" t="s">
        <v>6</v>
      </c>
    </row>
    <row r="5" spans="1:12" ht="13.5" customHeight="1">
      <c r="A5" s="165"/>
      <c r="B5" s="165"/>
      <c r="C5" s="166"/>
      <c r="D5" s="170"/>
      <c r="E5" s="176" t="s">
        <v>136</v>
      </c>
      <c r="F5" s="177" t="s">
        <v>134</v>
      </c>
      <c r="G5" s="178"/>
      <c r="H5" s="178"/>
      <c r="I5" s="178"/>
      <c r="J5" s="179"/>
      <c r="K5" s="176" t="s">
        <v>135</v>
      </c>
      <c r="L5" s="175"/>
    </row>
    <row r="6" spans="1:12" ht="30" customHeight="1">
      <c r="A6" s="167"/>
      <c r="B6" s="167"/>
      <c r="C6" s="168"/>
      <c r="D6" s="170"/>
      <c r="E6" s="170"/>
      <c r="F6" s="80" t="s">
        <v>4</v>
      </c>
      <c r="G6" s="80" t="s">
        <v>8</v>
      </c>
      <c r="H6" s="80" t="s">
        <v>133</v>
      </c>
      <c r="I6" s="81" t="s">
        <v>132</v>
      </c>
      <c r="J6" s="80" t="s">
        <v>9</v>
      </c>
      <c r="K6" s="170"/>
      <c r="L6" s="175"/>
    </row>
    <row r="7" spans="1:12" s="9" customFormat="1" ht="18.75" customHeight="1">
      <c r="A7" s="181" t="s">
        <v>10</v>
      </c>
      <c r="B7" s="181"/>
      <c r="C7" s="181"/>
      <c r="D7" s="59">
        <f>SUM(D8:D24)</f>
        <v>451718</v>
      </c>
      <c r="E7" s="60">
        <f aca="true" t="shared" si="0" ref="E7:E24">SUM(F7,K7)</f>
        <v>243710</v>
      </c>
      <c r="F7" s="60">
        <f aca="true" t="shared" si="1" ref="F7:F24">SUM(G7:J7)</f>
        <v>235716</v>
      </c>
      <c r="G7" s="60">
        <v>200092</v>
      </c>
      <c r="H7" s="60">
        <v>23720</v>
      </c>
      <c r="I7" s="60">
        <v>4383</v>
      </c>
      <c r="J7" s="60">
        <v>7521</v>
      </c>
      <c r="K7" s="60">
        <v>7994</v>
      </c>
      <c r="L7" s="60">
        <v>103156</v>
      </c>
    </row>
    <row r="8" spans="1:14" ht="11.25" customHeight="1">
      <c r="A8" s="2"/>
      <c r="B8" s="5" t="s">
        <v>148</v>
      </c>
      <c r="C8" s="5" t="s">
        <v>11</v>
      </c>
      <c r="D8" s="61">
        <v>18835</v>
      </c>
      <c r="E8" s="62">
        <f t="shared" si="0"/>
        <v>2313</v>
      </c>
      <c r="F8" s="62">
        <f t="shared" si="1"/>
        <v>2222</v>
      </c>
      <c r="G8" s="157">
        <v>587</v>
      </c>
      <c r="H8" s="157">
        <v>48</v>
      </c>
      <c r="I8" s="157">
        <v>1519</v>
      </c>
      <c r="J8" s="157">
        <v>68</v>
      </c>
      <c r="K8" s="62">
        <v>91</v>
      </c>
      <c r="L8" s="62">
        <v>12437</v>
      </c>
      <c r="N8" s="10"/>
    </row>
    <row r="9" spans="1:12" ht="11.25" customHeight="1">
      <c r="A9" s="2"/>
      <c r="B9" s="5" t="s">
        <v>149</v>
      </c>
      <c r="C9" s="2"/>
      <c r="D9" s="61">
        <v>24331</v>
      </c>
      <c r="E9" s="62">
        <f t="shared" si="0"/>
        <v>13334</v>
      </c>
      <c r="F9" s="62">
        <f t="shared" si="1"/>
        <v>12779</v>
      </c>
      <c r="G9" s="157">
        <v>9812</v>
      </c>
      <c r="H9" s="157">
        <v>224</v>
      </c>
      <c r="I9" s="157">
        <v>2513</v>
      </c>
      <c r="J9" s="157">
        <v>230</v>
      </c>
      <c r="K9" s="62">
        <v>555</v>
      </c>
      <c r="L9" s="62">
        <v>4510</v>
      </c>
    </row>
    <row r="10" spans="1:12" ht="11.25" customHeight="1">
      <c r="A10" s="2"/>
      <c r="B10" s="5" t="s">
        <v>150</v>
      </c>
      <c r="C10" s="2"/>
      <c r="D10" s="61">
        <v>32287</v>
      </c>
      <c r="E10" s="62">
        <f t="shared" si="0"/>
        <v>21402</v>
      </c>
      <c r="F10" s="62">
        <f t="shared" si="1"/>
        <v>20699</v>
      </c>
      <c r="G10" s="157">
        <v>19613</v>
      </c>
      <c r="H10" s="157">
        <v>393</v>
      </c>
      <c r="I10" s="157">
        <v>150</v>
      </c>
      <c r="J10" s="157">
        <v>543</v>
      </c>
      <c r="K10" s="62">
        <v>703</v>
      </c>
      <c r="L10" s="62">
        <v>1444</v>
      </c>
    </row>
    <row r="11" spans="1:12" ht="11.25" customHeight="1">
      <c r="A11" s="2"/>
      <c r="B11" s="5" t="s">
        <v>151</v>
      </c>
      <c r="C11" s="2"/>
      <c r="D11" s="61">
        <v>35814</v>
      </c>
      <c r="E11" s="62">
        <f t="shared" si="0"/>
        <v>22945</v>
      </c>
      <c r="F11" s="62">
        <f t="shared" si="1"/>
        <v>22203</v>
      </c>
      <c r="G11" s="157">
        <v>20146</v>
      </c>
      <c r="H11" s="157">
        <v>878</v>
      </c>
      <c r="I11" s="157">
        <v>77</v>
      </c>
      <c r="J11" s="157">
        <v>1102</v>
      </c>
      <c r="K11" s="62">
        <v>742</v>
      </c>
      <c r="L11" s="62">
        <v>2469</v>
      </c>
    </row>
    <row r="12" spans="1:12" ht="11.25" customHeight="1">
      <c r="A12" s="2"/>
      <c r="B12" s="5" t="s">
        <v>152</v>
      </c>
      <c r="C12" s="2"/>
      <c r="D12" s="61">
        <v>40970</v>
      </c>
      <c r="E12" s="62">
        <f t="shared" si="0"/>
        <v>25715</v>
      </c>
      <c r="F12" s="62">
        <f t="shared" si="1"/>
        <v>24972</v>
      </c>
      <c r="G12" s="157">
        <v>22400</v>
      </c>
      <c r="H12" s="157">
        <v>1604</v>
      </c>
      <c r="I12" s="157">
        <v>41</v>
      </c>
      <c r="J12" s="157">
        <v>927</v>
      </c>
      <c r="K12" s="62">
        <v>743</v>
      </c>
      <c r="L12" s="62">
        <v>3497</v>
      </c>
    </row>
    <row r="13" spans="1:12" ht="15" customHeight="1">
      <c r="A13" s="2"/>
      <c r="B13" s="5" t="s">
        <v>153</v>
      </c>
      <c r="C13" s="2"/>
      <c r="D13" s="61">
        <v>43159</v>
      </c>
      <c r="E13" s="62">
        <f t="shared" si="0"/>
        <v>27882</v>
      </c>
      <c r="F13" s="62">
        <f t="shared" si="1"/>
        <v>27097</v>
      </c>
      <c r="G13" s="158">
        <v>23991</v>
      </c>
      <c r="H13" s="158">
        <v>2528</v>
      </c>
      <c r="I13" s="158">
        <v>28</v>
      </c>
      <c r="J13" s="158">
        <v>550</v>
      </c>
      <c r="K13" s="62">
        <v>785</v>
      </c>
      <c r="L13" s="62">
        <v>3571</v>
      </c>
    </row>
    <row r="14" spans="1:12" ht="11.25" customHeight="1">
      <c r="A14" s="2"/>
      <c r="B14" s="5" t="s">
        <v>154</v>
      </c>
      <c r="C14" s="2"/>
      <c r="D14" s="61">
        <v>48613</v>
      </c>
      <c r="E14" s="62">
        <f t="shared" si="0"/>
        <v>32580</v>
      </c>
      <c r="F14" s="62">
        <f t="shared" si="1"/>
        <v>31638</v>
      </c>
      <c r="G14" s="157">
        <v>27690</v>
      </c>
      <c r="H14" s="157">
        <v>3471</v>
      </c>
      <c r="I14" s="157">
        <v>11</v>
      </c>
      <c r="J14" s="157">
        <v>466</v>
      </c>
      <c r="K14" s="62">
        <v>942</v>
      </c>
      <c r="L14" s="62">
        <v>4088</v>
      </c>
    </row>
    <row r="15" spans="1:12" ht="11.25" customHeight="1">
      <c r="A15" s="2"/>
      <c r="B15" s="5" t="s">
        <v>155</v>
      </c>
      <c r="C15" s="2"/>
      <c r="D15" s="61">
        <v>41154</v>
      </c>
      <c r="E15" s="62">
        <f t="shared" si="0"/>
        <v>28370</v>
      </c>
      <c r="F15" s="62">
        <f t="shared" si="1"/>
        <v>27412</v>
      </c>
      <c r="G15" s="157">
        <v>23721</v>
      </c>
      <c r="H15" s="157">
        <v>3223</v>
      </c>
      <c r="I15" s="157">
        <v>13</v>
      </c>
      <c r="J15" s="157">
        <v>455</v>
      </c>
      <c r="K15" s="62">
        <v>958</v>
      </c>
      <c r="L15" s="62">
        <v>3671</v>
      </c>
    </row>
    <row r="16" spans="1:12" ht="11.25" customHeight="1">
      <c r="A16" s="2"/>
      <c r="B16" s="5" t="s">
        <v>156</v>
      </c>
      <c r="C16" s="2"/>
      <c r="D16" s="61">
        <v>31655</v>
      </c>
      <c r="E16" s="62">
        <f t="shared" si="0"/>
        <v>21938</v>
      </c>
      <c r="F16" s="62">
        <f t="shared" si="1"/>
        <v>21119</v>
      </c>
      <c r="G16" s="157">
        <v>18221</v>
      </c>
      <c r="H16" s="157">
        <v>2389</v>
      </c>
      <c r="I16" s="157">
        <v>8</v>
      </c>
      <c r="J16" s="157">
        <v>501</v>
      </c>
      <c r="K16" s="62">
        <v>819</v>
      </c>
      <c r="L16" s="62">
        <v>3699</v>
      </c>
    </row>
    <row r="17" spans="1:12" ht="11.25" customHeight="1">
      <c r="A17" s="2"/>
      <c r="B17" s="5" t="s">
        <v>157</v>
      </c>
      <c r="C17" s="2"/>
      <c r="D17" s="61">
        <v>24898</v>
      </c>
      <c r="E17" s="62">
        <f t="shared" si="0"/>
        <v>15994</v>
      </c>
      <c r="F17" s="62">
        <f t="shared" si="1"/>
        <v>15355</v>
      </c>
      <c r="G17" s="157">
        <v>12657</v>
      </c>
      <c r="H17" s="157">
        <v>2266</v>
      </c>
      <c r="I17" s="157">
        <v>11</v>
      </c>
      <c r="J17" s="157">
        <v>421</v>
      </c>
      <c r="K17" s="62">
        <v>639</v>
      </c>
      <c r="L17" s="62">
        <v>5110</v>
      </c>
    </row>
    <row r="18" spans="1:12" ht="15" customHeight="1">
      <c r="A18" s="2"/>
      <c r="B18" s="5" t="s">
        <v>158</v>
      </c>
      <c r="C18" s="2"/>
      <c r="D18" s="61">
        <v>25615</v>
      </c>
      <c r="E18" s="62">
        <f t="shared" si="0"/>
        <v>12582</v>
      </c>
      <c r="F18" s="62">
        <f t="shared" si="1"/>
        <v>12050</v>
      </c>
      <c r="G18" s="159">
        <v>9115</v>
      </c>
      <c r="H18" s="159">
        <v>2383</v>
      </c>
      <c r="I18" s="159">
        <v>4</v>
      </c>
      <c r="J18" s="159">
        <v>548</v>
      </c>
      <c r="K18" s="62">
        <v>532</v>
      </c>
      <c r="L18" s="62">
        <v>9644</v>
      </c>
    </row>
    <row r="19" spans="1:12" ht="11.25" customHeight="1">
      <c r="A19" s="2"/>
      <c r="B19" s="5" t="s">
        <v>159</v>
      </c>
      <c r="C19" s="2"/>
      <c r="D19" s="61">
        <v>29728</v>
      </c>
      <c r="E19" s="62">
        <f t="shared" si="0"/>
        <v>10670</v>
      </c>
      <c r="F19" s="62">
        <f t="shared" si="1"/>
        <v>10342</v>
      </c>
      <c r="G19" s="157">
        <v>7357</v>
      </c>
      <c r="H19" s="157">
        <v>2264</v>
      </c>
      <c r="I19" s="157">
        <v>3</v>
      </c>
      <c r="J19" s="157">
        <v>718</v>
      </c>
      <c r="K19" s="62">
        <v>328</v>
      </c>
      <c r="L19" s="62">
        <v>14669</v>
      </c>
    </row>
    <row r="20" spans="1:12" ht="11.25" customHeight="1">
      <c r="A20" s="2"/>
      <c r="B20" s="5" t="s">
        <v>160</v>
      </c>
      <c r="C20" s="2"/>
      <c r="D20" s="61">
        <v>22997</v>
      </c>
      <c r="E20" s="62">
        <f t="shared" si="0"/>
        <v>5072</v>
      </c>
      <c r="F20" s="62">
        <f t="shared" si="1"/>
        <v>4964</v>
      </c>
      <c r="G20" s="157">
        <v>3199</v>
      </c>
      <c r="H20" s="157">
        <v>1271</v>
      </c>
      <c r="I20" s="157">
        <v>2</v>
      </c>
      <c r="J20" s="157">
        <v>492</v>
      </c>
      <c r="K20" s="62">
        <v>108</v>
      </c>
      <c r="L20" s="62">
        <v>13296</v>
      </c>
    </row>
    <row r="21" spans="1:12" ht="11.25" customHeight="1">
      <c r="A21" s="2"/>
      <c r="B21" s="5" t="s">
        <v>161</v>
      </c>
      <c r="C21" s="2"/>
      <c r="D21" s="61">
        <v>16699</v>
      </c>
      <c r="E21" s="62">
        <f t="shared" si="0"/>
        <v>2004</v>
      </c>
      <c r="F21" s="62">
        <f t="shared" si="1"/>
        <v>1963</v>
      </c>
      <c r="G21" s="157">
        <v>1127</v>
      </c>
      <c r="H21" s="157">
        <v>498</v>
      </c>
      <c r="I21" s="157">
        <v>2</v>
      </c>
      <c r="J21" s="157">
        <v>336</v>
      </c>
      <c r="K21" s="62">
        <v>41</v>
      </c>
      <c r="L21" s="62">
        <v>10547</v>
      </c>
    </row>
    <row r="22" spans="1:12" ht="11.25" customHeight="1">
      <c r="A22" s="2"/>
      <c r="B22" s="5" t="s">
        <v>354</v>
      </c>
      <c r="C22" s="2"/>
      <c r="D22" s="61">
        <v>10055</v>
      </c>
      <c r="E22" s="62">
        <f>SUM(F22,K22)</f>
        <v>711</v>
      </c>
      <c r="F22" s="62">
        <f>SUM(G22:J22)</f>
        <v>705</v>
      </c>
      <c r="G22" s="157">
        <v>368</v>
      </c>
      <c r="H22" s="157">
        <v>209</v>
      </c>
      <c r="I22" s="157">
        <v>1</v>
      </c>
      <c r="J22" s="157">
        <v>127</v>
      </c>
      <c r="K22" s="62">
        <v>6</v>
      </c>
      <c r="L22" s="62">
        <v>6826</v>
      </c>
    </row>
    <row r="23" spans="1:12" ht="11.25" customHeight="1">
      <c r="A23" s="2"/>
      <c r="B23" s="5" t="s">
        <v>355</v>
      </c>
      <c r="C23" s="2"/>
      <c r="D23" s="61">
        <v>3832</v>
      </c>
      <c r="E23" s="62">
        <f>SUM(F23,K23)</f>
        <v>173</v>
      </c>
      <c r="F23" s="62">
        <f>SUM(G23:J23)</f>
        <v>171</v>
      </c>
      <c r="G23" s="157">
        <v>81</v>
      </c>
      <c r="H23" s="157">
        <v>56</v>
      </c>
      <c r="I23" s="157" t="s">
        <v>0</v>
      </c>
      <c r="J23" s="157">
        <v>34</v>
      </c>
      <c r="K23" s="62">
        <v>2</v>
      </c>
      <c r="L23" s="62">
        <v>2818</v>
      </c>
    </row>
    <row r="24" spans="1:12" ht="11.25" customHeight="1">
      <c r="A24" s="2"/>
      <c r="B24" s="182" t="s">
        <v>356</v>
      </c>
      <c r="C24" s="183"/>
      <c r="D24" s="61">
        <v>1076</v>
      </c>
      <c r="E24" s="62">
        <f t="shared" si="0"/>
        <v>25</v>
      </c>
      <c r="F24" s="62">
        <f t="shared" si="1"/>
        <v>25</v>
      </c>
      <c r="G24" s="62">
        <v>7</v>
      </c>
      <c r="H24" s="62">
        <v>15</v>
      </c>
      <c r="I24" s="62" t="s">
        <v>0</v>
      </c>
      <c r="J24" s="62">
        <v>3</v>
      </c>
      <c r="K24" s="62" t="s">
        <v>0</v>
      </c>
      <c r="L24" s="62">
        <v>860</v>
      </c>
    </row>
    <row r="25" spans="1:12" ht="11.25" customHeight="1">
      <c r="A25" s="2" t="s">
        <v>12</v>
      </c>
      <c r="B25" s="2"/>
      <c r="C25" s="2"/>
      <c r="D25" s="61"/>
      <c r="E25" s="62"/>
      <c r="F25" s="62"/>
      <c r="G25" s="62"/>
      <c r="H25" s="62"/>
      <c r="I25" s="62"/>
      <c r="J25" s="62"/>
      <c r="K25" s="62"/>
      <c r="L25" s="62"/>
    </row>
    <row r="26" spans="1:12" ht="11.25" customHeight="1">
      <c r="A26" s="2"/>
      <c r="B26" s="5" t="s">
        <v>162</v>
      </c>
      <c r="C26" s="5" t="s">
        <v>11</v>
      </c>
      <c r="D26" s="61">
        <v>341716</v>
      </c>
      <c r="E26" s="62">
        <f>SUM(F26,K26)</f>
        <v>212473</v>
      </c>
      <c r="F26" s="62">
        <f>SUM(G26:J26)</f>
        <v>205496</v>
      </c>
      <c r="G26" s="62">
        <v>178838</v>
      </c>
      <c r="H26" s="62">
        <v>17024</v>
      </c>
      <c r="I26" s="62">
        <v>4371</v>
      </c>
      <c r="J26" s="62">
        <v>5263</v>
      </c>
      <c r="K26" s="62">
        <v>6977</v>
      </c>
      <c r="L26" s="62">
        <v>44496</v>
      </c>
    </row>
    <row r="27" spans="1:12" ht="11.25" customHeight="1">
      <c r="A27" s="2"/>
      <c r="B27" s="184" t="s">
        <v>13</v>
      </c>
      <c r="C27" s="184"/>
      <c r="D27" s="61">
        <v>110002</v>
      </c>
      <c r="E27" s="62">
        <f>SUM(F27,K27)</f>
        <v>31237</v>
      </c>
      <c r="F27" s="62">
        <f>SUM(G27:J27)</f>
        <v>30220</v>
      </c>
      <c r="G27" s="62">
        <v>21254</v>
      </c>
      <c r="H27" s="62">
        <v>6696</v>
      </c>
      <c r="I27" s="62">
        <v>12</v>
      </c>
      <c r="J27" s="62">
        <v>2258</v>
      </c>
      <c r="K27" s="62">
        <v>1017</v>
      </c>
      <c r="L27" s="62">
        <v>58660</v>
      </c>
    </row>
    <row r="28" spans="1:12" s="9" customFormat="1" ht="18.75" customHeight="1">
      <c r="A28" s="83"/>
      <c r="B28" s="84" t="s">
        <v>14</v>
      </c>
      <c r="C28" s="85"/>
      <c r="D28" s="63">
        <v>221489</v>
      </c>
      <c r="E28" s="64">
        <f>F28+K28</f>
        <v>133048</v>
      </c>
      <c r="F28" s="64">
        <f>SUM(G28:J28)</f>
        <v>128479</v>
      </c>
      <c r="G28" s="64">
        <v>121124</v>
      </c>
      <c r="H28" s="64">
        <v>1988</v>
      </c>
      <c r="I28" s="64">
        <v>2125</v>
      </c>
      <c r="J28" s="64">
        <v>3242</v>
      </c>
      <c r="K28" s="64">
        <v>4569</v>
      </c>
      <c r="L28" s="64">
        <v>34354</v>
      </c>
    </row>
    <row r="29" spans="1:12" ht="11.25" customHeight="1">
      <c r="A29" s="2"/>
      <c r="B29" s="82" t="s">
        <v>163</v>
      </c>
      <c r="C29" s="82" t="s">
        <v>11</v>
      </c>
      <c r="D29" s="61">
        <v>9763</v>
      </c>
      <c r="E29" s="62">
        <f aca="true" t="shared" si="2" ref="E29:E44">F29+K29</f>
        <v>1144</v>
      </c>
      <c r="F29" s="62">
        <f>SUM(G29:J29)</f>
        <v>1091</v>
      </c>
      <c r="G29" s="62">
        <v>380</v>
      </c>
      <c r="H29" s="62">
        <v>20</v>
      </c>
      <c r="I29" s="62">
        <v>661</v>
      </c>
      <c r="J29" s="62">
        <v>30</v>
      </c>
      <c r="K29" s="62">
        <v>53</v>
      </c>
      <c r="L29" s="62">
        <v>6511</v>
      </c>
    </row>
    <row r="30" spans="1:12" ht="11.25" customHeight="1">
      <c r="A30" s="2"/>
      <c r="B30" s="82" t="s">
        <v>149</v>
      </c>
      <c r="C30" s="86"/>
      <c r="D30" s="61">
        <v>12149</v>
      </c>
      <c r="E30" s="62">
        <f t="shared" si="2"/>
        <v>6443</v>
      </c>
      <c r="F30" s="62">
        <f aca="true" t="shared" si="3" ref="F30:F45">SUM(G30:J30)</f>
        <v>6143</v>
      </c>
      <c r="G30" s="62">
        <v>4684</v>
      </c>
      <c r="H30" s="62">
        <v>68</v>
      </c>
      <c r="I30" s="62">
        <v>1285</v>
      </c>
      <c r="J30" s="62">
        <v>106</v>
      </c>
      <c r="K30" s="62">
        <v>300</v>
      </c>
      <c r="L30" s="62">
        <v>2376</v>
      </c>
    </row>
    <row r="31" spans="1:12" ht="11.25" customHeight="1">
      <c r="A31" s="2"/>
      <c r="B31" s="82" t="s">
        <v>150</v>
      </c>
      <c r="C31" s="86"/>
      <c r="D31" s="61">
        <v>16203</v>
      </c>
      <c r="E31" s="62">
        <f t="shared" si="2"/>
        <v>10784</v>
      </c>
      <c r="F31" s="62">
        <f t="shared" si="3"/>
        <v>10407</v>
      </c>
      <c r="G31" s="62">
        <v>10124</v>
      </c>
      <c r="H31" s="62">
        <v>58</v>
      </c>
      <c r="I31" s="62">
        <v>85</v>
      </c>
      <c r="J31" s="62">
        <v>140</v>
      </c>
      <c r="K31" s="62">
        <v>377</v>
      </c>
      <c r="L31" s="62">
        <v>415</v>
      </c>
    </row>
    <row r="32" spans="1:12" ht="11.25" customHeight="1">
      <c r="A32" s="2"/>
      <c r="B32" s="82" t="s">
        <v>151</v>
      </c>
      <c r="C32" s="86"/>
      <c r="D32" s="61">
        <v>17588</v>
      </c>
      <c r="E32" s="62">
        <f t="shared" si="2"/>
        <v>11912</v>
      </c>
      <c r="F32" s="62">
        <f t="shared" si="3"/>
        <v>11534</v>
      </c>
      <c r="G32" s="62">
        <v>11266</v>
      </c>
      <c r="H32" s="62">
        <v>53</v>
      </c>
      <c r="I32" s="62">
        <v>42</v>
      </c>
      <c r="J32" s="62">
        <v>173</v>
      </c>
      <c r="K32" s="62">
        <v>378</v>
      </c>
      <c r="L32" s="62">
        <v>267</v>
      </c>
    </row>
    <row r="33" spans="1:12" ht="11.25" customHeight="1">
      <c r="A33" s="2"/>
      <c r="B33" s="82" t="s">
        <v>152</v>
      </c>
      <c r="C33" s="86"/>
      <c r="D33" s="61">
        <v>20711</v>
      </c>
      <c r="E33" s="62">
        <f t="shared" si="2"/>
        <v>14195</v>
      </c>
      <c r="F33" s="62">
        <f t="shared" si="3"/>
        <v>13794</v>
      </c>
      <c r="G33" s="62">
        <v>13536</v>
      </c>
      <c r="H33" s="62">
        <v>78</v>
      </c>
      <c r="I33" s="62">
        <v>18</v>
      </c>
      <c r="J33" s="62">
        <v>162</v>
      </c>
      <c r="K33" s="62">
        <v>401</v>
      </c>
      <c r="L33" s="62">
        <v>294</v>
      </c>
    </row>
    <row r="34" spans="1:12" ht="15" customHeight="1">
      <c r="A34" s="2"/>
      <c r="B34" s="82" t="s">
        <v>153</v>
      </c>
      <c r="C34" s="86"/>
      <c r="D34" s="61">
        <v>21762</v>
      </c>
      <c r="E34" s="62">
        <f t="shared" si="2"/>
        <v>15259</v>
      </c>
      <c r="F34" s="62">
        <f t="shared" si="3"/>
        <v>14834</v>
      </c>
      <c r="G34" s="62">
        <v>14562</v>
      </c>
      <c r="H34" s="62">
        <v>93</v>
      </c>
      <c r="I34" s="62">
        <v>11</v>
      </c>
      <c r="J34" s="62">
        <v>168</v>
      </c>
      <c r="K34" s="62">
        <v>425</v>
      </c>
      <c r="L34" s="62">
        <v>345</v>
      </c>
    </row>
    <row r="35" spans="1:12" ht="11.25" customHeight="1">
      <c r="A35" s="2"/>
      <c r="B35" s="82" t="s">
        <v>154</v>
      </c>
      <c r="C35" s="86"/>
      <c r="D35" s="61">
        <v>24557</v>
      </c>
      <c r="E35" s="62">
        <f t="shared" si="2"/>
        <v>17714</v>
      </c>
      <c r="F35" s="62">
        <f t="shared" si="3"/>
        <v>17214</v>
      </c>
      <c r="G35" s="62">
        <v>16884</v>
      </c>
      <c r="H35" s="62">
        <v>101</v>
      </c>
      <c r="I35" s="62">
        <v>1</v>
      </c>
      <c r="J35" s="62">
        <v>228</v>
      </c>
      <c r="K35" s="62">
        <v>500</v>
      </c>
      <c r="L35" s="62">
        <v>472</v>
      </c>
    </row>
    <row r="36" spans="1:12" ht="11.25" customHeight="1">
      <c r="A36" s="2"/>
      <c r="B36" s="82" t="s">
        <v>155</v>
      </c>
      <c r="C36" s="86"/>
      <c r="D36" s="61">
        <v>21451</v>
      </c>
      <c r="E36" s="62">
        <f t="shared" si="2"/>
        <v>15904</v>
      </c>
      <c r="F36" s="62">
        <f t="shared" si="3"/>
        <v>15370</v>
      </c>
      <c r="G36" s="62">
        <v>15019</v>
      </c>
      <c r="H36" s="62">
        <v>113</v>
      </c>
      <c r="I36" s="62">
        <v>5</v>
      </c>
      <c r="J36" s="62">
        <v>233</v>
      </c>
      <c r="K36" s="62">
        <v>534</v>
      </c>
      <c r="L36" s="62">
        <v>498</v>
      </c>
    </row>
    <row r="37" spans="1:12" ht="11.25" customHeight="1">
      <c r="A37" s="2"/>
      <c r="B37" s="82" t="s">
        <v>156</v>
      </c>
      <c r="C37" s="86"/>
      <c r="D37" s="61">
        <v>16592</v>
      </c>
      <c r="E37" s="62">
        <f t="shared" si="2"/>
        <v>12555</v>
      </c>
      <c r="F37" s="62">
        <f t="shared" si="3"/>
        <v>12087</v>
      </c>
      <c r="G37" s="62">
        <v>11709</v>
      </c>
      <c r="H37" s="62">
        <v>104</v>
      </c>
      <c r="I37" s="62">
        <v>3</v>
      </c>
      <c r="J37" s="62">
        <v>271</v>
      </c>
      <c r="K37" s="62">
        <v>468</v>
      </c>
      <c r="L37" s="62">
        <v>673</v>
      </c>
    </row>
    <row r="38" spans="1:12" ht="11.25" customHeight="1">
      <c r="A38" s="2"/>
      <c r="B38" s="82" t="s">
        <v>157</v>
      </c>
      <c r="C38" s="86"/>
      <c r="D38" s="61">
        <v>12535</v>
      </c>
      <c r="E38" s="62">
        <f t="shared" si="2"/>
        <v>9161</v>
      </c>
      <c r="F38" s="62">
        <f t="shared" si="3"/>
        <v>8760</v>
      </c>
      <c r="G38" s="62">
        <v>8352</v>
      </c>
      <c r="H38" s="62">
        <v>159</v>
      </c>
      <c r="I38" s="62">
        <v>6</v>
      </c>
      <c r="J38" s="62">
        <v>243</v>
      </c>
      <c r="K38" s="62">
        <v>401</v>
      </c>
      <c r="L38" s="62">
        <v>1233</v>
      </c>
    </row>
    <row r="39" spans="1:12" ht="15" customHeight="1">
      <c r="A39" s="2"/>
      <c r="B39" s="82" t="s">
        <v>158</v>
      </c>
      <c r="C39" s="86"/>
      <c r="D39" s="61">
        <v>12527</v>
      </c>
      <c r="E39" s="62">
        <f t="shared" si="2"/>
        <v>7235</v>
      </c>
      <c r="F39" s="62">
        <f t="shared" si="3"/>
        <v>6858</v>
      </c>
      <c r="G39" s="62">
        <v>6166</v>
      </c>
      <c r="H39" s="62">
        <v>338</v>
      </c>
      <c r="I39" s="62">
        <v>2</v>
      </c>
      <c r="J39" s="62">
        <v>352</v>
      </c>
      <c r="K39" s="62">
        <v>377</v>
      </c>
      <c r="L39" s="62">
        <v>3368</v>
      </c>
    </row>
    <row r="40" spans="1:12" ht="11.25" customHeight="1">
      <c r="A40" s="2"/>
      <c r="B40" s="82" t="s">
        <v>159</v>
      </c>
      <c r="C40" s="86"/>
      <c r="D40" s="61">
        <v>14009</v>
      </c>
      <c r="E40" s="62">
        <f t="shared" si="2"/>
        <v>6173</v>
      </c>
      <c r="F40" s="62">
        <f t="shared" si="3"/>
        <v>5929</v>
      </c>
      <c r="G40" s="62">
        <v>5081</v>
      </c>
      <c r="H40" s="62">
        <v>367</v>
      </c>
      <c r="I40" s="62">
        <v>1</v>
      </c>
      <c r="J40" s="62">
        <v>480</v>
      </c>
      <c r="K40" s="62">
        <v>244</v>
      </c>
      <c r="L40" s="62">
        <v>5647</v>
      </c>
    </row>
    <row r="41" spans="1:12" ht="11.25" customHeight="1">
      <c r="A41" s="2"/>
      <c r="B41" s="82" t="s">
        <v>160</v>
      </c>
      <c r="C41" s="86"/>
      <c r="D41" s="61">
        <v>10117</v>
      </c>
      <c r="E41" s="62">
        <f t="shared" si="2"/>
        <v>2924</v>
      </c>
      <c r="F41" s="62">
        <f t="shared" si="3"/>
        <v>2846</v>
      </c>
      <c r="G41" s="62">
        <v>2262</v>
      </c>
      <c r="H41" s="62">
        <v>264</v>
      </c>
      <c r="I41" s="62">
        <v>2</v>
      </c>
      <c r="J41" s="62">
        <v>318</v>
      </c>
      <c r="K41" s="62">
        <v>78</v>
      </c>
      <c r="L41" s="62">
        <v>5203</v>
      </c>
    </row>
    <row r="42" spans="1:12" ht="11.25" customHeight="1">
      <c r="A42" s="2"/>
      <c r="B42" s="82" t="s">
        <v>161</v>
      </c>
      <c r="C42" s="86"/>
      <c r="D42" s="61">
        <v>6783</v>
      </c>
      <c r="E42" s="62">
        <f t="shared" si="2"/>
        <v>1153</v>
      </c>
      <c r="F42" s="62">
        <f t="shared" si="3"/>
        <v>1125</v>
      </c>
      <c r="G42" s="62">
        <v>788</v>
      </c>
      <c r="H42" s="62">
        <v>109</v>
      </c>
      <c r="I42" s="62">
        <v>2</v>
      </c>
      <c r="J42" s="62">
        <v>226</v>
      </c>
      <c r="K42" s="62">
        <v>28</v>
      </c>
      <c r="L42" s="62">
        <v>3971</v>
      </c>
    </row>
    <row r="43" spans="1:12" ht="11.25" customHeight="1">
      <c r="A43" s="2"/>
      <c r="B43" s="82" t="s">
        <v>354</v>
      </c>
      <c r="C43" s="86"/>
      <c r="D43" s="61">
        <v>3554</v>
      </c>
      <c r="E43" s="62">
        <f t="shared" si="2"/>
        <v>401</v>
      </c>
      <c r="F43" s="62">
        <f t="shared" si="3"/>
        <v>397</v>
      </c>
      <c r="G43" s="62">
        <v>255</v>
      </c>
      <c r="H43" s="62">
        <v>49</v>
      </c>
      <c r="I43" s="62">
        <v>1</v>
      </c>
      <c r="J43" s="62">
        <v>92</v>
      </c>
      <c r="K43" s="62">
        <v>4</v>
      </c>
      <c r="L43" s="62">
        <v>2257</v>
      </c>
    </row>
    <row r="44" spans="1:12" ht="11.25" customHeight="1">
      <c r="A44" s="2"/>
      <c r="B44" s="82" t="s">
        <v>355</v>
      </c>
      <c r="C44" s="86"/>
      <c r="D44" s="61">
        <v>980</v>
      </c>
      <c r="E44" s="62">
        <f t="shared" si="2"/>
        <v>82</v>
      </c>
      <c r="F44" s="62">
        <f t="shared" si="3"/>
        <v>81</v>
      </c>
      <c r="G44" s="62">
        <v>54</v>
      </c>
      <c r="H44" s="62">
        <v>8</v>
      </c>
      <c r="I44" s="62" t="s">
        <v>0</v>
      </c>
      <c r="J44" s="62">
        <v>19</v>
      </c>
      <c r="K44" s="62">
        <v>1</v>
      </c>
      <c r="L44" s="62">
        <v>666</v>
      </c>
    </row>
    <row r="45" spans="1:12" ht="11.25" customHeight="1">
      <c r="A45" s="2"/>
      <c r="B45" s="183" t="s">
        <v>356</v>
      </c>
      <c r="C45" s="183"/>
      <c r="D45" s="61">
        <v>208</v>
      </c>
      <c r="E45" s="62">
        <v>9</v>
      </c>
      <c r="F45" s="62">
        <f t="shared" si="3"/>
        <v>9</v>
      </c>
      <c r="G45" s="62">
        <v>2</v>
      </c>
      <c r="H45" s="62">
        <v>6</v>
      </c>
      <c r="I45" s="62" t="s">
        <v>0</v>
      </c>
      <c r="J45" s="62">
        <v>1</v>
      </c>
      <c r="K45" s="62" t="s">
        <v>0</v>
      </c>
      <c r="L45" s="62">
        <v>158</v>
      </c>
    </row>
    <row r="46" spans="1:12" ht="11.25" customHeight="1">
      <c r="A46" s="2" t="s">
        <v>12</v>
      </c>
      <c r="B46" s="86"/>
      <c r="C46" s="86"/>
      <c r="D46" s="61"/>
      <c r="E46" s="62"/>
      <c r="F46" s="62"/>
      <c r="G46" s="62"/>
      <c r="H46" s="62"/>
      <c r="I46" s="62"/>
      <c r="J46" s="62"/>
      <c r="K46" s="62"/>
      <c r="L46" s="62"/>
    </row>
    <row r="47" spans="1:12" ht="11.25" customHeight="1">
      <c r="A47" s="2"/>
      <c r="B47" s="82" t="s">
        <v>162</v>
      </c>
      <c r="C47" s="82" t="s">
        <v>11</v>
      </c>
      <c r="D47" s="61">
        <f>SUM(D29:D38)</f>
        <v>173311</v>
      </c>
      <c r="E47" s="62">
        <f>SUM(F47,K47)</f>
        <v>115071</v>
      </c>
      <c r="F47" s="62">
        <f>SUM(G47:J47)</f>
        <v>111234</v>
      </c>
      <c r="G47" s="62">
        <f aca="true" t="shared" si="4" ref="G47:L47">SUM(G29:G38)</f>
        <v>106516</v>
      </c>
      <c r="H47" s="62">
        <f t="shared" si="4"/>
        <v>847</v>
      </c>
      <c r="I47" s="62">
        <f t="shared" si="4"/>
        <v>2117</v>
      </c>
      <c r="J47" s="62">
        <f t="shared" si="4"/>
        <v>1754</v>
      </c>
      <c r="K47" s="62">
        <f t="shared" si="4"/>
        <v>3837</v>
      </c>
      <c r="L47" s="62">
        <f t="shared" si="4"/>
        <v>13084</v>
      </c>
    </row>
    <row r="48" spans="1:12" ht="11.25" customHeight="1">
      <c r="A48" s="86"/>
      <c r="B48" s="184" t="s">
        <v>13</v>
      </c>
      <c r="C48" s="184"/>
      <c r="D48" s="61">
        <f>SUM(D39:D45)</f>
        <v>48178</v>
      </c>
      <c r="E48" s="62">
        <f>SUM(F48,K48)</f>
        <v>17977</v>
      </c>
      <c r="F48" s="62">
        <f>SUM(G48:J48)</f>
        <v>17245</v>
      </c>
      <c r="G48" s="62">
        <f aca="true" t="shared" si="5" ref="G48:L48">SUM(G39:G45)</f>
        <v>14608</v>
      </c>
      <c r="H48" s="62">
        <f t="shared" si="5"/>
        <v>1141</v>
      </c>
      <c r="I48" s="62">
        <f t="shared" si="5"/>
        <v>8</v>
      </c>
      <c r="J48" s="62">
        <f t="shared" si="5"/>
        <v>1488</v>
      </c>
      <c r="K48" s="62">
        <f t="shared" si="5"/>
        <v>732</v>
      </c>
      <c r="L48" s="62">
        <f t="shared" si="5"/>
        <v>21270</v>
      </c>
    </row>
    <row r="49" spans="1:12" s="9" customFormat="1" ht="18.75" customHeight="1">
      <c r="A49" s="87"/>
      <c r="B49" s="88" t="s">
        <v>15</v>
      </c>
      <c r="C49" s="87"/>
      <c r="D49" s="63">
        <f>SUM(D50:D66)</f>
        <v>230229</v>
      </c>
      <c r="E49" s="64">
        <f>SUM(F49,K49)</f>
        <v>110662</v>
      </c>
      <c r="F49" s="64">
        <f>SUM(G49:J49)</f>
        <v>107237</v>
      </c>
      <c r="G49" s="64">
        <v>78968</v>
      </c>
      <c r="H49" s="64">
        <v>21732</v>
      </c>
      <c r="I49" s="64">
        <v>2258</v>
      </c>
      <c r="J49" s="64">
        <v>4279</v>
      </c>
      <c r="K49" s="64">
        <v>3425</v>
      </c>
      <c r="L49" s="64">
        <v>68802</v>
      </c>
    </row>
    <row r="50" spans="1:12" ht="11.25" customHeight="1">
      <c r="A50" s="2"/>
      <c r="B50" s="5" t="s">
        <v>163</v>
      </c>
      <c r="C50" s="5" t="s">
        <v>11</v>
      </c>
      <c r="D50" s="61">
        <v>9072</v>
      </c>
      <c r="E50" s="62">
        <f aca="true" t="shared" si="6" ref="E50:E66">SUM(F50,K50)</f>
        <v>1169</v>
      </c>
      <c r="F50" s="62">
        <f aca="true" t="shared" si="7" ref="F50:F66">SUM(G50:J50)</f>
        <v>1131</v>
      </c>
      <c r="G50" s="62">
        <v>207</v>
      </c>
      <c r="H50" s="62">
        <v>28</v>
      </c>
      <c r="I50" s="62">
        <v>858</v>
      </c>
      <c r="J50" s="62">
        <v>38</v>
      </c>
      <c r="K50" s="62">
        <v>38</v>
      </c>
      <c r="L50" s="62">
        <v>5926</v>
      </c>
    </row>
    <row r="51" spans="1:12" ht="11.25" customHeight="1">
      <c r="A51" s="2"/>
      <c r="B51" s="5" t="s">
        <v>149</v>
      </c>
      <c r="C51" s="2"/>
      <c r="D51" s="61">
        <v>12182</v>
      </c>
      <c r="E51" s="62">
        <f t="shared" si="6"/>
        <v>6891</v>
      </c>
      <c r="F51" s="62">
        <f t="shared" si="7"/>
        <v>6636</v>
      </c>
      <c r="G51" s="62">
        <v>5128</v>
      </c>
      <c r="H51" s="62">
        <v>156</v>
      </c>
      <c r="I51" s="62">
        <v>1228</v>
      </c>
      <c r="J51" s="62">
        <v>124</v>
      </c>
      <c r="K51" s="62">
        <v>255</v>
      </c>
      <c r="L51" s="62">
        <v>2134</v>
      </c>
    </row>
    <row r="52" spans="1:12" ht="11.25" customHeight="1">
      <c r="A52" s="2"/>
      <c r="B52" s="5" t="s">
        <v>150</v>
      </c>
      <c r="C52" s="2"/>
      <c r="D52" s="61">
        <v>16084</v>
      </c>
      <c r="E52" s="62">
        <f t="shared" si="6"/>
        <v>10618</v>
      </c>
      <c r="F52" s="62">
        <f t="shared" si="7"/>
        <v>10292</v>
      </c>
      <c r="G52" s="62">
        <v>9489</v>
      </c>
      <c r="H52" s="62">
        <v>335</v>
      </c>
      <c r="I52" s="62">
        <v>65</v>
      </c>
      <c r="J52" s="62">
        <v>403</v>
      </c>
      <c r="K52" s="62">
        <v>326</v>
      </c>
      <c r="L52" s="62">
        <v>1029</v>
      </c>
    </row>
    <row r="53" spans="1:12" ht="11.25" customHeight="1">
      <c r="A53" s="2"/>
      <c r="B53" s="5" t="s">
        <v>151</v>
      </c>
      <c r="C53" s="2"/>
      <c r="D53" s="61">
        <v>18226</v>
      </c>
      <c r="E53" s="62">
        <f t="shared" si="6"/>
        <v>11033</v>
      </c>
      <c r="F53" s="62">
        <f t="shared" si="7"/>
        <v>10669</v>
      </c>
      <c r="G53" s="62">
        <v>8880</v>
      </c>
      <c r="H53" s="62">
        <v>825</v>
      </c>
      <c r="I53" s="62">
        <v>35</v>
      </c>
      <c r="J53" s="62">
        <v>929</v>
      </c>
      <c r="K53" s="62">
        <v>364</v>
      </c>
      <c r="L53" s="62">
        <v>2202</v>
      </c>
    </row>
    <row r="54" spans="1:12" ht="11.25" customHeight="1">
      <c r="A54" s="2"/>
      <c r="B54" s="5" t="s">
        <v>152</v>
      </c>
      <c r="C54" s="2"/>
      <c r="D54" s="61">
        <v>20259</v>
      </c>
      <c r="E54" s="62">
        <f t="shared" si="6"/>
        <v>11520</v>
      </c>
      <c r="F54" s="62">
        <f t="shared" si="7"/>
        <v>11178</v>
      </c>
      <c r="G54" s="62">
        <v>8864</v>
      </c>
      <c r="H54" s="62">
        <v>1526</v>
      </c>
      <c r="I54" s="62">
        <v>23</v>
      </c>
      <c r="J54" s="62">
        <v>765</v>
      </c>
      <c r="K54" s="62">
        <v>342</v>
      </c>
      <c r="L54" s="62">
        <v>3203</v>
      </c>
    </row>
    <row r="55" spans="1:12" ht="15" customHeight="1">
      <c r="A55" s="2"/>
      <c r="B55" s="5" t="s">
        <v>153</v>
      </c>
      <c r="C55" s="2"/>
      <c r="D55" s="61">
        <v>21397</v>
      </c>
      <c r="E55" s="62">
        <f t="shared" si="6"/>
        <v>12623</v>
      </c>
      <c r="F55" s="62">
        <f t="shared" si="7"/>
        <v>12263</v>
      </c>
      <c r="G55" s="62">
        <v>9429</v>
      </c>
      <c r="H55" s="62">
        <v>2435</v>
      </c>
      <c r="I55" s="62">
        <v>17</v>
      </c>
      <c r="J55" s="62">
        <v>382</v>
      </c>
      <c r="K55" s="62">
        <v>360</v>
      </c>
      <c r="L55" s="62">
        <v>3226</v>
      </c>
    </row>
    <row r="56" spans="1:12" ht="11.25" customHeight="1">
      <c r="A56" s="2"/>
      <c r="B56" s="5" t="s">
        <v>154</v>
      </c>
      <c r="C56" s="2"/>
      <c r="D56" s="61">
        <v>24056</v>
      </c>
      <c r="E56" s="62">
        <f t="shared" si="6"/>
        <v>14866</v>
      </c>
      <c r="F56" s="62">
        <f t="shared" si="7"/>
        <v>14424</v>
      </c>
      <c r="G56" s="62">
        <v>10806</v>
      </c>
      <c r="H56" s="62">
        <v>3370</v>
      </c>
      <c r="I56" s="62">
        <v>10</v>
      </c>
      <c r="J56" s="62">
        <v>238</v>
      </c>
      <c r="K56" s="62">
        <v>442</v>
      </c>
      <c r="L56" s="62">
        <v>3616</v>
      </c>
    </row>
    <row r="57" spans="1:12" ht="11.25" customHeight="1">
      <c r="A57" s="2"/>
      <c r="B57" s="5" t="s">
        <v>155</v>
      </c>
      <c r="C57" s="2"/>
      <c r="D57" s="61">
        <v>19703</v>
      </c>
      <c r="E57" s="62">
        <f t="shared" si="6"/>
        <v>12466</v>
      </c>
      <c r="F57" s="62">
        <f t="shared" si="7"/>
        <v>12042</v>
      </c>
      <c r="G57" s="62">
        <v>8702</v>
      </c>
      <c r="H57" s="62">
        <v>3110</v>
      </c>
      <c r="I57" s="62">
        <v>8</v>
      </c>
      <c r="J57" s="62">
        <v>222</v>
      </c>
      <c r="K57" s="62">
        <v>424</v>
      </c>
      <c r="L57" s="62">
        <v>3173</v>
      </c>
    </row>
    <row r="58" spans="1:12" ht="11.25" customHeight="1">
      <c r="A58" s="2"/>
      <c r="B58" s="5" t="s">
        <v>156</v>
      </c>
      <c r="C58" s="2"/>
      <c r="D58" s="61">
        <v>15063</v>
      </c>
      <c r="E58" s="62">
        <f t="shared" si="6"/>
        <v>9383</v>
      </c>
      <c r="F58" s="62">
        <f t="shared" si="7"/>
        <v>9032</v>
      </c>
      <c r="G58" s="62">
        <v>6512</v>
      </c>
      <c r="H58" s="62">
        <v>2285</v>
      </c>
      <c r="I58" s="62">
        <v>5</v>
      </c>
      <c r="J58" s="62">
        <v>230</v>
      </c>
      <c r="K58" s="62">
        <v>351</v>
      </c>
      <c r="L58" s="62">
        <v>3026</v>
      </c>
    </row>
    <row r="59" spans="1:12" ht="11.25" customHeight="1">
      <c r="A59" s="2"/>
      <c r="B59" s="5" t="s">
        <v>157</v>
      </c>
      <c r="C59" s="2"/>
      <c r="D59" s="61">
        <v>12363</v>
      </c>
      <c r="E59" s="62">
        <f t="shared" si="6"/>
        <v>6833</v>
      </c>
      <c r="F59" s="62">
        <f t="shared" si="7"/>
        <v>6595</v>
      </c>
      <c r="G59" s="62">
        <v>4305</v>
      </c>
      <c r="H59" s="62">
        <v>2107</v>
      </c>
      <c r="I59" s="62">
        <v>5</v>
      </c>
      <c r="J59" s="62">
        <v>178</v>
      </c>
      <c r="K59" s="62">
        <v>238</v>
      </c>
      <c r="L59" s="62">
        <v>3877</v>
      </c>
    </row>
    <row r="60" spans="1:12" ht="15" customHeight="1">
      <c r="A60" s="2"/>
      <c r="B60" s="5" t="s">
        <v>158</v>
      </c>
      <c r="C60" s="2"/>
      <c r="D60" s="61">
        <v>13088</v>
      </c>
      <c r="E60" s="62">
        <f t="shared" si="6"/>
        <v>5347</v>
      </c>
      <c r="F60" s="62">
        <f t="shared" si="7"/>
        <v>5192</v>
      </c>
      <c r="G60" s="62">
        <v>2949</v>
      </c>
      <c r="H60" s="62">
        <v>2045</v>
      </c>
      <c r="I60" s="62">
        <v>2</v>
      </c>
      <c r="J60" s="62">
        <v>196</v>
      </c>
      <c r="K60" s="62">
        <v>155</v>
      </c>
      <c r="L60" s="62">
        <v>6276</v>
      </c>
    </row>
    <row r="61" spans="1:12" ht="11.25" customHeight="1">
      <c r="A61" s="2"/>
      <c r="B61" s="5" t="s">
        <v>159</v>
      </c>
      <c r="C61" s="2"/>
      <c r="D61" s="61">
        <v>15719</v>
      </c>
      <c r="E61" s="62">
        <f t="shared" si="6"/>
        <v>4497</v>
      </c>
      <c r="F61" s="62">
        <f t="shared" si="7"/>
        <v>4413</v>
      </c>
      <c r="G61" s="62">
        <v>2276</v>
      </c>
      <c r="H61" s="62">
        <v>1897</v>
      </c>
      <c r="I61" s="62">
        <v>2</v>
      </c>
      <c r="J61" s="62">
        <v>238</v>
      </c>
      <c r="K61" s="62">
        <v>84</v>
      </c>
      <c r="L61" s="62">
        <v>9022</v>
      </c>
    </row>
    <row r="62" spans="1:12" ht="11.25" customHeight="1">
      <c r="A62" s="2"/>
      <c r="B62" s="5" t="s">
        <v>160</v>
      </c>
      <c r="C62" s="2"/>
      <c r="D62" s="61">
        <v>12880</v>
      </c>
      <c r="E62" s="62">
        <f t="shared" si="6"/>
        <v>2148</v>
      </c>
      <c r="F62" s="62">
        <f t="shared" si="7"/>
        <v>2118</v>
      </c>
      <c r="G62" s="62">
        <v>937</v>
      </c>
      <c r="H62" s="62">
        <v>1007</v>
      </c>
      <c r="I62" s="62" t="s">
        <v>0</v>
      </c>
      <c r="J62" s="62">
        <v>174</v>
      </c>
      <c r="K62" s="62">
        <v>30</v>
      </c>
      <c r="L62" s="62">
        <v>8093</v>
      </c>
    </row>
    <row r="63" spans="1:12" ht="11.25" customHeight="1">
      <c r="A63" s="2"/>
      <c r="B63" s="5" t="s">
        <v>161</v>
      </c>
      <c r="C63" s="2"/>
      <c r="D63" s="61">
        <v>9916</v>
      </c>
      <c r="E63" s="62">
        <f t="shared" si="6"/>
        <v>851</v>
      </c>
      <c r="F63" s="62">
        <f t="shared" si="7"/>
        <v>838</v>
      </c>
      <c r="G63" s="62">
        <v>339</v>
      </c>
      <c r="H63" s="62">
        <v>389</v>
      </c>
      <c r="I63" s="62" t="s">
        <v>0</v>
      </c>
      <c r="J63" s="62">
        <v>110</v>
      </c>
      <c r="K63" s="62">
        <v>13</v>
      </c>
      <c r="L63" s="62">
        <v>6576</v>
      </c>
    </row>
    <row r="64" spans="1:12" ht="11.25" customHeight="1">
      <c r="A64" s="2"/>
      <c r="B64" s="5" t="s">
        <v>354</v>
      </c>
      <c r="C64" s="2"/>
      <c r="D64" s="61">
        <v>6501</v>
      </c>
      <c r="E64" s="62">
        <f t="shared" si="6"/>
        <v>310</v>
      </c>
      <c r="F64" s="62">
        <f t="shared" si="7"/>
        <v>308</v>
      </c>
      <c r="G64" s="62">
        <v>113</v>
      </c>
      <c r="H64" s="62">
        <v>160</v>
      </c>
      <c r="I64" s="62" t="s">
        <v>0</v>
      </c>
      <c r="J64" s="62">
        <v>35</v>
      </c>
      <c r="K64" s="62">
        <v>2</v>
      </c>
      <c r="L64" s="62">
        <v>4569</v>
      </c>
    </row>
    <row r="65" spans="1:12" ht="11.25" customHeight="1">
      <c r="A65" s="2"/>
      <c r="B65" s="5" t="s">
        <v>355</v>
      </c>
      <c r="C65" s="2"/>
      <c r="D65" s="61">
        <v>2852</v>
      </c>
      <c r="E65" s="62">
        <f t="shared" si="6"/>
        <v>91</v>
      </c>
      <c r="F65" s="62">
        <f t="shared" si="7"/>
        <v>90</v>
      </c>
      <c r="G65" s="62">
        <v>27</v>
      </c>
      <c r="H65" s="62">
        <v>48</v>
      </c>
      <c r="I65" s="62" t="s">
        <v>0</v>
      </c>
      <c r="J65" s="62">
        <v>15</v>
      </c>
      <c r="K65" s="62">
        <v>1</v>
      </c>
      <c r="L65" s="62">
        <v>2152</v>
      </c>
    </row>
    <row r="66" spans="1:12" ht="11.25" customHeight="1">
      <c r="A66" s="2"/>
      <c r="B66" s="182" t="s">
        <v>356</v>
      </c>
      <c r="C66" s="183"/>
      <c r="D66" s="61">
        <v>868</v>
      </c>
      <c r="E66" s="62">
        <f t="shared" si="6"/>
        <v>16</v>
      </c>
      <c r="F66" s="62">
        <f t="shared" si="7"/>
        <v>16</v>
      </c>
      <c r="G66" s="62">
        <v>5</v>
      </c>
      <c r="H66" s="62">
        <v>9</v>
      </c>
      <c r="I66" s="62" t="s">
        <v>0</v>
      </c>
      <c r="J66" s="62">
        <v>2</v>
      </c>
      <c r="K66" s="62" t="s">
        <v>0</v>
      </c>
      <c r="L66" s="62">
        <v>702</v>
      </c>
    </row>
    <row r="67" spans="1:12" ht="11.25" customHeight="1">
      <c r="A67" s="2" t="s">
        <v>12</v>
      </c>
      <c r="B67" s="2"/>
      <c r="C67" s="2"/>
      <c r="D67" s="61"/>
      <c r="E67" s="62"/>
      <c r="F67" s="62"/>
      <c r="G67" s="62"/>
      <c r="H67" s="62"/>
      <c r="I67" s="62"/>
      <c r="J67" s="62"/>
      <c r="K67" s="62"/>
      <c r="L67" s="62"/>
    </row>
    <row r="68" spans="1:12" ht="11.25" customHeight="1">
      <c r="A68" s="2"/>
      <c r="B68" s="5" t="s">
        <v>162</v>
      </c>
      <c r="C68" s="5" t="s">
        <v>11</v>
      </c>
      <c r="D68" s="61">
        <f>SUM(D50:D59)</f>
        <v>168405</v>
      </c>
      <c r="E68" s="62">
        <f>SUM(F68,K68)</f>
        <v>97402</v>
      </c>
      <c r="F68" s="62">
        <f>SUM(G68:J68)</f>
        <v>94262</v>
      </c>
      <c r="G68" s="62">
        <f aca="true" t="shared" si="8" ref="G68:L68">SUM(G50:G59)</f>
        <v>72322</v>
      </c>
      <c r="H68" s="62">
        <f t="shared" si="8"/>
        <v>16177</v>
      </c>
      <c r="I68" s="62">
        <f t="shared" si="8"/>
        <v>2254</v>
      </c>
      <c r="J68" s="62">
        <f t="shared" si="8"/>
        <v>3509</v>
      </c>
      <c r="K68" s="62">
        <f t="shared" si="8"/>
        <v>3140</v>
      </c>
      <c r="L68" s="62">
        <f t="shared" si="8"/>
        <v>31412</v>
      </c>
    </row>
    <row r="69" spans="1:12" ht="11.25" customHeight="1">
      <c r="A69" s="89"/>
      <c r="B69" s="180" t="s">
        <v>13</v>
      </c>
      <c r="C69" s="180"/>
      <c r="D69" s="142">
        <f>SUM(D60:D66)</f>
        <v>61824</v>
      </c>
      <c r="E69" s="143">
        <f>SUM(F69,K69)</f>
        <v>13260</v>
      </c>
      <c r="F69" s="143">
        <f>SUM(G69:J69)</f>
        <v>12975</v>
      </c>
      <c r="G69" s="143">
        <f aca="true" t="shared" si="9" ref="G69:L69">SUM(G60:G66)</f>
        <v>6646</v>
      </c>
      <c r="H69" s="143">
        <f t="shared" si="9"/>
        <v>5555</v>
      </c>
      <c r="I69" s="143">
        <f t="shared" si="9"/>
        <v>4</v>
      </c>
      <c r="J69" s="143">
        <f t="shared" si="9"/>
        <v>770</v>
      </c>
      <c r="K69" s="143">
        <f t="shared" si="9"/>
        <v>285</v>
      </c>
      <c r="L69" s="143">
        <f t="shared" si="9"/>
        <v>37390</v>
      </c>
    </row>
    <row r="70" spans="1:12" ht="7.5" customHeight="1">
      <c r="A70" s="86"/>
      <c r="B70" s="82"/>
      <c r="C70" s="8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1.25" customHeight="1">
      <c r="A71" s="2" t="s">
        <v>164</v>
      </c>
      <c r="B71" s="82"/>
      <c r="C71" s="82"/>
      <c r="D71" s="86"/>
      <c r="E71" s="86"/>
      <c r="F71" s="86"/>
      <c r="G71" s="86"/>
      <c r="H71" s="86"/>
      <c r="I71" s="86"/>
      <c r="J71" s="86"/>
      <c r="K71" s="86"/>
      <c r="L71" s="86"/>
    </row>
    <row r="72" spans="1:12" ht="11.25" customHeight="1">
      <c r="A72" s="2" t="s">
        <v>357</v>
      </c>
      <c r="B72" s="82"/>
      <c r="C72" s="82"/>
      <c r="D72" s="86"/>
      <c r="E72" s="86"/>
      <c r="F72" s="86"/>
      <c r="G72" s="86"/>
      <c r="H72" s="86"/>
      <c r="I72" s="86"/>
      <c r="J72" s="86"/>
      <c r="K72" s="86"/>
      <c r="L72" s="86"/>
    </row>
  </sheetData>
  <sheetProtection/>
  <mergeCells count="15">
    <mergeCell ref="B69:C69"/>
    <mergeCell ref="A7:C7"/>
    <mergeCell ref="B24:C24"/>
    <mergeCell ref="B27:C27"/>
    <mergeCell ref="B45:C45"/>
    <mergeCell ref="B48:C48"/>
    <mergeCell ref="B66:C66"/>
    <mergeCell ref="A1:L1"/>
    <mergeCell ref="A4:C6"/>
    <mergeCell ref="D4:D6"/>
    <mergeCell ref="E4:K4"/>
    <mergeCell ref="L4:L6"/>
    <mergeCell ref="E5:E6"/>
    <mergeCell ref="F5:J5"/>
    <mergeCell ref="K5:K6"/>
  </mergeCells>
  <dataValidations count="1">
    <dataValidation allowBlank="1" showInputMessage="1" showErrorMessage="1" imeMode="off" sqref="D7:L70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23.75390625" style="3" customWidth="1"/>
    <col min="4" max="6" width="10.125" style="1" customWidth="1"/>
    <col min="7" max="8" width="11.125" style="1" customWidth="1"/>
    <col min="9" max="10" width="10.125" style="1" customWidth="1"/>
    <col min="11" max="16384" width="9.00390625" style="1" customWidth="1"/>
  </cols>
  <sheetData>
    <row r="1" spans="1:10" ht="16.5" customHeight="1">
      <c r="A1" s="162" t="s">
        <v>36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9" ht="16.5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4" s="9" customFormat="1" ht="18.75" customHeight="1" thickBot="1">
      <c r="A3" s="77" t="s">
        <v>2</v>
      </c>
      <c r="D3" s="78" t="s">
        <v>353</v>
      </c>
    </row>
    <row r="4" spans="1:10" ht="30" customHeight="1" thickTop="1">
      <c r="A4" s="172" t="s">
        <v>137</v>
      </c>
      <c r="B4" s="172"/>
      <c r="C4" s="173"/>
      <c r="D4" s="79" t="s">
        <v>147</v>
      </c>
      <c r="E4" s="79" t="s">
        <v>37</v>
      </c>
      <c r="F4" s="79" t="s">
        <v>38</v>
      </c>
      <c r="G4" s="79" t="s">
        <v>139</v>
      </c>
      <c r="H4" s="79" t="s">
        <v>140</v>
      </c>
      <c r="I4" s="90" t="s">
        <v>39</v>
      </c>
      <c r="J4" s="90" t="s">
        <v>138</v>
      </c>
    </row>
    <row r="5" spans="1:10" s="9" customFormat="1" ht="13.5" customHeight="1">
      <c r="A5" s="185" t="s">
        <v>4</v>
      </c>
      <c r="B5" s="185"/>
      <c r="C5" s="185"/>
      <c r="D5" s="53">
        <v>235716</v>
      </c>
      <c r="E5" s="54">
        <v>194984</v>
      </c>
      <c r="F5" s="54">
        <v>16312</v>
      </c>
      <c r="G5" s="54">
        <v>2917</v>
      </c>
      <c r="H5" s="54">
        <v>11640</v>
      </c>
      <c r="I5" s="54">
        <v>2691</v>
      </c>
      <c r="J5" s="54">
        <v>177</v>
      </c>
    </row>
    <row r="6" spans="1:10" ht="11.25" customHeight="1">
      <c r="A6" s="91"/>
      <c r="B6" s="92" t="s">
        <v>16</v>
      </c>
      <c r="C6" s="93" t="s">
        <v>165</v>
      </c>
      <c r="D6" s="55">
        <v>185</v>
      </c>
      <c r="E6" s="56">
        <v>122</v>
      </c>
      <c r="F6" s="56">
        <v>32</v>
      </c>
      <c r="G6" s="56">
        <v>3</v>
      </c>
      <c r="H6" s="56">
        <v>26</v>
      </c>
      <c r="I6" s="56">
        <v>2</v>
      </c>
      <c r="J6" s="56" t="s">
        <v>0</v>
      </c>
    </row>
    <row r="7" spans="1:10" ht="11.25" customHeight="1">
      <c r="A7" s="91"/>
      <c r="C7" s="93" t="s">
        <v>166</v>
      </c>
      <c r="D7" s="55">
        <v>157</v>
      </c>
      <c r="E7" s="56">
        <v>98</v>
      </c>
      <c r="F7" s="56">
        <v>28</v>
      </c>
      <c r="G7" s="56">
        <v>3</v>
      </c>
      <c r="H7" s="56">
        <v>26</v>
      </c>
      <c r="I7" s="56">
        <v>2</v>
      </c>
      <c r="J7" s="56" t="s">
        <v>0</v>
      </c>
    </row>
    <row r="8" spans="1:10" ht="11.25" customHeight="1">
      <c r="A8" s="91"/>
      <c r="B8" s="92" t="s">
        <v>17</v>
      </c>
      <c r="C8" s="93" t="s">
        <v>167</v>
      </c>
      <c r="D8" s="55">
        <v>18</v>
      </c>
      <c r="E8" s="56">
        <v>15</v>
      </c>
      <c r="F8" s="56">
        <v>1</v>
      </c>
      <c r="G8" s="56" t="s">
        <v>0</v>
      </c>
      <c r="H8" s="56">
        <v>2</v>
      </c>
      <c r="I8" s="56" t="s">
        <v>0</v>
      </c>
      <c r="J8" s="56" t="s">
        <v>0</v>
      </c>
    </row>
    <row r="9" spans="1:10" ht="11.25" customHeight="1">
      <c r="A9" s="91"/>
      <c r="B9" s="92" t="s">
        <v>18</v>
      </c>
      <c r="C9" s="93" t="s">
        <v>168</v>
      </c>
      <c r="D9" s="55">
        <v>57</v>
      </c>
      <c r="E9" s="56">
        <v>55</v>
      </c>
      <c r="F9" s="56">
        <v>2</v>
      </c>
      <c r="G9" s="56" t="s">
        <v>0</v>
      </c>
      <c r="H9" s="56" t="s">
        <v>0</v>
      </c>
      <c r="I9" s="56" t="s">
        <v>0</v>
      </c>
      <c r="J9" s="56" t="s">
        <v>0</v>
      </c>
    </row>
    <row r="10" spans="1:10" ht="11.25" customHeight="1">
      <c r="A10" s="91"/>
      <c r="B10" s="92" t="s">
        <v>19</v>
      </c>
      <c r="C10" s="93" t="s">
        <v>169</v>
      </c>
      <c r="D10" s="55">
        <v>11622</v>
      </c>
      <c r="E10" s="56">
        <v>8601</v>
      </c>
      <c r="F10" s="56">
        <v>1717</v>
      </c>
      <c r="G10" s="56">
        <v>208</v>
      </c>
      <c r="H10" s="56">
        <v>862</v>
      </c>
      <c r="I10" s="56">
        <v>159</v>
      </c>
      <c r="J10" s="56" t="s">
        <v>0</v>
      </c>
    </row>
    <row r="11" spans="1:10" ht="11.25" customHeight="1">
      <c r="A11" s="91"/>
      <c r="B11" s="92" t="s">
        <v>20</v>
      </c>
      <c r="C11" s="93" t="s">
        <v>170</v>
      </c>
      <c r="D11" s="55">
        <v>22455</v>
      </c>
      <c r="E11" s="56">
        <v>19020</v>
      </c>
      <c r="F11" s="56">
        <v>2257</v>
      </c>
      <c r="G11" s="56">
        <v>158</v>
      </c>
      <c r="H11" s="56">
        <v>540</v>
      </c>
      <c r="I11" s="56">
        <v>213</v>
      </c>
      <c r="J11" s="56">
        <v>159</v>
      </c>
    </row>
    <row r="12" spans="1:10" ht="11.25" customHeight="1">
      <c r="A12" s="91"/>
      <c r="B12" s="92" t="s">
        <v>21</v>
      </c>
      <c r="C12" s="93" t="s">
        <v>171</v>
      </c>
      <c r="D12" s="55">
        <v>1157</v>
      </c>
      <c r="E12" s="56">
        <v>1124</v>
      </c>
      <c r="F12" s="56">
        <v>21</v>
      </c>
      <c r="G12" s="56" t="s">
        <v>0</v>
      </c>
      <c r="H12" s="56">
        <v>4</v>
      </c>
      <c r="I12" s="56" t="s">
        <v>0</v>
      </c>
      <c r="J12" s="56" t="s">
        <v>0</v>
      </c>
    </row>
    <row r="13" spans="1:10" ht="11.25" customHeight="1">
      <c r="A13" s="91"/>
      <c r="B13" s="92" t="s">
        <v>22</v>
      </c>
      <c r="C13" s="93" t="s">
        <v>173</v>
      </c>
      <c r="D13" s="55">
        <v>28274</v>
      </c>
      <c r="E13" s="56">
        <v>25096</v>
      </c>
      <c r="F13" s="56">
        <v>1928</v>
      </c>
      <c r="G13" s="56">
        <v>67</v>
      </c>
      <c r="H13" s="56">
        <v>1050</v>
      </c>
      <c r="I13" s="56">
        <v>48</v>
      </c>
      <c r="J13" s="56" t="s">
        <v>0</v>
      </c>
    </row>
    <row r="14" spans="1:10" ht="11.25" customHeight="1">
      <c r="A14" s="91"/>
      <c r="B14" s="92" t="s">
        <v>23</v>
      </c>
      <c r="C14" s="93" t="s">
        <v>174</v>
      </c>
      <c r="D14" s="55">
        <v>14898</v>
      </c>
      <c r="E14" s="56">
        <v>13273</v>
      </c>
      <c r="F14" s="56">
        <v>663</v>
      </c>
      <c r="G14" s="56">
        <v>38</v>
      </c>
      <c r="H14" s="56">
        <v>786</v>
      </c>
      <c r="I14" s="56">
        <v>27</v>
      </c>
      <c r="J14" s="56" t="s">
        <v>0</v>
      </c>
    </row>
    <row r="15" spans="1:10" ht="11.25" customHeight="1">
      <c r="A15" s="91"/>
      <c r="B15" s="92" t="s">
        <v>24</v>
      </c>
      <c r="C15" s="93" t="s">
        <v>175</v>
      </c>
      <c r="D15" s="55">
        <v>35479</v>
      </c>
      <c r="E15" s="56">
        <v>30418</v>
      </c>
      <c r="F15" s="56">
        <v>3171</v>
      </c>
      <c r="G15" s="56">
        <v>329</v>
      </c>
      <c r="H15" s="56">
        <v>910</v>
      </c>
      <c r="I15" s="56">
        <v>459</v>
      </c>
      <c r="J15" s="56" t="s">
        <v>0</v>
      </c>
    </row>
    <row r="16" spans="1:10" ht="11.25" customHeight="1">
      <c r="A16" s="91"/>
      <c r="B16" s="92" t="s">
        <v>25</v>
      </c>
      <c r="C16" s="93" t="s">
        <v>176</v>
      </c>
      <c r="D16" s="55">
        <v>12560</v>
      </c>
      <c r="E16" s="56">
        <v>12099</v>
      </c>
      <c r="F16" s="56">
        <v>324</v>
      </c>
      <c r="G16" s="56">
        <v>18</v>
      </c>
      <c r="H16" s="56">
        <v>72</v>
      </c>
      <c r="I16" s="56">
        <v>7</v>
      </c>
      <c r="J16" s="56" t="s">
        <v>0</v>
      </c>
    </row>
    <row r="17" spans="1:10" ht="11.25" customHeight="1">
      <c r="A17" s="91"/>
      <c r="B17" s="92" t="s">
        <v>26</v>
      </c>
      <c r="C17" s="93" t="s">
        <v>177</v>
      </c>
      <c r="D17" s="55">
        <v>8657</v>
      </c>
      <c r="E17" s="56">
        <v>6097</v>
      </c>
      <c r="F17" s="56">
        <v>1451</v>
      </c>
      <c r="G17" s="56">
        <v>114</v>
      </c>
      <c r="H17" s="56">
        <v>772</v>
      </c>
      <c r="I17" s="56">
        <v>177</v>
      </c>
      <c r="J17" s="56" t="s">
        <v>0</v>
      </c>
    </row>
    <row r="18" spans="1:10" ht="11.25" customHeight="1">
      <c r="A18" s="91"/>
      <c r="B18" s="92" t="s">
        <v>27</v>
      </c>
      <c r="C18" s="93" t="s">
        <v>178</v>
      </c>
      <c r="D18" s="55">
        <v>16336</v>
      </c>
      <c r="E18" s="56">
        <v>11577</v>
      </c>
      <c r="F18" s="56">
        <v>1804</v>
      </c>
      <c r="G18" s="56">
        <v>466</v>
      </c>
      <c r="H18" s="56">
        <v>2158</v>
      </c>
      <c r="I18" s="56">
        <v>279</v>
      </c>
      <c r="J18" s="56" t="s">
        <v>0</v>
      </c>
    </row>
    <row r="19" spans="1:10" ht="11.25" customHeight="1">
      <c r="A19" s="91"/>
      <c r="B19" s="92" t="s">
        <v>28</v>
      </c>
      <c r="C19" s="93" t="s">
        <v>179</v>
      </c>
      <c r="D19" s="55">
        <v>13284</v>
      </c>
      <c r="E19" s="56">
        <v>10567</v>
      </c>
      <c r="F19" s="56">
        <v>656</v>
      </c>
      <c r="G19" s="56">
        <v>627</v>
      </c>
      <c r="H19" s="56">
        <v>735</v>
      </c>
      <c r="I19" s="56">
        <v>598</v>
      </c>
      <c r="J19" s="56" t="s">
        <v>0</v>
      </c>
    </row>
    <row r="20" spans="1:10" ht="11.25" customHeight="1">
      <c r="A20" s="91"/>
      <c r="B20" s="92" t="s">
        <v>29</v>
      </c>
      <c r="C20" s="93" t="s">
        <v>180</v>
      </c>
      <c r="D20" s="55">
        <v>6808</v>
      </c>
      <c r="E20" s="56">
        <v>4925</v>
      </c>
      <c r="F20" s="56">
        <v>459</v>
      </c>
      <c r="G20" s="56">
        <v>247</v>
      </c>
      <c r="H20" s="56">
        <v>903</v>
      </c>
      <c r="I20" s="56">
        <v>232</v>
      </c>
      <c r="J20" s="56">
        <v>5</v>
      </c>
    </row>
    <row r="21" spans="1:10" ht="11.25" customHeight="1">
      <c r="A21" s="91"/>
      <c r="B21" s="92" t="s">
        <v>30</v>
      </c>
      <c r="C21" s="93" t="s">
        <v>181</v>
      </c>
      <c r="D21" s="55">
        <v>8554</v>
      </c>
      <c r="E21" s="56">
        <v>7504</v>
      </c>
      <c r="F21" s="56">
        <v>257</v>
      </c>
      <c r="G21" s="56">
        <v>99</v>
      </c>
      <c r="H21" s="56">
        <v>619</v>
      </c>
      <c r="I21" s="56">
        <v>34</v>
      </c>
      <c r="J21" s="56" t="s">
        <v>0</v>
      </c>
    </row>
    <row r="22" spans="1:10" ht="11.25" customHeight="1">
      <c r="A22" s="91"/>
      <c r="B22" s="92" t="s">
        <v>31</v>
      </c>
      <c r="C22" s="93" t="s">
        <v>182</v>
      </c>
      <c r="D22" s="55">
        <v>18170</v>
      </c>
      <c r="E22" s="56">
        <v>16756</v>
      </c>
      <c r="F22" s="56">
        <v>417</v>
      </c>
      <c r="G22" s="56">
        <v>384</v>
      </c>
      <c r="H22" s="56">
        <v>325</v>
      </c>
      <c r="I22" s="56">
        <v>186</v>
      </c>
      <c r="J22" s="56" t="s">
        <v>0</v>
      </c>
    </row>
    <row r="23" spans="1:10" ht="11.25" customHeight="1">
      <c r="A23" s="91"/>
      <c r="B23" s="92" t="s">
        <v>32</v>
      </c>
      <c r="C23" s="93" t="s">
        <v>183</v>
      </c>
      <c r="D23" s="55">
        <v>559</v>
      </c>
      <c r="E23" s="56">
        <v>547</v>
      </c>
      <c r="F23" s="56">
        <v>4</v>
      </c>
      <c r="G23" s="56" t="s">
        <v>0</v>
      </c>
      <c r="H23" s="56" t="s">
        <v>0</v>
      </c>
      <c r="I23" s="56" t="s">
        <v>0</v>
      </c>
      <c r="J23" s="56" t="s">
        <v>0</v>
      </c>
    </row>
    <row r="24" spans="1:10" ht="11.25" customHeight="1">
      <c r="A24" s="91"/>
      <c r="B24" s="92" t="s">
        <v>34</v>
      </c>
      <c r="C24" s="94" t="s">
        <v>33</v>
      </c>
      <c r="D24" s="55">
        <v>20401</v>
      </c>
      <c r="E24" s="56">
        <v>17806</v>
      </c>
      <c r="F24" s="56">
        <v>1025</v>
      </c>
      <c r="G24" s="56">
        <v>65</v>
      </c>
      <c r="H24" s="56">
        <v>1221</v>
      </c>
      <c r="I24" s="56">
        <v>68</v>
      </c>
      <c r="J24" s="56">
        <v>13</v>
      </c>
    </row>
    <row r="25" spans="1:10" ht="11.25" customHeight="1">
      <c r="A25" s="91"/>
      <c r="B25" s="92" t="s">
        <v>35</v>
      </c>
      <c r="C25" s="93" t="s">
        <v>184</v>
      </c>
      <c r="D25" s="55">
        <v>5749</v>
      </c>
      <c r="E25" s="56">
        <v>5749</v>
      </c>
      <c r="F25" s="56" t="s">
        <v>0</v>
      </c>
      <c r="G25" s="56" t="s">
        <v>0</v>
      </c>
      <c r="H25" s="56" t="s">
        <v>0</v>
      </c>
      <c r="I25" s="56" t="s">
        <v>0</v>
      </c>
      <c r="J25" s="56" t="s">
        <v>0</v>
      </c>
    </row>
    <row r="26" spans="1:10" ht="11.25" customHeight="1">
      <c r="A26" s="91"/>
      <c r="B26" s="95" t="s">
        <v>185</v>
      </c>
      <c r="C26" s="93" t="s">
        <v>186</v>
      </c>
      <c r="D26" s="55">
        <v>10493</v>
      </c>
      <c r="E26" s="56">
        <v>3633</v>
      </c>
      <c r="F26" s="56">
        <v>123</v>
      </c>
      <c r="G26" s="56">
        <v>94</v>
      </c>
      <c r="H26" s="56">
        <v>655</v>
      </c>
      <c r="I26" s="56">
        <v>202</v>
      </c>
      <c r="J26" s="56" t="s">
        <v>0</v>
      </c>
    </row>
    <row r="27" spans="1:10" ht="11.25" customHeight="1">
      <c r="A27" s="96" t="s">
        <v>12</v>
      </c>
      <c r="B27" s="2"/>
      <c r="C27" s="97"/>
      <c r="D27" s="55"/>
      <c r="E27" s="56"/>
      <c r="F27" s="56"/>
      <c r="G27" s="56"/>
      <c r="H27" s="56"/>
      <c r="I27" s="56"/>
      <c r="J27" s="56"/>
    </row>
    <row r="28" spans="3:10" ht="11.25" customHeight="1">
      <c r="C28" s="97" t="s">
        <v>40</v>
      </c>
      <c r="D28" s="55">
        <f>SUM(D6,D8)</f>
        <v>203</v>
      </c>
      <c r="E28" s="56">
        <f aca="true" t="shared" si="0" ref="E28:J28">SUM(E6,E8)</f>
        <v>137</v>
      </c>
      <c r="F28" s="56">
        <f t="shared" si="0"/>
        <v>33</v>
      </c>
      <c r="G28" s="56">
        <f t="shared" si="0"/>
        <v>3</v>
      </c>
      <c r="H28" s="56">
        <f t="shared" si="0"/>
        <v>28</v>
      </c>
      <c r="I28" s="56">
        <f t="shared" si="0"/>
        <v>2</v>
      </c>
      <c r="J28" s="56">
        <f t="shared" si="0"/>
        <v>0</v>
      </c>
    </row>
    <row r="29" spans="3:10" ht="11.25" customHeight="1">
      <c r="C29" s="97" t="s">
        <v>187</v>
      </c>
      <c r="D29" s="55">
        <f>SUM(D9:D11)</f>
        <v>34134</v>
      </c>
      <c r="E29" s="56">
        <f aca="true" t="shared" si="1" ref="E29:J29">SUM(E9:E11)</f>
        <v>27676</v>
      </c>
      <c r="F29" s="56">
        <f t="shared" si="1"/>
        <v>3976</v>
      </c>
      <c r="G29" s="56">
        <f t="shared" si="1"/>
        <v>366</v>
      </c>
      <c r="H29" s="56">
        <f t="shared" si="1"/>
        <v>1402</v>
      </c>
      <c r="I29" s="56">
        <f t="shared" si="1"/>
        <v>372</v>
      </c>
      <c r="J29" s="56">
        <f t="shared" si="1"/>
        <v>159</v>
      </c>
    </row>
    <row r="30" spans="1:12" ht="11.25" customHeight="1">
      <c r="A30" s="98"/>
      <c r="B30" s="98"/>
      <c r="C30" s="99" t="s">
        <v>188</v>
      </c>
      <c r="D30" s="160">
        <f>SUM(D12:D25)</f>
        <v>190886</v>
      </c>
      <c r="E30" s="161">
        <f aca="true" t="shared" si="2" ref="E30:J30">SUM(E12:E25)</f>
        <v>163538</v>
      </c>
      <c r="F30" s="161">
        <f t="shared" si="2"/>
        <v>12180</v>
      </c>
      <c r="G30" s="161">
        <f t="shared" si="2"/>
        <v>2454</v>
      </c>
      <c r="H30" s="161">
        <f t="shared" si="2"/>
        <v>9555</v>
      </c>
      <c r="I30" s="161">
        <f t="shared" si="2"/>
        <v>2115</v>
      </c>
      <c r="J30" s="161">
        <f t="shared" si="2"/>
        <v>18</v>
      </c>
      <c r="L30" s="4"/>
    </row>
    <row r="31" spans="1:12" s="9" customFormat="1" ht="13.5" customHeight="1">
      <c r="A31" s="100"/>
      <c r="B31" s="101"/>
      <c r="C31" s="102" t="s">
        <v>14</v>
      </c>
      <c r="D31" s="57">
        <v>128479</v>
      </c>
      <c r="E31" s="58">
        <v>101308</v>
      </c>
      <c r="F31" s="58">
        <v>12611</v>
      </c>
      <c r="G31" s="58">
        <v>2289</v>
      </c>
      <c r="H31" s="58">
        <v>7629</v>
      </c>
      <c r="I31" s="58">
        <v>454</v>
      </c>
      <c r="J31" s="58">
        <v>23</v>
      </c>
      <c r="L31" s="11"/>
    </row>
    <row r="32" spans="1:10" ht="11.25" customHeight="1">
      <c r="A32" s="91"/>
      <c r="B32" s="92" t="s">
        <v>16</v>
      </c>
      <c r="C32" s="93" t="s">
        <v>189</v>
      </c>
      <c r="D32" s="55">
        <v>122</v>
      </c>
      <c r="E32" s="56">
        <v>72</v>
      </c>
      <c r="F32" s="56">
        <v>27</v>
      </c>
      <c r="G32" s="56">
        <v>3</v>
      </c>
      <c r="H32" s="56">
        <v>20</v>
      </c>
      <c r="I32" s="56" t="s">
        <v>0</v>
      </c>
      <c r="J32" s="56" t="s">
        <v>0</v>
      </c>
    </row>
    <row r="33" spans="1:10" ht="11.25" customHeight="1">
      <c r="A33" s="91"/>
      <c r="C33" s="93" t="s">
        <v>190</v>
      </c>
      <c r="D33" s="55">
        <v>100</v>
      </c>
      <c r="E33" s="56">
        <v>54</v>
      </c>
      <c r="F33" s="56">
        <v>23</v>
      </c>
      <c r="G33" s="56">
        <v>3</v>
      </c>
      <c r="H33" s="56">
        <v>20</v>
      </c>
      <c r="I33" s="56" t="s">
        <v>0</v>
      </c>
      <c r="J33" s="56" t="s">
        <v>0</v>
      </c>
    </row>
    <row r="34" spans="1:10" ht="11.25" customHeight="1">
      <c r="A34" s="91"/>
      <c r="B34" s="92" t="s">
        <v>17</v>
      </c>
      <c r="C34" s="93" t="s">
        <v>191</v>
      </c>
      <c r="D34" s="55">
        <v>11</v>
      </c>
      <c r="E34" s="56">
        <v>8</v>
      </c>
      <c r="F34" s="56">
        <v>1</v>
      </c>
      <c r="G34" s="56" t="s">
        <v>0</v>
      </c>
      <c r="H34" s="56">
        <v>2</v>
      </c>
      <c r="I34" s="56" t="s">
        <v>0</v>
      </c>
      <c r="J34" s="56" t="s">
        <v>0</v>
      </c>
    </row>
    <row r="35" spans="1:10" ht="11.25" customHeight="1">
      <c r="A35" s="91"/>
      <c r="B35" s="92" t="s">
        <v>18</v>
      </c>
      <c r="C35" s="93" t="s">
        <v>192</v>
      </c>
      <c r="D35" s="55">
        <v>42</v>
      </c>
      <c r="E35" s="56">
        <v>40</v>
      </c>
      <c r="F35" s="56">
        <v>2</v>
      </c>
      <c r="G35" s="56" t="s">
        <v>0</v>
      </c>
      <c r="H35" s="56" t="s">
        <v>0</v>
      </c>
      <c r="I35" s="56" t="s">
        <v>0</v>
      </c>
      <c r="J35" s="56" t="s">
        <v>0</v>
      </c>
    </row>
    <row r="36" spans="1:10" ht="11.25" customHeight="1">
      <c r="A36" s="91"/>
      <c r="B36" s="92" t="s">
        <v>19</v>
      </c>
      <c r="C36" s="93" t="s">
        <v>193</v>
      </c>
      <c r="D36" s="55">
        <v>9078</v>
      </c>
      <c r="E36" s="56">
        <v>6490</v>
      </c>
      <c r="F36" s="56">
        <v>1418</v>
      </c>
      <c r="G36" s="56">
        <v>206</v>
      </c>
      <c r="H36" s="56">
        <v>849</v>
      </c>
      <c r="I36" s="56">
        <v>45</v>
      </c>
      <c r="J36" s="56" t="s">
        <v>0</v>
      </c>
    </row>
    <row r="37" spans="1:10" ht="11.25" customHeight="1">
      <c r="A37" s="91"/>
      <c r="B37" s="92" t="s">
        <v>20</v>
      </c>
      <c r="C37" s="93" t="s">
        <v>194</v>
      </c>
      <c r="D37" s="55">
        <v>14086</v>
      </c>
      <c r="E37" s="56">
        <v>11517</v>
      </c>
      <c r="F37" s="56">
        <v>1855</v>
      </c>
      <c r="G37" s="56">
        <v>142</v>
      </c>
      <c r="H37" s="56">
        <v>424</v>
      </c>
      <c r="I37" s="56">
        <v>56</v>
      </c>
      <c r="J37" s="56">
        <v>21</v>
      </c>
    </row>
    <row r="38" spans="1:10" ht="11.25" customHeight="1">
      <c r="A38" s="91"/>
      <c r="B38" s="92" t="s">
        <v>21</v>
      </c>
      <c r="C38" s="93" t="s">
        <v>195</v>
      </c>
      <c r="D38" s="55">
        <v>859</v>
      </c>
      <c r="E38" s="56">
        <v>832</v>
      </c>
      <c r="F38" s="56">
        <v>18</v>
      </c>
      <c r="G38" s="56" t="s">
        <v>0</v>
      </c>
      <c r="H38" s="56">
        <v>3</v>
      </c>
      <c r="I38" s="56" t="s">
        <v>0</v>
      </c>
      <c r="J38" s="56" t="s">
        <v>0</v>
      </c>
    </row>
    <row r="39" spans="1:10" ht="11.25" customHeight="1">
      <c r="A39" s="91"/>
      <c r="B39" s="92" t="s">
        <v>22</v>
      </c>
      <c r="C39" s="93" t="s">
        <v>196</v>
      </c>
      <c r="D39" s="55">
        <v>18993</v>
      </c>
      <c r="E39" s="56">
        <v>16535</v>
      </c>
      <c r="F39" s="56">
        <v>1620</v>
      </c>
      <c r="G39" s="56">
        <v>52</v>
      </c>
      <c r="H39" s="56">
        <v>733</v>
      </c>
      <c r="I39" s="56">
        <v>2</v>
      </c>
      <c r="J39" s="56" t="s">
        <v>0</v>
      </c>
    </row>
    <row r="40" spans="1:10" ht="11.25" customHeight="1">
      <c r="A40" s="91"/>
      <c r="B40" s="92" t="s">
        <v>23</v>
      </c>
      <c r="C40" s="93" t="s">
        <v>197</v>
      </c>
      <c r="D40" s="55">
        <v>11074</v>
      </c>
      <c r="E40" s="56">
        <v>9624</v>
      </c>
      <c r="F40" s="56">
        <v>549</v>
      </c>
      <c r="G40" s="56">
        <v>37</v>
      </c>
      <c r="H40" s="56">
        <v>772</v>
      </c>
      <c r="I40" s="56">
        <v>3</v>
      </c>
      <c r="J40" s="56" t="s">
        <v>0</v>
      </c>
    </row>
    <row r="41" spans="1:10" ht="11.25" customHeight="1">
      <c r="A41" s="91"/>
      <c r="B41" s="92" t="s">
        <v>24</v>
      </c>
      <c r="C41" s="93" t="s">
        <v>198</v>
      </c>
      <c r="D41" s="55">
        <v>17457</v>
      </c>
      <c r="E41" s="56">
        <v>13915</v>
      </c>
      <c r="F41" s="56">
        <v>2453</v>
      </c>
      <c r="G41" s="56">
        <v>283</v>
      </c>
      <c r="H41" s="56">
        <v>599</v>
      </c>
      <c r="I41" s="56">
        <v>87</v>
      </c>
      <c r="J41" s="56" t="s">
        <v>0</v>
      </c>
    </row>
    <row r="42" spans="1:10" ht="11.25" customHeight="1">
      <c r="A42" s="91"/>
      <c r="B42" s="92" t="s">
        <v>25</v>
      </c>
      <c r="C42" s="93" t="s">
        <v>199</v>
      </c>
      <c r="D42" s="55">
        <v>6051</v>
      </c>
      <c r="E42" s="56">
        <v>5713</v>
      </c>
      <c r="F42" s="56">
        <v>270</v>
      </c>
      <c r="G42" s="56">
        <v>9</v>
      </c>
      <c r="H42" s="56">
        <v>41</v>
      </c>
      <c r="I42" s="56">
        <v>2</v>
      </c>
      <c r="J42" s="56" t="s">
        <v>0</v>
      </c>
    </row>
    <row r="43" spans="1:10" ht="11.25" customHeight="1">
      <c r="A43" s="91"/>
      <c r="B43" s="92" t="s">
        <v>26</v>
      </c>
      <c r="C43" s="93" t="s">
        <v>200</v>
      </c>
      <c r="D43" s="55">
        <v>4957</v>
      </c>
      <c r="E43" s="56">
        <v>3454</v>
      </c>
      <c r="F43" s="56">
        <v>955</v>
      </c>
      <c r="G43" s="56">
        <v>75</v>
      </c>
      <c r="H43" s="56">
        <v>406</v>
      </c>
      <c r="I43" s="56">
        <v>38</v>
      </c>
      <c r="J43" s="56" t="s">
        <v>0</v>
      </c>
    </row>
    <row r="44" spans="1:10" ht="11.25" customHeight="1">
      <c r="A44" s="91"/>
      <c r="B44" s="92" t="s">
        <v>27</v>
      </c>
      <c r="C44" s="93" t="s">
        <v>201</v>
      </c>
      <c r="D44" s="55">
        <v>9588</v>
      </c>
      <c r="E44" s="56">
        <v>6365</v>
      </c>
      <c r="F44" s="56">
        <v>1416</v>
      </c>
      <c r="G44" s="56">
        <v>393</v>
      </c>
      <c r="H44" s="56">
        <v>1346</v>
      </c>
      <c r="I44" s="56">
        <v>30</v>
      </c>
      <c r="J44" s="56" t="s">
        <v>0</v>
      </c>
    </row>
    <row r="45" spans="1:10" ht="11.25" customHeight="1">
      <c r="A45" s="91"/>
      <c r="B45" s="92" t="s">
        <v>28</v>
      </c>
      <c r="C45" s="93" t="s">
        <v>202</v>
      </c>
      <c r="D45" s="55">
        <v>5821</v>
      </c>
      <c r="E45" s="56">
        <v>4266</v>
      </c>
      <c r="F45" s="56">
        <v>460</v>
      </c>
      <c r="G45" s="56">
        <v>454</v>
      </c>
      <c r="H45" s="56">
        <v>488</v>
      </c>
      <c r="I45" s="56">
        <v>92</v>
      </c>
      <c r="J45" s="56" t="s">
        <v>0</v>
      </c>
    </row>
    <row r="46" spans="1:10" ht="11.25" customHeight="1">
      <c r="A46" s="91"/>
      <c r="B46" s="92" t="s">
        <v>29</v>
      </c>
      <c r="C46" s="93" t="s">
        <v>203</v>
      </c>
      <c r="D46" s="55">
        <v>2858</v>
      </c>
      <c r="E46" s="56">
        <v>1935</v>
      </c>
      <c r="F46" s="56">
        <v>292</v>
      </c>
      <c r="G46" s="56">
        <v>159</v>
      </c>
      <c r="H46" s="56">
        <v>410</v>
      </c>
      <c r="I46" s="56">
        <v>44</v>
      </c>
      <c r="J46" s="56">
        <v>1</v>
      </c>
    </row>
    <row r="47" spans="1:10" ht="11.25" customHeight="1">
      <c r="A47" s="91"/>
      <c r="B47" s="92" t="s">
        <v>30</v>
      </c>
      <c r="C47" s="93" t="s">
        <v>204</v>
      </c>
      <c r="D47" s="55">
        <v>3349</v>
      </c>
      <c r="E47" s="56">
        <v>2940</v>
      </c>
      <c r="F47" s="56">
        <v>163</v>
      </c>
      <c r="G47" s="56">
        <v>37</v>
      </c>
      <c r="H47" s="56">
        <v>182</v>
      </c>
      <c r="I47" s="56">
        <v>6</v>
      </c>
      <c r="J47" s="56" t="s">
        <v>0</v>
      </c>
    </row>
    <row r="48" spans="1:10" ht="11.25" customHeight="1">
      <c r="A48" s="91"/>
      <c r="B48" s="92" t="s">
        <v>31</v>
      </c>
      <c r="C48" s="93" t="s">
        <v>205</v>
      </c>
      <c r="D48" s="55">
        <v>4031</v>
      </c>
      <c r="E48" s="56">
        <v>3228</v>
      </c>
      <c r="F48" s="56">
        <v>237</v>
      </c>
      <c r="G48" s="56">
        <v>312</v>
      </c>
      <c r="H48" s="56">
        <v>203</v>
      </c>
      <c r="I48" s="56">
        <v>18</v>
      </c>
      <c r="J48" s="56" t="s">
        <v>0</v>
      </c>
    </row>
    <row r="49" spans="1:10" ht="11.25" customHeight="1">
      <c r="A49" s="91"/>
      <c r="B49" s="92" t="s">
        <v>32</v>
      </c>
      <c r="C49" s="93" t="s">
        <v>206</v>
      </c>
      <c r="D49" s="55">
        <v>314</v>
      </c>
      <c r="E49" s="56">
        <v>303</v>
      </c>
      <c r="F49" s="56">
        <v>4</v>
      </c>
      <c r="G49" s="56" t="s">
        <v>0</v>
      </c>
      <c r="H49" s="56" t="s">
        <v>0</v>
      </c>
      <c r="I49" s="56" t="s">
        <v>0</v>
      </c>
      <c r="J49" s="56" t="s">
        <v>0</v>
      </c>
    </row>
    <row r="50" spans="1:10" ht="11.25" customHeight="1">
      <c r="A50" s="91"/>
      <c r="B50" s="92" t="s">
        <v>34</v>
      </c>
      <c r="C50" s="94" t="s">
        <v>33</v>
      </c>
      <c r="D50" s="55">
        <v>10652</v>
      </c>
      <c r="E50" s="56">
        <v>8833</v>
      </c>
      <c r="F50" s="56">
        <v>799</v>
      </c>
      <c r="G50" s="56">
        <v>53</v>
      </c>
      <c r="H50" s="56">
        <v>842</v>
      </c>
      <c r="I50" s="56">
        <v>11</v>
      </c>
      <c r="J50" s="56">
        <v>1</v>
      </c>
    </row>
    <row r="51" spans="1:10" ht="11.25" customHeight="1">
      <c r="A51" s="91"/>
      <c r="B51" s="92" t="s">
        <v>35</v>
      </c>
      <c r="C51" s="93" t="s">
        <v>207</v>
      </c>
      <c r="D51" s="55">
        <v>3716</v>
      </c>
      <c r="E51" s="56">
        <v>3716</v>
      </c>
      <c r="F51" s="56" t="s">
        <v>0</v>
      </c>
      <c r="G51" s="56" t="s">
        <v>0</v>
      </c>
      <c r="H51" s="56" t="s">
        <v>0</v>
      </c>
      <c r="I51" s="56" t="s">
        <v>0</v>
      </c>
      <c r="J51" s="56" t="s">
        <v>0</v>
      </c>
    </row>
    <row r="52" spans="1:10" ht="11.25" customHeight="1">
      <c r="A52" s="91"/>
      <c r="B52" s="95" t="s">
        <v>208</v>
      </c>
      <c r="C52" s="93" t="s">
        <v>209</v>
      </c>
      <c r="D52" s="55">
        <v>5420</v>
      </c>
      <c r="E52" s="56">
        <v>1522</v>
      </c>
      <c r="F52" s="56">
        <v>72</v>
      </c>
      <c r="G52" s="56">
        <v>74</v>
      </c>
      <c r="H52" s="56">
        <v>309</v>
      </c>
      <c r="I52" s="56">
        <v>20</v>
      </c>
      <c r="J52" s="56" t="s">
        <v>0</v>
      </c>
    </row>
    <row r="53" spans="1:10" ht="11.25" customHeight="1">
      <c r="A53" s="96" t="s">
        <v>12</v>
      </c>
      <c r="B53" s="86"/>
      <c r="C53" s="103"/>
      <c r="D53" s="55"/>
      <c r="E53" s="56"/>
      <c r="F53" s="56"/>
      <c r="G53" s="56"/>
      <c r="H53" s="56"/>
      <c r="I53" s="56"/>
      <c r="J53" s="56"/>
    </row>
    <row r="54" spans="1:10" ht="11.25" customHeight="1">
      <c r="A54" s="4"/>
      <c r="B54" s="4"/>
      <c r="C54" s="97" t="s">
        <v>40</v>
      </c>
      <c r="D54" s="55">
        <f>SUM(D32,D34)</f>
        <v>133</v>
      </c>
      <c r="E54" s="56">
        <f aca="true" t="shared" si="3" ref="E54:J54">SUM(E32,E34)</f>
        <v>80</v>
      </c>
      <c r="F54" s="56">
        <f t="shared" si="3"/>
        <v>28</v>
      </c>
      <c r="G54" s="56">
        <f t="shared" si="3"/>
        <v>3</v>
      </c>
      <c r="H54" s="56">
        <f t="shared" si="3"/>
        <v>22</v>
      </c>
      <c r="I54" s="56">
        <f t="shared" si="3"/>
        <v>0</v>
      </c>
      <c r="J54" s="56">
        <f t="shared" si="3"/>
        <v>0</v>
      </c>
    </row>
    <row r="55" spans="1:10" ht="11.25" customHeight="1">
      <c r="A55" s="4"/>
      <c r="B55" s="4"/>
      <c r="C55" s="97" t="s">
        <v>210</v>
      </c>
      <c r="D55" s="55">
        <f>SUM(D35:D37)</f>
        <v>23206</v>
      </c>
      <c r="E55" s="56">
        <f aca="true" t="shared" si="4" ref="E55:J55">SUM(E35:E37)</f>
        <v>18047</v>
      </c>
      <c r="F55" s="56">
        <f t="shared" si="4"/>
        <v>3275</v>
      </c>
      <c r="G55" s="56">
        <f t="shared" si="4"/>
        <v>348</v>
      </c>
      <c r="H55" s="56">
        <f t="shared" si="4"/>
        <v>1273</v>
      </c>
      <c r="I55" s="56">
        <f t="shared" si="4"/>
        <v>101</v>
      </c>
      <c r="J55" s="56">
        <f t="shared" si="4"/>
        <v>21</v>
      </c>
    </row>
    <row r="56" spans="1:10" ht="11.25" customHeight="1">
      <c r="A56" s="98"/>
      <c r="B56" s="98"/>
      <c r="C56" s="99" t="s">
        <v>211</v>
      </c>
      <c r="D56" s="160">
        <f>SUM(D38:D51)</f>
        <v>99720</v>
      </c>
      <c r="E56" s="161">
        <f aca="true" t="shared" si="5" ref="E56:J56">SUM(E38:E51)</f>
        <v>81659</v>
      </c>
      <c r="F56" s="161">
        <f t="shared" si="5"/>
        <v>9236</v>
      </c>
      <c r="G56" s="161">
        <f t="shared" si="5"/>
        <v>1864</v>
      </c>
      <c r="H56" s="161">
        <f t="shared" si="5"/>
        <v>6025</v>
      </c>
      <c r="I56" s="161">
        <f t="shared" si="5"/>
        <v>333</v>
      </c>
      <c r="J56" s="161">
        <f t="shared" si="5"/>
        <v>2</v>
      </c>
    </row>
    <row r="57" spans="1:10" s="9" customFormat="1" ht="13.5" customHeight="1">
      <c r="A57" s="101"/>
      <c r="B57" s="101"/>
      <c r="C57" s="102" t="s">
        <v>15</v>
      </c>
      <c r="D57" s="57">
        <v>107237</v>
      </c>
      <c r="E57" s="58">
        <v>93676</v>
      </c>
      <c r="F57" s="58">
        <v>3701</v>
      </c>
      <c r="G57" s="58">
        <v>628</v>
      </c>
      <c r="H57" s="58">
        <v>4011</v>
      </c>
      <c r="I57" s="58">
        <v>2237</v>
      </c>
      <c r="J57" s="58">
        <v>154</v>
      </c>
    </row>
    <row r="58" spans="1:10" ht="11.25" customHeight="1">
      <c r="A58" s="91"/>
      <c r="B58" s="92" t="s">
        <v>16</v>
      </c>
      <c r="C58" s="93" t="s">
        <v>189</v>
      </c>
      <c r="D58" s="55">
        <v>63</v>
      </c>
      <c r="E58" s="56">
        <v>50</v>
      </c>
      <c r="F58" s="56">
        <v>5</v>
      </c>
      <c r="G58" s="56" t="s">
        <v>0</v>
      </c>
      <c r="H58" s="56">
        <v>6</v>
      </c>
      <c r="I58" s="56">
        <v>2</v>
      </c>
      <c r="J58" s="56" t="s">
        <v>0</v>
      </c>
    </row>
    <row r="59" spans="1:10" ht="11.25" customHeight="1">
      <c r="A59" s="91"/>
      <c r="C59" s="93" t="s">
        <v>190</v>
      </c>
      <c r="D59" s="55">
        <v>57</v>
      </c>
      <c r="E59" s="56">
        <v>44</v>
      </c>
      <c r="F59" s="56">
        <v>5</v>
      </c>
      <c r="G59" s="56" t="s">
        <v>0</v>
      </c>
      <c r="H59" s="56">
        <v>6</v>
      </c>
      <c r="I59" s="56">
        <v>2</v>
      </c>
      <c r="J59" s="56" t="s">
        <v>0</v>
      </c>
    </row>
    <row r="60" spans="1:10" ht="11.25" customHeight="1">
      <c r="A60" s="91"/>
      <c r="B60" s="92" t="s">
        <v>17</v>
      </c>
      <c r="C60" s="93" t="s">
        <v>191</v>
      </c>
      <c r="D60" s="55">
        <v>7</v>
      </c>
      <c r="E60" s="56">
        <v>7</v>
      </c>
      <c r="F60" s="56" t="s">
        <v>0</v>
      </c>
      <c r="G60" s="56" t="s">
        <v>0</v>
      </c>
      <c r="H60" s="56" t="s">
        <v>0</v>
      </c>
      <c r="I60" s="56" t="s">
        <v>0</v>
      </c>
      <c r="J60" s="56" t="s">
        <v>0</v>
      </c>
    </row>
    <row r="61" spans="1:10" ht="11.25" customHeight="1">
      <c r="A61" s="91"/>
      <c r="B61" s="92" t="s">
        <v>18</v>
      </c>
      <c r="C61" s="93" t="s">
        <v>192</v>
      </c>
      <c r="D61" s="55">
        <v>15</v>
      </c>
      <c r="E61" s="56">
        <v>15</v>
      </c>
      <c r="F61" s="56" t="s">
        <v>0</v>
      </c>
      <c r="G61" s="56" t="s">
        <v>0</v>
      </c>
      <c r="H61" s="56" t="s">
        <v>0</v>
      </c>
      <c r="I61" s="56" t="s">
        <v>0</v>
      </c>
      <c r="J61" s="56" t="s">
        <v>0</v>
      </c>
    </row>
    <row r="62" spans="1:10" ht="11.25" customHeight="1">
      <c r="A62" s="91"/>
      <c r="B62" s="92" t="s">
        <v>19</v>
      </c>
      <c r="C62" s="93" t="s">
        <v>193</v>
      </c>
      <c r="D62" s="55">
        <v>2544</v>
      </c>
      <c r="E62" s="56">
        <v>2111</v>
      </c>
      <c r="F62" s="56">
        <v>299</v>
      </c>
      <c r="G62" s="56">
        <v>2</v>
      </c>
      <c r="H62" s="56">
        <v>13</v>
      </c>
      <c r="I62" s="56">
        <v>114</v>
      </c>
      <c r="J62" s="56" t="s">
        <v>0</v>
      </c>
    </row>
    <row r="63" spans="1:10" ht="11.25" customHeight="1">
      <c r="A63" s="91"/>
      <c r="B63" s="92" t="s">
        <v>20</v>
      </c>
      <c r="C63" s="93" t="s">
        <v>194</v>
      </c>
      <c r="D63" s="55">
        <v>8369</v>
      </c>
      <c r="E63" s="56">
        <v>7503</v>
      </c>
      <c r="F63" s="56">
        <v>402</v>
      </c>
      <c r="G63" s="56">
        <v>16</v>
      </c>
      <c r="H63" s="56">
        <v>116</v>
      </c>
      <c r="I63" s="56">
        <v>157</v>
      </c>
      <c r="J63" s="56">
        <v>138</v>
      </c>
    </row>
    <row r="64" spans="1:10" ht="11.25" customHeight="1">
      <c r="A64" s="91"/>
      <c r="B64" s="92" t="s">
        <v>21</v>
      </c>
      <c r="C64" s="93" t="s">
        <v>195</v>
      </c>
      <c r="D64" s="55">
        <v>298</v>
      </c>
      <c r="E64" s="56">
        <v>292</v>
      </c>
      <c r="F64" s="56">
        <v>3</v>
      </c>
      <c r="G64" s="56" t="s">
        <v>0</v>
      </c>
      <c r="H64" s="56">
        <v>1</v>
      </c>
      <c r="I64" s="56" t="s">
        <v>0</v>
      </c>
      <c r="J64" s="56" t="s">
        <v>0</v>
      </c>
    </row>
    <row r="65" spans="1:10" ht="11.25" customHeight="1">
      <c r="A65" s="91"/>
      <c r="B65" s="92" t="s">
        <v>22</v>
      </c>
      <c r="C65" s="93" t="s">
        <v>196</v>
      </c>
      <c r="D65" s="55">
        <v>9281</v>
      </c>
      <c r="E65" s="56">
        <v>8561</v>
      </c>
      <c r="F65" s="56">
        <v>308</v>
      </c>
      <c r="G65" s="56">
        <v>15</v>
      </c>
      <c r="H65" s="56">
        <v>317</v>
      </c>
      <c r="I65" s="56">
        <v>46</v>
      </c>
      <c r="J65" s="56" t="s">
        <v>0</v>
      </c>
    </row>
    <row r="66" spans="1:10" ht="11.25" customHeight="1">
      <c r="A66" s="91"/>
      <c r="B66" s="92" t="s">
        <v>23</v>
      </c>
      <c r="C66" s="93" t="s">
        <v>197</v>
      </c>
      <c r="D66" s="55">
        <v>3824</v>
      </c>
      <c r="E66" s="56">
        <v>3649</v>
      </c>
      <c r="F66" s="56">
        <v>114</v>
      </c>
      <c r="G66" s="56">
        <v>1</v>
      </c>
      <c r="H66" s="56">
        <v>14</v>
      </c>
      <c r="I66" s="56">
        <v>24</v>
      </c>
      <c r="J66" s="56" t="s">
        <v>0</v>
      </c>
    </row>
    <row r="67" spans="1:10" ht="11.25" customHeight="1">
      <c r="A67" s="91"/>
      <c r="B67" s="92" t="s">
        <v>24</v>
      </c>
      <c r="C67" s="93" t="s">
        <v>198</v>
      </c>
      <c r="D67" s="55">
        <v>18022</v>
      </c>
      <c r="E67" s="56">
        <v>16503</v>
      </c>
      <c r="F67" s="56">
        <v>718</v>
      </c>
      <c r="G67" s="56">
        <v>46</v>
      </c>
      <c r="H67" s="56">
        <v>311</v>
      </c>
      <c r="I67" s="56">
        <v>372</v>
      </c>
      <c r="J67" s="56" t="s">
        <v>0</v>
      </c>
    </row>
    <row r="68" spans="1:10" ht="11.25" customHeight="1">
      <c r="A68" s="91"/>
      <c r="B68" s="92" t="s">
        <v>25</v>
      </c>
      <c r="C68" s="93" t="s">
        <v>199</v>
      </c>
      <c r="D68" s="55">
        <v>6509</v>
      </c>
      <c r="E68" s="56">
        <v>6386</v>
      </c>
      <c r="F68" s="56">
        <v>54</v>
      </c>
      <c r="G68" s="56">
        <v>9</v>
      </c>
      <c r="H68" s="56">
        <v>31</v>
      </c>
      <c r="I68" s="56">
        <v>5</v>
      </c>
      <c r="J68" s="56" t="s">
        <v>0</v>
      </c>
    </row>
    <row r="69" spans="1:10" ht="11.25" customHeight="1">
      <c r="A69" s="91"/>
      <c r="B69" s="92" t="s">
        <v>26</v>
      </c>
      <c r="C69" s="93" t="s">
        <v>200</v>
      </c>
      <c r="D69" s="55">
        <v>3700</v>
      </c>
      <c r="E69" s="56">
        <v>2643</v>
      </c>
      <c r="F69" s="56">
        <v>496</v>
      </c>
      <c r="G69" s="56">
        <v>39</v>
      </c>
      <c r="H69" s="56">
        <v>366</v>
      </c>
      <c r="I69" s="56">
        <v>139</v>
      </c>
      <c r="J69" s="56" t="s">
        <v>0</v>
      </c>
    </row>
    <row r="70" spans="1:10" ht="11.25" customHeight="1">
      <c r="A70" s="91"/>
      <c r="B70" s="92" t="s">
        <v>27</v>
      </c>
      <c r="C70" s="93" t="s">
        <v>201</v>
      </c>
      <c r="D70" s="55">
        <v>6748</v>
      </c>
      <c r="E70" s="56">
        <v>5212</v>
      </c>
      <c r="F70" s="56">
        <v>388</v>
      </c>
      <c r="G70" s="56">
        <v>73</v>
      </c>
      <c r="H70" s="56">
        <v>812</v>
      </c>
      <c r="I70" s="56">
        <v>249</v>
      </c>
      <c r="J70" s="56" t="s">
        <v>0</v>
      </c>
    </row>
    <row r="71" spans="1:10" ht="11.25" customHeight="1">
      <c r="A71" s="91"/>
      <c r="B71" s="92" t="s">
        <v>28</v>
      </c>
      <c r="C71" s="93" t="s">
        <v>202</v>
      </c>
      <c r="D71" s="55">
        <v>7463</v>
      </c>
      <c r="E71" s="56">
        <v>6301</v>
      </c>
      <c r="F71" s="56">
        <v>196</v>
      </c>
      <c r="G71" s="56">
        <v>173</v>
      </c>
      <c r="H71" s="56">
        <v>247</v>
      </c>
      <c r="I71" s="56">
        <v>506</v>
      </c>
      <c r="J71" s="56" t="s">
        <v>0</v>
      </c>
    </row>
    <row r="72" spans="1:10" ht="11.25" customHeight="1">
      <c r="A72" s="91"/>
      <c r="B72" s="92" t="s">
        <v>29</v>
      </c>
      <c r="C72" s="93" t="s">
        <v>203</v>
      </c>
      <c r="D72" s="55">
        <v>3950</v>
      </c>
      <c r="E72" s="56">
        <v>2990</v>
      </c>
      <c r="F72" s="56">
        <v>167</v>
      </c>
      <c r="G72" s="56">
        <v>88</v>
      </c>
      <c r="H72" s="56">
        <v>493</v>
      </c>
      <c r="I72" s="56">
        <v>188</v>
      </c>
      <c r="J72" s="56">
        <v>4</v>
      </c>
    </row>
    <row r="73" spans="1:10" ht="11.25" customHeight="1">
      <c r="A73" s="91"/>
      <c r="B73" s="92" t="s">
        <v>30</v>
      </c>
      <c r="C73" s="93" t="s">
        <v>204</v>
      </c>
      <c r="D73" s="55">
        <v>5205</v>
      </c>
      <c r="E73" s="56">
        <v>4564</v>
      </c>
      <c r="F73" s="56">
        <v>94</v>
      </c>
      <c r="G73" s="56">
        <v>62</v>
      </c>
      <c r="H73" s="56">
        <v>437</v>
      </c>
      <c r="I73" s="56">
        <v>28</v>
      </c>
      <c r="J73" s="56" t="s">
        <v>0</v>
      </c>
    </row>
    <row r="74" spans="1:10" ht="11.25" customHeight="1">
      <c r="A74" s="91"/>
      <c r="B74" s="92" t="s">
        <v>31</v>
      </c>
      <c r="C74" s="93" t="s">
        <v>205</v>
      </c>
      <c r="D74" s="55">
        <v>14139</v>
      </c>
      <c r="E74" s="56">
        <v>13528</v>
      </c>
      <c r="F74" s="56">
        <v>180</v>
      </c>
      <c r="G74" s="56">
        <v>72</v>
      </c>
      <c r="H74" s="56">
        <v>122</v>
      </c>
      <c r="I74" s="56">
        <v>168</v>
      </c>
      <c r="J74" s="56" t="s">
        <v>0</v>
      </c>
    </row>
    <row r="75" spans="1:10" ht="11.25" customHeight="1">
      <c r="A75" s="91"/>
      <c r="B75" s="92" t="s">
        <v>32</v>
      </c>
      <c r="C75" s="93" t="s">
        <v>206</v>
      </c>
      <c r="D75" s="55">
        <v>245</v>
      </c>
      <c r="E75" s="56">
        <v>244</v>
      </c>
      <c r="F75" s="56" t="s">
        <v>0</v>
      </c>
      <c r="G75" s="56" t="s">
        <v>0</v>
      </c>
      <c r="H75" s="56" t="s">
        <v>0</v>
      </c>
      <c r="I75" s="56" t="s">
        <v>0</v>
      </c>
      <c r="J75" s="56" t="s">
        <v>0</v>
      </c>
    </row>
    <row r="76" spans="1:10" ht="11.25" customHeight="1">
      <c r="A76" s="91"/>
      <c r="B76" s="92" t="s">
        <v>34</v>
      </c>
      <c r="C76" s="94" t="s">
        <v>33</v>
      </c>
      <c r="D76" s="55">
        <v>9749</v>
      </c>
      <c r="E76" s="56">
        <v>8973</v>
      </c>
      <c r="F76" s="56">
        <v>226</v>
      </c>
      <c r="G76" s="56">
        <v>12</v>
      </c>
      <c r="H76" s="56">
        <v>379</v>
      </c>
      <c r="I76" s="56">
        <v>57</v>
      </c>
      <c r="J76" s="56">
        <v>12</v>
      </c>
    </row>
    <row r="77" spans="1:10" ht="11.25" customHeight="1">
      <c r="A77" s="91"/>
      <c r="B77" s="92" t="s">
        <v>35</v>
      </c>
      <c r="C77" s="93" t="s">
        <v>207</v>
      </c>
      <c r="D77" s="55">
        <v>2033</v>
      </c>
      <c r="E77" s="56">
        <v>2033</v>
      </c>
      <c r="F77" s="56" t="s">
        <v>0</v>
      </c>
      <c r="G77" s="56" t="s">
        <v>0</v>
      </c>
      <c r="H77" s="56" t="s">
        <v>0</v>
      </c>
      <c r="I77" s="56" t="s">
        <v>0</v>
      </c>
      <c r="J77" s="56" t="s">
        <v>0</v>
      </c>
    </row>
    <row r="78" spans="1:10" ht="11.25" customHeight="1">
      <c r="A78" s="91"/>
      <c r="B78" s="95" t="s">
        <v>208</v>
      </c>
      <c r="C78" s="93" t="s">
        <v>209</v>
      </c>
      <c r="D78" s="55">
        <v>5073</v>
      </c>
      <c r="E78" s="56">
        <v>2111</v>
      </c>
      <c r="F78" s="56">
        <v>51</v>
      </c>
      <c r="G78" s="56">
        <v>20</v>
      </c>
      <c r="H78" s="56">
        <v>346</v>
      </c>
      <c r="I78" s="56">
        <v>182</v>
      </c>
      <c r="J78" s="56" t="s">
        <v>0</v>
      </c>
    </row>
    <row r="79" spans="1:10" ht="11.25" customHeight="1">
      <c r="A79" s="96" t="s">
        <v>12</v>
      </c>
      <c r="B79" s="2"/>
      <c r="C79" s="97"/>
      <c r="D79" s="55"/>
      <c r="E79" s="56"/>
      <c r="F79" s="56"/>
      <c r="G79" s="56"/>
      <c r="H79" s="56"/>
      <c r="I79" s="56"/>
      <c r="J79" s="56"/>
    </row>
    <row r="80" spans="1:10" ht="11.25" customHeight="1">
      <c r="A80" s="4"/>
      <c r="B80" s="4"/>
      <c r="C80" s="97" t="s">
        <v>40</v>
      </c>
      <c r="D80" s="55">
        <f>SUM(D58,D60)</f>
        <v>70</v>
      </c>
      <c r="E80" s="56">
        <f aca="true" t="shared" si="6" ref="E80:J80">SUM(E58,E60)</f>
        <v>57</v>
      </c>
      <c r="F80" s="56">
        <f t="shared" si="6"/>
        <v>5</v>
      </c>
      <c r="G80" s="56">
        <f t="shared" si="6"/>
        <v>0</v>
      </c>
      <c r="H80" s="56">
        <f t="shared" si="6"/>
        <v>6</v>
      </c>
      <c r="I80" s="56">
        <f t="shared" si="6"/>
        <v>2</v>
      </c>
      <c r="J80" s="56">
        <f t="shared" si="6"/>
        <v>0</v>
      </c>
    </row>
    <row r="81" spans="1:10" ht="11.25" customHeight="1">
      <c r="A81" s="4"/>
      <c r="B81" s="4"/>
      <c r="C81" s="97" t="s">
        <v>210</v>
      </c>
      <c r="D81" s="55">
        <f>SUM(D61:D63)</f>
        <v>10928</v>
      </c>
      <c r="E81" s="56">
        <f aca="true" t="shared" si="7" ref="E81:J81">SUM(E61:E63)</f>
        <v>9629</v>
      </c>
      <c r="F81" s="56">
        <f t="shared" si="7"/>
        <v>701</v>
      </c>
      <c r="G81" s="56">
        <f t="shared" si="7"/>
        <v>18</v>
      </c>
      <c r="H81" s="56">
        <f t="shared" si="7"/>
        <v>129</v>
      </c>
      <c r="I81" s="56">
        <f t="shared" si="7"/>
        <v>271</v>
      </c>
      <c r="J81" s="56">
        <f t="shared" si="7"/>
        <v>138</v>
      </c>
    </row>
    <row r="82" spans="1:10" ht="11.25" customHeight="1">
      <c r="A82" s="104"/>
      <c r="B82" s="104"/>
      <c r="C82" s="105" t="s">
        <v>211</v>
      </c>
      <c r="D82" s="144">
        <f>SUM(D64:D77)</f>
        <v>91166</v>
      </c>
      <c r="E82" s="145">
        <f aca="true" t="shared" si="8" ref="E82:J82">SUM(E64:E77)</f>
        <v>81879</v>
      </c>
      <c r="F82" s="145">
        <f t="shared" si="8"/>
        <v>2944</v>
      </c>
      <c r="G82" s="145">
        <f t="shared" si="8"/>
        <v>590</v>
      </c>
      <c r="H82" s="145">
        <f t="shared" si="8"/>
        <v>3530</v>
      </c>
      <c r="I82" s="145">
        <f t="shared" si="8"/>
        <v>1782</v>
      </c>
      <c r="J82" s="145">
        <f t="shared" si="8"/>
        <v>16</v>
      </c>
    </row>
    <row r="83" spans="1:10" ht="7.5" customHeight="1">
      <c r="A83" s="4"/>
      <c r="B83" s="4"/>
      <c r="C83" s="103"/>
      <c r="D83" s="56"/>
      <c r="E83" s="56"/>
      <c r="F83" s="56"/>
      <c r="G83" s="56"/>
      <c r="H83" s="56"/>
      <c r="I83" s="56"/>
      <c r="J83" s="56"/>
    </row>
    <row r="84" spans="1:10" ht="11.25" customHeight="1">
      <c r="A84" s="19" t="s">
        <v>212</v>
      </c>
      <c r="B84" s="106"/>
      <c r="D84" s="4"/>
      <c r="E84" s="4"/>
      <c r="F84" s="4"/>
      <c r="G84" s="4"/>
      <c r="H84" s="4"/>
      <c r="I84" s="4"/>
      <c r="J84" s="4"/>
    </row>
    <row r="85" spans="1:6" ht="11.25" customHeight="1">
      <c r="A85" s="16" t="s">
        <v>358</v>
      </c>
      <c r="B85" s="2"/>
      <c r="F85" s="2"/>
    </row>
    <row r="86" spans="2:3" ht="10.5" customHeight="1">
      <c r="B86" s="2"/>
      <c r="C86" s="5"/>
    </row>
  </sheetData>
  <sheetProtection/>
  <mergeCells count="3">
    <mergeCell ref="A4:C4"/>
    <mergeCell ref="A5:C5"/>
    <mergeCell ref="A1:J1"/>
  </mergeCells>
  <dataValidations count="1">
    <dataValidation allowBlank="1" showInputMessage="1" showErrorMessage="1" imeMode="off" sqref="D5:D83 E5:I27 E28:J30 E31:I53 E54:J56 E57:I79 E83:I83 E80:J82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6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00390625" defaultRowHeight="13.5"/>
  <cols>
    <col min="1" max="1" width="2.125" style="0" customWidth="1"/>
    <col min="2" max="2" width="2.25390625" style="0" customWidth="1"/>
    <col min="3" max="3" width="15.625" style="0" customWidth="1"/>
    <col min="4" max="4" width="11.625" style="0" customWidth="1"/>
    <col min="5" max="7" width="10.625" style="0" customWidth="1"/>
    <col min="8" max="8" width="10.875" style="0" customWidth="1"/>
    <col min="9" max="10" width="10.625" style="0" customWidth="1"/>
  </cols>
  <sheetData>
    <row r="1" spans="1:94" ht="16.5" customHeight="1">
      <c r="A1" s="162" t="s">
        <v>41</v>
      </c>
      <c r="B1" s="186"/>
      <c r="C1" s="186"/>
      <c r="D1" s="186"/>
      <c r="E1" s="186"/>
      <c r="F1" s="186"/>
      <c r="G1" s="186"/>
      <c r="H1" s="186"/>
      <c r="I1" s="186"/>
      <c r="J1" s="186"/>
      <c r="K1" s="1"/>
      <c r="L1" s="1"/>
      <c r="M1" s="1"/>
      <c r="N1" s="12"/>
      <c r="O1" s="1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6.5" customHeight="1">
      <c r="A2" s="187" t="s">
        <v>213</v>
      </c>
      <c r="B2" s="188"/>
      <c r="C2" s="188"/>
      <c r="D2" s="188"/>
      <c r="E2" s="188"/>
      <c r="F2" s="188"/>
      <c r="G2" s="188"/>
      <c r="H2" s="188"/>
      <c r="I2" s="188"/>
      <c r="J2" s="188"/>
      <c r="K2" s="1"/>
      <c r="L2" s="1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6.5" customHeight="1">
      <c r="A3" s="109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16" s="9" customFormat="1" ht="18.75" customHeight="1" thickBot="1">
      <c r="A4" s="77" t="s">
        <v>2</v>
      </c>
      <c r="E4" s="78" t="s">
        <v>353</v>
      </c>
      <c r="M4" s="12"/>
      <c r="N4" s="13"/>
      <c r="O4" s="12"/>
      <c r="P4" s="12"/>
    </row>
    <row r="5" spans="1:94" ht="18" customHeight="1" thickTop="1">
      <c r="A5" s="189" t="s">
        <v>42</v>
      </c>
      <c r="B5" s="190"/>
      <c r="C5" s="190"/>
      <c r="D5" s="190"/>
      <c r="E5" s="191" t="s">
        <v>343</v>
      </c>
      <c r="F5" s="110" t="s">
        <v>43</v>
      </c>
      <c r="G5" s="111"/>
      <c r="H5" s="112" t="s">
        <v>44</v>
      </c>
      <c r="I5" s="112" t="s">
        <v>45</v>
      </c>
      <c r="J5" s="110" t="s">
        <v>43</v>
      </c>
      <c r="K5" s="1"/>
      <c r="L5" s="1"/>
      <c r="M5" s="12"/>
      <c r="N5" s="13"/>
      <c r="O5" s="12"/>
      <c r="P5" s="1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3.5" customHeight="1">
      <c r="A6" s="113"/>
      <c r="B6" s="113"/>
      <c r="C6" s="113"/>
      <c r="D6" s="114"/>
      <c r="E6" s="192"/>
      <c r="F6" s="115"/>
      <c r="G6" s="115" t="s">
        <v>43</v>
      </c>
      <c r="H6" s="115"/>
      <c r="I6" s="115"/>
      <c r="J6" s="116"/>
      <c r="K6" s="1"/>
      <c r="L6" s="1"/>
      <c r="M6" s="12"/>
      <c r="N6" s="13"/>
      <c r="O6" s="12"/>
      <c r="P6" s="1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8" customHeight="1">
      <c r="A7" s="194" t="s">
        <v>46</v>
      </c>
      <c r="B7" s="195"/>
      <c r="C7" s="195"/>
      <c r="D7" s="195"/>
      <c r="E7" s="193"/>
      <c r="F7" s="117" t="s">
        <v>47</v>
      </c>
      <c r="G7" s="118" t="s">
        <v>344</v>
      </c>
      <c r="H7" s="117" t="s">
        <v>48</v>
      </c>
      <c r="I7" s="117" t="s">
        <v>49</v>
      </c>
      <c r="J7" s="119" t="s">
        <v>50</v>
      </c>
      <c r="K7" s="1"/>
      <c r="L7" s="1"/>
      <c r="M7" s="12"/>
      <c r="N7" s="13"/>
      <c r="O7" s="12"/>
      <c r="P7" s="1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5" customHeight="1">
      <c r="A8" s="196" t="s">
        <v>51</v>
      </c>
      <c r="B8" s="196"/>
      <c r="C8" s="196"/>
      <c r="D8" s="197"/>
      <c r="E8" s="15"/>
      <c r="F8" s="15"/>
      <c r="G8" s="15"/>
      <c r="H8" s="15"/>
      <c r="I8" s="15"/>
      <c r="J8" s="15"/>
      <c r="K8" s="1"/>
      <c r="L8" s="1"/>
      <c r="M8" s="12"/>
      <c r="N8" s="13"/>
      <c r="O8" s="12"/>
      <c r="P8" s="1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3.5" customHeight="1">
      <c r="A9" s="4"/>
      <c r="B9" s="198" t="s">
        <v>52</v>
      </c>
      <c r="C9" s="198"/>
      <c r="D9" s="199"/>
      <c r="E9" s="22">
        <v>114544</v>
      </c>
      <c r="F9" s="22">
        <v>51436</v>
      </c>
      <c r="G9" s="22">
        <v>43673</v>
      </c>
      <c r="H9" s="22">
        <v>23342</v>
      </c>
      <c r="I9" s="22">
        <v>3618</v>
      </c>
      <c r="J9" s="22">
        <v>13241</v>
      </c>
      <c r="K9" s="1"/>
      <c r="L9" s="1"/>
      <c r="M9" s="12"/>
      <c r="N9" s="13"/>
      <c r="O9" s="12"/>
      <c r="P9" s="1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6" customHeight="1">
      <c r="A10" s="4"/>
      <c r="B10" s="4"/>
      <c r="C10" s="4"/>
      <c r="D10" s="122"/>
      <c r="E10" s="22"/>
      <c r="F10" s="22"/>
      <c r="G10" s="22"/>
      <c r="H10" s="22"/>
      <c r="I10" s="22"/>
      <c r="J10" s="22"/>
      <c r="K10" s="1"/>
      <c r="L10" s="1"/>
      <c r="M10" s="12"/>
      <c r="N10" s="13"/>
      <c r="O10" s="1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2.75">
      <c r="A11" s="4"/>
      <c r="B11" s="4"/>
      <c r="C11" s="198" t="s">
        <v>53</v>
      </c>
      <c r="D11" s="199"/>
      <c r="E11" s="22">
        <v>48665</v>
      </c>
      <c r="F11" s="22">
        <v>19251</v>
      </c>
      <c r="G11" s="22">
        <v>15800</v>
      </c>
      <c r="H11" s="22">
        <v>8772</v>
      </c>
      <c r="I11" s="22">
        <v>2170</v>
      </c>
      <c r="J11" s="22">
        <v>9179</v>
      </c>
      <c r="K11" s="1"/>
      <c r="L11" s="1"/>
      <c r="M11" s="12"/>
      <c r="N11" s="13"/>
      <c r="O11" s="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6" customHeight="1">
      <c r="A12" s="4"/>
      <c r="B12" s="4"/>
      <c r="C12" s="120"/>
      <c r="D12" s="121"/>
      <c r="E12" s="20"/>
      <c r="F12" s="22"/>
      <c r="G12" s="22"/>
      <c r="H12" s="22"/>
      <c r="I12" s="22"/>
      <c r="J12" s="22"/>
      <c r="K12" s="1"/>
      <c r="L12" s="1"/>
      <c r="M12" s="12"/>
      <c r="N12" s="13"/>
      <c r="O12" s="1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2.75">
      <c r="A13" s="4"/>
      <c r="B13" s="4"/>
      <c r="C13" s="198" t="s">
        <v>54</v>
      </c>
      <c r="D13" s="199"/>
      <c r="E13" s="22">
        <v>65879</v>
      </c>
      <c r="F13" s="22">
        <v>32185</v>
      </c>
      <c r="G13" s="22">
        <v>27873</v>
      </c>
      <c r="H13" s="22">
        <v>14570</v>
      </c>
      <c r="I13" s="22">
        <v>1448</v>
      </c>
      <c r="J13" s="22">
        <v>4062</v>
      </c>
      <c r="K13" s="1"/>
      <c r="L13" s="1"/>
      <c r="M13" s="12"/>
      <c r="N13" s="13"/>
      <c r="O13" s="1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2.75">
      <c r="A14" s="4"/>
      <c r="B14" s="4"/>
      <c r="C14" s="123" t="s">
        <v>55</v>
      </c>
      <c r="D14" s="121" t="s">
        <v>56</v>
      </c>
      <c r="E14" s="22">
        <v>21003</v>
      </c>
      <c r="F14" s="22">
        <v>9982</v>
      </c>
      <c r="G14" s="22">
        <v>8995</v>
      </c>
      <c r="H14" s="22">
        <v>5412</v>
      </c>
      <c r="I14" s="22">
        <v>89</v>
      </c>
      <c r="J14" s="22">
        <v>50</v>
      </c>
      <c r="K14" s="1"/>
      <c r="L14" s="1"/>
      <c r="M14" s="1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2.75">
      <c r="A15" s="4"/>
      <c r="B15" s="4"/>
      <c r="C15" s="4"/>
      <c r="D15" s="121" t="s">
        <v>57</v>
      </c>
      <c r="E15" s="22">
        <v>23093</v>
      </c>
      <c r="F15" s="22">
        <v>13084</v>
      </c>
      <c r="G15" s="22">
        <v>11612</v>
      </c>
      <c r="H15" s="22">
        <v>4563</v>
      </c>
      <c r="I15" s="22">
        <v>208</v>
      </c>
      <c r="J15" s="22">
        <v>88</v>
      </c>
      <c r="K15" s="1"/>
      <c r="L15" s="1"/>
      <c r="M15" s="1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2.75">
      <c r="A16" s="4"/>
      <c r="B16" s="4"/>
      <c r="C16" s="4"/>
      <c r="D16" s="121" t="s">
        <v>58</v>
      </c>
      <c r="E16" s="22">
        <v>21783</v>
      </c>
      <c r="F16" s="22">
        <v>9119</v>
      </c>
      <c r="G16" s="22">
        <v>7266</v>
      </c>
      <c r="H16" s="22">
        <v>4595</v>
      </c>
      <c r="I16" s="22">
        <v>1151</v>
      </c>
      <c r="J16" s="22">
        <v>3924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2.75">
      <c r="A17" s="4"/>
      <c r="B17" s="4"/>
      <c r="C17" s="4"/>
      <c r="D17" s="122"/>
      <c r="E17" s="20"/>
      <c r="F17" s="20"/>
      <c r="G17" s="20"/>
      <c r="H17" s="20"/>
      <c r="I17" s="20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2.75">
      <c r="A18" s="4"/>
      <c r="B18" s="198" t="s">
        <v>142</v>
      </c>
      <c r="C18" s="198"/>
      <c r="D18" s="199"/>
      <c r="E18" s="22">
        <v>336147</v>
      </c>
      <c r="F18" s="22">
        <v>156673</v>
      </c>
      <c r="G18" s="22">
        <v>134030</v>
      </c>
      <c r="H18" s="22">
        <v>70074</v>
      </c>
      <c r="I18" s="22">
        <v>9284</v>
      </c>
      <c r="J18" s="22">
        <v>31784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6" customHeight="1">
      <c r="A19" s="4"/>
      <c r="B19" s="4"/>
      <c r="C19" s="4"/>
      <c r="D19" s="1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2.75">
      <c r="A20" s="4"/>
      <c r="B20" s="4"/>
      <c r="C20" s="198" t="s">
        <v>53</v>
      </c>
      <c r="D20" s="199"/>
      <c r="E20" s="22">
        <v>98842</v>
      </c>
      <c r="F20" s="22">
        <v>39242</v>
      </c>
      <c r="G20" s="22">
        <v>32165</v>
      </c>
      <c r="H20" s="22">
        <v>17898</v>
      </c>
      <c r="I20" s="22">
        <v>4404</v>
      </c>
      <c r="J20" s="22">
        <v>18533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6" customHeight="1">
      <c r="A21" s="4"/>
      <c r="B21" s="4"/>
      <c r="C21" s="120"/>
      <c r="D21" s="121"/>
      <c r="E21" s="22"/>
      <c r="F21" s="22"/>
      <c r="G21" s="22"/>
      <c r="H21" s="22"/>
      <c r="I21" s="22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2.75">
      <c r="A22" s="4"/>
      <c r="B22" s="4"/>
      <c r="C22" s="198" t="s">
        <v>54</v>
      </c>
      <c r="D22" s="199"/>
      <c r="E22" s="22">
        <v>237305</v>
      </c>
      <c r="F22" s="22">
        <v>117431</v>
      </c>
      <c r="G22" s="22">
        <v>101865</v>
      </c>
      <c r="H22" s="22">
        <v>52176</v>
      </c>
      <c r="I22" s="22">
        <v>4880</v>
      </c>
      <c r="J22" s="22">
        <v>13251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2.75">
      <c r="A23" s="4"/>
      <c r="B23" s="4"/>
      <c r="C23" s="123" t="s">
        <v>55</v>
      </c>
      <c r="D23" s="121" t="s">
        <v>56</v>
      </c>
      <c r="E23" s="22">
        <v>76901</v>
      </c>
      <c r="F23" s="22">
        <v>36296</v>
      </c>
      <c r="G23" s="22">
        <v>32652</v>
      </c>
      <c r="H23" s="22">
        <v>20062</v>
      </c>
      <c r="I23" s="22">
        <v>322</v>
      </c>
      <c r="J23" s="22">
        <v>186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2.75">
      <c r="A24" s="4"/>
      <c r="B24" s="4"/>
      <c r="C24" s="4"/>
      <c r="D24" s="121" t="s">
        <v>57</v>
      </c>
      <c r="E24" s="22">
        <v>86675</v>
      </c>
      <c r="F24" s="22">
        <v>49599</v>
      </c>
      <c r="G24" s="22">
        <v>44043</v>
      </c>
      <c r="H24" s="22">
        <v>16680</v>
      </c>
      <c r="I24" s="22">
        <v>748</v>
      </c>
      <c r="J24" s="22">
        <v>329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2.75">
      <c r="A25" s="4"/>
      <c r="B25" s="4"/>
      <c r="C25" s="4"/>
      <c r="D25" s="121" t="s">
        <v>58</v>
      </c>
      <c r="E25" s="22">
        <v>73729</v>
      </c>
      <c r="F25" s="22">
        <v>31536</v>
      </c>
      <c r="G25" s="22">
        <v>25170</v>
      </c>
      <c r="H25" s="22">
        <v>15434</v>
      </c>
      <c r="I25" s="22">
        <v>3810</v>
      </c>
      <c r="J25" s="22">
        <v>12736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2.75">
      <c r="A26" s="4"/>
      <c r="B26" s="4"/>
      <c r="C26" s="4"/>
      <c r="D26" s="122"/>
      <c r="E26" s="20"/>
      <c r="F26" s="20"/>
      <c r="G26" s="20"/>
      <c r="H26" s="20"/>
      <c r="I26" s="20"/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2.75">
      <c r="A27" s="200" t="s">
        <v>143</v>
      </c>
      <c r="B27" s="200"/>
      <c r="C27" s="200"/>
      <c r="D27" s="20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2.75">
      <c r="A28" s="4"/>
      <c r="B28" s="198" t="s">
        <v>52</v>
      </c>
      <c r="C28" s="198"/>
      <c r="D28" s="199"/>
      <c r="E28" s="23">
        <v>111102</v>
      </c>
      <c r="F28" s="23">
        <v>49702</v>
      </c>
      <c r="G28" s="23">
        <v>42285</v>
      </c>
      <c r="H28" s="23">
        <v>22601</v>
      </c>
      <c r="I28" s="23">
        <v>3481</v>
      </c>
      <c r="J28" s="23">
        <v>12876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6" customHeight="1">
      <c r="A29" s="4"/>
      <c r="B29" s="4"/>
      <c r="C29" s="4"/>
      <c r="D29" s="122"/>
      <c r="E29" s="22"/>
      <c r="F29" s="22"/>
      <c r="G29" s="22"/>
      <c r="H29" s="22"/>
      <c r="I29" s="22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2.75">
      <c r="A30" s="4"/>
      <c r="B30" s="4"/>
      <c r="C30" s="198" t="s">
        <v>53</v>
      </c>
      <c r="D30" s="199"/>
      <c r="E30" s="23">
        <v>47406</v>
      </c>
      <c r="F30" s="23">
        <v>18638</v>
      </c>
      <c r="G30" s="23">
        <v>15325</v>
      </c>
      <c r="H30" s="23">
        <v>8494</v>
      </c>
      <c r="I30" s="23">
        <v>2113</v>
      </c>
      <c r="J30" s="23">
        <v>9024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6" customHeight="1">
      <c r="A31" s="4"/>
      <c r="B31" s="4"/>
      <c r="C31" s="120"/>
      <c r="D31" s="121"/>
      <c r="E31" s="22"/>
      <c r="F31" s="22"/>
      <c r="G31" s="22"/>
      <c r="H31" s="22"/>
      <c r="I31" s="22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2.75">
      <c r="A32" s="4"/>
      <c r="B32" s="4"/>
      <c r="C32" s="198" t="s">
        <v>54</v>
      </c>
      <c r="D32" s="199"/>
      <c r="E32" s="23">
        <v>63696</v>
      </c>
      <c r="F32" s="23">
        <v>31064</v>
      </c>
      <c r="G32" s="23">
        <v>26960</v>
      </c>
      <c r="H32" s="23">
        <v>14107</v>
      </c>
      <c r="I32" s="23">
        <v>1368</v>
      </c>
      <c r="J32" s="23">
        <v>3852</v>
      </c>
      <c r="K32" s="1"/>
      <c r="L32" s="1"/>
      <c r="M32" s="1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2.75">
      <c r="A33" s="4"/>
      <c r="B33" s="4"/>
      <c r="C33" s="123" t="s">
        <v>55</v>
      </c>
      <c r="D33" s="121" t="s">
        <v>56</v>
      </c>
      <c r="E33" s="22">
        <v>20564</v>
      </c>
      <c r="F33" s="22">
        <v>9770</v>
      </c>
      <c r="G33" s="22">
        <v>8803</v>
      </c>
      <c r="H33" s="22">
        <v>5298</v>
      </c>
      <c r="I33" s="22">
        <v>85</v>
      </c>
      <c r="J33" s="22">
        <v>50</v>
      </c>
      <c r="K33" s="1"/>
      <c r="L33" s="1"/>
      <c r="M33" s="1"/>
      <c r="N33" s="1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2.75">
      <c r="A34" s="4"/>
      <c r="B34" s="4"/>
      <c r="C34" s="4"/>
      <c r="D34" s="121" t="s">
        <v>57</v>
      </c>
      <c r="E34" s="22">
        <v>22531</v>
      </c>
      <c r="F34" s="22">
        <v>12709</v>
      </c>
      <c r="G34" s="22">
        <v>11295</v>
      </c>
      <c r="H34" s="22">
        <v>4467</v>
      </c>
      <c r="I34" s="22">
        <v>199</v>
      </c>
      <c r="J34" s="22">
        <v>86</v>
      </c>
      <c r="K34" s="1"/>
      <c r="L34" s="1"/>
      <c r="M34" s="1"/>
      <c r="N34" s="1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2.75">
      <c r="A35" s="4"/>
      <c r="B35" s="4"/>
      <c r="C35" s="4"/>
      <c r="D35" s="121" t="s">
        <v>58</v>
      </c>
      <c r="E35" s="22">
        <v>20601</v>
      </c>
      <c r="F35" s="22">
        <v>8585</v>
      </c>
      <c r="G35" s="22">
        <v>6862</v>
      </c>
      <c r="H35" s="22">
        <v>4342</v>
      </c>
      <c r="I35" s="22">
        <v>1084</v>
      </c>
      <c r="J35" s="22">
        <v>3716</v>
      </c>
      <c r="K35" s="1"/>
      <c r="L35" s="1"/>
      <c r="M35" s="1"/>
      <c r="N35" s="1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2.75">
      <c r="A36" s="4"/>
      <c r="B36" s="4"/>
      <c r="C36" s="4"/>
      <c r="D36" s="122"/>
      <c r="E36" s="20"/>
      <c r="F36" s="20"/>
      <c r="G36" s="20"/>
      <c r="H36" s="20"/>
      <c r="I36" s="20"/>
      <c r="J36" s="20"/>
      <c r="K36" s="1"/>
      <c r="L36" s="1"/>
      <c r="M36" s="1"/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2.75">
      <c r="A37" s="4"/>
      <c r="B37" s="198" t="s">
        <v>142</v>
      </c>
      <c r="C37" s="198"/>
      <c r="D37" s="199"/>
      <c r="E37" s="23">
        <v>321615</v>
      </c>
      <c r="F37" s="23">
        <v>149223</v>
      </c>
      <c r="G37" s="23">
        <v>128092</v>
      </c>
      <c r="H37" s="23">
        <v>66940</v>
      </c>
      <c r="I37" s="23">
        <v>8746</v>
      </c>
      <c r="J37" s="23">
        <v>30385</v>
      </c>
      <c r="K37" s="1"/>
      <c r="L37" s="1"/>
      <c r="M37" s="1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6" customHeight="1">
      <c r="A38" s="4"/>
      <c r="B38" s="4"/>
      <c r="C38" s="4"/>
      <c r="D38" s="122"/>
      <c r="E38" s="22"/>
      <c r="F38" s="22"/>
      <c r="G38" s="22"/>
      <c r="H38" s="22"/>
      <c r="I38" s="22"/>
      <c r="J38" s="22"/>
      <c r="K38" s="1"/>
      <c r="L38" s="1"/>
      <c r="M38" s="1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2.75">
      <c r="A39" s="4"/>
      <c r="B39" s="4"/>
      <c r="C39" s="198" t="s">
        <v>53</v>
      </c>
      <c r="D39" s="199"/>
      <c r="E39" s="23">
        <v>94812</v>
      </c>
      <c r="F39" s="23">
        <v>37276</v>
      </c>
      <c r="G39" s="23">
        <v>30650</v>
      </c>
      <c r="H39" s="23">
        <v>16988</v>
      </c>
      <c r="I39" s="23">
        <v>4226</v>
      </c>
      <c r="J39" s="23">
        <v>18048</v>
      </c>
      <c r="K39" s="1"/>
      <c r="L39" s="1"/>
      <c r="M39" s="1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6" customHeight="1">
      <c r="A40" s="4"/>
      <c r="B40" s="4"/>
      <c r="C40" s="120"/>
      <c r="D40" s="121"/>
      <c r="E40" s="22"/>
      <c r="F40" s="22"/>
      <c r="G40" s="22"/>
      <c r="H40" s="22"/>
      <c r="I40" s="22"/>
      <c r="J40" s="22"/>
      <c r="K40" s="1"/>
      <c r="L40" s="1"/>
      <c r="M40" s="1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2.75">
      <c r="A41" s="4"/>
      <c r="B41" s="4"/>
      <c r="C41" s="198" t="s">
        <v>54</v>
      </c>
      <c r="D41" s="199"/>
      <c r="E41" s="23">
        <v>226803</v>
      </c>
      <c r="F41" s="23">
        <v>111947</v>
      </c>
      <c r="G41" s="23">
        <v>97442</v>
      </c>
      <c r="H41" s="23">
        <v>49952</v>
      </c>
      <c r="I41" s="23">
        <v>4520</v>
      </c>
      <c r="J41" s="23">
        <v>12337</v>
      </c>
      <c r="K41" s="1"/>
      <c r="L41" s="1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2.75">
      <c r="A42" s="4"/>
      <c r="B42" s="4"/>
      <c r="C42" s="123" t="s">
        <v>55</v>
      </c>
      <c r="D42" s="121" t="s">
        <v>56</v>
      </c>
      <c r="E42" s="22">
        <v>74664</v>
      </c>
      <c r="F42" s="22">
        <v>35217</v>
      </c>
      <c r="G42" s="22">
        <v>31687</v>
      </c>
      <c r="H42" s="22">
        <v>19474</v>
      </c>
      <c r="I42" s="22">
        <v>301</v>
      </c>
      <c r="J42" s="22">
        <v>186</v>
      </c>
      <c r="K42" s="1"/>
      <c r="L42" s="1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2.75">
      <c r="A43" s="4"/>
      <c r="B43" s="4"/>
      <c r="C43" s="4"/>
      <c r="D43" s="121" t="s">
        <v>57</v>
      </c>
      <c r="E43" s="22">
        <v>83820</v>
      </c>
      <c r="F43" s="22">
        <v>47674</v>
      </c>
      <c r="G43" s="22">
        <v>42431</v>
      </c>
      <c r="H43" s="22">
        <v>16200</v>
      </c>
      <c r="I43" s="22">
        <v>704</v>
      </c>
      <c r="J43" s="22">
        <v>321</v>
      </c>
      <c r="K43" s="1"/>
      <c r="L43" s="1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2.75">
      <c r="A44" s="4"/>
      <c r="B44" s="4"/>
      <c r="C44" s="4"/>
      <c r="D44" s="121" t="s">
        <v>58</v>
      </c>
      <c r="E44" s="22">
        <v>68319</v>
      </c>
      <c r="F44" s="22">
        <v>29056</v>
      </c>
      <c r="G44" s="22">
        <v>23324</v>
      </c>
      <c r="H44" s="22">
        <v>14278</v>
      </c>
      <c r="I44" s="22">
        <v>3515</v>
      </c>
      <c r="J44" s="22">
        <v>11830</v>
      </c>
      <c r="K44" s="1"/>
      <c r="L44" s="1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2.75">
      <c r="A45" s="4"/>
      <c r="B45" s="4"/>
      <c r="C45" s="4"/>
      <c r="D45" s="122"/>
      <c r="E45" s="20"/>
      <c r="F45" s="20"/>
      <c r="G45" s="20"/>
      <c r="H45" s="20"/>
      <c r="I45" s="20"/>
      <c r="J45" s="20"/>
      <c r="K45" s="1"/>
      <c r="L45" s="1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2.75">
      <c r="A46" s="202" t="s">
        <v>144</v>
      </c>
      <c r="B46" s="202"/>
      <c r="C46" s="202"/>
      <c r="D46" s="203"/>
      <c r="E46" s="21"/>
      <c r="F46" s="21"/>
      <c r="G46" s="21"/>
      <c r="H46" s="21"/>
      <c r="I46" s="21"/>
      <c r="J46" s="21"/>
      <c r="K46" s="1"/>
      <c r="L46" s="1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2.75">
      <c r="A47" s="4"/>
      <c r="B47" s="198" t="s">
        <v>52</v>
      </c>
      <c r="C47" s="198"/>
      <c r="D47" s="199"/>
      <c r="E47" s="23">
        <v>2421</v>
      </c>
      <c r="F47" s="23">
        <v>1392</v>
      </c>
      <c r="G47" s="23">
        <v>1139</v>
      </c>
      <c r="H47" s="23">
        <v>551</v>
      </c>
      <c r="I47" s="23">
        <v>79</v>
      </c>
      <c r="J47" s="23">
        <v>111</v>
      </c>
      <c r="K47" s="1"/>
      <c r="L47" s="1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6" customHeight="1">
      <c r="A48" s="4"/>
      <c r="B48" s="4"/>
      <c r="C48" s="4"/>
      <c r="D48" s="122"/>
      <c r="E48" s="22"/>
      <c r="F48" s="22"/>
      <c r="G48" s="22"/>
      <c r="H48" s="22"/>
      <c r="I48" s="22"/>
      <c r="J48" s="22"/>
      <c r="K48" s="1"/>
      <c r="L48" s="1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2.75">
      <c r="A49" s="4"/>
      <c r="B49" s="4"/>
      <c r="C49" s="198" t="s">
        <v>53</v>
      </c>
      <c r="D49" s="199"/>
      <c r="E49" s="23">
        <v>904</v>
      </c>
      <c r="F49" s="23">
        <v>493</v>
      </c>
      <c r="G49" s="23">
        <v>384</v>
      </c>
      <c r="H49" s="23">
        <v>207</v>
      </c>
      <c r="I49" s="23">
        <v>39</v>
      </c>
      <c r="J49" s="23">
        <v>77</v>
      </c>
      <c r="K49" s="1"/>
      <c r="L49" s="1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6" customHeight="1">
      <c r="A50" s="4"/>
      <c r="B50" s="4"/>
      <c r="C50" s="120"/>
      <c r="D50" s="121"/>
      <c r="E50" s="22"/>
      <c r="F50" s="22"/>
      <c r="G50" s="22"/>
      <c r="H50" s="22"/>
      <c r="I50" s="22"/>
      <c r="J50" s="22"/>
      <c r="K50" s="1"/>
      <c r="L50" s="1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2.75">
      <c r="A51" s="4"/>
      <c r="B51" s="4"/>
      <c r="C51" s="198" t="s">
        <v>54</v>
      </c>
      <c r="D51" s="199"/>
      <c r="E51" s="23">
        <v>1517</v>
      </c>
      <c r="F51" s="23">
        <v>899</v>
      </c>
      <c r="G51" s="23">
        <v>755</v>
      </c>
      <c r="H51" s="23">
        <v>344</v>
      </c>
      <c r="I51" s="23">
        <v>40</v>
      </c>
      <c r="J51" s="23">
        <v>34</v>
      </c>
      <c r="K51" s="1"/>
      <c r="L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2.75">
      <c r="A52" s="4"/>
      <c r="B52" s="4"/>
      <c r="C52" s="123" t="s">
        <v>55</v>
      </c>
      <c r="D52" s="121" t="s">
        <v>56</v>
      </c>
      <c r="E52" s="22">
        <v>395</v>
      </c>
      <c r="F52" s="22">
        <v>192</v>
      </c>
      <c r="G52" s="22">
        <v>173</v>
      </c>
      <c r="H52" s="22">
        <v>108</v>
      </c>
      <c r="I52" s="22">
        <v>3</v>
      </c>
      <c r="J52" s="22" t="s">
        <v>172</v>
      </c>
      <c r="K52" s="1"/>
      <c r="L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2.75">
      <c r="A53" s="4"/>
      <c r="B53" s="4"/>
      <c r="C53" s="4"/>
      <c r="D53" s="121" t="s">
        <v>57</v>
      </c>
      <c r="E53" s="22">
        <v>507</v>
      </c>
      <c r="F53" s="22">
        <v>344</v>
      </c>
      <c r="G53" s="22">
        <v>292</v>
      </c>
      <c r="H53" s="22">
        <v>89</v>
      </c>
      <c r="I53" s="22">
        <v>9</v>
      </c>
      <c r="J53" s="22">
        <v>2</v>
      </c>
      <c r="K53" s="1"/>
      <c r="L53" s="13"/>
      <c r="M53" s="1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2.75">
      <c r="A54" s="4"/>
      <c r="B54" s="4"/>
      <c r="C54" s="4"/>
      <c r="D54" s="121" t="s">
        <v>58</v>
      </c>
      <c r="E54" s="22">
        <v>615</v>
      </c>
      <c r="F54" s="22">
        <v>363</v>
      </c>
      <c r="G54" s="22">
        <v>290</v>
      </c>
      <c r="H54" s="22">
        <v>147</v>
      </c>
      <c r="I54" s="22">
        <v>28</v>
      </c>
      <c r="J54" s="22">
        <v>32</v>
      </c>
      <c r="K54" s="1"/>
      <c r="L54" s="13"/>
      <c r="M54" s="1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2.75">
      <c r="A55" s="4"/>
      <c r="B55" s="4"/>
      <c r="C55" s="4"/>
      <c r="D55" s="122"/>
      <c r="E55" s="20"/>
      <c r="F55" s="20"/>
      <c r="G55" s="20"/>
      <c r="H55" s="20"/>
      <c r="I55" s="20"/>
      <c r="J55" s="20"/>
      <c r="K55" s="1"/>
      <c r="L55" s="13"/>
      <c r="M55" s="1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2.75">
      <c r="A56" s="4"/>
      <c r="B56" s="198" t="s">
        <v>142</v>
      </c>
      <c r="C56" s="198"/>
      <c r="D56" s="199"/>
      <c r="E56" s="23">
        <v>10324</v>
      </c>
      <c r="F56" s="23">
        <v>6000</v>
      </c>
      <c r="G56" s="23">
        <v>4914</v>
      </c>
      <c r="H56" s="23">
        <v>2360</v>
      </c>
      <c r="I56" s="23">
        <v>310</v>
      </c>
      <c r="J56" s="23">
        <v>381</v>
      </c>
      <c r="K56" s="1"/>
      <c r="L56" s="13"/>
      <c r="M56" s="1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6" customHeight="1">
      <c r="A57" s="4"/>
      <c r="B57" s="4"/>
      <c r="C57" s="4"/>
      <c r="D57" s="122"/>
      <c r="E57" s="22"/>
      <c r="F57" s="22"/>
      <c r="G57" s="22"/>
      <c r="H57" s="22"/>
      <c r="I57" s="22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2.75">
      <c r="A58" s="4"/>
      <c r="B58" s="4"/>
      <c r="C58" s="198" t="s">
        <v>53</v>
      </c>
      <c r="D58" s="199"/>
      <c r="E58" s="23">
        <v>2895</v>
      </c>
      <c r="F58" s="23">
        <v>1574</v>
      </c>
      <c r="G58" s="23">
        <v>1228</v>
      </c>
      <c r="H58" s="23">
        <v>679</v>
      </c>
      <c r="I58" s="23">
        <v>123</v>
      </c>
      <c r="J58" s="23">
        <v>238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6" customHeight="1">
      <c r="A59" s="4"/>
      <c r="B59" s="4"/>
      <c r="C59" s="120"/>
      <c r="D59" s="121"/>
      <c r="E59" s="22"/>
      <c r="F59" s="22"/>
      <c r="G59" s="22"/>
      <c r="H59" s="22"/>
      <c r="I59" s="22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2.75">
      <c r="A60" s="4"/>
      <c r="B60" s="4"/>
      <c r="C60" s="198" t="s">
        <v>54</v>
      </c>
      <c r="D60" s="199"/>
      <c r="E60" s="23">
        <v>7429</v>
      </c>
      <c r="F60" s="23">
        <v>4426</v>
      </c>
      <c r="G60" s="23">
        <v>3686</v>
      </c>
      <c r="H60" s="23">
        <v>1681</v>
      </c>
      <c r="I60" s="23">
        <v>187</v>
      </c>
      <c r="J60" s="23">
        <v>143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2.75">
      <c r="A61" s="4"/>
      <c r="B61" s="4"/>
      <c r="C61" s="123" t="s">
        <v>55</v>
      </c>
      <c r="D61" s="121" t="s">
        <v>56</v>
      </c>
      <c r="E61" s="22">
        <v>2030</v>
      </c>
      <c r="F61" s="22">
        <v>982</v>
      </c>
      <c r="G61" s="22">
        <v>873</v>
      </c>
      <c r="H61" s="22">
        <v>561</v>
      </c>
      <c r="I61" s="22">
        <v>16</v>
      </c>
      <c r="J61" s="22" t="s">
        <v>172</v>
      </c>
      <c r="K61" s="1"/>
      <c r="L61" s="1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2.75">
      <c r="A62" s="4"/>
      <c r="B62" s="4"/>
      <c r="C62" s="4"/>
      <c r="D62" s="121" t="s">
        <v>57</v>
      </c>
      <c r="E62" s="22">
        <v>2586</v>
      </c>
      <c r="F62" s="22">
        <v>1773</v>
      </c>
      <c r="G62" s="22">
        <v>1490</v>
      </c>
      <c r="H62" s="22">
        <v>447</v>
      </c>
      <c r="I62" s="22">
        <v>44</v>
      </c>
      <c r="J62" s="22">
        <v>8</v>
      </c>
      <c r="K62" s="1"/>
      <c r="L62" s="1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2.75">
      <c r="A63" s="4"/>
      <c r="B63" s="4"/>
      <c r="C63" s="4"/>
      <c r="D63" s="121" t="s">
        <v>58</v>
      </c>
      <c r="E63" s="147">
        <v>2813</v>
      </c>
      <c r="F63" s="146">
        <v>1671</v>
      </c>
      <c r="G63" s="146">
        <v>1323</v>
      </c>
      <c r="H63" s="146">
        <v>673</v>
      </c>
      <c r="I63" s="146">
        <v>127</v>
      </c>
      <c r="J63" s="146">
        <v>135</v>
      </c>
      <c r="K63" s="1"/>
      <c r="L63" s="1"/>
      <c r="M63" s="13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s="150" customFormat="1" ht="7.5" customHeight="1">
      <c r="A64" s="107"/>
      <c r="B64" s="107"/>
      <c r="C64" s="107"/>
      <c r="D64" s="141"/>
      <c r="E64" s="148"/>
      <c r="F64" s="148"/>
      <c r="G64" s="148"/>
      <c r="H64" s="148"/>
      <c r="I64" s="148"/>
      <c r="J64" s="148"/>
      <c r="K64" s="107"/>
      <c r="L64" s="107"/>
      <c r="M64" s="149"/>
      <c r="N64" s="149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</row>
    <row r="65" spans="1:94" ht="12.75">
      <c r="A65" s="1" t="s">
        <v>141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2.75">
      <c r="A66" s="1" t="s">
        <v>214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2.75">
      <c r="A67" s="1" t="s">
        <v>359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</sheetData>
  <sheetProtection/>
  <mergeCells count="26">
    <mergeCell ref="C58:D58"/>
    <mergeCell ref="C60:D60"/>
    <mergeCell ref="C41:D41"/>
    <mergeCell ref="A46:D46"/>
    <mergeCell ref="B47:D47"/>
    <mergeCell ref="C49:D49"/>
    <mergeCell ref="C51:D51"/>
    <mergeCell ref="B56:D56"/>
    <mergeCell ref="A27:D27"/>
    <mergeCell ref="B28:D28"/>
    <mergeCell ref="C30:D30"/>
    <mergeCell ref="C32:D32"/>
    <mergeCell ref="B37:D37"/>
    <mergeCell ref="C39:D39"/>
    <mergeCell ref="B9:D9"/>
    <mergeCell ref="C11:D11"/>
    <mergeCell ref="C13:D13"/>
    <mergeCell ref="B18:D18"/>
    <mergeCell ref="C20:D20"/>
    <mergeCell ref="C22:D22"/>
    <mergeCell ref="A1:J1"/>
    <mergeCell ref="A2:J2"/>
    <mergeCell ref="A5:D5"/>
    <mergeCell ref="E5:E7"/>
    <mergeCell ref="A7:D7"/>
    <mergeCell ref="A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colBreaks count="1" manualBreakCount="1">
    <brk id="10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3" sqref="K63"/>
    </sheetView>
  </sheetViews>
  <sheetFormatPr defaultColWidth="9.00390625" defaultRowHeight="13.5"/>
  <cols>
    <col min="1" max="2" width="2.125" style="0" customWidth="1"/>
    <col min="3" max="3" width="15.625" style="0" customWidth="1"/>
    <col min="4" max="6" width="8.75390625" style="0" customWidth="1"/>
    <col min="7" max="8" width="2.125" style="0" customWidth="1"/>
    <col min="9" max="9" width="15.625" style="0" customWidth="1"/>
    <col min="10" max="12" width="8.75390625" style="0" customWidth="1"/>
  </cols>
  <sheetData>
    <row r="1" spans="1:21" ht="16.5" customHeight="1">
      <c r="A1" s="162" t="s">
        <v>215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"/>
      <c r="N1" s="1"/>
      <c r="O1" s="1"/>
      <c r="P1" s="1"/>
      <c r="Q1" s="1"/>
      <c r="R1" s="1"/>
      <c r="S1" s="1"/>
      <c r="T1" s="1"/>
      <c r="U1" s="1"/>
    </row>
    <row r="2" spans="1:21" ht="16.5" customHeight="1">
      <c r="A2" s="7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"/>
      <c r="N2" s="1"/>
      <c r="O2" s="1"/>
      <c r="P2" s="1"/>
      <c r="Q2" s="1"/>
      <c r="R2" s="1"/>
      <c r="S2" s="1"/>
      <c r="T2" s="1"/>
      <c r="U2" s="1"/>
    </row>
    <row r="3" spans="1:4" s="9" customFormat="1" ht="18.75" customHeight="1" thickBot="1">
      <c r="A3" s="77" t="s">
        <v>2</v>
      </c>
      <c r="D3" s="78" t="s">
        <v>353</v>
      </c>
    </row>
    <row r="4" spans="1:21" ht="19.5" customHeight="1" thickTop="1">
      <c r="A4" s="204" t="s">
        <v>59</v>
      </c>
      <c r="B4" s="205"/>
      <c r="C4" s="205"/>
      <c r="D4" s="126" t="s">
        <v>4</v>
      </c>
      <c r="E4" s="126" t="s">
        <v>7</v>
      </c>
      <c r="F4" s="127" t="s">
        <v>60</v>
      </c>
      <c r="G4" s="204" t="s">
        <v>59</v>
      </c>
      <c r="H4" s="205"/>
      <c r="I4" s="205"/>
      <c r="J4" s="125" t="s">
        <v>4</v>
      </c>
      <c r="K4" s="126" t="s">
        <v>7</v>
      </c>
      <c r="L4" s="128" t="s">
        <v>60</v>
      </c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96" t="s">
        <v>345</v>
      </c>
      <c r="B5" s="196"/>
      <c r="C5" s="197"/>
      <c r="D5" s="31">
        <f>SUM(E5:F5)</f>
        <v>252480</v>
      </c>
      <c r="E5" s="28">
        <v>235716</v>
      </c>
      <c r="F5" s="28">
        <v>16764</v>
      </c>
      <c r="G5" s="24"/>
      <c r="H5" s="206" t="s">
        <v>62</v>
      </c>
      <c r="I5" s="207"/>
      <c r="J5" s="25">
        <f aca="true" t="shared" si="0" ref="J5:J31">SUM(K5:L5)</f>
        <v>7283</v>
      </c>
      <c r="K5" s="25">
        <f>SUM(K6:K31)</f>
        <v>6423</v>
      </c>
      <c r="L5" s="25">
        <f>SUM(L6:L31)</f>
        <v>860</v>
      </c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4"/>
      <c r="B6" s="4"/>
      <c r="C6" s="122"/>
      <c r="D6" s="32"/>
      <c r="E6" s="32"/>
      <c r="F6" s="33"/>
      <c r="G6" s="18"/>
      <c r="H6" s="4"/>
      <c r="I6" s="129" t="s">
        <v>216</v>
      </c>
      <c r="J6" s="26">
        <f t="shared" si="0"/>
        <v>1589</v>
      </c>
      <c r="K6" s="28">
        <v>1393</v>
      </c>
      <c r="L6" s="28">
        <v>196</v>
      </c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200" t="s">
        <v>63</v>
      </c>
      <c r="B7" s="200"/>
      <c r="C7" s="201"/>
      <c r="D7" s="31">
        <f>SUM(E7:F7)</f>
        <v>92173</v>
      </c>
      <c r="E7" s="31">
        <f>SUM(E8:E9)</f>
        <v>88428</v>
      </c>
      <c r="F7" s="34">
        <f>SUM(F8:F9)</f>
        <v>3745</v>
      </c>
      <c r="G7" s="18"/>
      <c r="H7" s="4"/>
      <c r="I7" s="129" t="s">
        <v>217</v>
      </c>
      <c r="J7" s="26">
        <f t="shared" si="0"/>
        <v>1297</v>
      </c>
      <c r="K7" s="28">
        <v>1152</v>
      </c>
      <c r="L7" s="28">
        <v>145</v>
      </c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4"/>
      <c r="B8" s="198" t="s">
        <v>64</v>
      </c>
      <c r="C8" s="199"/>
      <c r="D8" s="26">
        <f>SUM(E8:F8)</f>
        <v>23592</v>
      </c>
      <c r="E8" s="28">
        <v>23592</v>
      </c>
      <c r="F8" s="25" t="s">
        <v>0</v>
      </c>
      <c r="G8" s="27"/>
      <c r="H8" s="4"/>
      <c r="I8" s="129" t="s">
        <v>218</v>
      </c>
      <c r="J8" s="26">
        <f t="shared" si="0"/>
        <v>1024</v>
      </c>
      <c r="K8" s="28">
        <v>921</v>
      </c>
      <c r="L8" s="28">
        <v>103</v>
      </c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4"/>
      <c r="B9" s="198" t="s">
        <v>65</v>
      </c>
      <c r="C9" s="199"/>
      <c r="D9" s="26">
        <f>SUM(E9:F9)</f>
        <v>68581</v>
      </c>
      <c r="E9" s="28">
        <v>64836</v>
      </c>
      <c r="F9" s="28">
        <v>3745</v>
      </c>
      <c r="G9" s="27"/>
      <c r="H9" s="4"/>
      <c r="I9" s="129" t="s">
        <v>219</v>
      </c>
      <c r="J9" s="26">
        <f t="shared" si="0"/>
        <v>14</v>
      </c>
      <c r="K9" s="28">
        <v>13</v>
      </c>
      <c r="L9" s="28">
        <v>1</v>
      </c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4"/>
      <c r="B10" s="4"/>
      <c r="C10" s="122"/>
      <c r="D10" s="32"/>
      <c r="E10" s="32"/>
      <c r="F10" s="33"/>
      <c r="G10" s="18"/>
      <c r="H10" s="4"/>
      <c r="I10" s="129" t="s">
        <v>220</v>
      </c>
      <c r="J10" s="26">
        <f t="shared" si="0"/>
        <v>322</v>
      </c>
      <c r="K10" s="28">
        <v>265</v>
      </c>
      <c r="L10" s="28">
        <v>57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200" t="s">
        <v>66</v>
      </c>
      <c r="B11" s="200"/>
      <c r="C11" s="201"/>
      <c r="D11" s="31">
        <f>SUM(E11:F11)</f>
        <v>148002</v>
      </c>
      <c r="E11" s="31">
        <f>E12+K5+K33</f>
        <v>135723</v>
      </c>
      <c r="F11" s="34">
        <f>F12+L5+L33</f>
        <v>12279</v>
      </c>
      <c r="G11" s="18"/>
      <c r="H11" s="4"/>
      <c r="I11" s="129" t="s">
        <v>221</v>
      </c>
      <c r="J11" s="26">
        <f t="shared" si="0"/>
        <v>82</v>
      </c>
      <c r="K11" s="28">
        <v>48</v>
      </c>
      <c r="L11" s="28">
        <v>34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"/>
      <c r="B12" s="198" t="s">
        <v>67</v>
      </c>
      <c r="C12" s="199"/>
      <c r="D12" s="32">
        <f>SUM(E12:F12)</f>
        <v>133250</v>
      </c>
      <c r="E12" s="32">
        <f>E14+E38</f>
        <v>122692</v>
      </c>
      <c r="F12" s="33">
        <f>F14+F38</f>
        <v>10558</v>
      </c>
      <c r="G12" s="18"/>
      <c r="H12" s="1"/>
      <c r="I12" s="129" t="s">
        <v>222</v>
      </c>
      <c r="J12" s="26">
        <f t="shared" si="0"/>
        <v>12</v>
      </c>
      <c r="K12" s="28">
        <v>12</v>
      </c>
      <c r="L12" s="28" t="s">
        <v>0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"/>
      <c r="B13" s="4"/>
      <c r="C13" s="122"/>
      <c r="D13" s="32"/>
      <c r="E13" s="32"/>
      <c r="F13" s="33"/>
      <c r="G13" s="18"/>
      <c r="H13" s="1"/>
      <c r="I13" s="129" t="s">
        <v>223</v>
      </c>
      <c r="J13" s="26">
        <f t="shared" si="0"/>
        <v>134</v>
      </c>
      <c r="K13" s="28">
        <v>125</v>
      </c>
      <c r="L13" s="28">
        <v>9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4"/>
      <c r="B14" s="198" t="s">
        <v>68</v>
      </c>
      <c r="C14" s="199"/>
      <c r="D14" s="32">
        <f aca="true" t="shared" si="1" ref="D14:D36">SUM(E14:F14)</f>
        <v>130651</v>
      </c>
      <c r="E14" s="32">
        <f>SUM(E15:E36)</f>
        <v>120814</v>
      </c>
      <c r="F14" s="33">
        <f>SUM(F15:F36)</f>
        <v>9837</v>
      </c>
      <c r="G14" s="18"/>
      <c r="H14" s="1"/>
      <c r="I14" s="129" t="s">
        <v>224</v>
      </c>
      <c r="J14" s="26">
        <f t="shared" si="0"/>
        <v>63</v>
      </c>
      <c r="K14" s="28">
        <v>63</v>
      </c>
      <c r="L14" s="28" t="s">
        <v>0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4"/>
      <c r="B15" s="4"/>
      <c r="C15" s="121" t="s">
        <v>69</v>
      </c>
      <c r="D15" s="26">
        <f t="shared" si="1"/>
        <v>27096</v>
      </c>
      <c r="E15" s="28">
        <v>25611</v>
      </c>
      <c r="F15" s="28">
        <v>1485</v>
      </c>
      <c r="G15" s="27"/>
      <c r="H15" s="1"/>
      <c r="I15" s="129" t="s">
        <v>225</v>
      </c>
      <c r="J15" s="26">
        <f t="shared" si="0"/>
        <v>20</v>
      </c>
      <c r="K15" s="28">
        <v>14</v>
      </c>
      <c r="L15" s="28">
        <v>6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4"/>
      <c r="B16" s="4"/>
      <c r="C16" s="121" t="s">
        <v>70</v>
      </c>
      <c r="D16" s="26">
        <f t="shared" si="1"/>
        <v>24848</v>
      </c>
      <c r="E16" s="28">
        <v>24611</v>
      </c>
      <c r="F16" s="28">
        <v>237</v>
      </c>
      <c r="G16" s="27"/>
      <c r="H16" s="1"/>
      <c r="I16" s="129" t="s">
        <v>226</v>
      </c>
      <c r="J16" s="26">
        <f t="shared" si="0"/>
        <v>398</v>
      </c>
      <c r="K16" s="28">
        <v>258</v>
      </c>
      <c r="L16" s="28">
        <v>140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4"/>
      <c r="B17" s="4"/>
      <c r="C17" s="121" t="s">
        <v>71</v>
      </c>
      <c r="D17" s="26">
        <f t="shared" si="1"/>
        <v>20158</v>
      </c>
      <c r="E17" s="28">
        <v>19415</v>
      </c>
      <c r="F17" s="28">
        <v>743</v>
      </c>
      <c r="G17" s="27"/>
      <c r="H17" s="1"/>
      <c r="I17" s="129" t="s">
        <v>227</v>
      </c>
      <c r="J17" s="26">
        <f t="shared" si="0"/>
        <v>237</v>
      </c>
      <c r="K17" s="28">
        <v>224</v>
      </c>
      <c r="L17" s="28">
        <v>13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4"/>
      <c r="B18" s="4"/>
      <c r="C18" s="121" t="s">
        <v>72</v>
      </c>
      <c r="D18" s="26">
        <f t="shared" si="1"/>
        <v>9114</v>
      </c>
      <c r="E18" s="28">
        <v>8152</v>
      </c>
      <c r="F18" s="28">
        <v>962</v>
      </c>
      <c r="G18" s="27"/>
      <c r="H18" s="1"/>
      <c r="I18" s="129" t="s">
        <v>228</v>
      </c>
      <c r="J18" s="26">
        <f t="shared" si="0"/>
        <v>100</v>
      </c>
      <c r="K18" s="28">
        <v>94</v>
      </c>
      <c r="L18" s="28">
        <v>6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4"/>
      <c r="B19" s="4"/>
      <c r="C19" s="121" t="s">
        <v>73</v>
      </c>
      <c r="D19" s="26">
        <f t="shared" si="1"/>
        <v>4496</v>
      </c>
      <c r="E19" s="28">
        <v>3387</v>
      </c>
      <c r="F19" s="28">
        <v>1109</v>
      </c>
      <c r="G19" s="27"/>
      <c r="H19" s="1"/>
      <c r="I19" s="129" t="s">
        <v>229</v>
      </c>
      <c r="J19" s="26">
        <f t="shared" si="0"/>
        <v>69</v>
      </c>
      <c r="K19" s="28">
        <v>61</v>
      </c>
      <c r="L19" s="28">
        <v>8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4"/>
      <c r="B20" s="4"/>
      <c r="C20" s="121" t="s">
        <v>74</v>
      </c>
      <c r="D20" s="26">
        <f t="shared" si="1"/>
        <v>3968</v>
      </c>
      <c r="E20" s="28">
        <v>3635</v>
      </c>
      <c r="F20" s="28">
        <v>333</v>
      </c>
      <c r="G20" s="27"/>
      <c r="H20" s="4"/>
      <c r="I20" s="129" t="s">
        <v>230</v>
      </c>
      <c r="J20" s="26">
        <f t="shared" si="0"/>
        <v>152</v>
      </c>
      <c r="K20" s="28">
        <v>148</v>
      </c>
      <c r="L20" s="28">
        <v>4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4"/>
      <c r="B21" s="4"/>
      <c r="C21" s="121" t="s">
        <v>75</v>
      </c>
      <c r="D21" s="26">
        <f t="shared" si="1"/>
        <v>8179</v>
      </c>
      <c r="E21" s="28">
        <v>7459</v>
      </c>
      <c r="F21" s="28">
        <v>720</v>
      </c>
      <c r="G21" s="27"/>
      <c r="H21" s="4"/>
      <c r="I21" s="129" t="s">
        <v>231</v>
      </c>
      <c r="J21" s="26">
        <f t="shared" si="0"/>
        <v>42</v>
      </c>
      <c r="K21" s="28">
        <v>32</v>
      </c>
      <c r="L21" s="28">
        <v>10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4"/>
      <c r="B22" s="4"/>
      <c r="C22" s="121" t="s">
        <v>76</v>
      </c>
      <c r="D22" s="26">
        <f t="shared" si="1"/>
        <v>5422</v>
      </c>
      <c r="E22" s="28">
        <v>5114</v>
      </c>
      <c r="F22" s="28">
        <v>308</v>
      </c>
      <c r="G22" s="27"/>
      <c r="H22" s="4"/>
      <c r="I22" s="129" t="s">
        <v>232</v>
      </c>
      <c r="J22" s="26">
        <f t="shared" si="0"/>
        <v>30</v>
      </c>
      <c r="K22" s="28">
        <v>28</v>
      </c>
      <c r="L22" s="28">
        <v>2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4"/>
      <c r="B23" s="4"/>
      <c r="C23" s="121" t="s">
        <v>77</v>
      </c>
      <c r="D23" s="26">
        <f t="shared" si="1"/>
        <v>1257</v>
      </c>
      <c r="E23" s="28">
        <v>1009</v>
      </c>
      <c r="F23" s="28">
        <v>248</v>
      </c>
      <c r="G23" s="27"/>
      <c r="H23" s="4"/>
      <c r="I23" s="129" t="s">
        <v>233</v>
      </c>
      <c r="J23" s="26">
        <f t="shared" si="0"/>
        <v>10</v>
      </c>
      <c r="K23" s="28">
        <v>10</v>
      </c>
      <c r="L23" s="28" t="s">
        <v>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4"/>
      <c r="B24" s="4"/>
      <c r="C24" s="121" t="s">
        <v>78</v>
      </c>
      <c r="D24" s="26">
        <f t="shared" si="1"/>
        <v>2862</v>
      </c>
      <c r="E24" s="28">
        <v>2694</v>
      </c>
      <c r="F24" s="28">
        <v>168</v>
      </c>
      <c r="G24" s="27"/>
      <c r="H24" s="4"/>
      <c r="I24" s="129" t="s">
        <v>234</v>
      </c>
      <c r="J24" s="26">
        <f t="shared" si="0"/>
        <v>6</v>
      </c>
      <c r="K24" s="28">
        <v>6</v>
      </c>
      <c r="L24" s="28" t="s">
        <v>0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4"/>
      <c r="B25" s="4"/>
      <c r="C25" s="121" t="s">
        <v>79</v>
      </c>
      <c r="D25" s="26">
        <f t="shared" si="1"/>
        <v>1794</v>
      </c>
      <c r="E25" s="28">
        <v>1281</v>
      </c>
      <c r="F25" s="28">
        <v>513</v>
      </c>
      <c r="G25" s="27"/>
      <c r="H25" s="4"/>
      <c r="I25" s="129" t="s">
        <v>235</v>
      </c>
      <c r="J25" s="26">
        <f t="shared" si="0"/>
        <v>1461</v>
      </c>
      <c r="K25" s="28">
        <v>1344</v>
      </c>
      <c r="L25" s="28">
        <v>117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4"/>
      <c r="B26" s="4"/>
      <c r="C26" s="121" t="s">
        <v>80</v>
      </c>
      <c r="D26" s="26">
        <f t="shared" si="1"/>
        <v>5780</v>
      </c>
      <c r="E26" s="28">
        <v>5247</v>
      </c>
      <c r="F26" s="28">
        <v>533</v>
      </c>
      <c r="G26" s="27"/>
      <c r="H26" s="4"/>
      <c r="I26" s="129" t="s">
        <v>236</v>
      </c>
      <c r="J26" s="26">
        <f t="shared" si="0"/>
        <v>15</v>
      </c>
      <c r="K26" s="28">
        <v>15</v>
      </c>
      <c r="L26" s="28" t="s">
        <v>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4"/>
      <c r="B27" s="4"/>
      <c r="C27" s="121" t="s">
        <v>81</v>
      </c>
      <c r="D27" s="26">
        <f t="shared" si="1"/>
        <v>1132</v>
      </c>
      <c r="E27" s="28">
        <v>905</v>
      </c>
      <c r="F27" s="28">
        <v>227</v>
      </c>
      <c r="G27" s="27"/>
      <c r="H27" s="4"/>
      <c r="I27" s="129" t="s">
        <v>237</v>
      </c>
      <c r="J27" s="26">
        <f t="shared" si="0"/>
        <v>16</v>
      </c>
      <c r="K27" s="28">
        <v>16</v>
      </c>
      <c r="L27" s="28" t="s">
        <v>0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4"/>
      <c r="B28" s="4"/>
      <c r="C28" s="121" t="s">
        <v>82</v>
      </c>
      <c r="D28" s="26">
        <f t="shared" si="1"/>
        <v>958</v>
      </c>
      <c r="E28" s="28">
        <v>648</v>
      </c>
      <c r="F28" s="28">
        <v>310</v>
      </c>
      <c r="G28" s="27"/>
      <c r="H28" s="4"/>
      <c r="I28" s="129" t="s">
        <v>238</v>
      </c>
      <c r="J28" s="26">
        <f t="shared" si="0"/>
        <v>15</v>
      </c>
      <c r="K28" s="28">
        <v>15</v>
      </c>
      <c r="L28" s="28" t="s">
        <v>0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4"/>
      <c r="B29" s="4"/>
      <c r="C29" s="121" t="s">
        <v>83</v>
      </c>
      <c r="D29" s="26">
        <f t="shared" si="1"/>
        <v>2192</v>
      </c>
      <c r="E29" s="28">
        <v>1754</v>
      </c>
      <c r="F29" s="28">
        <v>438</v>
      </c>
      <c r="G29" s="27"/>
      <c r="H29" s="1"/>
      <c r="I29" s="129" t="s">
        <v>239</v>
      </c>
      <c r="J29" s="26">
        <f t="shared" si="0"/>
        <v>76</v>
      </c>
      <c r="K29" s="28">
        <v>72</v>
      </c>
      <c r="L29" s="28">
        <v>4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4"/>
      <c r="B30" s="4"/>
      <c r="C30" s="121" t="s">
        <v>84</v>
      </c>
      <c r="D30" s="26">
        <f t="shared" si="1"/>
        <v>898</v>
      </c>
      <c r="E30" s="28">
        <v>718</v>
      </c>
      <c r="F30" s="28">
        <v>180</v>
      </c>
      <c r="G30" s="27"/>
      <c r="H30" s="1"/>
      <c r="I30" s="129" t="s">
        <v>240</v>
      </c>
      <c r="J30" s="26">
        <f t="shared" si="0"/>
        <v>26</v>
      </c>
      <c r="K30" s="28">
        <v>26</v>
      </c>
      <c r="L30" s="28" t="s">
        <v>0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4"/>
      <c r="B31" s="4"/>
      <c r="C31" s="121" t="s">
        <v>85</v>
      </c>
      <c r="D31" s="26">
        <f t="shared" si="1"/>
        <v>708</v>
      </c>
      <c r="E31" s="28">
        <v>636</v>
      </c>
      <c r="F31" s="28">
        <v>72</v>
      </c>
      <c r="G31" s="27"/>
      <c r="H31" s="1"/>
      <c r="I31" s="130" t="s">
        <v>87</v>
      </c>
      <c r="J31" s="26">
        <f t="shared" si="0"/>
        <v>73</v>
      </c>
      <c r="K31" s="25">
        <v>68</v>
      </c>
      <c r="L31" s="25">
        <v>5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4"/>
      <c r="B32" s="4"/>
      <c r="C32" s="121" t="s">
        <v>86</v>
      </c>
      <c r="D32" s="26">
        <f t="shared" si="1"/>
        <v>925</v>
      </c>
      <c r="E32" s="28">
        <v>756</v>
      </c>
      <c r="F32" s="28">
        <v>169</v>
      </c>
      <c r="G32" s="27"/>
      <c r="H32" s="1"/>
      <c r="I32" s="130"/>
      <c r="J32" s="26"/>
      <c r="K32" s="8"/>
      <c r="L32" s="8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4"/>
      <c r="B33" s="4"/>
      <c r="C33" s="121" t="s">
        <v>88</v>
      </c>
      <c r="D33" s="26">
        <f t="shared" si="1"/>
        <v>507</v>
      </c>
      <c r="E33" s="28">
        <v>415</v>
      </c>
      <c r="F33" s="28">
        <v>92</v>
      </c>
      <c r="G33" s="27"/>
      <c r="H33" s="198" t="s">
        <v>90</v>
      </c>
      <c r="I33" s="199"/>
      <c r="J33" s="25">
        <f>SUM(K33:L33)</f>
        <v>7469</v>
      </c>
      <c r="K33" s="25">
        <f>SUM(K34:K51)</f>
        <v>6608</v>
      </c>
      <c r="L33" s="25">
        <f>SUM(L34:L51)</f>
        <v>861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4"/>
      <c r="B34" s="4"/>
      <c r="C34" s="121" t="s">
        <v>89</v>
      </c>
      <c r="D34" s="26">
        <f t="shared" si="1"/>
        <v>1301</v>
      </c>
      <c r="E34" s="28">
        <v>1154</v>
      </c>
      <c r="F34" s="28">
        <v>147</v>
      </c>
      <c r="G34" s="27"/>
      <c r="H34" s="131"/>
      <c r="I34" s="129" t="s">
        <v>241</v>
      </c>
      <c r="J34" s="26">
        <f aca="true" t="shared" si="2" ref="J34:J51">SUM(K34:L34)</f>
        <v>32</v>
      </c>
      <c r="K34" s="28">
        <v>28</v>
      </c>
      <c r="L34" s="28">
        <v>4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4"/>
      <c r="B35" s="4"/>
      <c r="C35" s="121" t="s">
        <v>91</v>
      </c>
      <c r="D35" s="26">
        <f t="shared" si="1"/>
        <v>1212</v>
      </c>
      <c r="E35" s="28">
        <v>1111</v>
      </c>
      <c r="F35" s="28">
        <v>101</v>
      </c>
      <c r="G35" s="27"/>
      <c r="H35" s="1"/>
      <c r="I35" s="129" t="s">
        <v>242</v>
      </c>
      <c r="J35" s="26">
        <f t="shared" si="2"/>
        <v>26</v>
      </c>
      <c r="K35" s="28">
        <v>23</v>
      </c>
      <c r="L35" s="28">
        <v>3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4"/>
      <c r="B36" s="4"/>
      <c r="C36" s="121" t="s">
        <v>92</v>
      </c>
      <c r="D36" s="26">
        <f t="shared" si="1"/>
        <v>5844</v>
      </c>
      <c r="E36" s="28">
        <v>5102</v>
      </c>
      <c r="F36" s="28">
        <v>742</v>
      </c>
      <c r="G36" s="27"/>
      <c r="H36" s="1"/>
      <c r="I36" s="129" t="s">
        <v>243</v>
      </c>
      <c r="J36" s="26">
        <f t="shared" si="2"/>
        <v>9</v>
      </c>
      <c r="K36" s="28">
        <v>9</v>
      </c>
      <c r="L36" s="28" t="s">
        <v>0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4"/>
      <c r="B37" s="4"/>
      <c r="C37" s="121"/>
      <c r="D37" s="32"/>
      <c r="E37" s="32"/>
      <c r="F37" s="33"/>
      <c r="G37" s="18"/>
      <c r="H37" s="1"/>
      <c r="I37" s="129" t="s">
        <v>244</v>
      </c>
      <c r="J37" s="26">
        <f t="shared" si="2"/>
        <v>32</v>
      </c>
      <c r="K37" s="28">
        <v>32</v>
      </c>
      <c r="L37" s="28" t="s">
        <v>0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4"/>
      <c r="B38" s="198" t="s">
        <v>93</v>
      </c>
      <c r="C38" s="199"/>
      <c r="D38" s="32">
        <f aca="true" t="shared" si="3" ref="D38:D62">SUM(E38:F38)</f>
        <v>2599</v>
      </c>
      <c r="E38" s="32">
        <f>SUM(E39:E62)</f>
        <v>1878</v>
      </c>
      <c r="F38" s="33">
        <f>SUM(F39:F62)</f>
        <v>721</v>
      </c>
      <c r="G38" s="18"/>
      <c r="H38" s="4"/>
      <c r="I38" s="129" t="s">
        <v>245</v>
      </c>
      <c r="J38" s="26">
        <f t="shared" si="2"/>
        <v>290</v>
      </c>
      <c r="K38" s="28">
        <v>254</v>
      </c>
      <c r="L38" s="28">
        <v>36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4"/>
      <c r="B39" s="4"/>
      <c r="C39" s="129" t="s">
        <v>246</v>
      </c>
      <c r="D39" s="26">
        <f t="shared" si="3"/>
        <v>341</v>
      </c>
      <c r="E39" s="28">
        <v>169</v>
      </c>
      <c r="F39" s="28">
        <v>172</v>
      </c>
      <c r="G39" s="27"/>
      <c r="H39" s="4"/>
      <c r="I39" s="129" t="s">
        <v>247</v>
      </c>
      <c r="J39" s="26">
        <f t="shared" si="2"/>
        <v>104</v>
      </c>
      <c r="K39" s="28">
        <v>95</v>
      </c>
      <c r="L39" s="28">
        <v>9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4"/>
      <c r="B40" s="4"/>
      <c r="C40" s="129" t="s">
        <v>248</v>
      </c>
      <c r="D40" s="26">
        <f t="shared" si="3"/>
        <v>142</v>
      </c>
      <c r="E40" s="28">
        <v>134</v>
      </c>
      <c r="F40" s="28">
        <v>8</v>
      </c>
      <c r="G40" s="27"/>
      <c r="H40" s="1"/>
      <c r="I40" s="129" t="s">
        <v>249</v>
      </c>
      <c r="J40" s="26">
        <f t="shared" si="2"/>
        <v>74</v>
      </c>
      <c r="K40" s="28">
        <v>65</v>
      </c>
      <c r="L40" s="28">
        <v>9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4"/>
      <c r="B41" s="4"/>
      <c r="C41" s="129" t="s">
        <v>250</v>
      </c>
      <c r="D41" s="26">
        <f t="shared" si="3"/>
        <v>382</v>
      </c>
      <c r="E41" s="28">
        <v>271</v>
      </c>
      <c r="F41" s="28">
        <v>111</v>
      </c>
      <c r="G41" s="27"/>
      <c r="H41" s="1"/>
      <c r="I41" s="129" t="s">
        <v>251</v>
      </c>
      <c r="J41" s="26">
        <f t="shared" si="2"/>
        <v>2393</v>
      </c>
      <c r="K41" s="28">
        <v>2097</v>
      </c>
      <c r="L41" s="28">
        <v>296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4"/>
      <c r="B42" s="4"/>
      <c r="C42" s="129" t="s">
        <v>252</v>
      </c>
      <c r="D42" s="26">
        <f t="shared" si="3"/>
        <v>212</v>
      </c>
      <c r="E42" s="28">
        <v>168</v>
      </c>
      <c r="F42" s="28">
        <v>44</v>
      </c>
      <c r="G42" s="27"/>
      <c r="H42" s="1"/>
      <c r="I42" s="129" t="s">
        <v>253</v>
      </c>
      <c r="J42" s="26">
        <f t="shared" si="2"/>
        <v>4101</v>
      </c>
      <c r="K42" s="28">
        <v>3637</v>
      </c>
      <c r="L42" s="28">
        <v>464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4"/>
      <c r="B43" s="4"/>
      <c r="C43" s="129" t="s">
        <v>254</v>
      </c>
      <c r="D43" s="26">
        <f t="shared" si="3"/>
        <v>17</v>
      </c>
      <c r="E43" s="28">
        <v>17</v>
      </c>
      <c r="F43" s="28" t="s">
        <v>0</v>
      </c>
      <c r="G43" s="27"/>
      <c r="H43" s="4"/>
      <c r="I43" s="129" t="s">
        <v>145</v>
      </c>
      <c r="J43" s="26">
        <f t="shared" si="2"/>
        <v>13</v>
      </c>
      <c r="K43" s="28">
        <v>10</v>
      </c>
      <c r="L43" s="28">
        <v>3</v>
      </c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4"/>
      <c r="B44" s="4"/>
      <c r="C44" s="129" t="s">
        <v>255</v>
      </c>
      <c r="D44" s="26">
        <f t="shared" si="3"/>
        <v>235</v>
      </c>
      <c r="E44" s="28">
        <v>213</v>
      </c>
      <c r="F44" s="28">
        <v>22</v>
      </c>
      <c r="G44" s="27"/>
      <c r="H44" s="4"/>
      <c r="I44" s="129" t="s">
        <v>256</v>
      </c>
      <c r="J44" s="26">
        <f t="shared" si="2"/>
        <v>37</v>
      </c>
      <c r="K44" s="28">
        <v>29</v>
      </c>
      <c r="L44" s="28">
        <v>8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4"/>
      <c r="B45" s="4"/>
      <c r="C45" s="129" t="s">
        <v>257</v>
      </c>
      <c r="D45" s="26">
        <f t="shared" si="3"/>
        <v>33</v>
      </c>
      <c r="E45" s="28">
        <v>32</v>
      </c>
      <c r="F45" s="28">
        <v>1</v>
      </c>
      <c r="G45" s="27"/>
      <c r="H45" s="4"/>
      <c r="I45" s="129" t="s">
        <v>258</v>
      </c>
      <c r="J45" s="26">
        <f t="shared" si="2"/>
        <v>22</v>
      </c>
      <c r="K45" s="28">
        <v>22</v>
      </c>
      <c r="L45" s="28" t="s">
        <v>0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4"/>
      <c r="B46" s="4"/>
      <c r="C46" s="129" t="s">
        <v>259</v>
      </c>
      <c r="D46" s="26">
        <f t="shared" si="3"/>
        <v>220</v>
      </c>
      <c r="E46" s="28">
        <v>177</v>
      </c>
      <c r="F46" s="30">
        <v>43</v>
      </c>
      <c r="G46" s="18"/>
      <c r="H46" s="4"/>
      <c r="I46" s="129" t="s">
        <v>260</v>
      </c>
      <c r="J46" s="26">
        <f t="shared" si="2"/>
        <v>51</v>
      </c>
      <c r="K46" s="28">
        <v>48</v>
      </c>
      <c r="L46" s="28">
        <v>3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4"/>
      <c r="B47" s="4"/>
      <c r="C47" s="129" t="s">
        <v>261</v>
      </c>
      <c r="D47" s="26">
        <f t="shared" si="3"/>
        <v>144</v>
      </c>
      <c r="E47" s="28">
        <v>87</v>
      </c>
      <c r="F47" s="30">
        <v>57</v>
      </c>
      <c r="G47" s="18"/>
      <c r="H47" s="4"/>
      <c r="I47" s="129" t="s">
        <v>262</v>
      </c>
      <c r="J47" s="26">
        <f t="shared" si="2"/>
        <v>58</v>
      </c>
      <c r="K47" s="28">
        <v>56</v>
      </c>
      <c r="L47" s="28">
        <v>2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4"/>
      <c r="B48" s="4"/>
      <c r="C48" s="129" t="s">
        <v>263</v>
      </c>
      <c r="D48" s="26">
        <f t="shared" si="3"/>
        <v>133</v>
      </c>
      <c r="E48" s="28">
        <v>55</v>
      </c>
      <c r="F48" s="30">
        <v>78</v>
      </c>
      <c r="G48" s="18"/>
      <c r="H48" s="4"/>
      <c r="I48" s="129" t="s">
        <v>264</v>
      </c>
      <c r="J48" s="26">
        <f t="shared" si="2"/>
        <v>64</v>
      </c>
      <c r="K48" s="28">
        <v>62</v>
      </c>
      <c r="L48" s="28">
        <v>2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4"/>
      <c r="B49" s="4"/>
      <c r="C49" s="129" t="s">
        <v>265</v>
      </c>
      <c r="D49" s="26">
        <f t="shared" si="3"/>
        <v>102</v>
      </c>
      <c r="E49" s="28">
        <v>65</v>
      </c>
      <c r="F49" s="28">
        <v>37</v>
      </c>
      <c r="G49" s="27"/>
      <c r="H49" s="4"/>
      <c r="I49" s="129" t="s">
        <v>266</v>
      </c>
      <c r="J49" s="26">
        <f t="shared" si="2"/>
        <v>19</v>
      </c>
      <c r="K49" s="28">
        <v>19</v>
      </c>
      <c r="L49" s="28" t="s">
        <v>0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4"/>
      <c r="B50" s="4"/>
      <c r="C50" s="129" t="s">
        <v>267</v>
      </c>
      <c r="D50" s="26">
        <f t="shared" si="3"/>
        <v>82</v>
      </c>
      <c r="E50" s="28">
        <v>55</v>
      </c>
      <c r="F50" s="28">
        <v>27</v>
      </c>
      <c r="G50" s="27"/>
      <c r="H50" s="4"/>
      <c r="I50" s="129" t="s">
        <v>268</v>
      </c>
      <c r="J50" s="26">
        <f t="shared" si="2"/>
        <v>22</v>
      </c>
      <c r="K50" s="28">
        <v>20</v>
      </c>
      <c r="L50" s="28">
        <v>2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4"/>
      <c r="B51" s="4"/>
      <c r="C51" s="129" t="s">
        <v>269</v>
      </c>
      <c r="D51" s="26">
        <f t="shared" si="3"/>
        <v>19</v>
      </c>
      <c r="E51" s="28">
        <v>19</v>
      </c>
      <c r="F51" s="28" t="s">
        <v>0</v>
      </c>
      <c r="G51" s="27"/>
      <c r="H51" s="4"/>
      <c r="I51" s="130" t="s">
        <v>106</v>
      </c>
      <c r="J51" s="25">
        <f t="shared" si="2"/>
        <v>122</v>
      </c>
      <c r="K51" s="25">
        <v>102</v>
      </c>
      <c r="L51" s="25">
        <v>20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4"/>
      <c r="B52" s="4"/>
      <c r="C52" s="129" t="s">
        <v>270</v>
      </c>
      <c r="D52" s="26">
        <f t="shared" si="3"/>
        <v>89</v>
      </c>
      <c r="E52" s="28">
        <v>60</v>
      </c>
      <c r="F52" s="28">
        <v>29</v>
      </c>
      <c r="G52" s="27"/>
      <c r="H52" s="4"/>
      <c r="I52" s="122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4"/>
      <c r="B53" s="4"/>
      <c r="C53" s="129" t="s">
        <v>271</v>
      </c>
      <c r="D53" s="26">
        <f t="shared" si="3"/>
        <v>64</v>
      </c>
      <c r="E53" s="28">
        <v>34</v>
      </c>
      <c r="F53" s="28">
        <v>30</v>
      </c>
      <c r="G53" s="27"/>
      <c r="H53" s="131"/>
      <c r="I53" s="132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4"/>
      <c r="B54" s="4"/>
      <c r="C54" s="129" t="s">
        <v>272</v>
      </c>
      <c r="D54" s="26">
        <f t="shared" si="3"/>
        <v>22</v>
      </c>
      <c r="E54" s="28">
        <v>20</v>
      </c>
      <c r="F54" s="28">
        <v>2</v>
      </c>
      <c r="G54" s="27"/>
      <c r="H54" s="198" t="s">
        <v>110</v>
      </c>
      <c r="I54" s="199"/>
      <c r="J54" s="52"/>
      <c r="K54" s="52"/>
      <c r="L54" s="52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4"/>
      <c r="B55" s="4"/>
      <c r="C55" s="129" t="s">
        <v>273</v>
      </c>
      <c r="D55" s="26">
        <f t="shared" si="3"/>
        <v>7</v>
      </c>
      <c r="E55" s="28">
        <v>7</v>
      </c>
      <c r="F55" s="30" t="s">
        <v>0</v>
      </c>
      <c r="G55" s="17"/>
      <c r="H55" s="131"/>
      <c r="I55" s="129" t="s">
        <v>274</v>
      </c>
      <c r="J55" s="26">
        <f aca="true" t="shared" si="4" ref="J55:J61">SUM(K55:L55)</f>
        <v>638</v>
      </c>
      <c r="K55" s="28">
        <v>580</v>
      </c>
      <c r="L55" s="28">
        <v>58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4"/>
      <c r="B56" s="4"/>
      <c r="C56" s="129" t="s">
        <v>275</v>
      </c>
      <c r="D56" s="26">
        <f t="shared" si="3"/>
        <v>26</v>
      </c>
      <c r="E56" s="28">
        <v>17</v>
      </c>
      <c r="F56" s="30">
        <v>9</v>
      </c>
      <c r="G56" s="17"/>
      <c r="H56" s="4"/>
      <c r="I56" s="129" t="s">
        <v>276</v>
      </c>
      <c r="J56" s="26">
        <f t="shared" si="4"/>
        <v>201</v>
      </c>
      <c r="K56" s="28">
        <v>199</v>
      </c>
      <c r="L56" s="28">
        <v>2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4"/>
      <c r="B57" s="4"/>
      <c r="C57" s="129" t="s">
        <v>277</v>
      </c>
      <c r="D57" s="26">
        <f t="shared" si="3"/>
        <v>17</v>
      </c>
      <c r="E57" s="28">
        <v>13</v>
      </c>
      <c r="F57" s="28">
        <v>4</v>
      </c>
      <c r="G57" s="27"/>
      <c r="H57" s="1"/>
      <c r="I57" s="129" t="s">
        <v>278</v>
      </c>
      <c r="J57" s="26">
        <f t="shared" si="4"/>
        <v>166</v>
      </c>
      <c r="K57" s="28">
        <v>146</v>
      </c>
      <c r="L57" s="28">
        <v>20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4"/>
      <c r="B58" s="4"/>
      <c r="C58" s="129" t="s">
        <v>279</v>
      </c>
      <c r="D58" s="26">
        <f t="shared" si="3"/>
        <v>7</v>
      </c>
      <c r="E58" s="28">
        <v>7</v>
      </c>
      <c r="F58" s="28" t="s">
        <v>0</v>
      </c>
      <c r="G58" s="27"/>
      <c r="H58" s="120"/>
      <c r="I58" s="129" t="s">
        <v>280</v>
      </c>
      <c r="J58" s="26">
        <f t="shared" si="4"/>
        <v>184</v>
      </c>
      <c r="K58" s="28">
        <v>165</v>
      </c>
      <c r="L58" s="28">
        <v>19</v>
      </c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4"/>
      <c r="B59" s="4"/>
      <c r="C59" s="129" t="s">
        <v>281</v>
      </c>
      <c r="D59" s="26">
        <f t="shared" si="3"/>
        <v>142</v>
      </c>
      <c r="E59" s="28">
        <v>115</v>
      </c>
      <c r="F59" s="28">
        <v>27</v>
      </c>
      <c r="G59" s="27"/>
      <c r="H59" s="4"/>
      <c r="I59" s="129" t="s">
        <v>282</v>
      </c>
      <c r="J59" s="26">
        <f t="shared" si="4"/>
        <v>2097</v>
      </c>
      <c r="K59" s="28">
        <v>1865</v>
      </c>
      <c r="L59" s="28">
        <v>232</v>
      </c>
      <c r="M59" s="1"/>
      <c r="N59" s="1"/>
      <c r="O59" s="1"/>
      <c r="P59" s="1"/>
      <c r="Q59" s="1"/>
      <c r="R59" s="1"/>
      <c r="S59" s="1"/>
      <c r="T59" s="1"/>
      <c r="U59" s="1"/>
    </row>
    <row r="60" spans="1:12" ht="12.75" customHeight="1">
      <c r="A60" s="4"/>
      <c r="B60" s="4"/>
      <c r="C60" s="129" t="s">
        <v>283</v>
      </c>
      <c r="D60" s="26">
        <f t="shared" si="3"/>
        <v>34</v>
      </c>
      <c r="E60" s="28">
        <v>28</v>
      </c>
      <c r="F60" s="28">
        <v>6</v>
      </c>
      <c r="G60" s="27"/>
      <c r="H60" s="4"/>
      <c r="I60" s="129" t="s">
        <v>284</v>
      </c>
      <c r="J60" s="26">
        <f t="shared" si="4"/>
        <v>1397</v>
      </c>
      <c r="K60" s="28">
        <v>1307</v>
      </c>
      <c r="L60" s="28">
        <v>90</v>
      </c>
    </row>
    <row r="61" spans="1:12" ht="12.75" customHeight="1">
      <c r="A61" s="4"/>
      <c r="B61" s="4"/>
      <c r="C61" s="129" t="s">
        <v>285</v>
      </c>
      <c r="D61" s="26">
        <f t="shared" si="3"/>
        <v>82</v>
      </c>
      <c r="E61" s="28">
        <v>71</v>
      </c>
      <c r="F61" s="28">
        <v>11</v>
      </c>
      <c r="G61" s="27"/>
      <c r="H61" s="4"/>
      <c r="I61" s="129" t="s">
        <v>286</v>
      </c>
      <c r="J61" s="26">
        <f t="shared" si="4"/>
        <v>129</v>
      </c>
      <c r="K61" s="28">
        <v>87</v>
      </c>
      <c r="L61" s="28">
        <v>42</v>
      </c>
    </row>
    <row r="62" spans="1:12" ht="12.75" customHeight="1">
      <c r="A62" s="4"/>
      <c r="B62" s="4"/>
      <c r="C62" s="121" t="s">
        <v>87</v>
      </c>
      <c r="D62" s="26">
        <f t="shared" si="3"/>
        <v>47</v>
      </c>
      <c r="E62" s="8">
        <v>44</v>
      </c>
      <c r="F62" s="35">
        <v>3</v>
      </c>
      <c r="G62" s="18"/>
      <c r="H62" s="4"/>
      <c r="I62" s="129"/>
      <c r="J62" s="26"/>
      <c r="K62" s="8"/>
      <c r="L62" s="8"/>
    </row>
    <row r="63" spans="1:12" s="150" customFormat="1" ht="7.5" customHeight="1">
      <c r="A63" s="107"/>
      <c r="B63" s="107"/>
      <c r="C63" s="141"/>
      <c r="D63" s="151"/>
      <c r="E63" s="151"/>
      <c r="F63" s="151"/>
      <c r="G63" s="152"/>
      <c r="H63" s="107"/>
      <c r="I63" s="141"/>
      <c r="J63" s="153"/>
      <c r="K63" s="154"/>
      <c r="L63" s="154"/>
    </row>
    <row r="64" spans="1:13" ht="13.5" customHeight="1">
      <c r="A64" s="4" t="s">
        <v>287</v>
      </c>
      <c r="B64" s="4"/>
      <c r="C64" s="120"/>
      <c r="D64" s="133"/>
      <c r="E64" s="133"/>
      <c r="F64" s="133"/>
      <c r="G64" s="4"/>
      <c r="H64" s="4"/>
      <c r="I64" s="120"/>
      <c r="J64" s="134"/>
      <c r="K64" s="135"/>
      <c r="L64" s="135"/>
      <c r="M64" s="6"/>
    </row>
    <row r="65" spans="1:12" ht="12.75">
      <c r="A65" s="1" t="s">
        <v>362</v>
      </c>
      <c r="B65" s="1"/>
      <c r="C65" s="4"/>
      <c r="D65" s="1"/>
      <c r="E65" s="1"/>
      <c r="F65" s="1"/>
      <c r="G65" s="1"/>
      <c r="H65" s="1"/>
      <c r="I65" s="1"/>
      <c r="J65" s="1"/>
      <c r="K65" s="1"/>
      <c r="L65" s="1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</sheetData>
  <sheetProtection/>
  <mergeCells count="14">
    <mergeCell ref="H54:I54"/>
    <mergeCell ref="B38:C38"/>
    <mergeCell ref="H33:I33"/>
    <mergeCell ref="B8:C8"/>
    <mergeCell ref="B9:C9"/>
    <mergeCell ref="A11:C11"/>
    <mergeCell ref="B12:C12"/>
    <mergeCell ref="B14:C14"/>
    <mergeCell ref="A1:L1"/>
    <mergeCell ref="A4:C4"/>
    <mergeCell ref="G4:I4"/>
    <mergeCell ref="A5:C5"/>
    <mergeCell ref="H5:I5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view="pageBreakPreview" zoomScaleSheetLayoutView="100" zoomScalePageLayoutView="0" workbookViewId="0" topLeftCell="A1">
      <pane ySplit="4" topLeftCell="A50" activePane="bottomLeft" state="frozen"/>
      <selection pane="topLeft" activeCell="A1" sqref="A1"/>
      <selection pane="bottomLeft" activeCell="O49" sqref="O49"/>
    </sheetView>
  </sheetViews>
  <sheetFormatPr defaultColWidth="9.00390625" defaultRowHeight="13.5"/>
  <cols>
    <col min="1" max="2" width="2.125" style="0" customWidth="1"/>
    <col min="3" max="3" width="15.625" style="0" customWidth="1"/>
    <col min="4" max="6" width="8.75390625" style="0" customWidth="1"/>
    <col min="7" max="8" width="2.125" style="0" customWidth="1"/>
    <col min="9" max="9" width="15.625" style="0" customWidth="1"/>
    <col min="10" max="12" width="8.75390625" style="0" customWidth="1"/>
  </cols>
  <sheetData>
    <row r="1" spans="1:21" ht="16.5" customHeight="1">
      <c r="A1" s="162" t="s">
        <v>288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"/>
      <c r="N1" s="1"/>
      <c r="O1" s="1"/>
      <c r="P1" s="1"/>
      <c r="Q1" s="1"/>
      <c r="R1" s="1"/>
      <c r="S1" s="1"/>
      <c r="T1" s="1"/>
      <c r="U1" s="1"/>
    </row>
    <row r="2" spans="1:21" ht="16.5" customHeight="1">
      <c r="A2" s="7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"/>
      <c r="N2" s="1"/>
      <c r="O2" s="1"/>
      <c r="P2" s="1"/>
      <c r="Q2" s="1"/>
      <c r="R2" s="1"/>
      <c r="S2" s="1"/>
      <c r="T2" s="1"/>
      <c r="U2" s="1"/>
    </row>
    <row r="3" spans="1:4" s="9" customFormat="1" ht="18.75" customHeight="1" thickBot="1">
      <c r="A3" s="77" t="s">
        <v>2</v>
      </c>
      <c r="D3" s="78" t="s">
        <v>353</v>
      </c>
    </row>
    <row r="4" spans="1:21" ht="19.5" customHeight="1" thickTop="1">
      <c r="A4" s="204" t="s">
        <v>59</v>
      </c>
      <c r="B4" s="205"/>
      <c r="C4" s="205"/>
      <c r="D4" s="126" t="s">
        <v>4</v>
      </c>
      <c r="E4" s="126" t="s">
        <v>7</v>
      </c>
      <c r="F4" s="128" t="s">
        <v>60</v>
      </c>
      <c r="G4" s="208" t="s">
        <v>59</v>
      </c>
      <c r="H4" s="205"/>
      <c r="I4" s="205"/>
      <c r="J4" s="125" t="s">
        <v>4</v>
      </c>
      <c r="K4" s="126" t="s">
        <v>7</v>
      </c>
      <c r="L4" s="128" t="s">
        <v>60</v>
      </c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96" t="s">
        <v>346</v>
      </c>
      <c r="B5" s="196"/>
      <c r="C5" s="197"/>
      <c r="D5" s="38">
        <f>SUM(E5:F5)</f>
        <v>363498</v>
      </c>
      <c r="E5" s="65">
        <v>351248</v>
      </c>
      <c r="F5" s="65">
        <v>12250</v>
      </c>
      <c r="G5" s="27"/>
      <c r="H5" s="4"/>
      <c r="I5" s="121" t="s">
        <v>123</v>
      </c>
      <c r="J5" s="8">
        <f>SUM(K5:L5)</f>
        <v>12</v>
      </c>
      <c r="K5" s="70">
        <v>12</v>
      </c>
      <c r="L5" s="70" t="s">
        <v>0</v>
      </c>
      <c r="M5" s="7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4"/>
      <c r="B6" s="4"/>
      <c r="C6" s="122"/>
      <c r="D6" s="66"/>
      <c r="E6" s="66"/>
      <c r="F6" s="66"/>
      <c r="G6" s="27"/>
      <c r="H6" s="4"/>
      <c r="I6" s="121" t="s">
        <v>131</v>
      </c>
      <c r="J6" s="8">
        <f>SUM(K6:L6)</f>
        <v>12</v>
      </c>
      <c r="K6" s="70">
        <v>12</v>
      </c>
      <c r="L6" s="70" t="s">
        <v>0</v>
      </c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200" t="s">
        <v>61</v>
      </c>
      <c r="B7" s="200"/>
      <c r="C7" s="201"/>
      <c r="D7" s="67">
        <f>SUM(E7:F7)</f>
        <v>92173</v>
      </c>
      <c r="E7" s="67">
        <f>SUM(E8:E9)</f>
        <v>88428</v>
      </c>
      <c r="F7" s="67">
        <f>SUM(F8:F9)</f>
        <v>3745</v>
      </c>
      <c r="G7" s="27"/>
      <c r="H7" s="4"/>
      <c r="I7" s="121" t="s">
        <v>121</v>
      </c>
      <c r="J7" s="8">
        <f>SUM(K7:L7)</f>
        <v>11</v>
      </c>
      <c r="K7" s="71">
        <v>6</v>
      </c>
      <c r="L7" s="71">
        <v>5</v>
      </c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4"/>
      <c r="B8" s="198" t="s">
        <v>64</v>
      </c>
      <c r="C8" s="199"/>
      <c r="D8" s="38">
        <f>SUM(E8:F8)</f>
        <v>23592</v>
      </c>
      <c r="E8" s="65">
        <v>23592</v>
      </c>
      <c r="F8" s="71" t="s">
        <v>0</v>
      </c>
      <c r="G8" s="27"/>
      <c r="H8" s="4"/>
      <c r="I8" s="121"/>
      <c r="J8" s="8"/>
      <c r="K8" s="8"/>
      <c r="L8" s="8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4"/>
      <c r="B9" s="198" t="s">
        <v>65</v>
      </c>
      <c r="C9" s="199"/>
      <c r="D9" s="38">
        <f>SUM(E9:F9)</f>
        <v>68581</v>
      </c>
      <c r="E9" s="65">
        <v>64836</v>
      </c>
      <c r="F9" s="65">
        <v>3745</v>
      </c>
      <c r="G9" s="27"/>
      <c r="H9" s="198" t="s">
        <v>62</v>
      </c>
      <c r="I9" s="198"/>
      <c r="J9" s="72">
        <f aca="true" t="shared" si="0" ref="J9:J42">SUM(K9:L9)</f>
        <v>65836</v>
      </c>
      <c r="K9" s="73">
        <f>SUM(K10:K42)</f>
        <v>64803</v>
      </c>
      <c r="L9" s="73">
        <f>SUM(L10:L42)</f>
        <v>1033</v>
      </c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4"/>
      <c r="B10" s="4"/>
      <c r="C10" s="122"/>
      <c r="D10" s="66"/>
      <c r="E10" s="66"/>
      <c r="F10" s="66"/>
      <c r="G10" s="27"/>
      <c r="H10" s="4"/>
      <c r="I10" s="129" t="s">
        <v>289</v>
      </c>
      <c r="J10" s="26">
        <f t="shared" si="0"/>
        <v>8730</v>
      </c>
      <c r="K10" s="70">
        <v>8551</v>
      </c>
      <c r="L10" s="70">
        <v>179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200" t="s">
        <v>124</v>
      </c>
      <c r="B11" s="200"/>
      <c r="C11" s="201"/>
      <c r="D11" s="67">
        <f>SUM(E11:F11)</f>
        <v>259020</v>
      </c>
      <c r="E11" s="67">
        <f>E12+K9+K44</f>
        <v>251255</v>
      </c>
      <c r="F11" s="67">
        <f>F12+L9+L44</f>
        <v>7765</v>
      </c>
      <c r="G11" s="27"/>
      <c r="H11" s="120"/>
      <c r="I11" s="129" t="s">
        <v>290</v>
      </c>
      <c r="J11" s="26">
        <f t="shared" si="0"/>
        <v>14648</v>
      </c>
      <c r="K11" s="70">
        <v>14506</v>
      </c>
      <c r="L11" s="70">
        <v>142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"/>
      <c r="B12" s="198" t="s">
        <v>67</v>
      </c>
      <c r="C12" s="199"/>
      <c r="D12" s="66">
        <f>SUM(E12:F12)</f>
        <v>127747</v>
      </c>
      <c r="E12" s="66">
        <f>E14+E38</f>
        <v>122700</v>
      </c>
      <c r="F12" s="66">
        <f>F14+F38</f>
        <v>5047</v>
      </c>
      <c r="G12" s="27"/>
      <c r="H12" s="4"/>
      <c r="I12" s="129" t="s">
        <v>218</v>
      </c>
      <c r="J12" s="26">
        <f t="shared" si="0"/>
        <v>12320</v>
      </c>
      <c r="K12" s="70">
        <v>12158</v>
      </c>
      <c r="L12" s="70">
        <v>162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"/>
      <c r="B13" s="4"/>
      <c r="C13" s="122"/>
      <c r="D13" s="66"/>
      <c r="E13" s="66"/>
      <c r="F13" s="66"/>
      <c r="G13" s="27"/>
      <c r="H13" s="4"/>
      <c r="I13" s="129" t="s">
        <v>219</v>
      </c>
      <c r="J13" s="26">
        <f t="shared" si="0"/>
        <v>257</v>
      </c>
      <c r="K13" s="70">
        <v>253</v>
      </c>
      <c r="L13" s="70">
        <v>4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4"/>
      <c r="B14" s="198" t="s">
        <v>68</v>
      </c>
      <c r="C14" s="199"/>
      <c r="D14" s="66">
        <f aca="true" t="shared" si="1" ref="D14:D36">SUM(E14:F14)</f>
        <v>112276</v>
      </c>
      <c r="E14" s="66">
        <f>SUM(E15:E36)</f>
        <v>107668</v>
      </c>
      <c r="F14" s="66">
        <f>SUM(F15:F36)</f>
        <v>4608</v>
      </c>
      <c r="G14" s="27"/>
      <c r="H14" s="4"/>
      <c r="I14" s="129" t="s">
        <v>291</v>
      </c>
      <c r="J14" s="26">
        <f t="shared" si="0"/>
        <v>5495</v>
      </c>
      <c r="K14" s="70">
        <v>5424</v>
      </c>
      <c r="L14" s="70">
        <v>71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4"/>
      <c r="B15" s="4"/>
      <c r="C15" s="121" t="s">
        <v>69</v>
      </c>
      <c r="D15" s="29">
        <f t="shared" si="1"/>
        <v>542</v>
      </c>
      <c r="E15" s="65">
        <v>520</v>
      </c>
      <c r="F15" s="65">
        <v>22</v>
      </c>
      <c r="G15" s="27"/>
      <c r="H15" s="4"/>
      <c r="I15" s="129" t="s">
        <v>292</v>
      </c>
      <c r="J15" s="26">
        <f t="shared" si="0"/>
        <v>449</v>
      </c>
      <c r="K15" s="70">
        <v>435</v>
      </c>
      <c r="L15" s="70">
        <v>14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4"/>
      <c r="B16" s="4"/>
      <c r="C16" s="121" t="s">
        <v>70</v>
      </c>
      <c r="D16" s="29">
        <f t="shared" si="1"/>
        <v>4620</v>
      </c>
      <c r="E16" s="65">
        <v>4477</v>
      </c>
      <c r="F16" s="65">
        <v>143</v>
      </c>
      <c r="G16" s="27"/>
      <c r="H16" s="4"/>
      <c r="I16" s="129" t="s">
        <v>293</v>
      </c>
      <c r="J16" s="26">
        <f t="shared" si="0"/>
        <v>178</v>
      </c>
      <c r="K16" s="70">
        <v>173</v>
      </c>
      <c r="L16" s="70">
        <v>5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4"/>
      <c r="B17" s="4"/>
      <c r="C17" s="121" t="s">
        <v>71</v>
      </c>
      <c r="D17" s="29">
        <f t="shared" si="1"/>
        <v>1709</v>
      </c>
      <c r="E17" s="65">
        <v>1647</v>
      </c>
      <c r="F17" s="65">
        <v>62</v>
      </c>
      <c r="G17" s="27"/>
      <c r="H17" s="4"/>
      <c r="I17" s="129" t="s">
        <v>294</v>
      </c>
      <c r="J17" s="26">
        <f t="shared" si="0"/>
        <v>252</v>
      </c>
      <c r="K17" s="70">
        <v>245</v>
      </c>
      <c r="L17" s="70">
        <v>7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4"/>
      <c r="B18" s="4"/>
      <c r="C18" s="121" t="s">
        <v>72</v>
      </c>
      <c r="D18" s="29">
        <f t="shared" si="1"/>
        <v>2466</v>
      </c>
      <c r="E18" s="65">
        <v>2403</v>
      </c>
      <c r="F18" s="65">
        <v>63</v>
      </c>
      <c r="G18" s="27"/>
      <c r="H18" s="4"/>
      <c r="I18" s="129" t="s">
        <v>224</v>
      </c>
      <c r="J18" s="26">
        <f t="shared" si="0"/>
        <v>1230</v>
      </c>
      <c r="K18" s="70">
        <v>1208</v>
      </c>
      <c r="L18" s="70">
        <v>22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4"/>
      <c r="B19" s="4"/>
      <c r="C19" s="121" t="s">
        <v>73</v>
      </c>
      <c r="D19" s="29">
        <f t="shared" si="1"/>
        <v>2234</v>
      </c>
      <c r="E19" s="65">
        <v>2176</v>
      </c>
      <c r="F19" s="65">
        <v>58</v>
      </c>
      <c r="G19" s="27"/>
      <c r="H19" s="4"/>
      <c r="I19" s="129" t="s">
        <v>225</v>
      </c>
      <c r="J19" s="26">
        <f t="shared" si="0"/>
        <v>118</v>
      </c>
      <c r="K19" s="70">
        <v>117</v>
      </c>
      <c r="L19" s="70">
        <v>1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4"/>
      <c r="B20" s="4"/>
      <c r="C20" s="121" t="s">
        <v>74</v>
      </c>
      <c r="D20" s="29">
        <f t="shared" si="1"/>
        <v>2579</v>
      </c>
      <c r="E20" s="65">
        <v>2463</v>
      </c>
      <c r="F20" s="65">
        <v>116</v>
      </c>
      <c r="G20" s="27"/>
      <c r="H20" s="4"/>
      <c r="I20" s="129" t="s">
        <v>295</v>
      </c>
      <c r="J20" s="26">
        <f t="shared" si="0"/>
        <v>18</v>
      </c>
      <c r="K20" s="70">
        <v>15</v>
      </c>
      <c r="L20" s="70">
        <v>3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4"/>
      <c r="B21" s="4"/>
      <c r="C21" s="121" t="s">
        <v>75</v>
      </c>
      <c r="D21" s="29">
        <f t="shared" si="1"/>
        <v>8944</v>
      </c>
      <c r="E21" s="65">
        <v>8556</v>
      </c>
      <c r="F21" s="65">
        <v>388</v>
      </c>
      <c r="G21" s="27"/>
      <c r="H21" s="4"/>
      <c r="I21" s="129" t="s">
        <v>226</v>
      </c>
      <c r="J21" s="26">
        <f t="shared" si="0"/>
        <v>2459</v>
      </c>
      <c r="K21" s="70">
        <v>2427</v>
      </c>
      <c r="L21" s="70">
        <v>32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4"/>
      <c r="B22" s="4"/>
      <c r="C22" s="121" t="s">
        <v>76</v>
      </c>
      <c r="D22" s="29">
        <f t="shared" si="1"/>
        <v>5270</v>
      </c>
      <c r="E22" s="65">
        <v>5101</v>
      </c>
      <c r="F22" s="65">
        <v>169</v>
      </c>
      <c r="G22" s="27"/>
      <c r="H22" s="4"/>
      <c r="I22" s="129" t="s">
        <v>296</v>
      </c>
      <c r="J22" s="26">
        <f t="shared" si="0"/>
        <v>2997</v>
      </c>
      <c r="K22" s="70">
        <v>2946</v>
      </c>
      <c r="L22" s="70">
        <v>51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4"/>
      <c r="B23" s="4"/>
      <c r="C23" s="121" t="s">
        <v>77</v>
      </c>
      <c r="D23" s="29">
        <f t="shared" si="1"/>
        <v>1714</v>
      </c>
      <c r="E23" s="65">
        <v>1667</v>
      </c>
      <c r="F23" s="65">
        <v>47</v>
      </c>
      <c r="G23" s="27"/>
      <c r="H23" s="4"/>
      <c r="I23" s="129" t="s">
        <v>297</v>
      </c>
      <c r="J23" s="26">
        <f t="shared" si="0"/>
        <v>793</v>
      </c>
      <c r="K23" s="70">
        <v>775</v>
      </c>
      <c r="L23" s="70">
        <v>18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4"/>
      <c r="B24" s="4"/>
      <c r="C24" s="121" t="s">
        <v>78</v>
      </c>
      <c r="D24" s="29">
        <f t="shared" si="1"/>
        <v>6308</v>
      </c>
      <c r="E24" s="65">
        <v>6082</v>
      </c>
      <c r="F24" s="65">
        <v>226</v>
      </c>
      <c r="G24" s="27"/>
      <c r="H24" s="4"/>
      <c r="I24" s="129" t="s">
        <v>298</v>
      </c>
      <c r="J24" s="26">
        <f t="shared" si="0"/>
        <v>1780</v>
      </c>
      <c r="K24" s="70">
        <v>1756</v>
      </c>
      <c r="L24" s="70">
        <v>24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4"/>
      <c r="B25" s="4"/>
      <c r="C25" s="121" t="s">
        <v>79</v>
      </c>
      <c r="D25" s="29">
        <f t="shared" si="1"/>
        <v>5770</v>
      </c>
      <c r="E25" s="65">
        <v>5638</v>
      </c>
      <c r="F25" s="65">
        <v>132</v>
      </c>
      <c r="G25" s="27"/>
      <c r="H25" s="4"/>
      <c r="I25" s="129" t="s">
        <v>299</v>
      </c>
      <c r="J25" s="26">
        <f t="shared" si="0"/>
        <v>2773</v>
      </c>
      <c r="K25" s="70">
        <v>2745</v>
      </c>
      <c r="L25" s="70">
        <v>28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4"/>
      <c r="B26" s="4"/>
      <c r="C26" s="121" t="s">
        <v>80</v>
      </c>
      <c r="D26" s="29">
        <f t="shared" si="1"/>
        <v>1358</v>
      </c>
      <c r="E26" s="65">
        <v>1319</v>
      </c>
      <c r="F26" s="65">
        <v>39</v>
      </c>
      <c r="G26" s="27"/>
      <c r="H26" s="4"/>
      <c r="I26" s="129" t="s">
        <v>300</v>
      </c>
      <c r="J26" s="26">
        <f t="shared" si="0"/>
        <v>837</v>
      </c>
      <c r="K26" s="70">
        <v>820</v>
      </c>
      <c r="L26" s="70">
        <v>17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4"/>
      <c r="B27" s="4"/>
      <c r="C27" s="121" t="s">
        <v>81</v>
      </c>
      <c r="D27" s="29">
        <f t="shared" si="1"/>
        <v>2800</v>
      </c>
      <c r="E27" s="65">
        <v>2751</v>
      </c>
      <c r="F27" s="65">
        <v>49</v>
      </c>
      <c r="G27" s="27"/>
      <c r="H27" s="4"/>
      <c r="I27" s="129" t="s">
        <v>301</v>
      </c>
      <c r="J27" s="26">
        <f t="shared" si="0"/>
        <v>3</v>
      </c>
      <c r="K27" s="70">
        <v>3</v>
      </c>
      <c r="L27" s="70" t="s">
        <v>0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4"/>
      <c r="B28" s="4"/>
      <c r="C28" s="121" t="s">
        <v>82</v>
      </c>
      <c r="D28" s="29">
        <f t="shared" si="1"/>
        <v>4233</v>
      </c>
      <c r="E28" s="65">
        <v>4139</v>
      </c>
      <c r="F28" s="65">
        <v>94</v>
      </c>
      <c r="G28" s="27"/>
      <c r="H28" s="4"/>
      <c r="I28" s="129" t="s">
        <v>302</v>
      </c>
      <c r="J28" s="26">
        <f t="shared" si="0"/>
        <v>1195</v>
      </c>
      <c r="K28" s="70">
        <v>1180</v>
      </c>
      <c r="L28" s="70">
        <v>15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4"/>
      <c r="B29" s="4"/>
      <c r="C29" s="121" t="s">
        <v>83</v>
      </c>
      <c r="D29" s="29">
        <f t="shared" si="1"/>
        <v>2656</v>
      </c>
      <c r="E29" s="65">
        <v>2592</v>
      </c>
      <c r="F29" s="65">
        <v>64</v>
      </c>
      <c r="G29" s="27"/>
      <c r="H29" s="4"/>
      <c r="I29" s="129" t="s">
        <v>303</v>
      </c>
      <c r="J29" s="26">
        <f t="shared" si="0"/>
        <v>88</v>
      </c>
      <c r="K29" s="70">
        <v>85</v>
      </c>
      <c r="L29" s="70">
        <v>3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4"/>
      <c r="B30" s="4"/>
      <c r="C30" s="121" t="s">
        <v>84</v>
      </c>
      <c r="D30" s="29">
        <f t="shared" si="1"/>
        <v>3115</v>
      </c>
      <c r="E30" s="65">
        <v>3028</v>
      </c>
      <c r="F30" s="65">
        <v>87</v>
      </c>
      <c r="G30" s="27"/>
      <c r="H30" s="4"/>
      <c r="I30" s="129" t="s">
        <v>304</v>
      </c>
      <c r="J30" s="26">
        <f t="shared" si="0"/>
        <v>32</v>
      </c>
      <c r="K30" s="70">
        <v>30</v>
      </c>
      <c r="L30" s="70">
        <v>2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4"/>
      <c r="B31" s="4"/>
      <c r="C31" s="121" t="s">
        <v>85</v>
      </c>
      <c r="D31" s="29">
        <f t="shared" si="1"/>
        <v>2537</v>
      </c>
      <c r="E31" s="65">
        <v>2408</v>
      </c>
      <c r="F31" s="65">
        <v>129</v>
      </c>
      <c r="G31" s="27"/>
      <c r="H31" s="4"/>
      <c r="I31" s="129" t="s">
        <v>305</v>
      </c>
      <c r="J31" s="26">
        <f t="shared" si="0"/>
        <v>6284</v>
      </c>
      <c r="K31" s="70">
        <v>6122</v>
      </c>
      <c r="L31" s="70">
        <v>162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4"/>
      <c r="B32" s="4"/>
      <c r="C32" s="121" t="s">
        <v>86</v>
      </c>
      <c r="D32" s="29">
        <f t="shared" si="1"/>
        <v>4768</v>
      </c>
      <c r="E32" s="65">
        <v>4617</v>
      </c>
      <c r="F32" s="65">
        <v>151</v>
      </c>
      <c r="G32" s="27"/>
      <c r="H32" s="4"/>
      <c r="I32" s="129" t="s">
        <v>306</v>
      </c>
      <c r="J32" s="26">
        <f t="shared" si="0"/>
        <v>493</v>
      </c>
      <c r="K32" s="70">
        <v>481</v>
      </c>
      <c r="L32" s="70">
        <v>12</v>
      </c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4"/>
      <c r="B33" s="4"/>
      <c r="C33" s="121" t="s">
        <v>88</v>
      </c>
      <c r="D33" s="29">
        <f t="shared" si="1"/>
        <v>5889</v>
      </c>
      <c r="E33" s="65">
        <v>5738</v>
      </c>
      <c r="F33" s="65">
        <v>151</v>
      </c>
      <c r="G33" s="27"/>
      <c r="H33" s="4"/>
      <c r="I33" s="129" t="s">
        <v>307</v>
      </c>
      <c r="J33" s="26">
        <f t="shared" si="0"/>
        <v>146</v>
      </c>
      <c r="K33" s="70">
        <v>144</v>
      </c>
      <c r="L33" s="70">
        <v>2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4"/>
      <c r="B34" s="4"/>
      <c r="C34" s="121" t="s">
        <v>89</v>
      </c>
      <c r="D34" s="29">
        <f t="shared" si="1"/>
        <v>7598</v>
      </c>
      <c r="E34" s="65">
        <v>7176</v>
      </c>
      <c r="F34" s="65">
        <v>422</v>
      </c>
      <c r="G34" s="27"/>
      <c r="H34" s="4"/>
      <c r="I34" s="129" t="s">
        <v>308</v>
      </c>
      <c r="J34" s="26">
        <f t="shared" si="0"/>
        <v>176</v>
      </c>
      <c r="K34" s="70">
        <v>172</v>
      </c>
      <c r="L34" s="70">
        <v>4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4"/>
      <c r="B35" s="4"/>
      <c r="C35" s="121" t="s">
        <v>91</v>
      </c>
      <c r="D35" s="29">
        <f t="shared" si="1"/>
        <v>7196</v>
      </c>
      <c r="E35" s="65">
        <v>6812</v>
      </c>
      <c r="F35" s="65">
        <v>384</v>
      </c>
      <c r="G35" s="27"/>
      <c r="H35" s="4"/>
      <c r="I35" s="129" t="s">
        <v>309</v>
      </c>
      <c r="J35" s="26">
        <f t="shared" si="0"/>
        <v>752</v>
      </c>
      <c r="K35" s="70">
        <v>739</v>
      </c>
      <c r="L35" s="70">
        <v>13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4"/>
      <c r="B36" s="4"/>
      <c r="C36" s="121" t="s">
        <v>92</v>
      </c>
      <c r="D36" s="29">
        <f t="shared" si="1"/>
        <v>27970</v>
      </c>
      <c r="E36" s="65">
        <v>26358</v>
      </c>
      <c r="F36" s="65">
        <v>1612</v>
      </c>
      <c r="G36" s="27"/>
      <c r="H36" s="4"/>
      <c r="I36" s="129" t="s">
        <v>240</v>
      </c>
      <c r="J36" s="26">
        <f t="shared" si="0"/>
        <v>513</v>
      </c>
      <c r="K36" s="70">
        <v>506</v>
      </c>
      <c r="L36" s="70">
        <v>7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4"/>
      <c r="B37" s="4"/>
      <c r="C37" s="121"/>
      <c r="D37" s="66"/>
      <c r="E37" s="66"/>
      <c r="F37" s="66"/>
      <c r="G37" s="27"/>
      <c r="H37" s="4"/>
      <c r="I37" s="129" t="s">
        <v>310</v>
      </c>
      <c r="J37" s="26">
        <f t="shared" si="0"/>
        <v>98</v>
      </c>
      <c r="K37" s="70">
        <v>97</v>
      </c>
      <c r="L37" s="70">
        <v>1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4"/>
      <c r="B38" s="198" t="s">
        <v>93</v>
      </c>
      <c r="C38" s="199"/>
      <c r="D38" s="66">
        <f aca="true" t="shared" si="2" ref="D38:D64">SUM(E38:F38)</f>
        <v>15471</v>
      </c>
      <c r="E38" s="66">
        <f>SUM(E39:E64)+SUM(K5:K7)</f>
        <v>15032</v>
      </c>
      <c r="F38" s="66">
        <f>SUM(F39:F64)+SUM(L5:L7)</f>
        <v>439</v>
      </c>
      <c r="G38" s="27"/>
      <c r="H38" s="4"/>
      <c r="I38" s="129" t="s">
        <v>311</v>
      </c>
      <c r="J38" s="26">
        <f t="shared" si="0"/>
        <v>7</v>
      </c>
      <c r="K38" s="70">
        <v>7</v>
      </c>
      <c r="L38" s="70" t="s">
        <v>0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4"/>
      <c r="B39" s="4"/>
      <c r="C39" s="121" t="s">
        <v>94</v>
      </c>
      <c r="D39" s="29">
        <f t="shared" si="2"/>
        <v>1124</v>
      </c>
      <c r="E39" s="65">
        <v>1090</v>
      </c>
      <c r="F39" s="65">
        <v>34</v>
      </c>
      <c r="G39" s="27"/>
      <c r="H39" s="4"/>
      <c r="I39" s="129" t="s">
        <v>312</v>
      </c>
      <c r="J39" s="26">
        <f t="shared" si="0"/>
        <v>25</v>
      </c>
      <c r="K39" s="70">
        <v>22</v>
      </c>
      <c r="L39" s="70">
        <v>3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4"/>
      <c r="B40" s="4"/>
      <c r="C40" s="121" t="s">
        <v>95</v>
      </c>
      <c r="D40" s="29">
        <f t="shared" si="2"/>
        <v>512</v>
      </c>
      <c r="E40" s="65">
        <v>501</v>
      </c>
      <c r="F40" s="65">
        <v>11</v>
      </c>
      <c r="G40" s="27"/>
      <c r="H40" s="4"/>
      <c r="I40" s="129" t="s">
        <v>313</v>
      </c>
      <c r="J40" s="26">
        <f t="shared" si="0"/>
        <v>84</v>
      </c>
      <c r="K40" s="70">
        <v>81</v>
      </c>
      <c r="L40" s="70">
        <v>3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4"/>
      <c r="B41" s="4"/>
      <c r="C41" s="121" t="s">
        <v>96</v>
      </c>
      <c r="D41" s="29">
        <f t="shared" si="2"/>
        <v>1039</v>
      </c>
      <c r="E41" s="65">
        <v>1019</v>
      </c>
      <c r="F41" s="65">
        <v>20</v>
      </c>
      <c r="G41" s="27"/>
      <c r="H41" s="4"/>
      <c r="I41" s="129" t="s">
        <v>314</v>
      </c>
      <c r="J41" s="26">
        <f t="shared" si="0"/>
        <v>37</v>
      </c>
      <c r="K41" s="70">
        <v>34</v>
      </c>
      <c r="L41" s="70">
        <v>3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4"/>
      <c r="B42" s="4"/>
      <c r="C42" s="121" t="s">
        <v>97</v>
      </c>
      <c r="D42" s="29">
        <f t="shared" si="2"/>
        <v>1187</v>
      </c>
      <c r="E42" s="65">
        <v>1149</v>
      </c>
      <c r="F42" s="65">
        <v>38</v>
      </c>
      <c r="G42" s="27"/>
      <c r="H42" s="4"/>
      <c r="I42" s="121" t="s">
        <v>87</v>
      </c>
      <c r="J42" s="8">
        <f t="shared" si="0"/>
        <v>569</v>
      </c>
      <c r="K42" s="70">
        <v>546</v>
      </c>
      <c r="L42" s="70">
        <v>23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4"/>
      <c r="B43" s="4"/>
      <c r="C43" s="121" t="s">
        <v>98</v>
      </c>
      <c r="D43" s="29">
        <f t="shared" si="2"/>
        <v>135</v>
      </c>
      <c r="E43" s="65">
        <v>131</v>
      </c>
      <c r="F43" s="65">
        <v>4</v>
      </c>
      <c r="G43" s="27"/>
      <c r="H43" s="131"/>
      <c r="I43" s="132"/>
      <c r="J43" s="74"/>
      <c r="K43" s="71"/>
      <c r="L43" s="7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4"/>
      <c r="B44" s="4"/>
      <c r="C44" s="121" t="s">
        <v>99</v>
      </c>
      <c r="D44" s="29">
        <f t="shared" si="2"/>
        <v>1068</v>
      </c>
      <c r="E44" s="65">
        <v>1030</v>
      </c>
      <c r="F44" s="65">
        <v>38</v>
      </c>
      <c r="G44" s="27"/>
      <c r="H44" s="198" t="s">
        <v>90</v>
      </c>
      <c r="I44" s="198"/>
      <c r="J44" s="72">
        <f aca="true" t="shared" si="3" ref="J44:J52">SUM(K44:L44)</f>
        <v>65437</v>
      </c>
      <c r="K44" s="73">
        <f>SUM(K45:K53)</f>
        <v>63752</v>
      </c>
      <c r="L44" s="73">
        <f>SUM(L45:L53)</f>
        <v>1685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4"/>
      <c r="B45" s="4"/>
      <c r="C45" s="121" t="s">
        <v>100</v>
      </c>
      <c r="D45" s="29">
        <f t="shared" si="2"/>
        <v>251</v>
      </c>
      <c r="E45" s="65">
        <v>243</v>
      </c>
      <c r="F45" s="65">
        <v>8</v>
      </c>
      <c r="G45" s="27"/>
      <c r="H45" s="4"/>
      <c r="I45" s="129" t="s">
        <v>245</v>
      </c>
      <c r="J45" s="26">
        <f t="shared" si="3"/>
        <v>2630</v>
      </c>
      <c r="K45" s="70">
        <v>2519</v>
      </c>
      <c r="L45" s="70">
        <v>111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4"/>
      <c r="B46" s="4"/>
      <c r="C46" s="121" t="s">
        <v>101</v>
      </c>
      <c r="D46" s="29">
        <f t="shared" si="2"/>
        <v>1347</v>
      </c>
      <c r="E46" s="65">
        <v>1327</v>
      </c>
      <c r="F46" s="65">
        <v>20</v>
      </c>
      <c r="G46" s="27"/>
      <c r="H46" s="4"/>
      <c r="I46" s="129" t="s">
        <v>247</v>
      </c>
      <c r="J46" s="26">
        <f t="shared" si="3"/>
        <v>567</v>
      </c>
      <c r="K46" s="70">
        <v>526</v>
      </c>
      <c r="L46" s="70">
        <v>41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4"/>
      <c r="B47" s="4"/>
      <c r="C47" s="121" t="s">
        <v>102</v>
      </c>
      <c r="D47" s="29">
        <f t="shared" si="2"/>
        <v>1192</v>
      </c>
      <c r="E47" s="65">
        <v>1163</v>
      </c>
      <c r="F47" s="65">
        <v>29</v>
      </c>
      <c r="G47" s="27"/>
      <c r="H47" s="4"/>
      <c r="I47" s="129" t="s">
        <v>249</v>
      </c>
      <c r="J47" s="26">
        <f t="shared" si="3"/>
        <v>427</v>
      </c>
      <c r="K47" s="70">
        <v>396</v>
      </c>
      <c r="L47" s="70">
        <v>31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4"/>
      <c r="B48" s="4"/>
      <c r="C48" s="121" t="s">
        <v>103</v>
      </c>
      <c r="D48" s="29">
        <f t="shared" si="2"/>
        <v>731</v>
      </c>
      <c r="E48" s="65">
        <v>714</v>
      </c>
      <c r="F48" s="65">
        <v>17</v>
      </c>
      <c r="G48" s="27"/>
      <c r="H48" s="4"/>
      <c r="I48" s="129" t="s">
        <v>251</v>
      </c>
      <c r="J48" s="26">
        <f t="shared" si="3"/>
        <v>30262</v>
      </c>
      <c r="K48" s="70">
        <v>29522</v>
      </c>
      <c r="L48" s="70">
        <v>740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21" t="s">
        <v>104</v>
      </c>
      <c r="D49" s="29">
        <f t="shared" si="2"/>
        <v>806</v>
      </c>
      <c r="E49" s="65">
        <v>781</v>
      </c>
      <c r="F49" s="65">
        <v>25</v>
      </c>
      <c r="G49" s="27"/>
      <c r="H49" s="4"/>
      <c r="I49" s="129" t="s">
        <v>253</v>
      </c>
      <c r="J49" s="26">
        <f t="shared" si="3"/>
        <v>29952</v>
      </c>
      <c r="K49" s="70">
        <v>29340</v>
      </c>
      <c r="L49" s="70">
        <v>612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21" t="s">
        <v>105</v>
      </c>
      <c r="D50" s="29">
        <f t="shared" si="2"/>
        <v>524</v>
      </c>
      <c r="E50" s="65">
        <v>510</v>
      </c>
      <c r="F50" s="65">
        <v>14</v>
      </c>
      <c r="G50" s="27"/>
      <c r="H50" s="4"/>
      <c r="I50" s="129" t="s">
        <v>315</v>
      </c>
      <c r="J50" s="26">
        <f t="shared" si="3"/>
        <v>348</v>
      </c>
      <c r="K50" s="70">
        <v>308</v>
      </c>
      <c r="L50" s="70">
        <v>40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21" t="s">
        <v>107</v>
      </c>
      <c r="D51" s="29">
        <f t="shared" si="2"/>
        <v>556</v>
      </c>
      <c r="E51" s="65">
        <v>543</v>
      </c>
      <c r="F51" s="65">
        <v>13</v>
      </c>
      <c r="G51" s="27"/>
      <c r="H51" s="4"/>
      <c r="I51" s="129" t="s">
        <v>316</v>
      </c>
      <c r="J51" s="26">
        <f t="shared" si="3"/>
        <v>115</v>
      </c>
      <c r="K51" s="70">
        <v>108</v>
      </c>
      <c r="L51" s="70">
        <v>7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21" t="s">
        <v>108</v>
      </c>
      <c r="D52" s="29">
        <f t="shared" si="2"/>
        <v>619</v>
      </c>
      <c r="E52" s="65">
        <v>606</v>
      </c>
      <c r="F52" s="65">
        <v>13</v>
      </c>
      <c r="G52" s="27"/>
      <c r="H52" s="4"/>
      <c r="I52" s="129" t="s">
        <v>317</v>
      </c>
      <c r="J52" s="26">
        <f t="shared" si="3"/>
        <v>161</v>
      </c>
      <c r="K52" s="70">
        <v>157</v>
      </c>
      <c r="L52" s="70">
        <v>4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21" t="s">
        <v>109</v>
      </c>
      <c r="D53" s="29">
        <f t="shared" si="2"/>
        <v>281</v>
      </c>
      <c r="E53" s="65">
        <v>277</v>
      </c>
      <c r="F53" s="65">
        <v>4</v>
      </c>
      <c r="G53" s="27"/>
      <c r="H53" s="4"/>
      <c r="I53" s="103" t="s">
        <v>106</v>
      </c>
      <c r="J53" s="26">
        <f>SUM(K53:L53)</f>
        <v>975</v>
      </c>
      <c r="K53" s="73">
        <v>876</v>
      </c>
      <c r="L53" s="73">
        <v>99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21" t="s">
        <v>125</v>
      </c>
      <c r="D54" s="29">
        <f t="shared" si="2"/>
        <v>67</v>
      </c>
      <c r="E54" s="65">
        <v>65</v>
      </c>
      <c r="F54" s="65">
        <v>2</v>
      </c>
      <c r="G54" s="27"/>
      <c r="H54" s="4"/>
      <c r="I54" s="1"/>
      <c r="J54" s="75"/>
      <c r="K54" s="74"/>
      <c r="L54" s="74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21" t="s">
        <v>111</v>
      </c>
      <c r="D55" s="29">
        <f t="shared" si="2"/>
        <v>460</v>
      </c>
      <c r="E55" s="65">
        <v>445</v>
      </c>
      <c r="F55" s="65">
        <v>15</v>
      </c>
      <c r="G55" s="27"/>
      <c r="H55" s="4"/>
      <c r="I55" s="4"/>
      <c r="J55" s="72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21" t="s">
        <v>126</v>
      </c>
      <c r="D56" s="29">
        <f t="shared" si="2"/>
        <v>224</v>
      </c>
      <c r="E56" s="65">
        <v>212</v>
      </c>
      <c r="F56" s="65">
        <v>12</v>
      </c>
      <c r="G56" s="27"/>
      <c r="H56" s="198" t="s">
        <v>110</v>
      </c>
      <c r="I56" s="199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4"/>
      <c r="C57" s="121" t="s">
        <v>113</v>
      </c>
      <c r="D57" s="29">
        <f t="shared" si="2"/>
        <v>315</v>
      </c>
      <c r="E57" s="65">
        <v>308</v>
      </c>
      <c r="F57" s="65">
        <v>7</v>
      </c>
      <c r="G57" s="27"/>
      <c r="H57" s="4"/>
      <c r="I57" s="121" t="s">
        <v>130</v>
      </c>
      <c r="J57" s="8">
        <f aca="true" t="shared" si="4" ref="J57:J62">SUM(K57:L57)</f>
        <v>6283</v>
      </c>
      <c r="K57" s="70">
        <v>6123</v>
      </c>
      <c r="L57" s="70">
        <v>160</v>
      </c>
      <c r="M57" s="1"/>
      <c r="N57" s="1"/>
      <c r="O57" s="1"/>
      <c r="P57" s="1"/>
      <c r="Q57" s="1"/>
      <c r="R57" s="1"/>
      <c r="S57" s="1"/>
      <c r="T57" s="1"/>
      <c r="U57" s="1"/>
    </row>
    <row r="58" spans="1:12" ht="12.75" customHeight="1">
      <c r="A58" s="1"/>
      <c r="B58" s="4"/>
      <c r="C58" s="121" t="s">
        <v>114</v>
      </c>
      <c r="D58" s="29">
        <f t="shared" si="2"/>
        <v>549</v>
      </c>
      <c r="E58" s="65">
        <v>527</v>
      </c>
      <c r="F58" s="65">
        <v>22</v>
      </c>
      <c r="G58" s="27"/>
      <c r="H58" s="4"/>
      <c r="I58" s="121" t="s">
        <v>112</v>
      </c>
      <c r="J58" s="8">
        <f t="shared" si="4"/>
        <v>3802</v>
      </c>
      <c r="K58" s="70">
        <v>3714</v>
      </c>
      <c r="L58" s="70">
        <v>88</v>
      </c>
    </row>
    <row r="59" spans="1:12" ht="12.75" customHeight="1">
      <c r="A59" s="1"/>
      <c r="B59" s="4"/>
      <c r="C59" s="121" t="s">
        <v>127</v>
      </c>
      <c r="D59" s="29">
        <f t="shared" si="2"/>
        <v>82</v>
      </c>
      <c r="E59" s="65">
        <v>79</v>
      </c>
      <c r="F59" s="65">
        <v>3</v>
      </c>
      <c r="G59" s="27"/>
      <c r="H59" s="4"/>
      <c r="I59" s="121" t="s">
        <v>115</v>
      </c>
      <c r="J59" s="8">
        <f t="shared" si="4"/>
        <v>2149</v>
      </c>
      <c r="K59" s="70">
        <v>2102</v>
      </c>
      <c r="L59" s="70">
        <v>47</v>
      </c>
    </row>
    <row r="60" spans="1:12" ht="12.75" customHeight="1">
      <c r="A60" s="1"/>
      <c r="B60" s="4"/>
      <c r="C60" s="121" t="s">
        <v>116</v>
      </c>
      <c r="D60" s="29">
        <f t="shared" si="2"/>
        <v>546</v>
      </c>
      <c r="E60" s="65">
        <v>529</v>
      </c>
      <c r="F60" s="65">
        <v>17</v>
      </c>
      <c r="G60" s="27"/>
      <c r="H60" s="4"/>
      <c r="I60" s="121" t="s">
        <v>128</v>
      </c>
      <c r="J60" s="8">
        <f t="shared" si="4"/>
        <v>2447</v>
      </c>
      <c r="K60" s="70">
        <v>2411</v>
      </c>
      <c r="L60" s="70">
        <v>36</v>
      </c>
    </row>
    <row r="61" spans="1:12" ht="12.75" customHeight="1">
      <c r="A61" s="1"/>
      <c r="B61" s="4"/>
      <c r="C61" s="121" t="s">
        <v>118</v>
      </c>
      <c r="D61" s="29">
        <f t="shared" si="2"/>
        <v>412</v>
      </c>
      <c r="E61" s="65">
        <v>399</v>
      </c>
      <c r="F61" s="65">
        <v>13</v>
      </c>
      <c r="G61" s="27"/>
      <c r="H61" s="4"/>
      <c r="I61" s="121" t="s">
        <v>117</v>
      </c>
      <c r="J61" s="8">
        <f t="shared" si="4"/>
        <v>14715</v>
      </c>
      <c r="K61" s="70">
        <v>14404</v>
      </c>
      <c r="L61" s="70">
        <v>311</v>
      </c>
    </row>
    <row r="62" spans="1:12" ht="12.75" customHeight="1">
      <c r="A62" s="1"/>
      <c r="B62" s="4"/>
      <c r="C62" s="121" t="s">
        <v>120</v>
      </c>
      <c r="D62" s="29">
        <f t="shared" si="2"/>
        <v>70</v>
      </c>
      <c r="E62" s="65">
        <v>64</v>
      </c>
      <c r="F62" s="65">
        <v>6</v>
      </c>
      <c r="G62" s="27"/>
      <c r="H62" s="4"/>
      <c r="I62" s="121" t="s">
        <v>119</v>
      </c>
      <c r="J62" s="8">
        <f t="shared" si="4"/>
        <v>8716</v>
      </c>
      <c r="K62" s="70">
        <v>8572</v>
      </c>
      <c r="L62" s="70">
        <v>144</v>
      </c>
    </row>
    <row r="63" spans="1:13" ht="12.75" customHeight="1">
      <c r="A63" s="4"/>
      <c r="B63" s="4"/>
      <c r="C63" s="121" t="s">
        <v>122</v>
      </c>
      <c r="D63" s="29">
        <f t="shared" si="2"/>
        <v>80</v>
      </c>
      <c r="E63" s="65">
        <v>75</v>
      </c>
      <c r="F63" s="65">
        <v>5</v>
      </c>
      <c r="G63" s="27"/>
      <c r="H63" s="4"/>
      <c r="I63" s="121" t="s">
        <v>146</v>
      </c>
      <c r="J63" s="8">
        <f>SUM(K63:L63)</f>
        <v>1220</v>
      </c>
      <c r="K63" s="70">
        <v>1195</v>
      </c>
      <c r="L63" s="70">
        <v>25</v>
      </c>
      <c r="M63" s="6"/>
    </row>
    <row r="64" spans="1:12" ht="12.75" customHeight="1">
      <c r="A64" s="104"/>
      <c r="B64" s="104"/>
      <c r="C64" s="124" t="s">
        <v>129</v>
      </c>
      <c r="D64" s="39">
        <f t="shared" si="2"/>
        <v>1259</v>
      </c>
      <c r="E64" s="68">
        <v>1215</v>
      </c>
      <c r="F64" s="69">
        <v>44</v>
      </c>
      <c r="G64" s="36"/>
      <c r="H64" s="104"/>
      <c r="I64" s="124"/>
      <c r="J64" s="37"/>
      <c r="K64" s="37"/>
      <c r="L64" s="37"/>
    </row>
    <row r="65" spans="1:12" ht="7.5" customHeight="1">
      <c r="A65" s="4"/>
      <c r="B65" s="4"/>
      <c r="C65" s="120"/>
      <c r="D65" s="29"/>
      <c r="E65" s="155"/>
      <c r="F65" s="155"/>
      <c r="G65" s="18"/>
      <c r="H65" s="4"/>
      <c r="I65" s="120"/>
      <c r="J65" s="156"/>
      <c r="K65" s="156"/>
      <c r="L65" s="156"/>
    </row>
    <row r="66" spans="1:12" ht="13.5" customHeight="1">
      <c r="A66" s="4" t="s">
        <v>318</v>
      </c>
      <c r="B66" s="4"/>
      <c r="C66" s="120"/>
      <c r="D66" s="134"/>
      <c r="E66" s="134"/>
      <c r="F66" s="134"/>
      <c r="G66" s="4"/>
      <c r="H66" s="4"/>
      <c r="I66" s="120"/>
      <c r="J66" s="136"/>
      <c r="K66" s="136"/>
      <c r="L66" s="136"/>
    </row>
    <row r="67" spans="1:12" ht="12.75">
      <c r="A67" s="1" t="s">
        <v>361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71" ht="12.75">
      <c r="H71" s="4"/>
    </row>
    <row r="72" ht="12.75">
      <c r="H72" s="4"/>
    </row>
    <row r="73" ht="12.75">
      <c r="H73" s="4"/>
    </row>
  </sheetData>
  <sheetProtection/>
  <mergeCells count="14">
    <mergeCell ref="A1:L1"/>
    <mergeCell ref="A4:C4"/>
    <mergeCell ref="G4:I4"/>
    <mergeCell ref="A5:C5"/>
    <mergeCell ref="A7:C7"/>
    <mergeCell ref="B8:C8"/>
    <mergeCell ref="H56:I56"/>
    <mergeCell ref="H44:I44"/>
    <mergeCell ref="B9:C9"/>
    <mergeCell ref="H9:I9"/>
    <mergeCell ref="A11:C11"/>
    <mergeCell ref="B12:C12"/>
    <mergeCell ref="B14:C14"/>
    <mergeCell ref="B38:C3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3" sqref="K3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3.125" style="1" customWidth="1"/>
    <col min="4" max="4" width="9.375" style="1" customWidth="1"/>
    <col min="5" max="5" width="8.75390625" style="1" customWidth="1"/>
    <col min="6" max="6" width="9.375" style="1" customWidth="1"/>
    <col min="7" max="9" width="10.125" style="1" customWidth="1"/>
    <col min="10" max="11" width="9.375" style="1" customWidth="1"/>
    <col min="12" max="16384" width="9.00390625" style="1" customWidth="1"/>
  </cols>
  <sheetData>
    <row r="1" spans="1:11" ht="18.75" customHeight="1">
      <c r="A1" s="162" t="s">
        <v>319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8.75" customHeight="1">
      <c r="A2" s="76" t="s">
        <v>325</v>
      </c>
      <c r="B2" s="76"/>
      <c r="C2" s="76"/>
      <c r="D2" s="76"/>
      <c r="E2" s="109" t="s">
        <v>326</v>
      </c>
      <c r="F2" s="76"/>
      <c r="G2" s="76"/>
      <c r="H2" s="76"/>
      <c r="I2" s="76"/>
      <c r="J2" s="76"/>
      <c r="K2" s="76"/>
    </row>
    <row r="3" spans="1:11" ht="16.5" customHeight="1">
      <c r="A3" s="76"/>
      <c r="B3" s="76"/>
      <c r="C3" s="76"/>
      <c r="D3" s="76"/>
      <c r="E3" s="109"/>
      <c r="F3" s="76"/>
      <c r="G3" s="76"/>
      <c r="H3" s="76"/>
      <c r="I3" s="76"/>
      <c r="J3" s="76"/>
      <c r="K3" s="76"/>
    </row>
    <row r="4" spans="1:4" s="9" customFormat="1" ht="18.75" customHeight="1" thickBot="1">
      <c r="A4" s="77" t="s">
        <v>2</v>
      </c>
      <c r="D4" s="78" t="s">
        <v>353</v>
      </c>
    </row>
    <row r="5" spans="1:11" ht="13.5" thickTop="1">
      <c r="A5" s="204" t="s">
        <v>348</v>
      </c>
      <c r="B5" s="205"/>
      <c r="C5" s="205"/>
      <c r="D5" s="205" t="s">
        <v>343</v>
      </c>
      <c r="E5" s="215" t="s">
        <v>320</v>
      </c>
      <c r="F5" s="215"/>
      <c r="G5" s="215"/>
      <c r="H5" s="215"/>
      <c r="I5" s="215"/>
      <c r="J5" s="205" t="s">
        <v>321</v>
      </c>
      <c r="K5" s="216" t="s">
        <v>322</v>
      </c>
    </row>
    <row r="6" spans="1:11" ht="25.5">
      <c r="A6" s="213"/>
      <c r="B6" s="214"/>
      <c r="C6" s="214"/>
      <c r="D6" s="214"/>
      <c r="E6" s="137" t="s">
        <v>347</v>
      </c>
      <c r="F6" s="137" t="s">
        <v>349</v>
      </c>
      <c r="G6" s="137" t="s">
        <v>350</v>
      </c>
      <c r="H6" s="137" t="s">
        <v>351</v>
      </c>
      <c r="I6" s="137" t="s">
        <v>352</v>
      </c>
      <c r="J6" s="214"/>
      <c r="K6" s="217"/>
    </row>
    <row r="7" spans="1:14" s="9" customFormat="1" ht="22.5" customHeight="1">
      <c r="A7" s="209" t="s">
        <v>323</v>
      </c>
      <c r="B7" s="209"/>
      <c r="C7" s="209"/>
      <c r="D7" s="40">
        <f>SUM(D8:D24)</f>
        <v>451718</v>
      </c>
      <c r="E7" s="41">
        <f aca="true" t="shared" si="0" ref="E7:K7">SUM(E8:E24)</f>
        <v>423703</v>
      </c>
      <c r="F7" s="41">
        <f>SUM(F8:F24)</f>
        <v>26153</v>
      </c>
      <c r="G7" s="41">
        <f t="shared" si="0"/>
        <v>96344</v>
      </c>
      <c r="H7" s="41">
        <f t="shared" si="0"/>
        <v>50394</v>
      </c>
      <c r="I7" s="41">
        <f t="shared" si="0"/>
        <v>137857</v>
      </c>
      <c r="J7" s="41">
        <f t="shared" si="0"/>
        <v>27674</v>
      </c>
      <c r="K7" s="41">
        <f t="shared" si="0"/>
        <v>308</v>
      </c>
      <c r="M7" s="14"/>
      <c r="N7" s="14"/>
    </row>
    <row r="8" spans="2:11" ht="12.75">
      <c r="B8" s="129" t="s">
        <v>327</v>
      </c>
      <c r="C8" s="129" t="s">
        <v>11</v>
      </c>
      <c r="D8" s="42">
        <v>18835</v>
      </c>
      <c r="E8" s="43">
        <v>1377</v>
      </c>
      <c r="F8" s="43">
        <v>162</v>
      </c>
      <c r="G8" s="43">
        <v>1215</v>
      </c>
      <c r="H8" s="43" t="s">
        <v>0</v>
      </c>
      <c r="I8" s="43" t="s">
        <v>0</v>
      </c>
      <c r="J8" s="43">
        <v>17424</v>
      </c>
      <c r="K8" s="43">
        <v>1</v>
      </c>
    </row>
    <row r="9" spans="2:11" ht="12.75">
      <c r="B9" s="129" t="s">
        <v>328</v>
      </c>
      <c r="C9" s="129"/>
      <c r="D9" s="42">
        <v>24331</v>
      </c>
      <c r="E9" s="43">
        <v>15576</v>
      </c>
      <c r="F9" s="43">
        <v>252</v>
      </c>
      <c r="G9" s="43">
        <v>3431</v>
      </c>
      <c r="H9" s="43">
        <v>1699</v>
      </c>
      <c r="I9" s="43">
        <v>5552</v>
      </c>
      <c r="J9" s="43">
        <v>8749</v>
      </c>
      <c r="K9" s="43">
        <v>6</v>
      </c>
    </row>
    <row r="10" spans="2:11" ht="12.75">
      <c r="B10" s="129" t="s">
        <v>329</v>
      </c>
      <c r="C10" s="129"/>
      <c r="D10" s="42">
        <v>32287</v>
      </c>
      <c r="E10" s="43">
        <v>31676</v>
      </c>
      <c r="F10" s="43">
        <v>325</v>
      </c>
      <c r="G10" s="43">
        <v>2763</v>
      </c>
      <c r="H10" s="43">
        <v>2127</v>
      </c>
      <c r="I10" s="43">
        <v>15648</v>
      </c>
      <c r="J10" s="43">
        <v>608</v>
      </c>
      <c r="K10" s="43">
        <v>3</v>
      </c>
    </row>
    <row r="11" spans="2:11" ht="12.75">
      <c r="B11" s="129" t="s">
        <v>330</v>
      </c>
      <c r="C11" s="129"/>
      <c r="D11" s="42">
        <v>35814</v>
      </c>
      <c r="E11" s="43">
        <v>35528</v>
      </c>
      <c r="F11" s="43">
        <v>512</v>
      </c>
      <c r="G11" s="43">
        <v>3492</v>
      </c>
      <c r="H11" s="43">
        <v>3086</v>
      </c>
      <c r="I11" s="43">
        <v>17182</v>
      </c>
      <c r="J11" s="43">
        <v>282</v>
      </c>
      <c r="K11" s="43">
        <v>4</v>
      </c>
    </row>
    <row r="12" spans="2:11" ht="12.75">
      <c r="B12" s="129" t="s">
        <v>331</v>
      </c>
      <c r="C12" s="129"/>
      <c r="D12" s="42">
        <v>40970</v>
      </c>
      <c r="E12" s="43">
        <v>40764</v>
      </c>
      <c r="F12" s="43">
        <v>680</v>
      </c>
      <c r="G12" s="43">
        <v>4980</v>
      </c>
      <c r="H12" s="43">
        <v>4472</v>
      </c>
      <c r="I12" s="43">
        <v>18016</v>
      </c>
      <c r="J12" s="43">
        <v>186</v>
      </c>
      <c r="K12" s="43">
        <v>20</v>
      </c>
    </row>
    <row r="13" spans="2:11" ht="12.75">
      <c r="B13" s="129" t="s">
        <v>332</v>
      </c>
      <c r="D13" s="42">
        <v>43159</v>
      </c>
      <c r="E13" s="43">
        <v>43021</v>
      </c>
      <c r="F13" s="43">
        <v>838</v>
      </c>
      <c r="G13" s="43">
        <v>6361</v>
      </c>
      <c r="H13" s="43">
        <v>6444</v>
      </c>
      <c r="I13" s="43">
        <v>16826</v>
      </c>
      <c r="J13" s="43">
        <v>129</v>
      </c>
      <c r="K13" s="43">
        <v>9</v>
      </c>
    </row>
    <row r="14" spans="2:11" ht="12.75">
      <c r="B14" s="129" t="s">
        <v>333</v>
      </c>
      <c r="D14" s="42">
        <v>48613</v>
      </c>
      <c r="E14" s="43">
        <v>48491</v>
      </c>
      <c r="F14" s="43">
        <v>1175</v>
      </c>
      <c r="G14" s="43">
        <v>9255</v>
      </c>
      <c r="H14" s="43">
        <v>8692</v>
      </c>
      <c r="I14" s="43">
        <v>16343</v>
      </c>
      <c r="J14" s="43">
        <v>98</v>
      </c>
      <c r="K14" s="43">
        <v>24</v>
      </c>
    </row>
    <row r="15" spans="2:11" ht="12.75">
      <c r="B15" s="129" t="s">
        <v>334</v>
      </c>
      <c r="D15" s="42">
        <v>41154</v>
      </c>
      <c r="E15" s="43">
        <v>41061</v>
      </c>
      <c r="F15" s="43">
        <v>1227</v>
      </c>
      <c r="G15" s="43">
        <v>9573</v>
      </c>
      <c r="H15" s="43">
        <v>6957</v>
      </c>
      <c r="I15" s="43">
        <v>13183</v>
      </c>
      <c r="J15" s="43">
        <v>83</v>
      </c>
      <c r="K15" s="43">
        <v>10</v>
      </c>
    </row>
    <row r="16" spans="2:11" ht="12.75">
      <c r="B16" s="129" t="s">
        <v>335</v>
      </c>
      <c r="D16" s="42">
        <v>31655</v>
      </c>
      <c r="E16" s="43">
        <v>31596</v>
      </c>
      <c r="F16" s="43">
        <v>974</v>
      </c>
      <c r="G16" s="43">
        <v>8611</v>
      </c>
      <c r="H16" s="43">
        <v>5061</v>
      </c>
      <c r="I16" s="43">
        <v>10047</v>
      </c>
      <c r="J16" s="43">
        <v>47</v>
      </c>
      <c r="K16" s="43">
        <v>12</v>
      </c>
    </row>
    <row r="17" spans="2:11" ht="12.75">
      <c r="B17" s="129" t="s">
        <v>336</v>
      </c>
      <c r="D17" s="42">
        <v>24898</v>
      </c>
      <c r="E17" s="43">
        <v>24858</v>
      </c>
      <c r="F17" s="43">
        <v>909</v>
      </c>
      <c r="G17" s="43">
        <v>7706</v>
      </c>
      <c r="H17" s="43">
        <v>3817</v>
      </c>
      <c r="I17" s="43">
        <v>7604</v>
      </c>
      <c r="J17" s="43">
        <v>26</v>
      </c>
      <c r="K17" s="43">
        <v>14</v>
      </c>
    </row>
    <row r="18" spans="2:11" ht="12.75">
      <c r="B18" s="129" t="s">
        <v>337</v>
      </c>
      <c r="D18" s="42">
        <v>25615</v>
      </c>
      <c r="E18" s="43">
        <v>25576</v>
      </c>
      <c r="F18" s="43">
        <v>1940</v>
      </c>
      <c r="G18" s="43">
        <v>9382</v>
      </c>
      <c r="H18" s="43">
        <v>3063</v>
      </c>
      <c r="I18" s="43">
        <v>6253</v>
      </c>
      <c r="J18" s="43">
        <v>21</v>
      </c>
      <c r="K18" s="43">
        <v>18</v>
      </c>
    </row>
    <row r="19" spans="2:11" ht="12.75">
      <c r="B19" s="129" t="s">
        <v>338</v>
      </c>
      <c r="D19" s="42">
        <v>29728</v>
      </c>
      <c r="E19" s="43">
        <v>29687</v>
      </c>
      <c r="F19" s="43">
        <v>3913</v>
      </c>
      <c r="G19" s="43">
        <v>11265</v>
      </c>
      <c r="H19" s="43">
        <v>2553</v>
      </c>
      <c r="I19" s="43">
        <v>5605</v>
      </c>
      <c r="J19" s="43">
        <v>9</v>
      </c>
      <c r="K19" s="43">
        <v>32</v>
      </c>
    </row>
    <row r="20" spans="2:11" ht="12.75">
      <c r="B20" s="129" t="s">
        <v>339</v>
      </c>
      <c r="D20" s="42">
        <v>22997</v>
      </c>
      <c r="E20" s="43">
        <v>22952</v>
      </c>
      <c r="F20" s="43">
        <v>5077</v>
      </c>
      <c r="G20" s="43">
        <v>7943</v>
      </c>
      <c r="H20" s="43">
        <v>1211</v>
      </c>
      <c r="I20" s="43">
        <v>2953</v>
      </c>
      <c r="J20" s="43">
        <v>7</v>
      </c>
      <c r="K20" s="43">
        <v>38</v>
      </c>
    </row>
    <row r="21" spans="2:11" ht="12.75">
      <c r="B21" s="129" t="s">
        <v>340</v>
      </c>
      <c r="D21" s="42">
        <v>16699</v>
      </c>
      <c r="E21" s="43">
        <v>16671</v>
      </c>
      <c r="F21" s="43">
        <v>4253</v>
      </c>
      <c r="G21" s="43">
        <v>5491</v>
      </c>
      <c r="H21" s="43">
        <v>689</v>
      </c>
      <c r="I21" s="43">
        <v>1535</v>
      </c>
      <c r="J21" s="43">
        <v>2</v>
      </c>
      <c r="K21" s="43">
        <v>26</v>
      </c>
    </row>
    <row r="22" spans="2:11" ht="12.75">
      <c r="B22" s="129" t="s">
        <v>354</v>
      </c>
      <c r="D22" s="42">
        <v>10055</v>
      </c>
      <c r="E22" s="43">
        <v>10008</v>
      </c>
      <c r="F22" s="43">
        <v>2688</v>
      </c>
      <c r="G22" s="43">
        <v>3213</v>
      </c>
      <c r="H22" s="43">
        <v>337</v>
      </c>
      <c r="I22" s="43">
        <v>852</v>
      </c>
      <c r="J22" s="43">
        <v>2</v>
      </c>
      <c r="K22" s="43">
        <v>45</v>
      </c>
    </row>
    <row r="23" spans="2:11" ht="12.75">
      <c r="B23" s="129" t="s">
        <v>355</v>
      </c>
      <c r="D23" s="42">
        <v>3832</v>
      </c>
      <c r="E23" s="43">
        <v>3800</v>
      </c>
      <c r="F23" s="43">
        <v>906</v>
      </c>
      <c r="G23" s="43">
        <v>1372</v>
      </c>
      <c r="H23" s="43">
        <v>147</v>
      </c>
      <c r="I23" s="43">
        <v>223</v>
      </c>
      <c r="J23" s="43" t="s">
        <v>0</v>
      </c>
      <c r="K23" s="43">
        <v>32</v>
      </c>
    </row>
    <row r="24" spans="2:11" ht="12.75">
      <c r="B24" s="210" t="s">
        <v>356</v>
      </c>
      <c r="C24" s="210"/>
      <c r="D24" s="42">
        <v>1076</v>
      </c>
      <c r="E24" s="43">
        <v>1061</v>
      </c>
      <c r="F24" s="43">
        <v>322</v>
      </c>
      <c r="G24" s="43">
        <v>291</v>
      </c>
      <c r="H24" s="43">
        <v>39</v>
      </c>
      <c r="I24" s="43">
        <v>35</v>
      </c>
      <c r="J24" s="43">
        <v>1</v>
      </c>
      <c r="K24" s="43">
        <v>14</v>
      </c>
    </row>
    <row r="25" spans="1:11" s="9" customFormat="1" ht="22.5" customHeight="1">
      <c r="A25" s="100"/>
      <c r="B25" s="138" t="s">
        <v>14</v>
      </c>
      <c r="C25" s="139"/>
      <c r="D25" s="44">
        <f>SUM(D26:D42)</f>
        <v>221489</v>
      </c>
      <c r="E25" s="45">
        <f aca="true" t="shared" si="1" ref="E25:K25">SUM(E26:E42)</f>
        <v>207124</v>
      </c>
      <c r="F25" s="45">
        <f t="shared" si="1"/>
        <v>11904</v>
      </c>
      <c r="G25" s="45">
        <f t="shared" si="1"/>
        <v>41926</v>
      </c>
      <c r="H25" s="45">
        <f t="shared" si="1"/>
        <v>12362</v>
      </c>
      <c r="I25" s="45">
        <f t="shared" si="1"/>
        <v>83161</v>
      </c>
      <c r="J25" s="45">
        <f t="shared" si="1"/>
        <v>14232</v>
      </c>
      <c r="K25" s="45">
        <f t="shared" si="1"/>
        <v>118</v>
      </c>
    </row>
    <row r="26" spans="2:11" ht="12.75">
      <c r="B26" s="120" t="s">
        <v>341</v>
      </c>
      <c r="C26" s="120" t="s">
        <v>11</v>
      </c>
      <c r="D26" s="42">
        <v>9763</v>
      </c>
      <c r="E26" s="46">
        <v>892</v>
      </c>
      <c r="F26" s="46">
        <v>99</v>
      </c>
      <c r="G26" s="46">
        <v>793</v>
      </c>
      <c r="H26" s="46" t="s">
        <v>0</v>
      </c>
      <c r="I26" s="46" t="s">
        <v>0</v>
      </c>
      <c r="J26" s="46">
        <v>8855</v>
      </c>
      <c r="K26" s="46">
        <v>1</v>
      </c>
    </row>
    <row r="27" spans="2:11" ht="12.75">
      <c r="B27" s="120" t="s">
        <v>328</v>
      </c>
      <c r="C27" s="120"/>
      <c r="D27" s="42">
        <v>12149</v>
      </c>
      <c r="E27" s="46">
        <v>7529</v>
      </c>
      <c r="F27" s="46">
        <v>138</v>
      </c>
      <c r="G27" s="46">
        <v>1873</v>
      </c>
      <c r="H27" s="46">
        <v>554</v>
      </c>
      <c r="I27" s="46">
        <v>2508</v>
      </c>
      <c r="J27" s="46">
        <v>4615</v>
      </c>
      <c r="K27" s="46">
        <v>5</v>
      </c>
    </row>
    <row r="28" spans="2:11" ht="12.75">
      <c r="B28" s="120" t="s">
        <v>329</v>
      </c>
      <c r="C28" s="120"/>
      <c r="D28" s="42">
        <v>16203</v>
      </c>
      <c r="E28" s="46">
        <v>15863</v>
      </c>
      <c r="F28" s="46">
        <v>186</v>
      </c>
      <c r="G28" s="46">
        <v>1504</v>
      </c>
      <c r="H28" s="46">
        <v>659</v>
      </c>
      <c r="I28" s="46">
        <v>7697</v>
      </c>
      <c r="J28" s="46">
        <v>339</v>
      </c>
      <c r="K28" s="46">
        <v>1</v>
      </c>
    </row>
    <row r="29" spans="2:11" ht="12.75">
      <c r="B29" s="120" t="s">
        <v>330</v>
      </c>
      <c r="C29" s="120"/>
      <c r="D29" s="42">
        <v>17588</v>
      </c>
      <c r="E29" s="46">
        <v>17433</v>
      </c>
      <c r="F29" s="46">
        <v>276</v>
      </c>
      <c r="G29" s="46">
        <v>1705</v>
      </c>
      <c r="H29" s="46">
        <v>915</v>
      </c>
      <c r="I29" s="46">
        <v>8636</v>
      </c>
      <c r="J29" s="46">
        <v>155</v>
      </c>
      <c r="K29" s="46" t="s">
        <v>0</v>
      </c>
    </row>
    <row r="30" spans="2:11" ht="12.75">
      <c r="B30" s="120" t="s">
        <v>331</v>
      </c>
      <c r="C30" s="120"/>
      <c r="D30" s="42">
        <v>20711</v>
      </c>
      <c r="E30" s="46">
        <v>20605</v>
      </c>
      <c r="F30" s="46">
        <v>399</v>
      </c>
      <c r="G30" s="46">
        <v>2528</v>
      </c>
      <c r="H30" s="46">
        <v>1338</v>
      </c>
      <c r="I30" s="46">
        <v>9637</v>
      </c>
      <c r="J30" s="46">
        <v>99</v>
      </c>
      <c r="K30" s="46">
        <v>7</v>
      </c>
    </row>
    <row r="31" spans="2:11" ht="12.75">
      <c r="B31" s="120" t="s">
        <v>332</v>
      </c>
      <c r="C31" s="4"/>
      <c r="D31" s="42">
        <v>21762</v>
      </c>
      <c r="E31" s="46">
        <v>21693</v>
      </c>
      <c r="F31" s="46">
        <v>528</v>
      </c>
      <c r="G31" s="46">
        <v>3240</v>
      </c>
      <c r="H31" s="46">
        <v>1730</v>
      </c>
      <c r="I31" s="46">
        <v>9579</v>
      </c>
      <c r="J31" s="46">
        <v>61</v>
      </c>
      <c r="K31" s="46">
        <v>8</v>
      </c>
    </row>
    <row r="32" spans="2:11" ht="12.75">
      <c r="B32" s="120" t="s">
        <v>333</v>
      </c>
      <c r="C32" s="4"/>
      <c r="D32" s="42">
        <v>24557</v>
      </c>
      <c r="E32" s="46">
        <v>24515</v>
      </c>
      <c r="F32" s="46">
        <v>694</v>
      </c>
      <c r="G32" s="46">
        <v>4504</v>
      </c>
      <c r="H32" s="46">
        <v>2234</v>
      </c>
      <c r="I32" s="46">
        <v>10120</v>
      </c>
      <c r="J32" s="46">
        <v>28</v>
      </c>
      <c r="K32" s="46">
        <v>14</v>
      </c>
    </row>
    <row r="33" spans="2:11" ht="12.75">
      <c r="B33" s="120" t="s">
        <v>334</v>
      </c>
      <c r="C33" s="4"/>
      <c r="D33" s="42">
        <v>21451</v>
      </c>
      <c r="E33" s="46">
        <v>21411</v>
      </c>
      <c r="F33" s="46">
        <v>739</v>
      </c>
      <c r="G33" s="46">
        <v>4503</v>
      </c>
      <c r="H33" s="46">
        <v>1651</v>
      </c>
      <c r="I33" s="46">
        <v>8928</v>
      </c>
      <c r="J33" s="46">
        <v>34</v>
      </c>
      <c r="K33" s="46">
        <v>6</v>
      </c>
    </row>
    <row r="34" spans="2:11" ht="12.75">
      <c r="B34" s="120" t="s">
        <v>335</v>
      </c>
      <c r="C34" s="4"/>
      <c r="D34" s="42">
        <v>16592</v>
      </c>
      <c r="E34" s="46">
        <v>16568</v>
      </c>
      <c r="F34" s="46">
        <v>571</v>
      </c>
      <c r="G34" s="46">
        <v>3799</v>
      </c>
      <c r="H34" s="46">
        <v>1151</v>
      </c>
      <c r="I34" s="46">
        <v>7236</v>
      </c>
      <c r="J34" s="46">
        <v>18</v>
      </c>
      <c r="K34" s="46">
        <v>6</v>
      </c>
    </row>
    <row r="35" spans="2:11" ht="12.75">
      <c r="B35" s="120" t="s">
        <v>336</v>
      </c>
      <c r="C35" s="4"/>
      <c r="D35" s="42">
        <v>12535</v>
      </c>
      <c r="E35" s="46">
        <v>12517</v>
      </c>
      <c r="F35" s="46">
        <v>523</v>
      </c>
      <c r="G35" s="46">
        <v>3254</v>
      </c>
      <c r="H35" s="46">
        <v>693</v>
      </c>
      <c r="I35" s="46">
        <v>5437</v>
      </c>
      <c r="J35" s="46">
        <v>11</v>
      </c>
      <c r="K35" s="46">
        <v>7</v>
      </c>
    </row>
    <row r="36" spans="2:11" ht="12.75">
      <c r="B36" s="120" t="s">
        <v>337</v>
      </c>
      <c r="C36" s="4"/>
      <c r="D36" s="42">
        <v>12527</v>
      </c>
      <c r="E36" s="46">
        <v>12511</v>
      </c>
      <c r="F36" s="46">
        <v>992</v>
      </c>
      <c r="G36" s="46">
        <v>3864</v>
      </c>
      <c r="H36" s="46">
        <v>502</v>
      </c>
      <c r="I36" s="46">
        <v>4566</v>
      </c>
      <c r="J36" s="46">
        <v>8</v>
      </c>
      <c r="K36" s="46">
        <v>8</v>
      </c>
    </row>
    <row r="37" spans="2:11" ht="12.75">
      <c r="B37" s="120" t="s">
        <v>338</v>
      </c>
      <c r="C37" s="4"/>
      <c r="D37" s="42">
        <v>14009</v>
      </c>
      <c r="E37" s="46">
        <v>13988</v>
      </c>
      <c r="F37" s="46">
        <v>1769</v>
      </c>
      <c r="G37" s="46">
        <v>4395</v>
      </c>
      <c r="H37" s="46">
        <v>470</v>
      </c>
      <c r="I37" s="46">
        <v>4327</v>
      </c>
      <c r="J37" s="46">
        <v>4</v>
      </c>
      <c r="K37" s="46">
        <v>17</v>
      </c>
    </row>
    <row r="38" spans="2:11" ht="12.75">
      <c r="B38" s="120" t="s">
        <v>339</v>
      </c>
      <c r="C38" s="4"/>
      <c r="D38" s="42">
        <v>10117</v>
      </c>
      <c r="E38" s="46">
        <v>10099</v>
      </c>
      <c r="F38" s="46">
        <v>2190</v>
      </c>
      <c r="G38" s="46">
        <v>2790</v>
      </c>
      <c r="H38" s="46">
        <v>234</v>
      </c>
      <c r="I38" s="46">
        <v>2370</v>
      </c>
      <c r="J38" s="46">
        <v>3</v>
      </c>
      <c r="K38" s="46">
        <v>15</v>
      </c>
    </row>
    <row r="39" spans="2:11" ht="12.75">
      <c r="B39" s="120" t="s">
        <v>340</v>
      </c>
      <c r="C39" s="4"/>
      <c r="D39" s="42">
        <v>6783</v>
      </c>
      <c r="E39" s="46">
        <v>6777</v>
      </c>
      <c r="F39" s="46">
        <v>1657</v>
      </c>
      <c r="G39" s="46">
        <v>1896</v>
      </c>
      <c r="H39" s="46">
        <v>127</v>
      </c>
      <c r="I39" s="46">
        <v>1247</v>
      </c>
      <c r="J39" s="46">
        <v>1</v>
      </c>
      <c r="K39" s="46">
        <v>5</v>
      </c>
    </row>
    <row r="40" spans="2:11" ht="12.75">
      <c r="B40" s="120" t="s">
        <v>354</v>
      </c>
      <c r="C40" s="4"/>
      <c r="D40" s="42">
        <v>3554</v>
      </c>
      <c r="E40" s="46">
        <v>3543</v>
      </c>
      <c r="F40" s="46">
        <v>877</v>
      </c>
      <c r="G40" s="46">
        <v>937</v>
      </c>
      <c r="H40" s="46">
        <v>51</v>
      </c>
      <c r="I40" s="46">
        <v>687</v>
      </c>
      <c r="J40" s="46">
        <v>1</v>
      </c>
      <c r="K40" s="46">
        <v>10</v>
      </c>
    </row>
    <row r="41" spans="2:11" ht="12.75">
      <c r="B41" s="120" t="s">
        <v>355</v>
      </c>
      <c r="C41" s="4"/>
      <c r="D41" s="42">
        <v>980</v>
      </c>
      <c r="E41" s="46">
        <v>975</v>
      </c>
      <c r="F41" s="46">
        <v>206</v>
      </c>
      <c r="G41" s="46">
        <v>294</v>
      </c>
      <c r="H41" s="46">
        <v>43</v>
      </c>
      <c r="I41" s="46">
        <v>164</v>
      </c>
      <c r="J41" s="46" t="s">
        <v>0</v>
      </c>
      <c r="K41" s="46">
        <v>5</v>
      </c>
    </row>
    <row r="42" spans="1:11" ht="12.75">
      <c r="A42" s="4"/>
      <c r="B42" s="211" t="s">
        <v>356</v>
      </c>
      <c r="C42" s="211"/>
      <c r="D42" s="47">
        <v>208</v>
      </c>
      <c r="E42" s="48">
        <v>205</v>
      </c>
      <c r="F42" s="48">
        <v>60</v>
      </c>
      <c r="G42" s="48">
        <v>47</v>
      </c>
      <c r="H42" s="48">
        <v>10</v>
      </c>
      <c r="I42" s="48">
        <v>22</v>
      </c>
      <c r="J42" s="48" t="s">
        <v>0</v>
      </c>
      <c r="K42" s="48">
        <v>3</v>
      </c>
    </row>
    <row r="43" spans="1:11" s="9" customFormat="1" ht="22.5" customHeight="1">
      <c r="A43" s="101"/>
      <c r="B43" s="140" t="s">
        <v>15</v>
      </c>
      <c r="C43" s="101"/>
      <c r="D43" s="40">
        <f>SUM(D44:D60)</f>
        <v>230229</v>
      </c>
      <c r="E43" s="49">
        <f aca="true" t="shared" si="2" ref="E43:K43">SUM(E44:E60)</f>
        <v>216579</v>
      </c>
      <c r="F43" s="49">
        <f t="shared" si="2"/>
        <v>14249</v>
      </c>
      <c r="G43" s="49">
        <f t="shared" si="2"/>
        <v>54418</v>
      </c>
      <c r="H43" s="49">
        <f t="shared" si="2"/>
        <v>38032</v>
      </c>
      <c r="I43" s="49">
        <f t="shared" si="2"/>
        <v>54696</v>
      </c>
      <c r="J43" s="49">
        <f t="shared" si="2"/>
        <v>13442</v>
      </c>
      <c r="K43" s="49">
        <f t="shared" si="2"/>
        <v>190</v>
      </c>
    </row>
    <row r="44" spans="2:11" ht="12.75">
      <c r="B44" s="129" t="s">
        <v>341</v>
      </c>
      <c r="C44" s="129" t="s">
        <v>11</v>
      </c>
      <c r="D44" s="42">
        <v>9072</v>
      </c>
      <c r="E44" s="43">
        <v>485</v>
      </c>
      <c r="F44" s="43">
        <v>63</v>
      </c>
      <c r="G44" s="43">
        <v>422</v>
      </c>
      <c r="H44" s="43" t="s">
        <v>0</v>
      </c>
      <c r="I44" s="43" t="s">
        <v>0</v>
      </c>
      <c r="J44" s="43">
        <v>8569</v>
      </c>
      <c r="K44" s="43" t="s">
        <v>0</v>
      </c>
    </row>
    <row r="45" spans="2:11" ht="12.75">
      <c r="B45" s="129" t="s">
        <v>328</v>
      </c>
      <c r="C45" s="129"/>
      <c r="D45" s="42">
        <v>12182</v>
      </c>
      <c r="E45" s="43">
        <v>8047</v>
      </c>
      <c r="F45" s="43">
        <v>114</v>
      </c>
      <c r="G45" s="43">
        <v>1558</v>
      </c>
      <c r="H45" s="43">
        <v>1145</v>
      </c>
      <c r="I45" s="43">
        <v>3044</v>
      </c>
      <c r="J45" s="43">
        <v>4134</v>
      </c>
      <c r="K45" s="43">
        <v>1</v>
      </c>
    </row>
    <row r="46" spans="2:11" ht="12.75">
      <c r="B46" s="129" t="s">
        <v>329</v>
      </c>
      <c r="C46" s="129"/>
      <c r="D46" s="42">
        <v>16084</v>
      </c>
      <c r="E46" s="43">
        <v>15813</v>
      </c>
      <c r="F46" s="43">
        <v>139</v>
      </c>
      <c r="G46" s="43">
        <v>1259</v>
      </c>
      <c r="H46" s="43">
        <v>1468</v>
      </c>
      <c r="I46" s="43">
        <v>7951</v>
      </c>
      <c r="J46" s="43">
        <v>269</v>
      </c>
      <c r="K46" s="43">
        <v>2</v>
      </c>
    </row>
    <row r="47" spans="2:11" ht="12.75">
      <c r="B47" s="129" t="s">
        <v>330</v>
      </c>
      <c r="C47" s="129"/>
      <c r="D47" s="42">
        <v>18226</v>
      </c>
      <c r="E47" s="43">
        <v>18095</v>
      </c>
      <c r="F47" s="43">
        <v>236</v>
      </c>
      <c r="G47" s="43">
        <v>1787</v>
      </c>
      <c r="H47" s="43">
        <v>2171</v>
      </c>
      <c r="I47" s="43">
        <v>8546</v>
      </c>
      <c r="J47" s="43">
        <v>127</v>
      </c>
      <c r="K47" s="43">
        <v>4</v>
      </c>
    </row>
    <row r="48" spans="2:11" ht="12.75">
      <c r="B48" s="129" t="s">
        <v>331</v>
      </c>
      <c r="C48" s="129"/>
      <c r="D48" s="42">
        <v>20259</v>
      </c>
      <c r="E48" s="43">
        <v>20159</v>
      </c>
      <c r="F48" s="43">
        <v>281</v>
      </c>
      <c r="G48" s="43">
        <v>2452</v>
      </c>
      <c r="H48" s="43">
        <v>3134</v>
      </c>
      <c r="I48" s="43">
        <v>8379</v>
      </c>
      <c r="J48" s="43">
        <v>87</v>
      </c>
      <c r="K48" s="43">
        <v>13</v>
      </c>
    </row>
    <row r="49" spans="2:11" ht="12.75">
      <c r="B49" s="129" t="s">
        <v>332</v>
      </c>
      <c r="D49" s="42">
        <v>21397</v>
      </c>
      <c r="E49" s="43">
        <v>21328</v>
      </c>
      <c r="F49" s="43">
        <v>310</v>
      </c>
      <c r="G49" s="43">
        <v>3121</v>
      </c>
      <c r="H49" s="43">
        <v>4714</v>
      </c>
      <c r="I49" s="43">
        <v>7247</v>
      </c>
      <c r="J49" s="43">
        <v>68</v>
      </c>
      <c r="K49" s="43">
        <v>1</v>
      </c>
    </row>
    <row r="50" spans="2:11" ht="12.75">
      <c r="B50" s="129" t="s">
        <v>333</v>
      </c>
      <c r="D50" s="42">
        <v>24056</v>
      </c>
      <c r="E50" s="43">
        <v>23976</v>
      </c>
      <c r="F50" s="43">
        <v>481</v>
      </c>
      <c r="G50" s="43">
        <v>4751</v>
      </c>
      <c r="H50" s="43">
        <v>6458</v>
      </c>
      <c r="I50" s="43">
        <v>6223</v>
      </c>
      <c r="J50" s="43">
        <v>70</v>
      </c>
      <c r="K50" s="43">
        <v>10</v>
      </c>
    </row>
    <row r="51" spans="2:11" ht="12.75">
      <c r="B51" s="129" t="s">
        <v>334</v>
      </c>
      <c r="D51" s="42">
        <v>19703</v>
      </c>
      <c r="E51" s="43">
        <v>19650</v>
      </c>
      <c r="F51" s="43">
        <v>488</v>
      </c>
      <c r="G51" s="43">
        <v>5070</v>
      </c>
      <c r="H51" s="43">
        <v>5306</v>
      </c>
      <c r="I51" s="43">
        <v>4255</v>
      </c>
      <c r="J51" s="43">
        <v>49</v>
      </c>
      <c r="K51" s="43">
        <v>4</v>
      </c>
    </row>
    <row r="52" spans="2:11" ht="12.75">
      <c r="B52" s="129" t="s">
        <v>335</v>
      </c>
      <c r="D52" s="42">
        <v>15063</v>
      </c>
      <c r="E52" s="43">
        <v>15028</v>
      </c>
      <c r="F52" s="43">
        <v>403</v>
      </c>
      <c r="G52" s="43">
        <v>4812</v>
      </c>
      <c r="H52" s="43">
        <v>3910</v>
      </c>
      <c r="I52" s="43">
        <v>2811</v>
      </c>
      <c r="J52" s="43">
        <v>29</v>
      </c>
      <c r="K52" s="43">
        <v>6</v>
      </c>
    </row>
    <row r="53" spans="2:11" ht="12.75">
      <c r="B53" s="129" t="s">
        <v>336</v>
      </c>
      <c r="D53" s="42">
        <v>12363</v>
      </c>
      <c r="E53" s="43">
        <v>12341</v>
      </c>
      <c r="F53" s="43">
        <v>386</v>
      </c>
      <c r="G53" s="43">
        <v>4452</v>
      </c>
      <c r="H53" s="43">
        <v>3124</v>
      </c>
      <c r="I53" s="43">
        <v>2167</v>
      </c>
      <c r="J53" s="43">
        <v>15</v>
      </c>
      <c r="K53" s="43">
        <v>7</v>
      </c>
    </row>
    <row r="54" spans="2:11" ht="12.75">
      <c r="B54" s="129" t="s">
        <v>337</v>
      </c>
      <c r="D54" s="42">
        <v>13088</v>
      </c>
      <c r="E54" s="43">
        <v>13065</v>
      </c>
      <c r="F54" s="43">
        <v>948</v>
      </c>
      <c r="G54" s="43">
        <v>5518</v>
      </c>
      <c r="H54" s="43">
        <v>2561</v>
      </c>
      <c r="I54" s="43">
        <v>1687</v>
      </c>
      <c r="J54" s="43">
        <v>13</v>
      </c>
      <c r="K54" s="43">
        <v>10</v>
      </c>
    </row>
    <row r="55" spans="2:11" ht="12.75">
      <c r="B55" s="129" t="s">
        <v>338</v>
      </c>
      <c r="D55" s="42">
        <v>15719</v>
      </c>
      <c r="E55" s="43">
        <v>15699</v>
      </c>
      <c r="F55" s="43">
        <v>2144</v>
      </c>
      <c r="G55" s="43">
        <v>6870</v>
      </c>
      <c r="H55" s="43">
        <v>2083</v>
      </c>
      <c r="I55" s="43">
        <v>1278</v>
      </c>
      <c r="J55" s="43">
        <v>5</v>
      </c>
      <c r="K55" s="43">
        <v>15</v>
      </c>
    </row>
    <row r="56" spans="2:11" ht="12.75">
      <c r="B56" s="129" t="s">
        <v>339</v>
      </c>
      <c r="D56" s="42">
        <v>12880</v>
      </c>
      <c r="E56" s="43">
        <v>12853</v>
      </c>
      <c r="F56" s="43">
        <v>2887</v>
      </c>
      <c r="G56" s="43">
        <v>5153</v>
      </c>
      <c r="H56" s="43">
        <v>977</v>
      </c>
      <c r="I56" s="43">
        <v>583</v>
      </c>
      <c r="J56" s="43">
        <v>4</v>
      </c>
      <c r="K56" s="43">
        <v>23</v>
      </c>
    </row>
    <row r="57" spans="2:11" ht="12.75">
      <c r="B57" s="129" t="s">
        <v>340</v>
      </c>
      <c r="D57" s="42">
        <v>9916</v>
      </c>
      <c r="E57" s="43">
        <v>9894</v>
      </c>
      <c r="F57" s="43">
        <v>2596</v>
      </c>
      <c r="G57" s="43">
        <v>3595</v>
      </c>
      <c r="H57" s="43">
        <v>562</v>
      </c>
      <c r="I57" s="43">
        <v>288</v>
      </c>
      <c r="J57" s="43">
        <v>1</v>
      </c>
      <c r="K57" s="43">
        <v>21</v>
      </c>
    </row>
    <row r="58" spans="2:11" ht="12.75">
      <c r="B58" s="129" t="s">
        <v>354</v>
      </c>
      <c r="D58" s="42">
        <v>6501</v>
      </c>
      <c r="E58" s="43">
        <v>6465</v>
      </c>
      <c r="F58" s="43">
        <v>1811</v>
      </c>
      <c r="G58" s="43">
        <v>2276</v>
      </c>
      <c r="H58" s="43">
        <v>286</v>
      </c>
      <c r="I58" s="43">
        <v>165</v>
      </c>
      <c r="J58" s="43">
        <v>1</v>
      </c>
      <c r="K58" s="43">
        <v>35</v>
      </c>
    </row>
    <row r="59" spans="2:11" ht="12.75">
      <c r="B59" s="129" t="s">
        <v>355</v>
      </c>
      <c r="D59" s="42">
        <v>2852</v>
      </c>
      <c r="E59" s="43">
        <v>2825</v>
      </c>
      <c r="F59" s="43">
        <v>700</v>
      </c>
      <c r="G59" s="43">
        <v>1078</v>
      </c>
      <c r="H59" s="43">
        <v>104</v>
      </c>
      <c r="I59" s="43">
        <v>59</v>
      </c>
      <c r="J59" s="43" t="s">
        <v>0</v>
      </c>
      <c r="K59" s="43">
        <v>27</v>
      </c>
    </row>
    <row r="60" spans="1:11" ht="12.75">
      <c r="A60" s="104"/>
      <c r="B60" s="212" t="s">
        <v>356</v>
      </c>
      <c r="C60" s="212"/>
      <c r="D60" s="50">
        <v>868</v>
      </c>
      <c r="E60" s="51">
        <v>856</v>
      </c>
      <c r="F60" s="51">
        <v>262</v>
      </c>
      <c r="G60" s="51">
        <v>244</v>
      </c>
      <c r="H60" s="51">
        <v>29</v>
      </c>
      <c r="I60" s="51">
        <v>13</v>
      </c>
      <c r="J60" s="51">
        <v>1</v>
      </c>
      <c r="K60" s="51">
        <v>11</v>
      </c>
    </row>
    <row r="61" spans="1:11" ht="7.5" customHeight="1">
      <c r="A61" s="4"/>
      <c r="B61" s="120"/>
      <c r="C61" s="120"/>
      <c r="D61" s="46"/>
      <c r="E61" s="46"/>
      <c r="F61" s="46"/>
      <c r="G61" s="46"/>
      <c r="H61" s="46"/>
      <c r="I61" s="46"/>
      <c r="J61" s="46"/>
      <c r="K61" s="46"/>
    </row>
    <row r="62" ht="12.75">
      <c r="B62" s="1" t="s">
        <v>342</v>
      </c>
    </row>
    <row r="63" ht="12.75">
      <c r="B63" s="1" t="s">
        <v>324</v>
      </c>
    </row>
    <row r="64" ht="12.75">
      <c r="A64" s="1" t="s">
        <v>360</v>
      </c>
    </row>
  </sheetData>
  <sheetProtection/>
  <mergeCells count="10">
    <mergeCell ref="A7:C7"/>
    <mergeCell ref="B24:C24"/>
    <mergeCell ref="B42:C42"/>
    <mergeCell ref="B60:C60"/>
    <mergeCell ref="A1:K1"/>
    <mergeCell ref="A5:C6"/>
    <mergeCell ref="D5:D6"/>
    <mergeCell ref="E5:I5"/>
    <mergeCell ref="J5:J6"/>
    <mergeCell ref="K5:K6"/>
  </mergeCells>
  <dataValidations count="1">
    <dataValidation allowBlank="1" showInputMessage="1" showErrorMessage="1" imeMode="off" sqref="D7:K61"/>
  </dataValidation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2022-05-30T02:13:10Z</cp:lastPrinted>
  <dcterms:created xsi:type="dcterms:W3CDTF">2007-04-13T00:54:36Z</dcterms:created>
  <dcterms:modified xsi:type="dcterms:W3CDTF">2023-04-06T07:39:34Z</dcterms:modified>
  <cp:category/>
  <cp:version/>
  <cp:contentType/>
  <cp:contentStatus/>
</cp:coreProperties>
</file>