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kitahara14\Desktop\テスト4_資料作成\"/>
    </mc:Choice>
  </mc:AlternateContent>
  <xr:revisionPtr revIDLastSave="0" documentId="13_ncr:1_{9BDC76CC-4AB8-4EF7-9876-4F7D4CC43CD7}" xr6:coauthVersionLast="47" xr6:coauthVersionMax="47" xr10:uidLastSave="{00000000-0000-0000-0000-000000000000}"/>
  <bookViews>
    <workbookView xWindow="-110" yWindow="-110" windowWidth="19420" windowHeight="11500" tabRatio="866" activeTab="4" xr2:uid="{00000000-000D-0000-FFFF-FFFF00000000}"/>
  </bookViews>
  <sheets>
    <sheet name="目次" sheetId="16" r:id="rId1"/>
    <sheet name="凡例" sheetId="17" r:id="rId2"/>
    <sheet name="1.人口の推移  " sheetId="31" r:id="rId3"/>
    <sheet name="2.世帯数及び人口の推移  " sheetId="32" r:id="rId4"/>
    <sheet name="3.町丁別世帯数、人口" sheetId="45" r:id="rId5"/>
    <sheet name="4.年齢（３区分）別人口の推移 " sheetId="34" r:id="rId6"/>
    <sheet name="5.年齢（各歳）別人口 " sheetId="44" r:id="rId7"/>
    <sheet name="6.変動要因別人口  " sheetId="36" r:id="rId8"/>
    <sheet name="7.転入者の住前地及び転出先人口（都内）  " sheetId="37" r:id="rId9"/>
    <sheet name="8.転入者の住前地及び転出先人口（都道府県）  " sheetId="38" r:id="rId10"/>
    <sheet name="9.本籍数及び本籍人口の推移  " sheetId="39" r:id="rId11"/>
    <sheet name="10.戸籍の各種届出受理  " sheetId="40" r:id="rId12"/>
    <sheet name="11.国籍別外国人数  " sheetId="41" r:id="rId13"/>
    <sheet name="12.町丁、年齢、男女別人口" sheetId="42" r:id="rId14"/>
  </sheets>
  <definedNames>
    <definedName name="_xlnm.Print_Area" localSheetId="2">'1.人口の推移  '!$A$1:$K$68</definedName>
    <definedName name="_xlnm.Print_Area" localSheetId="12">'11.国籍別外国人数  '!$A$1:$AT$40</definedName>
    <definedName name="_xlnm.Print_Area" localSheetId="13">'12.町丁、年齢、男女別人口'!$A$1:$CQ$206</definedName>
    <definedName name="_xlnm.Print_Area" localSheetId="3">'2.世帯数及び人口の推移  '!$A$1:$L$80</definedName>
    <definedName name="_xlnm.Print_Area" localSheetId="5">'4.年齢（３区分）別人口の推移 '!$A$1:$O$81</definedName>
    <definedName name="_xlnm.Print_Area" localSheetId="6">'5.年齢（各歳）別人口 '!$A$1:$J$81</definedName>
    <definedName name="_xlnm.Print_Area" localSheetId="7">'6.変動要因別人口  '!$A$1:$L$43</definedName>
    <definedName name="_xlnm.Print_Titles" localSheetId="12">'11.国籍別外国人数  '!$A:$A,'11.国籍別外国人数  '!$1:$6</definedName>
    <definedName name="_xlnm.Print_Titles" localSheetId="13">'12.町丁、年齢、男女別人口'!$A:$A,'12.町丁、年齢、男女別人口'!$1:$5</definedName>
    <definedName name="_xlnm.Print_Titles" localSheetId="5">'4.年齢（３区分）別人口の推移 '!$A:$C,'4.年齢（３区分）別人口の推移 '!$1:$6</definedName>
    <definedName name="_xlnm.Print_Titles" localSheetId="6">'5.年齢（各歳）別人口 '!$A:$A,'5.年齢（各歳）別人口 '!$1:$4</definedName>
    <definedName name="_xlnm.Print_Titles" localSheetId="7">'6.変動要因別人口  '!$A:$C,'6.変動要因別人口  '!$1:$4</definedName>
    <definedName name="_xlnm.Print_Titles" localSheetId="9">'8.転入者の住前地及び転出先人口（都道府県）  '!$A:$A,'8.転入者の住前地及び転出先人口（都道府県）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6" i="45" l="1"/>
  <c r="C205" i="45"/>
  <c r="C204" i="45"/>
  <c r="E203" i="45"/>
  <c r="D203" i="45"/>
  <c r="C203" i="45" s="1"/>
  <c r="B203" i="45"/>
  <c r="C202" i="45"/>
  <c r="C201" i="45"/>
  <c r="C200" i="45"/>
  <c r="E199" i="45"/>
  <c r="D199" i="45"/>
  <c r="C199" i="45"/>
  <c r="B199" i="45"/>
  <c r="C198" i="45"/>
  <c r="C197" i="45"/>
  <c r="C196" i="45"/>
  <c r="C195" i="45"/>
  <c r="E194" i="45"/>
  <c r="D194" i="45"/>
  <c r="C194" i="45" s="1"/>
  <c r="B194" i="45"/>
  <c r="C193" i="45"/>
  <c r="C192" i="45"/>
  <c r="C191" i="45"/>
  <c r="E190" i="45"/>
  <c r="D190" i="45"/>
  <c r="C190" i="45"/>
  <c r="B190" i="45"/>
  <c r="C189" i="45"/>
  <c r="C188" i="45"/>
  <c r="C187" i="45"/>
  <c r="C186" i="45"/>
  <c r="C185" i="45"/>
  <c r="C184" i="45"/>
  <c r="C183" i="45"/>
  <c r="E182" i="45"/>
  <c r="D182" i="45"/>
  <c r="C182" i="45" s="1"/>
  <c r="B182" i="45"/>
  <c r="C181" i="45"/>
  <c r="C180" i="45"/>
  <c r="C179" i="45"/>
  <c r="C178" i="45"/>
  <c r="C177" i="45"/>
  <c r="C176" i="45"/>
  <c r="C175" i="45"/>
  <c r="C174" i="45"/>
  <c r="E173" i="45"/>
  <c r="D173" i="45"/>
  <c r="C173" i="45" s="1"/>
  <c r="B173" i="45"/>
  <c r="C172" i="45"/>
  <c r="C171" i="45"/>
  <c r="C170" i="45"/>
  <c r="C169" i="45"/>
  <c r="C168" i="45"/>
  <c r="C167" i="45"/>
  <c r="C166" i="45"/>
  <c r="E165" i="45"/>
  <c r="D165" i="45"/>
  <c r="B165" i="45"/>
  <c r="C164" i="45"/>
  <c r="C163" i="45"/>
  <c r="C162" i="45"/>
  <c r="C161" i="45"/>
  <c r="C160" i="45"/>
  <c r="C159" i="45"/>
  <c r="C158" i="45"/>
  <c r="C157" i="45"/>
  <c r="C156" i="45"/>
  <c r="E155" i="45"/>
  <c r="D155" i="45"/>
  <c r="C155" i="45" s="1"/>
  <c r="B155" i="45"/>
  <c r="C154" i="45"/>
  <c r="C153" i="45"/>
  <c r="C152" i="45"/>
  <c r="C151" i="45"/>
  <c r="C150" i="45"/>
  <c r="C149" i="45"/>
  <c r="C148" i="45"/>
  <c r="C147" i="45"/>
  <c r="C146" i="45"/>
  <c r="E145" i="45"/>
  <c r="D145" i="45"/>
  <c r="C145" i="45"/>
  <c r="B145" i="45"/>
  <c r="C144" i="45"/>
  <c r="C143" i="45"/>
  <c r="C142" i="45"/>
  <c r="C141" i="45"/>
  <c r="C140" i="45"/>
  <c r="C139" i="45"/>
  <c r="C138" i="45"/>
  <c r="E137" i="45"/>
  <c r="D137" i="45"/>
  <c r="C137" i="45" s="1"/>
  <c r="B137" i="45"/>
  <c r="C136" i="45"/>
  <c r="C135" i="45"/>
  <c r="C134" i="45"/>
  <c r="C133" i="45"/>
  <c r="C132" i="45"/>
  <c r="C131" i="45"/>
  <c r="E130" i="45"/>
  <c r="D130" i="45"/>
  <c r="C130" i="45"/>
  <c r="B130" i="45"/>
  <c r="C129" i="45"/>
  <c r="C128" i="45"/>
  <c r="E127" i="45"/>
  <c r="D127" i="45"/>
  <c r="C127" i="45"/>
  <c r="B127" i="45"/>
  <c r="C126" i="45"/>
  <c r="C125" i="45"/>
  <c r="E124" i="45"/>
  <c r="D124" i="45"/>
  <c r="C124" i="45"/>
  <c r="B124" i="45"/>
  <c r="C123" i="45"/>
  <c r="C122" i="45"/>
  <c r="E121" i="45"/>
  <c r="D121" i="45"/>
  <c r="C121" i="45"/>
  <c r="B121" i="45"/>
  <c r="C120" i="45"/>
  <c r="C119" i="45"/>
  <c r="C118" i="45"/>
  <c r="E117" i="45"/>
  <c r="D117" i="45"/>
  <c r="B117" i="45"/>
  <c r="C116" i="45"/>
  <c r="C115" i="45"/>
  <c r="C114" i="45"/>
  <c r="C113" i="45"/>
  <c r="C112" i="45"/>
  <c r="C111" i="45"/>
  <c r="E110" i="45"/>
  <c r="D110" i="45"/>
  <c r="C110" i="45" s="1"/>
  <c r="B110" i="45"/>
  <c r="C109" i="45"/>
  <c r="C108" i="45"/>
  <c r="C107" i="45"/>
  <c r="C106" i="45"/>
  <c r="C105" i="45"/>
  <c r="C104" i="45"/>
  <c r="C103" i="45"/>
  <c r="C102" i="45"/>
  <c r="E101" i="45"/>
  <c r="D101" i="45"/>
  <c r="C101" i="45" s="1"/>
  <c r="B101" i="45"/>
  <c r="C100" i="45"/>
  <c r="C99" i="45"/>
  <c r="E98" i="45"/>
  <c r="D98" i="45"/>
  <c r="C98" i="45" s="1"/>
  <c r="B98" i="45"/>
  <c r="C97" i="45"/>
  <c r="C96" i="45"/>
  <c r="C95" i="45"/>
  <c r="E94" i="45"/>
  <c r="D94" i="45"/>
  <c r="C94" i="45"/>
  <c r="B94" i="45"/>
  <c r="C93" i="45"/>
  <c r="C92" i="45"/>
  <c r="C91" i="45"/>
  <c r="C90" i="45"/>
  <c r="E89" i="45"/>
  <c r="D89" i="45"/>
  <c r="C89" i="45" s="1"/>
  <c r="B89" i="45"/>
  <c r="C88" i="45"/>
  <c r="C87" i="45"/>
  <c r="E86" i="45"/>
  <c r="D86" i="45"/>
  <c r="C86" i="45" s="1"/>
  <c r="B86" i="45"/>
  <c r="C85" i="45"/>
  <c r="C84" i="45"/>
  <c r="C83" i="45"/>
  <c r="C82" i="45"/>
  <c r="C81" i="45"/>
  <c r="C80" i="45"/>
  <c r="E79" i="45"/>
  <c r="D79" i="45"/>
  <c r="C79" i="45"/>
  <c r="B79" i="45"/>
  <c r="C78" i="45"/>
  <c r="C77" i="45"/>
  <c r="C76" i="45"/>
  <c r="E75" i="45"/>
  <c r="D75" i="45"/>
  <c r="B75" i="45"/>
  <c r="C74" i="45"/>
  <c r="C73" i="45"/>
  <c r="E72" i="45"/>
  <c r="D72" i="45"/>
  <c r="B72" i="45"/>
  <c r="C71" i="45"/>
  <c r="C70" i="45"/>
  <c r="C69" i="45"/>
  <c r="E68" i="45"/>
  <c r="D68" i="45"/>
  <c r="C68" i="45" s="1"/>
  <c r="B68" i="45"/>
  <c r="C67" i="45"/>
  <c r="C66" i="45"/>
  <c r="C65" i="45"/>
  <c r="E64" i="45"/>
  <c r="D64" i="45"/>
  <c r="C64" i="45"/>
  <c r="B64" i="45"/>
  <c r="C63" i="45"/>
  <c r="C62" i="45"/>
  <c r="C61" i="45"/>
  <c r="E60" i="45"/>
  <c r="D60" i="45"/>
  <c r="C60" i="45" s="1"/>
  <c r="B60" i="45"/>
  <c r="C59" i="45"/>
  <c r="C58" i="45"/>
  <c r="E57" i="45"/>
  <c r="D57" i="45"/>
  <c r="C57" i="45" s="1"/>
  <c r="B57" i="45"/>
  <c r="C56" i="45"/>
  <c r="C55" i="45"/>
  <c r="E54" i="45"/>
  <c r="D54" i="45"/>
  <c r="C54" i="45" s="1"/>
  <c r="B54" i="45"/>
  <c r="C53" i="45"/>
  <c r="C52" i="45"/>
  <c r="C51" i="45"/>
  <c r="E50" i="45"/>
  <c r="D50" i="45"/>
  <c r="C50" i="45" s="1"/>
  <c r="B50" i="45"/>
  <c r="C49" i="45"/>
  <c r="C48" i="45"/>
  <c r="E47" i="45"/>
  <c r="D47" i="45"/>
  <c r="C47" i="45" s="1"/>
  <c r="B47" i="45"/>
  <c r="C46" i="45"/>
  <c r="C45" i="45"/>
  <c r="E44" i="45"/>
  <c r="D44" i="45"/>
  <c r="C44" i="45" s="1"/>
  <c r="B44" i="45"/>
  <c r="C43" i="45"/>
  <c r="C42" i="45"/>
  <c r="E41" i="45"/>
  <c r="D41" i="45"/>
  <c r="C41" i="45" s="1"/>
  <c r="B41" i="45"/>
  <c r="C40" i="45"/>
  <c r="C39" i="45"/>
  <c r="C38" i="45"/>
  <c r="C37" i="45"/>
  <c r="C36" i="45"/>
  <c r="E35" i="45"/>
  <c r="D35" i="45"/>
  <c r="C35" i="45" s="1"/>
  <c r="B35" i="45"/>
  <c r="C34" i="45"/>
  <c r="C33" i="45"/>
  <c r="C32" i="45"/>
  <c r="C31" i="45"/>
  <c r="E30" i="45"/>
  <c r="D30" i="45"/>
  <c r="B30" i="45"/>
  <c r="B6" i="45" s="1"/>
  <c r="C29" i="45"/>
  <c r="C28" i="45"/>
  <c r="C27" i="45"/>
  <c r="C26" i="45"/>
  <c r="E25" i="45"/>
  <c r="D25" i="45"/>
  <c r="C25" i="45"/>
  <c r="B25" i="45"/>
  <c r="C24" i="45"/>
  <c r="C23" i="45"/>
  <c r="C22" i="45"/>
  <c r="C21" i="45"/>
  <c r="C20" i="45"/>
  <c r="E19" i="45"/>
  <c r="D19" i="45"/>
  <c r="C19" i="45"/>
  <c r="B19" i="45"/>
  <c r="C18" i="45"/>
  <c r="C17" i="45"/>
  <c r="C16" i="45"/>
  <c r="E15" i="45"/>
  <c r="D15" i="45"/>
  <c r="C15" i="45" s="1"/>
  <c r="B15" i="45"/>
  <c r="C14" i="45"/>
  <c r="C13" i="45"/>
  <c r="E12" i="45"/>
  <c r="D12" i="45"/>
  <c r="C12" i="45" s="1"/>
  <c r="B12" i="45"/>
  <c r="C11" i="45"/>
  <c r="C10" i="45"/>
  <c r="C9" i="45"/>
  <c r="E8" i="45"/>
  <c r="D8" i="45"/>
  <c r="C8" i="45" s="1"/>
  <c r="B8" i="45"/>
  <c r="E6" i="45"/>
  <c r="D6" i="45"/>
  <c r="F12" i="45" l="1"/>
  <c r="F15" i="45"/>
  <c r="F121" i="45"/>
  <c r="F124" i="45"/>
  <c r="F130" i="45"/>
  <c r="F19" i="45"/>
  <c r="F94" i="45"/>
  <c r="F64" i="45"/>
  <c r="C6" i="45"/>
  <c r="F21" i="45"/>
  <c r="F33" i="45"/>
  <c r="F145" i="45"/>
  <c r="F54" i="45"/>
  <c r="F57" i="45"/>
  <c r="F60" i="45"/>
  <c r="F66" i="45"/>
  <c r="F69" i="45"/>
  <c r="F84" i="45"/>
  <c r="F87" i="45"/>
  <c r="F90" i="45"/>
  <c r="F98" i="45"/>
  <c r="F101" i="45"/>
  <c r="F105" i="45"/>
  <c r="F120" i="45"/>
  <c r="F129" i="45"/>
  <c r="F137" i="45"/>
  <c r="F141" i="45"/>
  <c r="F150" i="45"/>
  <c r="F162" i="45"/>
  <c r="F173" i="45"/>
  <c r="F177" i="45"/>
  <c r="F199" i="45"/>
  <c r="F204" i="45"/>
  <c r="F9" i="45"/>
  <c r="F24" i="45"/>
  <c r="C30" i="45"/>
  <c r="F30" i="45" s="1"/>
  <c r="F35" i="45"/>
  <c r="F39" i="45"/>
  <c r="F42" i="45"/>
  <c r="F45" i="45"/>
  <c r="F48" i="45"/>
  <c r="F51" i="45"/>
  <c r="F68" i="45"/>
  <c r="F78" i="45"/>
  <c r="F86" i="45"/>
  <c r="F89" i="45"/>
  <c r="F93" i="45"/>
  <c r="F108" i="45"/>
  <c r="F111" i="45"/>
  <c r="C117" i="45"/>
  <c r="F117" i="45" s="1"/>
  <c r="F123" i="45"/>
  <c r="F132" i="45"/>
  <c r="F144" i="45"/>
  <c r="F153" i="45"/>
  <c r="F156" i="45"/>
  <c r="F168" i="45"/>
  <c r="F180" i="45"/>
  <c r="F183" i="45"/>
  <c r="F190" i="45"/>
  <c r="F195" i="45"/>
  <c r="F198" i="45"/>
  <c r="F201" i="45"/>
  <c r="F203" i="45"/>
  <c r="F8" i="45"/>
  <c r="F18" i="45"/>
  <c r="F27" i="45"/>
  <c r="F41" i="45"/>
  <c r="F44" i="45"/>
  <c r="F47" i="45"/>
  <c r="F50" i="45"/>
  <c r="F63" i="45"/>
  <c r="C72" i="45"/>
  <c r="F72" i="45" s="1"/>
  <c r="C75" i="45"/>
  <c r="F75" i="45" s="1"/>
  <c r="F81" i="45"/>
  <c r="F96" i="45"/>
  <c r="F99" i="45"/>
  <c r="F102" i="45"/>
  <c r="F110" i="45"/>
  <c r="F114" i="45"/>
  <c r="F126" i="45"/>
  <c r="F135" i="45"/>
  <c r="F138" i="45"/>
  <c r="F147" i="45"/>
  <c r="F155" i="45"/>
  <c r="F159" i="45"/>
  <c r="C165" i="45"/>
  <c r="F165" i="45" s="1"/>
  <c r="F171" i="45"/>
  <c r="F174" i="45"/>
  <c r="F182" i="45"/>
  <c r="F186" i="45"/>
  <c r="F189" i="45"/>
  <c r="F192" i="45"/>
  <c r="F194" i="45"/>
  <c r="F206" i="45"/>
  <c r="F200" i="45" l="1"/>
  <c r="F197" i="45"/>
  <c r="F191" i="45"/>
  <c r="F188" i="45"/>
  <c r="F185" i="45"/>
  <c r="F179" i="45"/>
  <c r="F176" i="45"/>
  <c r="F170" i="45"/>
  <c r="F167" i="45"/>
  <c r="F164" i="45"/>
  <c r="F161" i="45"/>
  <c r="F158" i="45"/>
  <c r="F152" i="45"/>
  <c r="F149" i="45"/>
  <c r="F146" i="45"/>
  <c r="F143" i="45"/>
  <c r="F140" i="45"/>
  <c r="F134" i="45"/>
  <c r="F131" i="45"/>
  <c r="F128" i="45"/>
  <c r="F125" i="45"/>
  <c r="F122" i="45"/>
  <c r="F119" i="45"/>
  <c r="F116" i="45"/>
  <c r="F113" i="45"/>
  <c r="F107" i="45"/>
  <c r="F104" i="45"/>
  <c r="F95" i="45"/>
  <c r="F92" i="45"/>
  <c r="F83" i="45"/>
  <c r="F80" i="45"/>
  <c r="F77" i="45"/>
  <c r="F74" i="45"/>
  <c r="F71" i="45"/>
  <c r="F65" i="45"/>
  <c r="F62" i="45"/>
  <c r="F59" i="45"/>
  <c r="F56" i="45"/>
  <c r="F53" i="45"/>
  <c r="F38" i="45"/>
  <c r="F32" i="45"/>
  <c r="F29" i="45"/>
  <c r="F26" i="45"/>
  <c r="F23" i="45"/>
  <c r="F20" i="45"/>
  <c r="F17" i="45"/>
  <c r="F14" i="45"/>
  <c r="F11" i="45"/>
  <c r="F205" i="45"/>
  <c r="F202" i="45"/>
  <c r="F196" i="45"/>
  <c r="F193" i="45"/>
  <c r="F187" i="45"/>
  <c r="F178" i="45"/>
  <c r="F166" i="45"/>
  <c r="F163" i="45"/>
  <c r="F151" i="45"/>
  <c r="F142" i="45"/>
  <c r="F106" i="45"/>
  <c r="F91" i="45"/>
  <c r="F88" i="45"/>
  <c r="F85" i="45"/>
  <c r="F76" i="45"/>
  <c r="F73" i="45"/>
  <c r="F70" i="45"/>
  <c r="F67" i="45"/>
  <c r="F37" i="45"/>
  <c r="F34" i="45"/>
  <c r="F22" i="45"/>
  <c r="F175" i="45"/>
  <c r="F172" i="45"/>
  <c r="F160" i="45"/>
  <c r="F148" i="45"/>
  <c r="F139" i="45"/>
  <c r="F136" i="45"/>
  <c r="F118" i="45"/>
  <c r="F115" i="45"/>
  <c r="F103" i="45"/>
  <c r="F100" i="45"/>
  <c r="F97" i="45"/>
  <c r="F82" i="45"/>
  <c r="F31" i="45"/>
  <c r="F28" i="45"/>
  <c r="F184" i="45"/>
  <c r="F181" i="45"/>
  <c r="F169" i="45"/>
  <c r="F157" i="45"/>
  <c r="F154" i="45"/>
  <c r="F133" i="45"/>
  <c r="F112" i="45"/>
  <c r="F109" i="45"/>
  <c r="F61" i="45"/>
  <c r="F58" i="45"/>
  <c r="F55" i="45"/>
  <c r="F52" i="45"/>
  <c r="F46" i="45"/>
  <c r="F40" i="45"/>
  <c r="F49" i="45"/>
  <c r="F43" i="45"/>
  <c r="F16" i="45"/>
  <c r="F13" i="45"/>
  <c r="F10" i="45"/>
  <c r="F36" i="45"/>
  <c r="F127" i="45"/>
  <c r="F79" i="45"/>
  <c r="F25" i="45"/>
  <c r="C6" i="44" l="1"/>
  <c r="D6" i="44"/>
  <c r="B9" i="44"/>
  <c r="B8" i="44" s="1"/>
  <c r="G9" i="44"/>
  <c r="B10" i="44"/>
  <c r="G10" i="44"/>
  <c r="G8" i="44" s="1"/>
  <c r="B11" i="44"/>
  <c r="G11" i="44"/>
  <c r="B12" i="44"/>
  <c r="G12" i="44"/>
  <c r="B13" i="44"/>
  <c r="G13" i="44"/>
  <c r="B16" i="44"/>
  <c r="B15" i="44" s="1"/>
  <c r="G16" i="44"/>
  <c r="B17" i="44"/>
  <c r="G17" i="44"/>
  <c r="G15" i="44" s="1"/>
  <c r="B18" i="44"/>
  <c r="G18" i="44"/>
  <c r="B19" i="44"/>
  <c r="G19" i="44"/>
  <c r="B20" i="44"/>
  <c r="G20" i="44"/>
  <c r="B23" i="44"/>
  <c r="B22" i="44" s="1"/>
  <c r="G23" i="44"/>
  <c r="B24" i="44"/>
  <c r="G24" i="44"/>
  <c r="G22" i="44" s="1"/>
  <c r="B25" i="44"/>
  <c r="G25" i="44"/>
  <c r="B26" i="44"/>
  <c r="G26" i="44"/>
  <c r="B27" i="44"/>
  <c r="G27" i="44"/>
  <c r="B30" i="44"/>
  <c r="B29" i="44" s="1"/>
  <c r="G30" i="44"/>
  <c r="B31" i="44"/>
  <c r="G31" i="44"/>
  <c r="G29" i="44" s="1"/>
  <c r="B32" i="44"/>
  <c r="G32" i="44"/>
  <c r="B33" i="44"/>
  <c r="G33" i="44"/>
  <c r="B34" i="44"/>
  <c r="G34" i="44"/>
  <c r="B37" i="44"/>
  <c r="B36" i="44" s="1"/>
  <c r="G37" i="44"/>
  <c r="B38" i="44"/>
  <c r="G38" i="44"/>
  <c r="G36" i="44" s="1"/>
  <c r="B39" i="44"/>
  <c r="G39" i="44"/>
  <c r="B40" i="44"/>
  <c r="G40" i="44"/>
  <c r="B41" i="44"/>
  <c r="G41" i="44"/>
  <c r="B44" i="44"/>
  <c r="B43" i="44" s="1"/>
  <c r="G44" i="44"/>
  <c r="B45" i="44"/>
  <c r="G45" i="44"/>
  <c r="G43" i="44" s="1"/>
  <c r="B46" i="44"/>
  <c r="G46" i="44"/>
  <c r="B47" i="44"/>
  <c r="G47" i="44"/>
  <c r="B48" i="44"/>
  <c r="G48" i="44"/>
  <c r="B51" i="44"/>
  <c r="B50" i="44" s="1"/>
  <c r="G51" i="44"/>
  <c r="B52" i="44"/>
  <c r="G52" i="44"/>
  <c r="G50" i="44" s="1"/>
  <c r="B53" i="44"/>
  <c r="G53" i="44"/>
  <c r="B54" i="44"/>
  <c r="G54" i="44"/>
  <c r="B55" i="44"/>
  <c r="G55" i="44"/>
  <c r="B58" i="44"/>
  <c r="B57" i="44" s="1"/>
  <c r="G58" i="44"/>
  <c r="B59" i="44"/>
  <c r="G59" i="44"/>
  <c r="G57" i="44" s="1"/>
  <c r="B60" i="44"/>
  <c r="G60" i="44"/>
  <c r="B61" i="44"/>
  <c r="G61" i="44"/>
  <c r="B62" i="44"/>
  <c r="G62" i="44"/>
  <c r="B65" i="44"/>
  <c r="B64" i="44" s="1"/>
  <c r="G65" i="44"/>
  <c r="B66" i="44"/>
  <c r="G66" i="44"/>
  <c r="G64" i="44" s="1"/>
  <c r="B67" i="44"/>
  <c r="G67" i="44"/>
  <c r="B68" i="44"/>
  <c r="G68" i="44"/>
  <c r="B69" i="44"/>
  <c r="G69" i="44"/>
  <c r="B72" i="44"/>
  <c r="B71" i="44" s="1"/>
  <c r="G72" i="44"/>
  <c r="B73" i="44"/>
  <c r="G73" i="44"/>
  <c r="G71" i="44" s="1"/>
  <c r="B74" i="44"/>
  <c r="G74" i="44"/>
  <c r="B75" i="44"/>
  <c r="G75" i="44"/>
  <c r="B76" i="44"/>
  <c r="G76" i="44"/>
  <c r="G78" i="44"/>
  <c r="B6" i="44" l="1"/>
  <c r="B6" i="42" l="1"/>
  <c r="C6" i="42"/>
  <c r="D6" i="42"/>
  <c r="E6" i="42"/>
  <c r="F6" i="42"/>
  <c r="G6" i="42"/>
  <c r="H6" i="42"/>
  <c r="I6" i="42"/>
  <c r="J6" i="42"/>
  <c r="K6" i="42"/>
  <c r="L6" i="42"/>
  <c r="M6" i="42"/>
  <c r="N6" i="42"/>
  <c r="O6" i="42"/>
  <c r="P6" i="42"/>
  <c r="Q6" i="42"/>
  <c r="R6" i="42"/>
  <c r="S6" i="42"/>
  <c r="T6" i="42"/>
  <c r="U6" i="42"/>
  <c r="V6" i="42"/>
  <c r="W6" i="42"/>
  <c r="X6" i="42"/>
  <c r="Y6" i="42"/>
  <c r="Z6" i="42"/>
  <c r="AA6" i="42"/>
  <c r="AB6" i="42"/>
  <c r="AC6" i="42"/>
  <c r="AD6" i="42"/>
  <c r="AE6" i="42"/>
  <c r="AF6" i="42"/>
  <c r="AG6" i="42"/>
  <c r="AH6" i="42"/>
  <c r="AI6" i="42"/>
  <c r="AJ6" i="42"/>
  <c r="AK6" i="42"/>
  <c r="AL6" i="42"/>
  <c r="AM6" i="42"/>
  <c r="AN6" i="42"/>
  <c r="AO6" i="42"/>
  <c r="AP6" i="42"/>
  <c r="AQ6" i="42"/>
  <c r="AR6" i="42"/>
  <c r="AS6" i="42"/>
  <c r="AT6" i="42"/>
  <c r="AU6" i="42"/>
  <c r="AV6" i="42"/>
  <c r="AW6" i="42"/>
  <c r="AX6" i="42"/>
  <c r="AY6" i="42"/>
  <c r="AZ6" i="42"/>
  <c r="BA6" i="42"/>
  <c r="BB6" i="42"/>
  <c r="BC6" i="42"/>
  <c r="BD6" i="42"/>
  <c r="BE6" i="42"/>
  <c r="BF6" i="42"/>
  <c r="BG6" i="42"/>
  <c r="BH6" i="42"/>
  <c r="BI6" i="42"/>
  <c r="BJ6" i="42"/>
  <c r="BK6" i="42"/>
  <c r="BL6" i="42"/>
  <c r="BM6" i="42"/>
  <c r="BN6" i="42"/>
  <c r="BO6" i="42"/>
  <c r="BP6" i="42"/>
  <c r="BQ6" i="42"/>
  <c r="BR6" i="42"/>
  <c r="BS6" i="42"/>
  <c r="BT6" i="42"/>
  <c r="BU6" i="42"/>
  <c r="BV6" i="42"/>
  <c r="BW6" i="42"/>
  <c r="BX6" i="42"/>
  <c r="BY6" i="42"/>
  <c r="BZ6" i="42"/>
  <c r="CA6" i="42"/>
  <c r="CB6" i="42"/>
  <c r="CC6" i="42"/>
  <c r="CD6" i="42"/>
  <c r="CE6" i="42"/>
  <c r="CF6" i="42"/>
  <c r="CG6" i="42"/>
  <c r="CF7" i="42"/>
  <c r="CG7" i="42"/>
  <c r="CH7" i="42" s="1"/>
  <c r="CI7" i="42"/>
  <c r="CJ7" i="42"/>
  <c r="CK7" i="42" s="1"/>
  <c r="CL7" i="42"/>
  <c r="CM7" i="42"/>
  <c r="CN7" i="42" s="1"/>
  <c r="CQ7" i="42"/>
  <c r="CF8" i="42"/>
  <c r="CH8" i="42" s="1"/>
  <c r="CG8" i="42"/>
  <c r="CI8" i="42"/>
  <c r="CJ8" i="42"/>
  <c r="CL8" i="42"/>
  <c r="CM8" i="42"/>
  <c r="CF9" i="42"/>
  <c r="CG9" i="42"/>
  <c r="CP9" i="42" s="1"/>
  <c r="CI9" i="42"/>
  <c r="CJ9" i="42"/>
  <c r="CL9" i="42"/>
  <c r="CM9" i="42"/>
  <c r="CF10" i="42"/>
  <c r="CG10" i="42"/>
  <c r="CI10" i="42"/>
  <c r="CJ10" i="42"/>
  <c r="CL10" i="42"/>
  <c r="CM10" i="42"/>
  <c r="CP10" i="42"/>
  <c r="CF11" i="42"/>
  <c r="CH11" i="42" s="1"/>
  <c r="CG11" i="42"/>
  <c r="CI11" i="42"/>
  <c r="CJ11" i="42"/>
  <c r="CL11" i="42"/>
  <c r="CM11" i="42"/>
  <c r="CF12" i="42"/>
  <c r="CG12" i="42"/>
  <c r="CI12" i="42"/>
  <c r="CJ12" i="42"/>
  <c r="CL12" i="42"/>
  <c r="CN12" i="42" s="1"/>
  <c r="CM12" i="42"/>
  <c r="CP12" i="42"/>
  <c r="CF13" i="42"/>
  <c r="CG13" i="42"/>
  <c r="CI13" i="42"/>
  <c r="CJ13" i="42"/>
  <c r="CL13" i="42"/>
  <c r="CM13" i="42"/>
  <c r="CF14" i="42"/>
  <c r="CH14" i="42" s="1"/>
  <c r="CG14" i="42"/>
  <c r="CI14" i="42"/>
  <c r="CJ14" i="42"/>
  <c r="CP14" i="42" s="1"/>
  <c r="CL14" i="42"/>
  <c r="CM14" i="42"/>
  <c r="CO14" i="42"/>
  <c r="CQ14" i="42" s="1"/>
  <c r="CF15" i="42"/>
  <c r="CH15" i="42" s="1"/>
  <c r="CG15" i="42"/>
  <c r="CI15" i="42"/>
  <c r="CJ15" i="42"/>
  <c r="CP15" i="42" s="1"/>
  <c r="CL15" i="42"/>
  <c r="CN15" i="42" s="1"/>
  <c r="CM15" i="42"/>
  <c r="CO15" i="42"/>
  <c r="CQ15" i="42" s="1"/>
  <c r="CF16" i="42"/>
  <c r="CG16" i="42"/>
  <c r="CP16" i="42" s="1"/>
  <c r="CI16" i="42"/>
  <c r="CJ16" i="42"/>
  <c r="CL16" i="42"/>
  <c r="CN16" i="42" s="1"/>
  <c r="CM16" i="42"/>
  <c r="CF17" i="42"/>
  <c r="CH17" i="42" s="1"/>
  <c r="CG17" i="42"/>
  <c r="CI17" i="42"/>
  <c r="CJ17" i="42"/>
  <c r="CP17" i="42" s="1"/>
  <c r="CL17" i="42"/>
  <c r="CM17" i="42"/>
  <c r="CO17" i="42"/>
  <c r="CQ17" i="42" s="1"/>
  <c r="CF18" i="42"/>
  <c r="CG18" i="42"/>
  <c r="CP18" i="42" s="1"/>
  <c r="CI18" i="42"/>
  <c r="CJ18" i="42"/>
  <c r="CL18" i="42"/>
  <c r="CM18" i="42"/>
  <c r="CF19" i="42"/>
  <c r="CG19" i="42"/>
  <c r="CI19" i="42"/>
  <c r="CJ19" i="42"/>
  <c r="CL19" i="42"/>
  <c r="CM19" i="42"/>
  <c r="CP19" i="42"/>
  <c r="CF20" i="42"/>
  <c r="CH20" i="42" s="1"/>
  <c r="CG20" i="42"/>
  <c r="CI20" i="42"/>
  <c r="CJ20" i="42"/>
  <c r="CL20" i="42"/>
  <c r="CM20" i="42"/>
  <c r="CF21" i="42"/>
  <c r="CH21" i="42" s="1"/>
  <c r="CG21" i="42"/>
  <c r="CI21" i="42"/>
  <c r="CJ21" i="42"/>
  <c r="CP21" i="42" s="1"/>
  <c r="CL21" i="42"/>
  <c r="CN21" i="42" s="1"/>
  <c r="CM21" i="42"/>
  <c r="CO21" i="42"/>
  <c r="CQ21" i="42" s="1"/>
  <c r="CF22" i="42"/>
  <c r="CG22" i="42"/>
  <c r="CP22" i="42" s="1"/>
  <c r="CI22" i="42"/>
  <c r="CJ22" i="42"/>
  <c r="CL22" i="42"/>
  <c r="CN22" i="42" s="1"/>
  <c r="CM22" i="42"/>
  <c r="CF23" i="42"/>
  <c r="CH23" i="42" s="1"/>
  <c r="CG23" i="42"/>
  <c r="CI23" i="42"/>
  <c r="CJ23" i="42"/>
  <c r="CP23" i="42" s="1"/>
  <c r="CL23" i="42"/>
  <c r="CM23" i="42"/>
  <c r="CO23" i="42"/>
  <c r="CQ23" i="42" s="1"/>
  <c r="CF24" i="42"/>
  <c r="CH24" i="42" s="1"/>
  <c r="CG24" i="42"/>
  <c r="CI24" i="42"/>
  <c r="CJ24" i="42"/>
  <c r="CP24" i="42" s="1"/>
  <c r="CL24" i="42"/>
  <c r="CN24" i="42" s="1"/>
  <c r="CM24" i="42"/>
  <c r="CO24" i="42"/>
  <c r="CQ24" i="42" s="1"/>
  <c r="CF25" i="42"/>
  <c r="CG25" i="42"/>
  <c r="CP25" i="42" s="1"/>
  <c r="CI25" i="42"/>
  <c r="CJ25" i="42"/>
  <c r="CL25" i="42"/>
  <c r="CN25" i="42" s="1"/>
  <c r="CM25" i="42"/>
  <c r="CF26" i="42"/>
  <c r="CH26" i="42" s="1"/>
  <c r="CG26" i="42"/>
  <c r="CI26" i="42"/>
  <c r="CJ26" i="42"/>
  <c r="CP26" i="42" s="1"/>
  <c r="CL26" i="42"/>
  <c r="CM26" i="42"/>
  <c r="CO26" i="42"/>
  <c r="CQ26" i="42" s="1"/>
  <c r="CF27" i="42"/>
  <c r="CG27" i="42"/>
  <c r="CI27" i="42"/>
  <c r="CJ27" i="42"/>
  <c r="CL27" i="42"/>
  <c r="CM27" i="42"/>
  <c r="CP27" i="42"/>
  <c r="CF28" i="42"/>
  <c r="CG28" i="42"/>
  <c r="CI28" i="42"/>
  <c r="CJ28" i="42"/>
  <c r="CL28" i="42"/>
  <c r="CM28" i="42"/>
  <c r="CP28" i="42" s="1"/>
  <c r="CF29" i="42"/>
  <c r="CG29" i="42"/>
  <c r="CP29" i="42" s="1"/>
  <c r="CI29" i="42"/>
  <c r="CJ29" i="42"/>
  <c r="CL29" i="42"/>
  <c r="CM29" i="42"/>
  <c r="CF30" i="42"/>
  <c r="CG30" i="42"/>
  <c r="CP30" i="42" s="1"/>
  <c r="CI30" i="42"/>
  <c r="CJ30" i="42"/>
  <c r="CL30" i="42"/>
  <c r="CM30" i="42"/>
  <c r="CF31" i="42"/>
  <c r="CH31" i="42" s="1"/>
  <c r="CG31" i="42"/>
  <c r="CI31" i="42"/>
  <c r="CJ31" i="42"/>
  <c r="CP31" i="42" s="1"/>
  <c r="CL31" i="42"/>
  <c r="CM31" i="42"/>
  <c r="CO31" i="42"/>
  <c r="CQ31" i="42" s="1"/>
  <c r="CF32" i="42"/>
  <c r="CH32" i="42" s="1"/>
  <c r="CG32" i="42"/>
  <c r="CI32" i="42"/>
  <c r="CJ32" i="42"/>
  <c r="CP32" i="42" s="1"/>
  <c r="CL32" i="42"/>
  <c r="CN32" i="42" s="1"/>
  <c r="CM32" i="42"/>
  <c r="CO32" i="42"/>
  <c r="CQ32" i="42" s="1"/>
  <c r="CF33" i="42"/>
  <c r="CG33" i="42"/>
  <c r="CP33" i="42" s="1"/>
  <c r="CI33" i="42"/>
  <c r="CJ33" i="42"/>
  <c r="CL33" i="42"/>
  <c r="CN33" i="42" s="1"/>
  <c r="CM33" i="42"/>
  <c r="CF34" i="42"/>
  <c r="CH34" i="42" s="1"/>
  <c r="CG34" i="42"/>
  <c r="CI34" i="42"/>
  <c r="CJ34" i="42"/>
  <c r="CP34" i="42" s="1"/>
  <c r="CL34" i="42"/>
  <c r="CM34" i="42"/>
  <c r="CO34" i="42"/>
  <c r="CQ34" i="42" s="1"/>
  <c r="CF35" i="42"/>
  <c r="CG35" i="42"/>
  <c r="CI35" i="42"/>
  <c r="CJ35" i="42"/>
  <c r="CL35" i="42"/>
  <c r="CN35" i="42" s="1"/>
  <c r="CM35" i="42"/>
  <c r="CP35" i="42"/>
  <c r="CF36" i="42"/>
  <c r="CG36" i="42"/>
  <c r="CI36" i="42"/>
  <c r="CJ36" i="42"/>
  <c r="CL36" i="42"/>
  <c r="CM36" i="42"/>
  <c r="CP36" i="42"/>
  <c r="CF37" i="42"/>
  <c r="CH37" i="42" s="1"/>
  <c r="CG37" i="42"/>
  <c r="CI37" i="42"/>
  <c r="CJ37" i="42"/>
  <c r="CL37" i="42"/>
  <c r="CM37" i="42"/>
  <c r="CF38" i="42"/>
  <c r="CG38" i="42"/>
  <c r="CP38" i="42" s="1"/>
  <c r="CI38" i="42"/>
  <c r="CJ38" i="42"/>
  <c r="CL38" i="42"/>
  <c r="CM38" i="42"/>
  <c r="CF39" i="42"/>
  <c r="CG39" i="42"/>
  <c r="CI39" i="42"/>
  <c r="CJ39" i="42"/>
  <c r="CL39" i="42"/>
  <c r="CM39" i="42"/>
  <c r="CP39" i="42" s="1"/>
  <c r="CF40" i="42"/>
  <c r="CH40" i="42" s="1"/>
  <c r="CG40" i="42"/>
  <c r="CI40" i="42"/>
  <c r="CJ40" i="42"/>
  <c r="CP40" i="42" s="1"/>
  <c r="CL40" i="42"/>
  <c r="CM40" i="42"/>
  <c r="CO40" i="42"/>
  <c r="CQ40" i="42" s="1"/>
  <c r="CF41" i="42"/>
  <c r="CG41" i="42"/>
  <c r="CI41" i="42"/>
  <c r="CJ41" i="42"/>
  <c r="CL41" i="42"/>
  <c r="CM41" i="42"/>
  <c r="CP41" i="42"/>
  <c r="CF42" i="42"/>
  <c r="CG42" i="42"/>
  <c r="CI42" i="42"/>
  <c r="CJ42" i="42"/>
  <c r="CL42" i="42"/>
  <c r="CM42" i="42"/>
  <c r="CP42" i="42" s="1"/>
  <c r="CF43" i="42"/>
  <c r="CH43" i="42" s="1"/>
  <c r="CG43" i="42"/>
  <c r="CI43" i="42"/>
  <c r="CJ43" i="42"/>
  <c r="CP43" i="42" s="1"/>
  <c r="CL43" i="42"/>
  <c r="CM43" i="42"/>
  <c r="CO43" i="42"/>
  <c r="CQ43" i="42" s="1"/>
  <c r="CF44" i="42"/>
  <c r="CG44" i="42"/>
  <c r="CP44" i="42" s="1"/>
  <c r="CI44" i="42"/>
  <c r="CJ44" i="42"/>
  <c r="CL44" i="42"/>
  <c r="CM44" i="42"/>
  <c r="CF45" i="42"/>
  <c r="CG45" i="42"/>
  <c r="CI45" i="42"/>
  <c r="CJ45" i="42"/>
  <c r="CL45" i="42"/>
  <c r="CM45" i="42"/>
  <c r="CP45" i="42" s="1"/>
  <c r="CF46" i="42"/>
  <c r="CH46" i="42" s="1"/>
  <c r="CG46" i="42"/>
  <c r="CI46" i="42"/>
  <c r="CJ46" i="42"/>
  <c r="CP46" i="42" s="1"/>
  <c r="CL46" i="42"/>
  <c r="CM46" i="42"/>
  <c r="CO46" i="42"/>
  <c r="CQ46" i="42" s="1"/>
  <c r="CF47" i="42"/>
  <c r="CG47" i="42"/>
  <c r="CP47" i="42" s="1"/>
  <c r="CI47" i="42"/>
  <c r="CJ47" i="42"/>
  <c r="CL47" i="42"/>
  <c r="CM47" i="42"/>
  <c r="CF48" i="42"/>
  <c r="CG48" i="42"/>
  <c r="CI48" i="42"/>
  <c r="CJ48" i="42"/>
  <c r="CL48" i="42"/>
  <c r="CM48" i="42"/>
  <c r="CP48" i="42" s="1"/>
  <c r="CF49" i="42"/>
  <c r="CH49" i="42" s="1"/>
  <c r="CG49" i="42"/>
  <c r="CI49" i="42"/>
  <c r="CJ49" i="42"/>
  <c r="CP49" i="42" s="1"/>
  <c r="CL49" i="42"/>
  <c r="CM49" i="42"/>
  <c r="CO49" i="42"/>
  <c r="CQ49" i="42" s="1"/>
  <c r="CF50" i="42"/>
  <c r="CG50" i="42"/>
  <c r="CI50" i="42"/>
  <c r="CJ50" i="42"/>
  <c r="CL50" i="42"/>
  <c r="CM50" i="42"/>
  <c r="CP50" i="42"/>
  <c r="CF51" i="42"/>
  <c r="CG51" i="42"/>
  <c r="CI51" i="42"/>
  <c r="CJ51" i="42"/>
  <c r="CL51" i="42"/>
  <c r="CM51" i="42"/>
  <c r="CP51" i="42" s="1"/>
  <c r="CF52" i="42"/>
  <c r="CH52" i="42" s="1"/>
  <c r="CG52" i="42"/>
  <c r="CI52" i="42"/>
  <c r="CJ52" i="42"/>
  <c r="CP52" i="42" s="1"/>
  <c r="CL52" i="42"/>
  <c r="CM52" i="42"/>
  <c r="CO52" i="42"/>
  <c r="CQ52" i="42" s="1"/>
  <c r="CF53" i="42"/>
  <c r="CG53" i="42"/>
  <c r="CP53" i="42" s="1"/>
  <c r="CI53" i="42"/>
  <c r="CJ53" i="42"/>
  <c r="CL53" i="42"/>
  <c r="CM53" i="42"/>
  <c r="CF54" i="42"/>
  <c r="CG54" i="42"/>
  <c r="CI54" i="42"/>
  <c r="CJ54" i="42"/>
  <c r="CL54" i="42"/>
  <c r="CM54" i="42"/>
  <c r="CP54" i="42" s="1"/>
  <c r="CF55" i="42"/>
  <c r="CH55" i="42" s="1"/>
  <c r="CG55" i="42"/>
  <c r="CI55" i="42"/>
  <c r="CJ55" i="42"/>
  <c r="CP55" i="42" s="1"/>
  <c r="CL55" i="42"/>
  <c r="CM55" i="42"/>
  <c r="CO55" i="42"/>
  <c r="CQ55" i="42" s="1"/>
  <c r="CF56" i="42"/>
  <c r="CG56" i="42"/>
  <c r="CP56" i="42" s="1"/>
  <c r="CI56" i="42"/>
  <c r="CJ56" i="42"/>
  <c r="CL56" i="42"/>
  <c r="CM56" i="42"/>
  <c r="CF57" i="42"/>
  <c r="CG57" i="42"/>
  <c r="CI57" i="42"/>
  <c r="CJ57" i="42"/>
  <c r="CL57" i="42"/>
  <c r="CM57" i="42"/>
  <c r="CP57" i="42" s="1"/>
  <c r="CF58" i="42"/>
  <c r="CH58" i="42" s="1"/>
  <c r="CG58" i="42"/>
  <c r="CI58" i="42"/>
  <c r="CJ58" i="42"/>
  <c r="CP58" i="42" s="1"/>
  <c r="CL58" i="42"/>
  <c r="CM58" i="42"/>
  <c r="CO58" i="42"/>
  <c r="CQ58" i="42" s="1"/>
  <c r="CF59" i="42"/>
  <c r="CG59" i="42"/>
  <c r="CI59" i="42"/>
  <c r="CJ59" i="42"/>
  <c r="CL59" i="42"/>
  <c r="CM59" i="42"/>
  <c r="CP59" i="42"/>
  <c r="CF60" i="42"/>
  <c r="CG60" i="42"/>
  <c r="CI60" i="42"/>
  <c r="CJ60" i="42"/>
  <c r="CL60" i="42"/>
  <c r="CM60" i="42"/>
  <c r="CP60" i="42" s="1"/>
  <c r="CF61" i="42"/>
  <c r="CH61" i="42" s="1"/>
  <c r="CG61" i="42"/>
  <c r="CI61" i="42"/>
  <c r="CJ61" i="42"/>
  <c r="CP61" i="42" s="1"/>
  <c r="CL61" i="42"/>
  <c r="CM61" i="42"/>
  <c r="CO61" i="42"/>
  <c r="CQ61" i="42" s="1"/>
  <c r="CF62" i="42"/>
  <c r="CG62" i="42"/>
  <c r="CP62" i="42" s="1"/>
  <c r="CI62" i="42"/>
  <c r="CJ62" i="42"/>
  <c r="CL62" i="42"/>
  <c r="CM62" i="42"/>
  <c r="CF63" i="42"/>
  <c r="CG63" i="42"/>
  <c r="CI63" i="42"/>
  <c r="CJ63" i="42"/>
  <c r="CL63" i="42"/>
  <c r="CM63" i="42"/>
  <c r="CP63" i="42" s="1"/>
  <c r="CF64" i="42"/>
  <c r="CH64" i="42" s="1"/>
  <c r="CG64" i="42"/>
  <c r="CI64" i="42"/>
  <c r="CJ64" i="42"/>
  <c r="CP64" i="42" s="1"/>
  <c r="CL64" i="42"/>
  <c r="CM64" i="42"/>
  <c r="CO64" i="42"/>
  <c r="CQ64" i="42" s="1"/>
  <c r="CF65" i="42"/>
  <c r="CG65" i="42"/>
  <c r="CP65" i="42" s="1"/>
  <c r="CI65" i="42"/>
  <c r="CJ65" i="42"/>
  <c r="CL65" i="42"/>
  <c r="CM65" i="42"/>
  <c r="CF66" i="42"/>
  <c r="CG66" i="42"/>
  <c r="CI66" i="42"/>
  <c r="CJ66" i="42"/>
  <c r="CL66" i="42"/>
  <c r="CM66" i="42"/>
  <c r="CP66" i="42" s="1"/>
  <c r="CF67" i="42"/>
  <c r="CH67" i="42" s="1"/>
  <c r="CG67" i="42"/>
  <c r="CI67" i="42"/>
  <c r="CJ67" i="42"/>
  <c r="CP67" i="42" s="1"/>
  <c r="CL67" i="42"/>
  <c r="CM67" i="42"/>
  <c r="CO67" i="42"/>
  <c r="CQ67" i="42" s="1"/>
  <c r="CF68" i="42"/>
  <c r="CG68" i="42"/>
  <c r="CI68" i="42"/>
  <c r="CJ68" i="42"/>
  <c r="CL68" i="42"/>
  <c r="CM68" i="42"/>
  <c r="CP68" i="42"/>
  <c r="CF69" i="42"/>
  <c r="CG69" i="42"/>
  <c r="CI69" i="42"/>
  <c r="CJ69" i="42"/>
  <c r="CL69" i="42"/>
  <c r="CM69" i="42"/>
  <c r="CP69" i="42" s="1"/>
  <c r="CF70" i="42"/>
  <c r="CH70" i="42" s="1"/>
  <c r="CG70" i="42"/>
  <c r="CI70" i="42"/>
  <c r="CJ70" i="42"/>
  <c r="CP70" i="42" s="1"/>
  <c r="CL70" i="42"/>
  <c r="CM70" i="42"/>
  <c r="CO70" i="42"/>
  <c r="CQ70" i="42" s="1"/>
  <c r="CF71" i="42"/>
  <c r="CG71" i="42"/>
  <c r="CP71" i="42" s="1"/>
  <c r="CI71" i="42"/>
  <c r="CJ71" i="42"/>
  <c r="CL71" i="42"/>
  <c r="CM71" i="42"/>
  <c r="CF72" i="42"/>
  <c r="CG72" i="42"/>
  <c r="CP72" i="42" s="1"/>
  <c r="CI72" i="42"/>
  <c r="CK72" i="42" s="1"/>
  <c r="CJ72" i="42"/>
  <c r="CL72" i="42"/>
  <c r="CN72" i="42" s="1"/>
  <c r="CM72" i="42"/>
  <c r="CO72" i="42"/>
  <c r="CQ72" i="42" s="1"/>
  <c r="CF73" i="42"/>
  <c r="CH73" i="42" s="1"/>
  <c r="CG73" i="42"/>
  <c r="CI73" i="42"/>
  <c r="CK73" i="42" s="1"/>
  <c r="CJ73" i="42"/>
  <c r="CL73" i="42"/>
  <c r="CN73" i="42" s="1"/>
  <c r="CM73" i="42"/>
  <c r="CP73" i="42"/>
  <c r="CF74" i="42"/>
  <c r="CH74" i="42" s="1"/>
  <c r="CG74" i="42"/>
  <c r="CI74" i="42"/>
  <c r="CK74" i="42" s="1"/>
  <c r="CJ74" i="42"/>
  <c r="CL74" i="42"/>
  <c r="CN74" i="42" s="1"/>
  <c r="CM74" i="42"/>
  <c r="CO74" i="42"/>
  <c r="CQ74" i="42" s="1"/>
  <c r="CP74" i="42"/>
  <c r="CF75" i="42"/>
  <c r="CH75" i="42" s="1"/>
  <c r="CG75" i="42"/>
  <c r="CI75" i="42"/>
  <c r="CK75" i="42" s="1"/>
  <c r="CJ75" i="42"/>
  <c r="CL75" i="42"/>
  <c r="CN75" i="42" s="1"/>
  <c r="CM75" i="42"/>
  <c r="CP75" i="42"/>
  <c r="CF76" i="42"/>
  <c r="CH76" i="42" s="1"/>
  <c r="CG76" i="42"/>
  <c r="CI76" i="42"/>
  <c r="CK76" i="42" s="1"/>
  <c r="CJ76" i="42"/>
  <c r="CL76" i="42"/>
  <c r="CN76" i="42" s="1"/>
  <c r="CM76" i="42"/>
  <c r="CP76" i="42"/>
  <c r="CF77" i="42"/>
  <c r="CH77" i="42" s="1"/>
  <c r="CG77" i="42"/>
  <c r="CI77" i="42"/>
  <c r="CK77" i="42" s="1"/>
  <c r="CJ77" i="42"/>
  <c r="CL77" i="42"/>
  <c r="CN77" i="42" s="1"/>
  <c r="CM77" i="42"/>
  <c r="CO77" i="42"/>
  <c r="CQ77" i="42" s="1"/>
  <c r="CP77" i="42"/>
  <c r="CF78" i="42"/>
  <c r="CH78" i="42" s="1"/>
  <c r="CG78" i="42"/>
  <c r="CI78" i="42"/>
  <c r="CK78" i="42" s="1"/>
  <c r="CJ78" i="42"/>
  <c r="CL78" i="42"/>
  <c r="CN78" i="42" s="1"/>
  <c r="CM78" i="42"/>
  <c r="CP78" i="42"/>
  <c r="CF79" i="42"/>
  <c r="CH79" i="42" s="1"/>
  <c r="CG79" i="42"/>
  <c r="CI79" i="42"/>
  <c r="CK79" i="42" s="1"/>
  <c r="CJ79" i="42"/>
  <c r="CL79" i="42"/>
  <c r="CN79" i="42" s="1"/>
  <c r="CM79" i="42"/>
  <c r="CP79" i="42"/>
  <c r="CF80" i="42"/>
  <c r="CH80" i="42" s="1"/>
  <c r="CG80" i="42"/>
  <c r="CI80" i="42"/>
  <c r="CK80" i="42" s="1"/>
  <c r="CJ80" i="42"/>
  <c r="CL80" i="42"/>
  <c r="CN80" i="42" s="1"/>
  <c r="CM80" i="42"/>
  <c r="CO80" i="42"/>
  <c r="CQ80" i="42" s="1"/>
  <c r="CP80" i="42"/>
  <c r="CF81" i="42"/>
  <c r="CH81" i="42" s="1"/>
  <c r="CG81" i="42"/>
  <c r="CI81" i="42"/>
  <c r="CK81" i="42" s="1"/>
  <c r="CJ81" i="42"/>
  <c r="CL81" i="42"/>
  <c r="CN81" i="42" s="1"/>
  <c r="CM81" i="42"/>
  <c r="CP81" i="42"/>
  <c r="CF82" i="42"/>
  <c r="CH82" i="42" s="1"/>
  <c r="CG82" i="42"/>
  <c r="CI82" i="42"/>
  <c r="CK82" i="42" s="1"/>
  <c r="CJ82" i="42"/>
  <c r="CL82" i="42"/>
  <c r="CN82" i="42" s="1"/>
  <c r="CM82" i="42"/>
  <c r="CP82" i="42"/>
  <c r="CF83" i="42"/>
  <c r="CH83" i="42" s="1"/>
  <c r="CG83" i="42"/>
  <c r="CI83" i="42"/>
  <c r="CK83" i="42" s="1"/>
  <c r="CJ83" i="42"/>
  <c r="CL83" i="42"/>
  <c r="CN83" i="42" s="1"/>
  <c r="CM83" i="42"/>
  <c r="CO83" i="42"/>
  <c r="CQ83" i="42" s="1"/>
  <c r="CP83" i="42"/>
  <c r="CF84" i="42"/>
  <c r="CH84" i="42" s="1"/>
  <c r="CG84" i="42"/>
  <c r="CI84" i="42"/>
  <c r="CK84" i="42" s="1"/>
  <c r="CJ84" i="42"/>
  <c r="CL84" i="42"/>
  <c r="CN84" i="42" s="1"/>
  <c r="CM84" i="42"/>
  <c r="CP84" i="42"/>
  <c r="CF85" i="42"/>
  <c r="CH85" i="42" s="1"/>
  <c r="CG85" i="42"/>
  <c r="CI85" i="42"/>
  <c r="CK85" i="42" s="1"/>
  <c r="CJ85" i="42"/>
  <c r="CL85" i="42"/>
  <c r="CN85" i="42" s="1"/>
  <c r="CM85" i="42"/>
  <c r="CP85" i="42"/>
  <c r="CF86" i="42"/>
  <c r="CH86" i="42" s="1"/>
  <c r="CG86" i="42"/>
  <c r="CI86" i="42"/>
  <c r="CK86" i="42" s="1"/>
  <c r="CJ86" i="42"/>
  <c r="CL86" i="42"/>
  <c r="CN86" i="42" s="1"/>
  <c r="CM86" i="42"/>
  <c r="CO86" i="42"/>
  <c r="CQ86" i="42" s="1"/>
  <c r="CP86" i="42"/>
  <c r="CF87" i="42"/>
  <c r="CH87" i="42" s="1"/>
  <c r="CG87" i="42"/>
  <c r="CI87" i="42"/>
  <c r="CK87" i="42" s="1"/>
  <c r="CJ87" i="42"/>
  <c r="CL87" i="42"/>
  <c r="CN87" i="42" s="1"/>
  <c r="CM87" i="42"/>
  <c r="CP87" i="42"/>
  <c r="CF88" i="42"/>
  <c r="CH88" i="42" s="1"/>
  <c r="CG88" i="42"/>
  <c r="CI88" i="42"/>
  <c r="CK88" i="42" s="1"/>
  <c r="CJ88" i="42"/>
  <c r="CL88" i="42"/>
  <c r="CN88" i="42" s="1"/>
  <c r="CM88" i="42"/>
  <c r="CP88" i="42"/>
  <c r="CF89" i="42"/>
  <c r="CH89" i="42" s="1"/>
  <c r="CG89" i="42"/>
  <c r="CI89" i="42"/>
  <c r="CK89" i="42" s="1"/>
  <c r="CJ89" i="42"/>
  <c r="CL89" i="42"/>
  <c r="CN89" i="42" s="1"/>
  <c r="CM89" i="42"/>
  <c r="CO89" i="42"/>
  <c r="CQ89" i="42" s="1"/>
  <c r="CP89" i="42"/>
  <c r="CF90" i="42"/>
  <c r="CH90" i="42" s="1"/>
  <c r="CG90" i="42"/>
  <c r="CI90" i="42"/>
  <c r="CK90" i="42" s="1"/>
  <c r="CJ90" i="42"/>
  <c r="CL90" i="42"/>
  <c r="CN90" i="42" s="1"/>
  <c r="CM90" i="42"/>
  <c r="CP90" i="42"/>
  <c r="CF91" i="42"/>
  <c r="CH91" i="42" s="1"/>
  <c r="CG91" i="42"/>
  <c r="CI91" i="42"/>
  <c r="CK91" i="42" s="1"/>
  <c r="CJ91" i="42"/>
  <c r="CL91" i="42"/>
  <c r="CN91" i="42" s="1"/>
  <c r="CM91" i="42"/>
  <c r="CP91" i="42"/>
  <c r="CF92" i="42"/>
  <c r="CH92" i="42" s="1"/>
  <c r="CG92" i="42"/>
  <c r="CI92" i="42"/>
  <c r="CK92" i="42" s="1"/>
  <c r="CJ92" i="42"/>
  <c r="CL92" i="42"/>
  <c r="CN92" i="42" s="1"/>
  <c r="CM92" i="42"/>
  <c r="CO92" i="42"/>
  <c r="CQ92" i="42" s="1"/>
  <c r="CP92" i="42"/>
  <c r="CF93" i="42"/>
  <c r="CH93" i="42" s="1"/>
  <c r="CG93" i="42"/>
  <c r="CI93" i="42"/>
  <c r="CK93" i="42" s="1"/>
  <c r="CJ93" i="42"/>
  <c r="CL93" i="42"/>
  <c r="CN93" i="42" s="1"/>
  <c r="CM93" i="42"/>
  <c r="CP93" i="42"/>
  <c r="CF94" i="42"/>
  <c r="CH94" i="42" s="1"/>
  <c r="CG94" i="42"/>
  <c r="CI94" i="42"/>
  <c r="CK94" i="42" s="1"/>
  <c r="CJ94" i="42"/>
  <c r="CL94" i="42"/>
  <c r="CN94" i="42" s="1"/>
  <c r="CM94" i="42"/>
  <c r="CP94" i="42"/>
  <c r="CF95" i="42"/>
  <c r="CH95" i="42" s="1"/>
  <c r="CG95" i="42"/>
  <c r="CI95" i="42"/>
  <c r="CK95" i="42" s="1"/>
  <c r="CJ95" i="42"/>
  <c r="CL95" i="42"/>
  <c r="CN95" i="42" s="1"/>
  <c r="CM95" i="42"/>
  <c r="CO95" i="42"/>
  <c r="CQ95" i="42" s="1"/>
  <c r="CP95" i="42"/>
  <c r="CF96" i="42"/>
  <c r="CH96" i="42" s="1"/>
  <c r="CG96" i="42"/>
  <c r="CI96" i="42"/>
  <c r="CK96" i="42" s="1"/>
  <c r="CJ96" i="42"/>
  <c r="CL96" i="42"/>
  <c r="CN96" i="42" s="1"/>
  <c r="CM96" i="42"/>
  <c r="CP96" i="42"/>
  <c r="CF97" i="42"/>
  <c r="CH97" i="42" s="1"/>
  <c r="CG97" i="42"/>
  <c r="CI97" i="42"/>
  <c r="CK97" i="42" s="1"/>
  <c r="CJ97" i="42"/>
  <c r="CL97" i="42"/>
  <c r="CN97" i="42" s="1"/>
  <c r="CM97" i="42"/>
  <c r="CP97" i="42"/>
  <c r="CF98" i="42"/>
  <c r="CH98" i="42" s="1"/>
  <c r="CG98" i="42"/>
  <c r="CI98" i="42"/>
  <c r="CK98" i="42" s="1"/>
  <c r="CJ98" i="42"/>
  <c r="CL98" i="42"/>
  <c r="CN98" i="42" s="1"/>
  <c r="CM98" i="42"/>
  <c r="CO98" i="42"/>
  <c r="CQ98" i="42" s="1"/>
  <c r="CP98" i="42"/>
  <c r="CF99" i="42"/>
  <c r="CH99" i="42" s="1"/>
  <c r="CG99" i="42"/>
  <c r="CI99" i="42"/>
  <c r="CK99" i="42" s="1"/>
  <c r="CJ99" i="42"/>
  <c r="CL99" i="42"/>
  <c r="CN99" i="42" s="1"/>
  <c r="CM99" i="42"/>
  <c r="CP99" i="42"/>
  <c r="CF100" i="42"/>
  <c r="CH100" i="42" s="1"/>
  <c r="CG100" i="42"/>
  <c r="CI100" i="42"/>
  <c r="CK100" i="42" s="1"/>
  <c r="CJ100" i="42"/>
  <c r="CL100" i="42"/>
  <c r="CN100" i="42" s="1"/>
  <c r="CM100" i="42"/>
  <c r="CP100" i="42"/>
  <c r="CF101" i="42"/>
  <c r="CH101" i="42" s="1"/>
  <c r="CG101" i="42"/>
  <c r="CI101" i="42"/>
  <c r="CK101" i="42" s="1"/>
  <c r="CJ101" i="42"/>
  <c r="CL101" i="42"/>
  <c r="CN101" i="42" s="1"/>
  <c r="CM101" i="42"/>
  <c r="CO101" i="42"/>
  <c r="CQ101" i="42" s="1"/>
  <c r="CP101" i="42"/>
  <c r="CF102" i="42"/>
  <c r="CH102" i="42" s="1"/>
  <c r="CG102" i="42"/>
  <c r="CI102" i="42"/>
  <c r="CK102" i="42" s="1"/>
  <c r="CJ102" i="42"/>
  <c r="CL102" i="42"/>
  <c r="CN102" i="42" s="1"/>
  <c r="CM102" i="42"/>
  <c r="CP102" i="42"/>
  <c r="CF103" i="42"/>
  <c r="CH103" i="42" s="1"/>
  <c r="CG103" i="42"/>
  <c r="CI103" i="42"/>
  <c r="CK103" i="42" s="1"/>
  <c r="CJ103" i="42"/>
  <c r="CL103" i="42"/>
  <c r="CN103" i="42" s="1"/>
  <c r="CM103" i="42"/>
  <c r="CP103" i="42"/>
  <c r="CF104" i="42"/>
  <c r="CH104" i="42" s="1"/>
  <c r="CG104" i="42"/>
  <c r="CI104" i="42"/>
  <c r="CK104" i="42" s="1"/>
  <c r="CJ104" i="42"/>
  <c r="CL104" i="42"/>
  <c r="CN104" i="42" s="1"/>
  <c r="CM104" i="42"/>
  <c r="CO104" i="42"/>
  <c r="CQ104" i="42" s="1"/>
  <c r="CP104" i="42"/>
  <c r="CF105" i="42"/>
  <c r="CH105" i="42" s="1"/>
  <c r="CG105" i="42"/>
  <c r="CI105" i="42"/>
  <c r="CK105" i="42" s="1"/>
  <c r="CJ105" i="42"/>
  <c r="CL105" i="42"/>
  <c r="CN105" i="42" s="1"/>
  <c r="CM105" i="42"/>
  <c r="CP105" i="42"/>
  <c r="CF106" i="42"/>
  <c r="CH106" i="42" s="1"/>
  <c r="CG106" i="42"/>
  <c r="CI106" i="42"/>
  <c r="CK106" i="42" s="1"/>
  <c r="CJ106" i="42"/>
  <c r="CL106" i="42"/>
  <c r="CN106" i="42" s="1"/>
  <c r="CM106" i="42"/>
  <c r="CP106" i="42"/>
  <c r="CF107" i="42"/>
  <c r="CH107" i="42" s="1"/>
  <c r="CG107" i="42"/>
  <c r="CI107" i="42"/>
  <c r="CK107" i="42" s="1"/>
  <c r="CJ107" i="42"/>
  <c r="CL107" i="42"/>
  <c r="CN107" i="42" s="1"/>
  <c r="CM107" i="42"/>
  <c r="CO107" i="42"/>
  <c r="CQ107" i="42" s="1"/>
  <c r="CP107" i="42"/>
  <c r="CF108" i="42"/>
  <c r="CH108" i="42" s="1"/>
  <c r="CG108" i="42"/>
  <c r="CI108" i="42"/>
  <c r="CK108" i="42" s="1"/>
  <c r="CJ108" i="42"/>
  <c r="CL108" i="42"/>
  <c r="CN108" i="42" s="1"/>
  <c r="CM108" i="42"/>
  <c r="CP108" i="42"/>
  <c r="CF109" i="42"/>
  <c r="CH109" i="42" s="1"/>
  <c r="CG109" i="42"/>
  <c r="CI109" i="42"/>
  <c r="CK109" i="42" s="1"/>
  <c r="CJ109" i="42"/>
  <c r="CL109" i="42"/>
  <c r="CN109" i="42" s="1"/>
  <c r="CM109" i="42"/>
  <c r="CP109" i="42"/>
  <c r="CF110" i="42"/>
  <c r="CH110" i="42" s="1"/>
  <c r="CG110" i="42"/>
  <c r="CI110" i="42"/>
  <c r="CK110" i="42" s="1"/>
  <c r="CJ110" i="42"/>
  <c r="CL110" i="42"/>
  <c r="CN110" i="42" s="1"/>
  <c r="CM110" i="42"/>
  <c r="CO110" i="42"/>
  <c r="CQ110" i="42" s="1"/>
  <c r="CP110" i="42"/>
  <c r="CF111" i="42"/>
  <c r="CH111" i="42" s="1"/>
  <c r="CG111" i="42"/>
  <c r="CI111" i="42"/>
  <c r="CK111" i="42" s="1"/>
  <c r="CJ111" i="42"/>
  <c r="CL111" i="42"/>
  <c r="CN111" i="42" s="1"/>
  <c r="CM111" i="42"/>
  <c r="CP111" i="42"/>
  <c r="CF112" i="42"/>
  <c r="CH112" i="42" s="1"/>
  <c r="CG112" i="42"/>
  <c r="CI112" i="42"/>
  <c r="CK112" i="42" s="1"/>
  <c r="CJ112" i="42"/>
  <c r="CL112" i="42"/>
  <c r="CN112" i="42" s="1"/>
  <c r="CM112" i="42"/>
  <c r="CP112" i="42"/>
  <c r="CF113" i="42"/>
  <c r="CH113" i="42" s="1"/>
  <c r="CG113" i="42"/>
  <c r="CI113" i="42"/>
  <c r="CK113" i="42" s="1"/>
  <c r="CJ113" i="42"/>
  <c r="CL113" i="42"/>
  <c r="CN113" i="42" s="1"/>
  <c r="CM113" i="42"/>
  <c r="CO113" i="42"/>
  <c r="CQ113" i="42" s="1"/>
  <c r="CP113" i="42"/>
  <c r="CF114" i="42"/>
  <c r="CH114" i="42" s="1"/>
  <c r="CG114" i="42"/>
  <c r="CI114" i="42"/>
  <c r="CK114" i="42" s="1"/>
  <c r="CJ114" i="42"/>
  <c r="CL114" i="42"/>
  <c r="CN114" i="42" s="1"/>
  <c r="CM114" i="42"/>
  <c r="CP114" i="42"/>
  <c r="CF115" i="42"/>
  <c r="CH115" i="42" s="1"/>
  <c r="CG115" i="42"/>
  <c r="CI115" i="42"/>
  <c r="CK115" i="42" s="1"/>
  <c r="CJ115" i="42"/>
  <c r="CL115" i="42"/>
  <c r="CN115" i="42" s="1"/>
  <c r="CM115" i="42"/>
  <c r="CP115" i="42"/>
  <c r="CF116" i="42"/>
  <c r="CH116" i="42" s="1"/>
  <c r="CG116" i="42"/>
  <c r="CI116" i="42"/>
  <c r="CK116" i="42" s="1"/>
  <c r="CJ116" i="42"/>
  <c r="CL116" i="42"/>
  <c r="CN116" i="42" s="1"/>
  <c r="CM116" i="42"/>
  <c r="CO116" i="42"/>
  <c r="CQ116" i="42" s="1"/>
  <c r="CP116" i="42"/>
  <c r="CF117" i="42"/>
  <c r="CH117" i="42" s="1"/>
  <c r="CG117" i="42"/>
  <c r="CI117" i="42"/>
  <c r="CK117" i="42" s="1"/>
  <c r="CJ117" i="42"/>
  <c r="CL117" i="42"/>
  <c r="CN117" i="42" s="1"/>
  <c r="CM117" i="42"/>
  <c r="CP117" i="42"/>
  <c r="CF118" i="42"/>
  <c r="CH118" i="42" s="1"/>
  <c r="CG118" i="42"/>
  <c r="CI118" i="42"/>
  <c r="CK118" i="42" s="1"/>
  <c r="CJ118" i="42"/>
  <c r="CL118" i="42"/>
  <c r="CN118" i="42" s="1"/>
  <c r="CM118" i="42"/>
  <c r="CP118" i="42"/>
  <c r="CF119" i="42"/>
  <c r="CH119" i="42" s="1"/>
  <c r="CG119" i="42"/>
  <c r="CI119" i="42"/>
  <c r="CK119" i="42" s="1"/>
  <c r="CJ119" i="42"/>
  <c r="CL119" i="42"/>
  <c r="CN119" i="42" s="1"/>
  <c r="CM119" i="42"/>
  <c r="CO119" i="42"/>
  <c r="CQ119" i="42" s="1"/>
  <c r="CP119" i="42"/>
  <c r="CF120" i="42"/>
  <c r="CH120" i="42" s="1"/>
  <c r="CG120" i="42"/>
  <c r="CI120" i="42"/>
  <c r="CK120" i="42" s="1"/>
  <c r="CJ120" i="42"/>
  <c r="CL120" i="42"/>
  <c r="CN120" i="42" s="1"/>
  <c r="CM120" i="42"/>
  <c r="CP120" i="42"/>
  <c r="CF121" i="42"/>
  <c r="CH121" i="42" s="1"/>
  <c r="CG121" i="42"/>
  <c r="CI121" i="42"/>
  <c r="CK121" i="42" s="1"/>
  <c r="CJ121" i="42"/>
  <c r="CL121" i="42"/>
  <c r="CN121" i="42" s="1"/>
  <c r="CM121" i="42"/>
  <c r="CO121" i="42"/>
  <c r="CQ121" i="42" s="1"/>
  <c r="CP121" i="42"/>
  <c r="CF122" i="42"/>
  <c r="CH122" i="42" s="1"/>
  <c r="CG122" i="42"/>
  <c r="CI122" i="42"/>
  <c r="CK122" i="42" s="1"/>
  <c r="CJ122" i="42"/>
  <c r="CL122" i="42"/>
  <c r="CN122" i="42" s="1"/>
  <c r="CM122" i="42"/>
  <c r="CO122" i="42"/>
  <c r="CQ122" i="42" s="1"/>
  <c r="CP122" i="42"/>
  <c r="CF123" i="42"/>
  <c r="CH123" i="42" s="1"/>
  <c r="CG123" i="42"/>
  <c r="CI123" i="42"/>
  <c r="CK123" i="42" s="1"/>
  <c r="CJ123" i="42"/>
  <c r="CL123" i="42"/>
  <c r="CN123" i="42" s="1"/>
  <c r="CM123" i="42"/>
  <c r="CO123" i="42"/>
  <c r="CQ123" i="42" s="1"/>
  <c r="CP123" i="42"/>
  <c r="CF124" i="42"/>
  <c r="CH124" i="42" s="1"/>
  <c r="CG124" i="42"/>
  <c r="CI124" i="42"/>
  <c r="CK124" i="42" s="1"/>
  <c r="CJ124" i="42"/>
  <c r="CL124" i="42"/>
  <c r="CN124" i="42" s="1"/>
  <c r="CM124" i="42"/>
  <c r="CO124" i="42"/>
  <c r="CQ124" i="42" s="1"/>
  <c r="CP124" i="42"/>
  <c r="CF125" i="42"/>
  <c r="CH125" i="42" s="1"/>
  <c r="CG125" i="42"/>
  <c r="CI125" i="42"/>
  <c r="CK125" i="42" s="1"/>
  <c r="CJ125" i="42"/>
  <c r="CL125" i="42"/>
  <c r="CN125" i="42" s="1"/>
  <c r="CM125" i="42"/>
  <c r="CO125" i="42"/>
  <c r="CQ125" i="42" s="1"/>
  <c r="CP125" i="42"/>
  <c r="CF126" i="42"/>
  <c r="CH126" i="42" s="1"/>
  <c r="CG126" i="42"/>
  <c r="CI126" i="42"/>
  <c r="CK126" i="42" s="1"/>
  <c r="CJ126" i="42"/>
  <c r="CL126" i="42"/>
  <c r="CN126" i="42" s="1"/>
  <c r="CM126" i="42"/>
  <c r="CO126" i="42"/>
  <c r="CQ126" i="42" s="1"/>
  <c r="CP126" i="42"/>
  <c r="CF127" i="42"/>
  <c r="CH127" i="42" s="1"/>
  <c r="CG127" i="42"/>
  <c r="CI127" i="42"/>
  <c r="CK127" i="42" s="1"/>
  <c r="CJ127" i="42"/>
  <c r="CL127" i="42"/>
  <c r="CN127" i="42" s="1"/>
  <c r="CM127" i="42"/>
  <c r="CO127" i="42"/>
  <c r="CQ127" i="42" s="1"/>
  <c r="CP127" i="42"/>
  <c r="CF128" i="42"/>
  <c r="CH128" i="42" s="1"/>
  <c r="CG128" i="42"/>
  <c r="CI128" i="42"/>
  <c r="CK128" i="42" s="1"/>
  <c r="CJ128" i="42"/>
  <c r="CL128" i="42"/>
  <c r="CN128" i="42" s="1"/>
  <c r="CM128" i="42"/>
  <c r="CO128" i="42"/>
  <c r="CQ128" i="42" s="1"/>
  <c r="CP128" i="42"/>
  <c r="CF129" i="42"/>
  <c r="CH129" i="42" s="1"/>
  <c r="CG129" i="42"/>
  <c r="CI129" i="42"/>
  <c r="CK129" i="42" s="1"/>
  <c r="CJ129" i="42"/>
  <c r="CL129" i="42"/>
  <c r="CN129" i="42" s="1"/>
  <c r="CM129" i="42"/>
  <c r="CO129" i="42"/>
  <c r="CQ129" i="42" s="1"/>
  <c r="CP129" i="42"/>
  <c r="CF130" i="42"/>
  <c r="CH130" i="42" s="1"/>
  <c r="CG130" i="42"/>
  <c r="CI130" i="42"/>
  <c r="CK130" i="42" s="1"/>
  <c r="CJ130" i="42"/>
  <c r="CL130" i="42"/>
  <c r="CN130" i="42" s="1"/>
  <c r="CM130" i="42"/>
  <c r="CO130" i="42"/>
  <c r="CQ130" i="42" s="1"/>
  <c r="CP130" i="42"/>
  <c r="CF131" i="42"/>
  <c r="CH131" i="42" s="1"/>
  <c r="CG131" i="42"/>
  <c r="CI131" i="42"/>
  <c r="CK131" i="42" s="1"/>
  <c r="CJ131" i="42"/>
  <c r="CL131" i="42"/>
  <c r="CN131" i="42" s="1"/>
  <c r="CM131" i="42"/>
  <c r="CO131" i="42"/>
  <c r="CQ131" i="42" s="1"/>
  <c r="CP131" i="42"/>
  <c r="CF132" i="42"/>
  <c r="CH132" i="42" s="1"/>
  <c r="CG132" i="42"/>
  <c r="CI132" i="42"/>
  <c r="CK132" i="42" s="1"/>
  <c r="CJ132" i="42"/>
  <c r="CL132" i="42"/>
  <c r="CN132" i="42" s="1"/>
  <c r="CM132" i="42"/>
  <c r="CO132" i="42"/>
  <c r="CQ132" i="42" s="1"/>
  <c r="CP132" i="42"/>
  <c r="CF133" i="42"/>
  <c r="CH133" i="42" s="1"/>
  <c r="CG133" i="42"/>
  <c r="CI133" i="42"/>
  <c r="CK133" i="42" s="1"/>
  <c r="CJ133" i="42"/>
  <c r="CL133" i="42"/>
  <c r="CN133" i="42" s="1"/>
  <c r="CM133" i="42"/>
  <c r="CO133" i="42"/>
  <c r="CQ133" i="42" s="1"/>
  <c r="CP133" i="42"/>
  <c r="CF134" i="42"/>
  <c r="CH134" i="42" s="1"/>
  <c r="CG134" i="42"/>
  <c r="CI134" i="42"/>
  <c r="CK134" i="42" s="1"/>
  <c r="CJ134" i="42"/>
  <c r="CL134" i="42"/>
  <c r="CN134" i="42" s="1"/>
  <c r="CM134" i="42"/>
  <c r="CO134" i="42"/>
  <c r="CQ134" i="42" s="1"/>
  <c r="CP134" i="42"/>
  <c r="CF135" i="42"/>
  <c r="CH135" i="42" s="1"/>
  <c r="CG135" i="42"/>
  <c r="CI135" i="42"/>
  <c r="CK135" i="42" s="1"/>
  <c r="CJ135" i="42"/>
  <c r="CL135" i="42"/>
  <c r="CN135" i="42" s="1"/>
  <c r="CM135" i="42"/>
  <c r="CO135" i="42"/>
  <c r="CQ135" i="42" s="1"/>
  <c r="CP135" i="42"/>
  <c r="CF136" i="42"/>
  <c r="CH136" i="42" s="1"/>
  <c r="CG136" i="42"/>
  <c r="CI136" i="42"/>
  <c r="CK136" i="42" s="1"/>
  <c r="CJ136" i="42"/>
  <c r="CL136" i="42"/>
  <c r="CN136" i="42" s="1"/>
  <c r="CM136" i="42"/>
  <c r="CO136" i="42"/>
  <c r="CQ136" i="42" s="1"/>
  <c r="CP136" i="42"/>
  <c r="CF137" i="42"/>
  <c r="CH137" i="42" s="1"/>
  <c r="CG137" i="42"/>
  <c r="CI137" i="42"/>
  <c r="CK137" i="42" s="1"/>
  <c r="CJ137" i="42"/>
  <c r="CL137" i="42"/>
  <c r="CN137" i="42" s="1"/>
  <c r="CM137" i="42"/>
  <c r="CO137" i="42"/>
  <c r="CQ137" i="42" s="1"/>
  <c r="CP137" i="42"/>
  <c r="CF138" i="42"/>
  <c r="CH138" i="42" s="1"/>
  <c r="CG138" i="42"/>
  <c r="CI138" i="42"/>
  <c r="CK138" i="42" s="1"/>
  <c r="CJ138" i="42"/>
  <c r="CL138" i="42"/>
  <c r="CN138" i="42" s="1"/>
  <c r="CM138" i="42"/>
  <c r="CO138" i="42"/>
  <c r="CQ138" i="42" s="1"/>
  <c r="CP138" i="42"/>
  <c r="CF139" i="42"/>
  <c r="CH139" i="42" s="1"/>
  <c r="CG139" i="42"/>
  <c r="CI139" i="42"/>
  <c r="CK139" i="42" s="1"/>
  <c r="CJ139" i="42"/>
  <c r="CL139" i="42"/>
  <c r="CN139" i="42" s="1"/>
  <c r="CM139" i="42"/>
  <c r="CO139" i="42"/>
  <c r="CQ139" i="42" s="1"/>
  <c r="CP139" i="42"/>
  <c r="CF140" i="42"/>
  <c r="CH140" i="42" s="1"/>
  <c r="CG140" i="42"/>
  <c r="CI140" i="42"/>
  <c r="CK140" i="42" s="1"/>
  <c r="CJ140" i="42"/>
  <c r="CL140" i="42"/>
  <c r="CN140" i="42" s="1"/>
  <c r="CM140" i="42"/>
  <c r="CO140" i="42"/>
  <c r="CQ140" i="42" s="1"/>
  <c r="CP140" i="42"/>
  <c r="CF141" i="42"/>
  <c r="CH141" i="42" s="1"/>
  <c r="CG141" i="42"/>
  <c r="CI141" i="42"/>
  <c r="CK141" i="42" s="1"/>
  <c r="CJ141" i="42"/>
  <c r="CL141" i="42"/>
  <c r="CN141" i="42" s="1"/>
  <c r="CM141" i="42"/>
  <c r="CO141" i="42"/>
  <c r="CQ141" i="42" s="1"/>
  <c r="CP141" i="42"/>
  <c r="CF142" i="42"/>
  <c r="CH142" i="42" s="1"/>
  <c r="CG142" i="42"/>
  <c r="CI142" i="42"/>
  <c r="CK142" i="42" s="1"/>
  <c r="CJ142" i="42"/>
  <c r="CL142" i="42"/>
  <c r="CN142" i="42" s="1"/>
  <c r="CM142" i="42"/>
  <c r="CO142" i="42"/>
  <c r="CQ142" i="42" s="1"/>
  <c r="CP142" i="42"/>
  <c r="CF143" i="42"/>
  <c r="CH143" i="42" s="1"/>
  <c r="CG143" i="42"/>
  <c r="CI143" i="42"/>
  <c r="CK143" i="42" s="1"/>
  <c r="CJ143" i="42"/>
  <c r="CL143" i="42"/>
  <c r="CN143" i="42" s="1"/>
  <c r="CM143" i="42"/>
  <c r="CO143" i="42"/>
  <c r="CQ143" i="42" s="1"/>
  <c r="CP143" i="42"/>
  <c r="CF144" i="42"/>
  <c r="CH144" i="42" s="1"/>
  <c r="CG144" i="42"/>
  <c r="CI144" i="42"/>
  <c r="CK144" i="42" s="1"/>
  <c r="CJ144" i="42"/>
  <c r="CL144" i="42"/>
  <c r="CN144" i="42" s="1"/>
  <c r="CM144" i="42"/>
  <c r="CO144" i="42"/>
  <c r="CQ144" i="42" s="1"/>
  <c r="CP144" i="42"/>
  <c r="CF145" i="42"/>
  <c r="CH145" i="42" s="1"/>
  <c r="CG145" i="42"/>
  <c r="CI145" i="42"/>
  <c r="CK145" i="42" s="1"/>
  <c r="CJ145" i="42"/>
  <c r="CL145" i="42"/>
  <c r="CN145" i="42" s="1"/>
  <c r="CM145" i="42"/>
  <c r="CO145" i="42"/>
  <c r="CQ145" i="42" s="1"/>
  <c r="CP145" i="42"/>
  <c r="CF146" i="42"/>
  <c r="CH146" i="42" s="1"/>
  <c r="CG146" i="42"/>
  <c r="CI146" i="42"/>
  <c r="CK146" i="42" s="1"/>
  <c r="CJ146" i="42"/>
  <c r="CL146" i="42"/>
  <c r="CN146" i="42" s="1"/>
  <c r="CM146" i="42"/>
  <c r="CO146" i="42"/>
  <c r="CQ146" i="42" s="1"/>
  <c r="CP146" i="42"/>
  <c r="CF147" i="42"/>
  <c r="CH147" i="42" s="1"/>
  <c r="CG147" i="42"/>
  <c r="CI147" i="42"/>
  <c r="CK147" i="42" s="1"/>
  <c r="CJ147" i="42"/>
  <c r="CL147" i="42"/>
  <c r="CN147" i="42" s="1"/>
  <c r="CM147" i="42"/>
  <c r="CO147" i="42"/>
  <c r="CQ147" i="42" s="1"/>
  <c r="CP147" i="42"/>
  <c r="CF148" i="42"/>
  <c r="CH148" i="42" s="1"/>
  <c r="CG148" i="42"/>
  <c r="CI148" i="42"/>
  <c r="CK148" i="42" s="1"/>
  <c r="CJ148" i="42"/>
  <c r="CL148" i="42"/>
  <c r="CN148" i="42" s="1"/>
  <c r="CM148" i="42"/>
  <c r="CO148" i="42"/>
  <c r="CQ148" i="42" s="1"/>
  <c r="CP148" i="42"/>
  <c r="CF149" i="42"/>
  <c r="CH149" i="42" s="1"/>
  <c r="CG149" i="42"/>
  <c r="CI149" i="42"/>
  <c r="CK149" i="42" s="1"/>
  <c r="CJ149" i="42"/>
  <c r="CL149" i="42"/>
  <c r="CN149" i="42" s="1"/>
  <c r="CM149" i="42"/>
  <c r="CO149" i="42"/>
  <c r="CQ149" i="42" s="1"/>
  <c r="CP149" i="42"/>
  <c r="CF150" i="42"/>
  <c r="CH150" i="42" s="1"/>
  <c r="CG150" i="42"/>
  <c r="CI150" i="42"/>
  <c r="CK150" i="42" s="1"/>
  <c r="CJ150" i="42"/>
  <c r="CL150" i="42"/>
  <c r="CN150" i="42" s="1"/>
  <c r="CM150" i="42"/>
  <c r="CO150" i="42"/>
  <c r="CQ150" i="42" s="1"/>
  <c r="CP150" i="42"/>
  <c r="CF151" i="42"/>
  <c r="CH151" i="42" s="1"/>
  <c r="CG151" i="42"/>
  <c r="CI151" i="42"/>
  <c r="CK151" i="42" s="1"/>
  <c r="CJ151" i="42"/>
  <c r="CL151" i="42"/>
  <c r="CN151" i="42" s="1"/>
  <c r="CM151" i="42"/>
  <c r="CO151" i="42"/>
  <c r="CQ151" i="42" s="1"/>
  <c r="CP151" i="42"/>
  <c r="CF152" i="42"/>
  <c r="CH152" i="42" s="1"/>
  <c r="CG152" i="42"/>
  <c r="CI152" i="42"/>
  <c r="CK152" i="42" s="1"/>
  <c r="CJ152" i="42"/>
  <c r="CL152" i="42"/>
  <c r="CN152" i="42" s="1"/>
  <c r="CM152" i="42"/>
  <c r="CO152" i="42"/>
  <c r="CQ152" i="42" s="1"/>
  <c r="CP152" i="42"/>
  <c r="CF153" i="42"/>
  <c r="CH153" i="42" s="1"/>
  <c r="CG153" i="42"/>
  <c r="CI153" i="42"/>
  <c r="CK153" i="42" s="1"/>
  <c r="CJ153" i="42"/>
  <c r="CL153" i="42"/>
  <c r="CN153" i="42" s="1"/>
  <c r="CM153" i="42"/>
  <c r="CO153" i="42"/>
  <c r="CQ153" i="42" s="1"/>
  <c r="CP153" i="42"/>
  <c r="CF154" i="42"/>
  <c r="CH154" i="42" s="1"/>
  <c r="CG154" i="42"/>
  <c r="CI154" i="42"/>
  <c r="CK154" i="42" s="1"/>
  <c r="CJ154" i="42"/>
  <c r="CL154" i="42"/>
  <c r="CN154" i="42" s="1"/>
  <c r="CM154" i="42"/>
  <c r="CO154" i="42"/>
  <c r="CQ154" i="42" s="1"/>
  <c r="CP154" i="42"/>
  <c r="CF155" i="42"/>
  <c r="CH155" i="42" s="1"/>
  <c r="CG155" i="42"/>
  <c r="CI155" i="42"/>
  <c r="CK155" i="42" s="1"/>
  <c r="CJ155" i="42"/>
  <c r="CL155" i="42"/>
  <c r="CN155" i="42" s="1"/>
  <c r="CM155" i="42"/>
  <c r="CO155" i="42"/>
  <c r="CQ155" i="42" s="1"/>
  <c r="CP155" i="42"/>
  <c r="CF156" i="42"/>
  <c r="CH156" i="42" s="1"/>
  <c r="CG156" i="42"/>
  <c r="CI156" i="42"/>
  <c r="CK156" i="42" s="1"/>
  <c r="CJ156" i="42"/>
  <c r="CL156" i="42"/>
  <c r="CN156" i="42" s="1"/>
  <c r="CM156" i="42"/>
  <c r="CO156" i="42"/>
  <c r="CQ156" i="42" s="1"/>
  <c r="CP156" i="42"/>
  <c r="CF157" i="42"/>
  <c r="CH157" i="42" s="1"/>
  <c r="CG157" i="42"/>
  <c r="CI157" i="42"/>
  <c r="CK157" i="42" s="1"/>
  <c r="CJ157" i="42"/>
  <c r="CL157" i="42"/>
  <c r="CN157" i="42" s="1"/>
  <c r="CM157" i="42"/>
  <c r="CO157" i="42"/>
  <c r="CQ157" i="42" s="1"/>
  <c r="CP157" i="42"/>
  <c r="CF158" i="42"/>
  <c r="CH158" i="42" s="1"/>
  <c r="CG158" i="42"/>
  <c r="CI158" i="42"/>
  <c r="CK158" i="42" s="1"/>
  <c r="CJ158" i="42"/>
  <c r="CL158" i="42"/>
  <c r="CN158" i="42" s="1"/>
  <c r="CM158" i="42"/>
  <c r="CO158" i="42"/>
  <c r="CQ158" i="42" s="1"/>
  <c r="CP158" i="42"/>
  <c r="CF159" i="42"/>
  <c r="CH159" i="42" s="1"/>
  <c r="CG159" i="42"/>
  <c r="CI159" i="42"/>
  <c r="CK159" i="42" s="1"/>
  <c r="CJ159" i="42"/>
  <c r="CL159" i="42"/>
  <c r="CN159" i="42" s="1"/>
  <c r="CM159" i="42"/>
  <c r="CO159" i="42"/>
  <c r="CQ159" i="42" s="1"/>
  <c r="CP159" i="42"/>
  <c r="CF160" i="42"/>
  <c r="CH160" i="42" s="1"/>
  <c r="CG160" i="42"/>
  <c r="CI160" i="42"/>
  <c r="CK160" i="42" s="1"/>
  <c r="CJ160" i="42"/>
  <c r="CL160" i="42"/>
  <c r="CN160" i="42" s="1"/>
  <c r="CM160" i="42"/>
  <c r="CO160" i="42"/>
  <c r="CQ160" i="42" s="1"/>
  <c r="CP160" i="42"/>
  <c r="CF161" i="42"/>
  <c r="CH161" i="42" s="1"/>
  <c r="CG161" i="42"/>
  <c r="CI161" i="42"/>
  <c r="CK161" i="42" s="1"/>
  <c r="CJ161" i="42"/>
  <c r="CL161" i="42"/>
  <c r="CN161" i="42" s="1"/>
  <c r="CM161" i="42"/>
  <c r="CO161" i="42"/>
  <c r="CQ161" i="42" s="1"/>
  <c r="CP161" i="42"/>
  <c r="CF162" i="42"/>
  <c r="CH162" i="42" s="1"/>
  <c r="CG162" i="42"/>
  <c r="CI162" i="42"/>
  <c r="CK162" i="42" s="1"/>
  <c r="CJ162" i="42"/>
  <c r="CL162" i="42"/>
  <c r="CN162" i="42" s="1"/>
  <c r="CM162" i="42"/>
  <c r="CO162" i="42"/>
  <c r="CQ162" i="42" s="1"/>
  <c r="CP162" i="42"/>
  <c r="CF163" i="42"/>
  <c r="CH163" i="42" s="1"/>
  <c r="CG163" i="42"/>
  <c r="CI163" i="42"/>
  <c r="CK163" i="42" s="1"/>
  <c r="CJ163" i="42"/>
  <c r="CL163" i="42"/>
  <c r="CN163" i="42" s="1"/>
  <c r="CM163" i="42"/>
  <c r="CO163" i="42"/>
  <c r="CQ163" i="42" s="1"/>
  <c r="CP163" i="42"/>
  <c r="CF164" i="42"/>
  <c r="CH164" i="42" s="1"/>
  <c r="CG164" i="42"/>
  <c r="CI164" i="42"/>
  <c r="CK164" i="42" s="1"/>
  <c r="CJ164" i="42"/>
  <c r="CL164" i="42"/>
  <c r="CN164" i="42" s="1"/>
  <c r="CM164" i="42"/>
  <c r="CO164" i="42"/>
  <c r="CQ164" i="42" s="1"/>
  <c r="CP164" i="42"/>
  <c r="CF165" i="42"/>
  <c r="CH165" i="42" s="1"/>
  <c r="CG165" i="42"/>
  <c r="CI165" i="42"/>
  <c r="CK165" i="42" s="1"/>
  <c r="CJ165" i="42"/>
  <c r="CL165" i="42"/>
  <c r="CN165" i="42" s="1"/>
  <c r="CM165" i="42"/>
  <c r="CO165" i="42"/>
  <c r="CQ165" i="42" s="1"/>
  <c r="CP165" i="42"/>
  <c r="CF166" i="42"/>
  <c r="CH166" i="42" s="1"/>
  <c r="CG166" i="42"/>
  <c r="CI166" i="42"/>
  <c r="CK166" i="42" s="1"/>
  <c r="CJ166" i="42"/>
  <c r="CL166" i="42"/>
  <c r="CN166" i="42" s="1"/>
  <c r="CM166" i="42"/>
  <c r="CO166" i="42"/>
  <c r="CQ166" i="42" s="1"/>
  <c r="CP166" i="42"/>
  <c r="CF167" i="42"/>
  <c r="CH167" i="42" s="1"/>
  <c r="CG167" i="42"/>
  <c r="CI167" i="42"/>
  <c r="CK167" i="42" s="1"/>
  <c r="CJ167" i="42"/>
  <c r="CL167" i="42"/>
  <c r="CN167" i="42" s="1"/>
  <c r="CM167" i="42"/>
  <c r="CO167" i="42"/>
  <c r="CQ167" i="42" s="1"/>
  <c r="CP167" i="42"/>
  <c r="CF168" i="42"/>
  <c r="CH168" i="42" s="1"/>
  <c r="CG168" i="42"/>
  <c r="CI168" i="42"/>
  <c r="CK168" i="42" s="1"/>
  <c r="CJ168" i="42"/>
  <c r="CL168" i="42"/>
  <c r="CN168" i="42" s="1"/>
  <c r="CM168" i="42"/>
  <c r="CO168" i="42"/>
  <c r="CQ168" i="42" s="1"/>
  <c r="CP168" i="42"/>
  <c r="CF169" i="42"/>
  <c r="CH169" i="42" s="1"/>
  <c r="CG169" i="42"/>
  <c r="CI169" i="42"/>
  <c r="CK169" i="42" s="1"/>
  <c r="CJ169" i="42"/>
  <c r="CL169" i="42"/>
  <c r="CN169" i="42" s="1"/>
  <c r="CM169" i="42"/>
  <c r="CO169" i="42"/>
  <c r="CQ169" i="42" s="1"/>
  <c r="CP169" i="42"/>
  <c r="CF170" i="42"/>
  <c r="CH170" i="42" s="1"/>
  <c r="CG170" i="42"/>
  <c r="CI170" i="42"/>
  <c r="CK170" i="42" s="1"/>
  <c r="CJ170" i="42"/>
  <c r="CL170" i="42"/>
  <c r="CN170" i="42" s="1"/>
  <c r="CM170" i="42"/>
  <c r="CO170" i="42"/>
  <c r="CQ170" i="42" s="1"/>
  <c r="CP170" i="42"/>
  <c r="CF171" i="42"/>
  <c r="CH171" i="42" s="1"/>
  <c r="CG171" i="42"/>
  <c r="CI171" i="42"/>
  <c r="CK171" i="42" s="1"/>
  <c r="CJ171" i="42"/>
  <c r="CL171" i="42"/>
  <c r="CN171" i="42" s="1"/>
  <c r="CM171" i="42"/>
  <c r="CO171" i="42"/>
  <c r="CQ171" i="42" s="1"/>
  <c r="CP171" i="42"/>
  <c r="CF172" i="42"/>
  <c r="CH172" i="42" s="1"/>
  <c r="CG172" i="42"/>
  <c r="CI172" i="42"/>
  <c r="CK172" i="42" s="1"/>
  <c r="CJ172" i="42"/>
  <c r="CL172" i="42"/>
  <c r="CN172" i="42" s="1"/>
  <c r="CM172" i="42"/>
  <c r="CO172" i="42"/>
  <c r="CQ172" i="42" s="1"/>
  <c r="CP172" i="42"/>
  <c r="CF173" i="42"/>
  <c r="CH173" i="42" s="1"/>
  <c r="CG173" i="42"/>
  <c r="CI173" i="42"/>
  <c r="CK173" i="42" s="1"/>
  <c r="CJ173" i="42"/>
  <c r="CL173" i="42"/>
  <c r="CN173" i="42" s="1"/>
  <c r="CM173" i="42"/>
  <c r="CO173" i="42"/>
  <c r="CQ173" i="42" s="1"/>
  <c r="CP173" i="42"/>
  <c r="CF174" i="42"/>
  <c r="CH174" i="42" s="1"/>
  <c r="CG174" i="42"/>
  <c r="CI174" i="42"/>
  <c r="CK174" i="42" s="1"/>
  <c r="CJ174" i="42"/>
  <c r="CL174" i="42"/>
  <c r="CN174" i="42" s="1"/>
  <c r="CM174" i="42"/>
  <c r="CO174" i="42"/>
  <c r="CQ174" i="42" s="1"/>
  <c r="CP174" i="42"/>
  <c r="CF175" i="42"/>
  <c r="CH175" i="42" s="1"/>
  <c r="CG175" i="42"/>
  <c r="CI175" i="42"/>
  <c r="CK175" i="42" s="1"/>
  <c r="CJ175" i="42"/>
  <c r="CL175" i="42"/>
  <c r="CN175" i="42" s="1"/>
  <c r="CM175" i="42"/>
  <c r="CO175" i="42"/>
  <c r="CQ175" i="42" s="1"/>
  <c r="CP175" i="42"/>
  <c r="CF176" i="42"/>
  <c r="CH176" i="42" s="1"/>
  <c r="CG176" i="42"/>
  <c r="CI176" i="42"/>
  <c r="CK176" i="42" s="1"/>
  <c r="CJ176" i="42"/>
  <c r="CL176" i="42"/>
  <c r="CN176" i="42" s="1"/>
  <c r="CM176" i="42"/>
  <c r="CO176" i="42"/>
  <c r="CQ176" i="42" s="1"/>
  <c r="CP176" i="42"/>
  <c r="CF177" i="42"/>
  <c r="CH177" i="42" s="1"/>
  <c r="CG177" i="42"/>
  <c r="CI177" i="42"/>
  <c r="CK177" i="42" s="1"/>
  <c r="CJ177" i="42"/>
  <c r="CL177" i="42"/>
  <c r="CN177" i="42" s="1"/>
  <c r="CM177" i="42"/>
  <c r="CO177" i="42"/>
  <c r="CQ177" i="42" s="1"/>
  <c r="CP177" i="42"/>
  <c r="CF178" i="42"/>
  <c r="CH178" i="42" s="1"/>
  <c r="CG178" i="42"/>
  <c r="CI178" i="42"/>
  <c r="CK178" i="42" s="1"/>
  <c r="CJ178" i="42"/>
  <c r="CL178" i="42"/>
  <c r="CN178" i="42" s="1"/>
  <c r="CM178" i="42"/>
  <c r="CO178" i="42"/>
  <c r="CQ178" i="42" s="1"/>
  <c r="CP178" i="42"/>
  <c r="CF179" i="42"/>
  <c r="CH179" i="42" s="1"/>
  <c r="CG179" i="42"/>
  <c r="CI179" i="42"/>
  <c r="CK179" i="42" s="1"/>
  <c r="CJ179" i="42"/>
  <c r="CL179" i="42"/>
  <c r="CN179" i="42" s="1"/>
  <c r="CM179" i="42"/>
  <c r="CO179" i="42"/>
  <c r="CQ179" i="42" s="1"/>
  <c r="CP179" i="42"/>
  <c r="CF180" i="42"/>
  <c r="CH180" i="42" s="1"/>
  <c r="CG180" i="42"/>
  <c r="CI180" i="42"/>
  <c r="CK180" i="42" s="1"/>
  <c r="CJ180" i="42"/>
  <c r="CL180" i="42"/>
  <c r="CN180" i="42" s="1"/>
  <c r="CM180" i="42"/>
  <c r="CO180" i="42"/>
  <c r="CQ180" i="42" s="1"/>
  <c r="CP180" i="42"/>
  <c r="CF181" i="42"/>
  <c r="CH181" i="42" s="1"/>
  <c r="CG181" i="42"/>
  <c r="CI181" i="42"/>
  <c r="CK181" i="42" s="1"/>
  <c r="CJ181" i="42"/>
  <c r="CL181" i="42"/>
  <c r="CN181" i="42" s="1"/>
  <c r="CM181" i="42"/>
  <c r="CO181" i="42"/>
  <c r="CQ181" i="42" s="1"/>
  <c r="CP181" i="42"/>
  <c r="CF182" i="42"/>
  <c r="CH182" i="42" s="1"/>
  <c r="CG182" i="42"/>
  <c r="CI182" i="42"/>
  <c r="CK182" i="42" s="1"/>
  <c r="CJ182" i="42"/>
  <c r="CL182" i="42"/>
  <c r="CN182" i="42" s="1"/>
  <c r="CM182" i="42"/>
  <c r="CO182" i="42"/>
  <c r="CQ182" i="42" s="1"/>
  <c r="CP182" i="42"/>
  <c r="CF183" i="42"/>
  <c r="CH183" i="42" s="1"/>
  <c r="CG183" i="42"/>
  <c r="CI183" i="42"/>
  <c r="CK183" i="42" s="1"/>
  <c r="CJ183" i="42"/>
  <c r="CL183" i="42"/>
  <c r="CN183" i="42" s="1"/>
  <c r="CM183" i="42"/>
  <c r="CO183" i="42"/>
  <c r="CQ183" i="42" s="1"/>
  <c r="CP183" i="42"/>
  <c r="CF184" i="42"/>
  <c r="CH184" i="42" s="1"/>
  <c r="CG184" i="42"/>
  <c r="CI184" i="42"/>
  <c r="CK184" i="42" s="1"/>
  <c r="CJ184" i="42"/>
  <c r="CL184" i="42"/>
  <c r="CN184" i="42" s="1"/>
  <c r="CM184" i="42"/>
  <c r="CO184" i="42"/>
  <c r="CQ184" i="42" s="1"/>
  <c r="CP184" i="42"/>
  <c r="CF185" i="42"/>
  <c r="CH185" i="42" s="1"/>
  <c r="CG185" i="42"/>
  <c r="CI185" i="42"/>
  <c r="CK185" i="42" s="1"/>
  <c r="CJ185" i="42"/>
  <c r="CL185" i="42"/>
  <c r="CN185" i="42" s="1"/>
  <c r="CM185" i="42"/>
  <c r="CO185" i="42"/>
  <c r="CQ185" i="42" s="1"/>
  <c r="CP185" i="42"/>
  <c r="CF186" i="42"/>
  <c r="CH186" i="42" s="1"/>
  <c r="CG186" i="42"/>
  <c r="CI186" i="42"/>
  <c r="CK186" i="42" s="1"/>
  <c r="CJ186" i="42"/>
  <c r="CL186" i="42"/>
  <c r="CN186" i="42" s="1"/>
  <c r="CM186" i="42"/>
  <c r="CO186" i="42"/>
  <c r="CQ186" i="42" s="1"/>
  <c r="CP186" i="42"/>
  <c r="CF187" i="42"/>
  <c r="CH187" i="42" s="1"/>
  <c r="CG187" i="42"/>
  <c r="CI187" i="42"/>
  <c r="CK187" i="42" s="1"/>
  <c r="CJ187" i="42"/>
  <c r="CL187" i="42"/>
  <c r="CN187" i="42" s="1"/>
  <c r="CM187" i="42"/>
  <c r="CO187" i="42"/>
  <c r="CQ187" i="42" s="1"/>
  <c r="CP187" i="42"/>
  <c r="CF188" i="42"/>
  <c r="CH188" i="42" s="1"/>
  <c r="CG188" i="42"/>
  <c r="CI188" i="42"/>
  <c r="CK188" i="42" s="1"/>
  <c r="CJ188" i="42"/>
  <c r="CL188" i="42"/>
  <c r="CN188" i="42" s="1"/>
  <c r="CM188" i="42"/>
  <c r="CO188" i="42"/>
  <c r="CQ188" i="42" s="1"/>
  <c r="CP188" i="42"/>
  <c r="CF189" i="42"/>
  <c r="CH189" i="42" s="1"/>
  <c r="CG189" i="42"/>
  <c r="CI189" i="42"/>
  <c r="CK189" i="42" s="1"/>
  <c r="CJ189" i="42"/>
  <c r="CL189" i="42"/>
  <c r="CN189" i="42" s="1"/>
  <c r="CM189" i="42"/>
  <c r="CO189" i="42"/>
  <c r="CQ189" i="42" s="1"/>
  <c r="CP189" i="42"/>
  <c r="CF190" i="42"/>
  <c r="CH190" i="42" s="1"/>
  <c r="CG190" i="42"/>
  <c r="CI190" i="42"/>
  <c r="CK190" i="42" s="1"/>
  <c r="CJ190" i="42"/>
  <c r="CL190" i="42"/>
  <c r="CN190" i="42" s="1"/>
  <c r="CM190" i="42"/>
  <c r="CO190" i="42"/>
  <c r="CQ190" i="42" s="1"/>
  <c r="CP190" i="42"/>
  <c r="CF191" i="42"/>
  <c r="CH191" i="42" s="1"/>
  <c r="CG191" i="42"/>
  <c r="CI191" i="42"/>
  <c r="CK191" i="42" s="1"/>
  <c r="CJ191" i="42"/>
  <c r="CL191" i="42"/>
  <c r="CN191" i="42" s="1"/>
  <c r="CM191" i="42"/>
  <c r="CO191" i="42"/>
  <c r="CQ191" i="42" s="1"/>
  <c r="CP191" i="42"/>
  <c r="CF192" i="42"/>
  <c r="CH192" i="42" s="1"/>
  <c r="CG192" i="42"/>
  <c r="CI192" i="42"/>
  <c r="CK192" i="42" s="1"/>
  <c r="CJ192" i="42"/>
  <c r="CL192" i="42"/>
  <c r="CN192" i="42" s="1"/>
  <c r="CM192" i="42"/>
  <c r="CO192" i="42"/>
  <c r="CQ192" i="42" s="1"/>
  <c r="CP192" i="42"/>
  <c r="CF193" i="42"/>
  <c r="CH193" i="42" s="1"/>
  <c r="CG193" i="42"/>
  <c r="CI193" i="42"/>
  <c r="CK193" i="42" s="1"/>
  <c r="CJ193" i="42"/>
  <c r="CL193" i="42"/>
  <c r="CN193" i="42" s="1"/>
  <c r="CM193" i="42"/>
  <c r="CO193" i="42"/>
  <c r="CQ193" i="42" s="1"/>
  <c r="CP193" i="42"/>
  <c r="CF194" i="42"/>
  <c r="CH194" i="42" s="1"/>
  <c r="CG194" i="42"/>
  <c r="CI194" i="42"/>
  <c r="CK194" i="42" s="1"/>
  <c r="CJ194" i="42"/>
  <c r="CL194" i="42"/>
  <c r="CN194" i="42" s="1"/>
  <c r="CM194" i="42"/>
  <c r="CO194" i="42"/>
  <c r="CQ194" i="42" s="1"/>
  <c r="CP194" i="42"/>
  <c r="CF195" i="42"/>
  <c r="CH195" i="42" s="1"/>
  <c r="CG195" i="42"/>
  <c r="CI195" i="42"/>
  <c r="CK195" i="42" s="1"/>
  <c r="CJ195" i="42"/>
  <c r="CL195" i="42"/>
  <c r="CN195" i="42" s="1"/>
  <c r="CM195" i="42"/>
  <c r="CO195" i="42"/>
  <c r="CQ195" i="42" s="1"/>
  <c r="CP195" i="42"/>
  <c r="CF196" i="42"/>
  <c r="CH196" i="42" s="1"/>
  <c r="CG196" i="42"/>
  <c r="CI196" i="42"/>
  <c r="CK196" i="42" s="1"/>
  <c r="CJ196" i="42"/>
  <c r="CL196" i="42"/>
  <c r="CN196" i="42" s="1"/>
  <c r="CM196" i="42"/>
  <c r="CO196" i="42"/>
  <c r="CQ196" i="42" s="1"/>
  <c r="CP196" i="42"/>
  <c r="CF197" i="42"/>
  <c r="CH197" i="42" s="1"/>
  <c r="CG197" i="42"/>
  <c r="CI197" i="42"/>
  <c r="CK197" i="42" s="1"/>
  <c r="CJ197" i="42"/>
  <c r="CL197" i="42"/>
  <c r="CN197" i="42" s="1"/>
  <c r="CM197" i="42"/>
  <c r="CO197" i="42"/>
  <c r="CQ197" i="42" s="1"/>
  <c r="CP197" i="42"/>
  <c r="CF198" i="42"/>
  <c r="CH198" i="42" s="1"/>
  <c r="CG198" i="42"/>
  <c r="CI198" i="42"/>
  <c r="CK198" i="42" s="1"/>
  <c r="CJ198" i="42"/>
  <c r="CL198" i="42"/>
  <c r="CN198" i="42" s="1"/>
  <c r="CM198" i="42"/>
  <c r="CO198" i="42"/>
  <c r="CQ198" i="42" s="1"/>
  <c r="CP198" i="42"/>
  <c r="CF199" i="42"/>
  <c r="CH199" i="42" s="1"/>
  <c r="CG199" i="42"/>
  <c r="CI199" i="42"/>
  <c r="CK199" i="42" s="1"/>
  <c r="CJ199" i="42"/>
  <c r="CL199" i="42"/>
  <c r="CN199" i="42" s="1"/>
  <c r="CM199" i="42"/>
  <c r="CO199" i="42"/>
  <c r="CQ199" i="42" s="1"/>
  <c r="CP199" i="42"/>
  <c r="CF200" i="42"/>
  <c r="CH200" i="42" s="1"/>
  <c r="CG200" i="42"/>
  <c r="CI200" i="42"/>
  <c r="CK200" i="42" s="1"/>
  <c r="CJ200" i="42"/>
  <c r="CL200" i="42"/>
  <c r="CN200" i="42" s="1"/>
  <c r="CM200" i="42"/>
  <c r="CO200" i="42"/>
  <c r="CQ200" i="42" s="1"/>
  <c r="CP200" i="42"/>
  <c r="CF201" i="42"/>
  <c r="CH201" i="42" s="1"/>
  <c r="CG201" i="42"/>
  <c r="CI201" i="42"/>
  <c r="CK201" i="42" s="1"/>
  <c r="CJ201" i="42"/>
  <c r="CL201" i="42"/>
  <c r="CN201" i="42" s="1"/>
  <c r="CM201" i="42"/>
  <c r="CO201" i="42"/>
  <c r="CQ201" i="42" s="1"/>
  <c r="CP201" i="42"/>
  <c r="CF202" i="42"/>
  <c r="CH202" i="42" s="1"/>
  <c r="CG202" i="42"/>
  <c r="CI202" i="42"/>
  <c r="CK202" i="42" s="1"/>
  <c r="CJ202" i="42"/>
  <c r="CL202" i="42"/>
  <c r="CN202" i="42" s="1"/>
  <c r="CM202" i="42"/>
  <c r="CO202" i="42"/>
  <c r="CQ202" i="42" s="1"/>
  <c r="CP202" i="42"/>
  <c r="CF203" i="42"/>
  <c r="CH203" i="42" s="1"/>
  <c r="CG203" i="42"/>
  <c r="CI203" i="42"/>
  <c r="CK203" i="42" s="1"/>
  <c r="CJ203" i="42"/>
  <c r="CL203" i="42"/>
  <c r="CN203" i="42" s="1"/>
  <c r="CM203" i="42"/>
  <c r="CO203" i="42"/>
  <c r="CQ203" i="42" s="1"/>
  <c r="CP203" i="42"/>
  <c r="CF204" i="42"/>
  <c r="CH204" i="42" s="1"/>
  <c r="CG204" i="42"/>
  <c r="CI204" i="42"/>
  <c r="CK204" i="42" s="1"/>
  <c r="CJ204" i="42"/>
  <c r="CL204" i="42"/>
  <c r="CN204" i="42" s="1"/>
  <c r="CM204" i="42"/>
  <c r="CO204" i="42"/>
  <c r="CQ204" i="42" s="1"/>
  <c r="CP204" i="42"/>
  <c r="CF205" i="42"/>
  <c r="CH205" i="42" s="1"/>
  <c r="CG205" i="42"/>
  <c r="CI205" i="42"/>
  <c r="CK205" i="42" s="1"/>
  <c r="CJ205" i="42"/>
  <c r="CL205" i="42"/>
  <c r="CN205" i="42" s="1"/>
  <c r="CM205" i="42"/>
  <c r="CO205" i="42"/>
  <c r="CQ205" i="42" s="1"/>
  <c r="CP205" i="42"/>
  <c r="CF206" i="42"/>
  <c r="CH206" i="42" s="1"/>
  <c r="CG206" i="42"/>
  <c r="CI206" i="42"/>
  <c r="CK206" i="42" s="1"/>
  <c r="CJ206" i="42"/>
  <c r="CL206" i="42"/>
  <c r="CN206" i="42" s="1"/>
  <c r="CM206" i="42"/>
  <c r="CO206" i="42"/>
  <c r="CQ206" i="42" s="1"/>
  <c r="CP206" i="42"/>
  <c r="CN71" i="42" l="1"/>
  <c r="CO71" i="42"/>
  <c r="CQ71" i="42" s="1"/>
  <c r="CK69" i="42"/>
  <c r="CO69" i="42"/>
  <c r="CQ69" i="42" s="1"/>
  <c r="CN62" i="42"/>
  <c r="CO62" i="42"/>
  <c r="CQ62" i="42" s="1"/>
  <c r="CK60" i="42"/>
  <c r="CO60" i="42"/>
  <c r="CQ60" i="42" s="1"/>
  <c r="CN53" i="42"/>
  <c r="CO53" i="42"/>
  <c r="CQ53" i="42" s="1"/>
  <c r="CK51" i="42"/>
  <c r="CO51" i="42"/>
  <c r="CQ51" i="42" s="1"/>
  <c r="CN44" i="42"/>
  <c r="CO44" i="42"/>
  <c r="CQ44" i="42" s="1"/>
  <c r="CK42" i="42"/>
  <c r="CO42" i="42"/>
  <c r="CQ42" i="42" s="1"/>
  <c r="CK37" i="42"/>
  <c r="CO37" i="42"/>
  <c r="CQ37" i="42" s="1"/>
  <c r="CK28" i="42"/>
  <c r="CO28" i="42"/>
  <c r="CQ28" i="42" s="1"/>
  <c r="CN9" i="42"/>
  <c r="CO9" i="42"/>
  <c r="CQ9" i="42" s="1"/>
  <c r="CH6" i="42"/>
  <c r="CP6" i="42"/>
  <c r="CM6" i="42"/>
  <c r="CJ6" i="42"/>
  <c r="CI6" i="42"/>
  <c r="CO120" i="42"/>
  <c r="CQ120" i="42" s="1"/>
  <c r="CO117" i="42"/>
  <c r="CQ117" i="42" s="1"/>
  <c r="CO114" i="42"/>
  <c r="CQ114" i="42" s="1"/>
  <c r="CO111" i="42"/>
  <c r="CQ111" i="42" s="1"/>
  <c r="CO108" i="42"/>
  <c r="CQ108" i="42" s="1"/>
  <c r="CO105" i="42"/>
  <c r="CQ105" i="42" s="1"/>
  <c r="CO102" i="42"/>
  <c r="CQ102" i="42" s="1"/>
  <c r="CO99" i="42"/>
  <c r="CQ99" i="42" s="1"/>
  <c r="CO96" i="42"/>
  <c r="CQ96" i="42" s="1"/>
  <c r="CO93" i="42"/>
  <c r="CQ93" i="42" s="1"/>
  <c r="CO90" i="42"/>
  <c r="CQ90" i="42" s="1"/>
  <c r="CO87" i="42"/>
  <c r="CQ87" i="42" s="1"/>
  <c r="CO84" i="42"/>
  <c r="CQ84" i="42" s="1"/>
  <c r="CO81" i="42"/>
  <c r="CQ81" i="42" s="1"/>
  <c r="CO78" i="42"/>
  <c r="CQ78" i="42" s="1"/>
  <c r="CO75" i="42"/>
  <c r="CQ75" i="42" s="1"/>
  <c r="CN65" i="42"/>
  <c r="CO65" i="42"/>
  <c r="CQ65" i="42" s="1"/>
  <c r="CK63" i="42"/>
  <c r="CO63" i="42"/>
  <c r="CQ63" i="42" s="1"/>
  <c r="CN56" i="42"/>
  <c r="CO56" i="42"/>
  <c r="CQ56" i="42" s="1"/>
  <c r="CK54" i="42"/>
  <c r="CO54" i="42"/>
  <c r="CQ54" i="42" s="1"/>
  <c r="CN47" i="42"/>
  <c r="CO47" i="42"/>
  <c r="CQ47" i="42" s="1"/>
  <c r="CK45" i="42"/>
  <c r="CO45" i="42"/>
  <c r="CQ45" i="42" s="1"/>
  <c r="CN38" i="42"/>
  <c r="CO38" i="42"/>
  <c r="CQ38" i="42" s="1"/>
  <c r="CN29" i="42"/>
  <c r="CO29" i="42"/>
  <c r="CQ29" i="42" s="1"/>
  <c r="CK11" i="42"/>
  <c r="CO11" i="42"/>
  <c r="CO118" i="42"/>
  <c r="CQ118" i="42" s="1"/>
  <c r="CO115" i="42"/>
  <c r="CQ115" i="42" s="1"/>
  <c r="CO112" i="42"/>
  <c r="CQ112" i="42" s="1"/>
  <c r="CO109" i="42"/>
  <c r="CQ109" i="42" s="1"/>
  <c r="CO106" i="42"/>
  <c r="CQ106" i="42" s="1"/>
  <c r="CO103" i="42"/>
  <c r="CQ103" i="42" s="1"/>
  <c r="CO100" i="42"/>
  <c r="CQ100" i="42" s="1"/>
  <c r="CO97" i="42"/>
  <c r="CQ97" i="42" s="1"/>
  <c r="CO94" i="42"/>
  <c r="CQ94" i="42" s="1"/>
  <c r="CO91" i="42"/>
  <c r="CQ91" i="42" s="1"/>
  <c r="CO88" i="42"/>
  <c r="CQ88" i="42" s="1"/>
  <c r="CO85" i="42"/>
  <c r="CQ85" i="42" s="1"/>
  <c r="CO82" i="42"/>
  <c r="CQ82" i="42" s="1"/>
  <c r="CO79" i="42"/>
  <c r="CQ79" i="42" s="1"/>
  <c r="CO76" i="42"/>
  <c r="CQ76" i="42" s="1"/>
  <c r="CO73" i="42"/>
  <c r="CQ73" i="42" s="1"/>
  <c r="CN68" i="42"/>
  <c r="CO68" i="42"/>
  <c r="CQ68" i="42" s="1"/>
  <c r="CK66" i="42"/>
  <c r="CO66" i="42"/>
  <c r="CQ66" i="42" s="1"/>
  <c r="CN59" i="42"/>
  <c r="CO59" i="42"/>
  <c r="CQ59" i="42" s="1"/>
  <c r="CK57" i="42"/>
  <c r="CO57" i="42"/>
  <c r="CQ57" i="42" s="1"/>
  <c r="CN50" i="42"/>
  <c r="CO50" i="42"/>
  <c r="CQ50" i="42" s="1"/>
  <c r="CK48" i="42"/>
  <c r="CO48" i="42"/>
  <c r="CQ48" i="42" s="1"/>
  <c r="CN41" i="42"/>
  <c r="CO41" i="42"/>
  <c r="CQ41" i="42" s="1"/>
  <c r="CK39" i="42"/>
  <c r="CO39" i="42"/>
  <c r="CQ39" i="42" s="1"/>
  <c r="CK30" i="42"/>
  <c r="CO30" i="42"/>
  <c r="CQ30" i="42" s="1"/>
  <c r="CK8" i="42"/>
  <c r="CO8" i="42"/>
  <c r="CH71" i="42"/>
  <c r="CK70" i="42"/>
  <c r="CN69" i="42"/>
  <c r="CH68" i="42"/>
  <c r="CK67" i="42"/>
  <c r="CN66" i="42"/>
  <c r="CH65" i="42"/>
  <c r="CK64" i="42"/>
  <c r="CN63" i="42"/>
  <c r="CH62" i="42"/>
  <c r="CK61" i="42"/>
  <c r="CN60" i="42"/>
  <c r="CH59" i="42"/>
  <c r="CK58" i="42"/>
  <c r="CN57" i="42"/>
  <c r="CH56" i="42"/>
  <c r="CK55" i="42"/>
  <c r="CN54" i="42"/>
  <c r="CH53" i="42"/>
  <c r="CK52" i="42"/>
  <c r="CN51" i="42"/>
  <c r="CH50" i="42"/>
  <c r="CK49" i="42"/>
  <c r="CN48" i="42"/>
  <c r="CH47" i="42"/>
  <c r="CK46" i="42"/>
  <c r="CN45" i="42"/>
  <c r="CH44" i="42"/>
  <c r="CK43" i="42"/>
  <c r="CN42" i="42"/>
  <c r="CH41" i="42"/>
  <c r="CK40" i="42"/>
  <c r="CN39" i="42"/>
  <c r="CH38" i="42"/>
  <c r="CK36" i="42"/>
  <c r="CO36" i="42"/>
  <c r="CQ36" i="42" s="1"/>
  <c r="CK34" i="42"/>
  <c r="CN30" i="42"/>
  <c r="CH29" i="42"/>
  <c r="CK20" i="42"/>
  <c r="CO20" i="42"/>
  <c r="CQ20" i="42" s="1"/>
  <c r="CN18" i="42"/>
  <c r="CO18" i="42"/>
  <c r="CQ18" i="42" s="1"/>
  <c r="CK17" i="42"/>
  <c r="CK13" i="42"/>
  <c r="CO13" i="42"/>
  <c r="CK10" i="42"/>
  <c r="CO10" i="42"/>
  <c r="CQ10" i="42" s="1"/>
  <c r="CH72" i="42"/>
  <c r="CK71" i="42"/>
  <c r="CN70" i="42"/>
  <c r="CH69" i="42"/>
  <c r="CK68" i="42"/>
  <c r="CN67" i="42"/>
  <c r="CH66" i="42"/>
  <c r="CK65" i="42"/>
  <c r="CN64" i="42"/>
  <c r="CH63" i="42"/>
  <c r="CK62" i="42"/>
  <c r="CN61" i="42"/>
  <c r="CH60" i="42"/>
  <c r="CK59" i="42"/>
  <c r="CN58" i="42"/>
  <c r="CH57" i="42"/>
  <c r="CK56" i="42"/>
  <c r="CN55" i="42"/>
  <c r="CH54" i="42"/>
  <c r="CK53" i="42"/>
  <c r="CN52" i="42"/>
  <c r="CH51" i="42"/>
  <c r="CK50" i="42"/>
  <c r="CN49" i="42"/>
  <c r="CH48" i="42"/>
  <c r="CK47" i="42"/>
  <c r="CN46" i="42"/>
  <c r="CH45" i="42"/>
  <c r="CK44" i="42"/>
  <c r="CN43" i="42"/>
  <c r="CH42" i="42"/>
  <c r="CK41" i="42"/>
  <c r="CN40" i="42"/>
  <c r="CP37" i="42"/>
  <c r="CN36" i="42"/>
  <c r="CO35" i="42"/>
  <c r="CQ35" i="42" s="1"/>
  <c r="CH35" i="42"/>
  <c r="CK33" i="42"/>
  <c r="CO33" i="42"/>
  <c r="CQ33" i="42" s="1"/>
  <c r="CK31" i="42"/>
  <c r="CN27" i="42"/>
  <c r="CO27" i="42"/>
  <c r="CQ27" i="42" s="1"/>
  <c r="CK26" i="42"/>
  <c r="CK22" i="42"/>
  <c r="CO22" i="42"/>
  <c r="CQ22" i="42" s="1"/>
  <c r="CK19" i="42"/>
  <c r="CO19" i="42"/>
  <c r="CQ19" i="42" s="1"/>
  <c r="CN13" i="42"/>
  <c r="CP13" i="42"/>
  <c r="CO12" i="42"/>
  <c r="CQ12" i="42" s="1"/>
  <c r="CH12" i="42"/>
  <c r="CP8" i="42"/>
  <c r="CH39" i="42"/>
  <c r="CK38" i="42"/>
  <c r="CN37" i="42"/>
  <c r="CH36" i="42"/>
  <c r="CK35" i="42"/>
  <c r="CN34" i="42"/>
  <c r="CH33" i="42"/>
  <c r="CK32" i="42"/>
  <c r="CN31" i="42"/>
  <c r="CH30" i="42"/>
  <c r="CK29" i="42"/>
  <c r="CN28" i="42"/>
  <c r="CH27" i="42"/>
  <c r="CK25" i="42"/>
  <c r="CO25" i="42"/>
  <c r="CQ25" i="42" s="1"/>
  <c r="CK23" i="42"/>
  <c r="CP20" i="42"/>
  <c r="CN19" i="42"/>
  <c r="CH18" i="42"/>
  <c r="CK16" i="42"/>
  <c r="CO16" i="42"/>
  <c r="CQ16" i="42" s="1"/>
  <c r="CK14" i="42"/>
  <c r="CP11" i="42"/>
  <c r="CN10" i="42"/>
  <c r="CH9" i="42"/>
  <c r="CH28" i="42"/>
  <c r="CK27" i="42"/>
  <c r="CN26" i="42"/>
  <c r="CH25" i="42"/>
  <c r="CK24" i="42"/>
  <c r="CN23" i="42"/>
  <c r="CH22" i="42"/>
  <c r="CK21" i="42"/>
  <c r="CN20" i="42"/>
  <c r="CH19" i="42"/>
  <c r="CK18" i="42"/>
  <c r="CN17" i="42"/>
  <c r="CH16" i="42"/>
  <c r="CK15" i="42"/>
  <c r="CN14" i="42"/>
  <c r="CH13" i="42"/>
  <c r="CK12" i="42"/>
  <c r="CN11" i="42"/>
  <c r="CH10" i="42"/>
  <c r="CK9" i="42"/>
  <c r="CN8" i="42"/>
  <c r="CL6" i="42"/>
  <c r="CN6" i="42" s="1"/>
  <c r="CO6" i="42" l="1"/>
  <c r="CQ6" i="42" s="1"/>
  <c r="CK6" i="42"/>
  <c r="CQ13" i="42"/>
  <c r="CQ8" i="42"/>
  <c r="CQ11" i="42"/>
  <c r="C7" i="41" l="1"/>
  <c r="D7" i="41"/>
  <c r="F7" i="41"/>
  <c r="G7" i="41"/>
  <c r="I7" i="41"/>
  <c r="J7" i="41"/>
  <c r="L7" i="41"/>
  <c r="M7" i="41"/>
  <c r="O7" i="41"/>
  <c r="P7" i="41"/>
  <c r="R7" i="41"/>
  <c r="S7" i="41"/>
  <c r="U7" i="41"/>
  <c r="V7" i="41"/>
  <c r="X7" i="41"/>
  <c r="Y7" i="41"/>
  <c r="AA7" i="41"/>
  <c r="AB7" i="41"/>
  <c r="AD7" i="41"/>
  <c r="AE7" i="41"/>
  <c r="AG7" i="41"/>
  <c r="AH7" i="41"/>
  <c r="AJ7" i="41"/>
  <c r="AK7" i="41"/>
  <c r="AM7" i="41"/>
  <c r="AN7" i="41"/>
  <c r="AP7" i="41"/>
  <c r="AQ7" i="41"/>
  <c r="AS7" i="41"/>
  <c r="AT7" i="41"/>
  <c r="B9" i="41"/>
  <c r="B7" i="41" s="1"/>
  <c r="E9" i="41"/>
  <c r="E7" i="41" s="1"/>
  <c r="H9" i="41"/>
  <c r="H7" i="41" s="1"/>
  <c r="K9" i="41"/>
  <c r="K7" i="41" s="1"/>
  <c r="N9" i="41"/>
  <c r="N7" i="41" s="1"/>
  <c r="Q9" i="41"/>
  <c r="Q7" i="41" s="1"/>
  <c r="T9" i="41"/>
  <c r="T7" i="41" s="1"/>
  <c r="W9" i="41"/>
  <c r="W7" i="41" s="1"/>
  <c r="Z9" i="41"/>
  <c r="Z7" i="41" s="1"/>
  <c r="AC9" i="41"/>
  <c r="AC7" i="41" s="1"/>
  <c r="AF9" i="41"/>
  <c r="AF7" i="41" s="1"/>
  <c r="AI9" i="41"/>
  <c r="AI7" i="41" s="1"/>
  <c r="AL9" i="41"/>
  <c r="AL7" i="41" s="1"/>
  <c r="AO9" i="41"/>
  <c r="AO7" i="41" s="1"/>
  <c r="AR9" i="41"/>
  <c r="AR7" i="41" s="1"/>
  <c r="B10" i="41"/>
  <c r="E10" i="41"/>
  <c r="H10" i="41"/>
  <c r="K10" i="41"/>
  <c r="N10" i="41"/>
  <c r="Q10" i="41"/>
  <c r="T10" i="41"/>
  <c r="W10" i="41"/>
  <c r="Z10" i="41"/>
  <c r="AC10" i="41"/>
  <c r="AF10" i="41"/>
  <c r="AI10" i="41"/>
  <c r="AL10" i="41"/>
  <c r="AO10" i="41"/>
  <c r="AR10" i="41"/>
  <c r="B11" i="41"/>
  <c r="E11" i="41"/>
  <c r="H11" i="41"/>
  <c r="K11" i="41"/>
  <c r="N11" i="41"/>
  <c r="Q11" i="41"/>
  <c r="T11" i="41"/>
  <c r="W11" i="41"/>
  <c r="Z11" i="41"/>
  <c r="AC11" i="41"/>
  <c r="AF11" i="41"/>
  <c r="AI11" i="41"/>
  <c r="AL11" i="41"/>
  <c r="AO11" i="41"/>
  <c r="AR11" i="41"/>
  <c r="B12" i="41"/>
  <c r="E12" i="41"/>
  <c r="H12" i="41"/>
  <c r="K12" i="41"/>
  <c r="N12" i="41"/>
  <c r="Q12" i="41"/>
  <c r="T12" i="41"/>
  <c r="W12" i="41"/>
  <c r="Z12" i="41"/>
  <c r="AC12" i="41"/>
  <c r="AF12" i="41"/>
  <c r="AI12" i="41"/>
  <c r="AL12" i="41"/>
  <c r="AO12" i="41"/>
  <c r="AR12" i="41"/>
  <c r="B14" i="41"/>
  <c r="E14" i="41"/>
  <c r="H14" i="41"/>
  <c r="K14" i="41"/>
  <c r="N14" i="41"/>
  <c r="Q14" i="41"/>
  <c r="T14" i="41"/>
  <c r="W14" i="41"/>
  <c r="Z14" i="41"/>
  <c r="AC14" i="41"/>
  <c r="AF14" i="41"/>
  <c r="AI14" i="41"/>
  <c r="AL14" i="41"/>
  <c r="AO14" i="41"/>
  <c r="AR14" i="41"/>
  <c r="B15" i="41"/>
  <c r="E15" i="41"/>
  <c r="H15" i="41"/>
  <c r="K15" i="41"/>
  <c r="N15" i="41"/>
  <c r="Q15" i="41"/>
  <c r="T15" i="41"/>
  <c r="W15" i="41"/>
  <c r="Z15" i="41"/>
  <c r="AC15" i="41"/>
  <c r="AF15" i="41"/>
  <c r="AI15" i="41"/>
  <c r="AL15" i="41"/>
  <c r="AO15" i="41"/>
  <c r="AR15" i="41"/>
  <c r="B16" i="41"/>
  <c r="E16" i="41"/>
  <c r="H16" i="41"/>
  <c r="K16" i="41"/>
  <c r="N16" i="41"/>
  <c r="Q16" i="41"/>
  <c r="T16" i="41"/>
  <c r="W16" i="41"/>
  <c r="Z16" i="41"/>
  <c r="AC16" i="41"/>
  <c r="AF16" i="41"/>
  <c r="AI16" i="41"/>
  <c r="AL16" i="41"/>
  <c r="AO16" i="41"/>
  <c r="AR16" i="41"/>
  <c r="B17" i="41"/>
  <c r="E17" i="41"/>
  <c r="H17" i="41"/>
  <c r="K17" i="41"/>
  <c r="N17" i="41"/>
  <c r="Q17" i="41"/>
  <c r="T17" i="41"/>
  <c r="W17" i="41"/>
  <c r="Z17" i="41"/>
  <c r="AC17" i="41"/>
  <c r="AF17" i="41"/>
  <c r="AI17" i="41"/>
  <c r="AL17" i="41"/>
  <c r="AO17" i="41"/>
  <c r="AR17" i="41"/>
  <c r="B19" i="41"/>
  <c r="E19" i="41"/>
  <c r="H19" i="41"/>
  <c r="K19" i="41"/>
  <c r="N19" i="41"/>
  <c r="Q19" i="41"/>
  <c r="T19" i="41"/>
  <c r="W19" i="41"/>
  <c r="Z19" i="41"/>
  <c r="AC19" i="41"/>
  <c r="AF19" i="41"/>
  <c r="AI19" i="41"/>
  <c r="AL19" i="41"/>
  <c r="AO19" i="41"/>
  <c r="AR19" i="41"/>
  <c r="B20" i="41"/>
  <c r="E20" i="41"/>
  <c r="H20" i="41"/>
  <c r="K20" i="41"/>
  <c r="N20" i="41"/>
  <c r="Q20" i="41"/>
  <c r="T20" i="41"/>
  <c r="W20" i="41"/>
  <c r="Z20" i="41"/>
  <c r="AC20" i="41"/>
  <c r="AF20" i="41"/>
  <c r="AI20" i="41"/>
  <c r="AL20" i="41"/>
  <c r="AO20" i="41"/>
  <c r="AR20" i="41"/>
  <c r="B21" i="41"/>
  <c r="E21" i="41"/>
  <c r="H21" i="41"/>
  <c r="K21" i="41"/>
  <c r="N21" i="41"/>
  <c r="Q21" i="41"/>
  <c r="T21" i="41"/>
  <c r="W21" i="41"/>
  <c r="Z21" i="41"/>
  <c r="AC21" i="41"/>
  <c r="AF21" i="41"/>
  <c r="AI21" i="41"/>
  <c r="AL21" i="41"/>
  <c r="AO21" i="41"/>
  <c r="AR21" i="41"/>
  <c r="B22" i="41"/>
  <c r="E22" i="41"/>
  <c r="H22" i="41"/>
  <c r="K22" i="41"/>
  <c r="N22" i="41"/>
  <c r="Q22" i="41"/>
  <c r="T22" i="41"/>
  <c r="W22" i="41"/>
  <c r="Z22" i="41"/>
  <c r="AC22" i="41"/>
  <c r="AF22" i="41"/>
  <c r="AI22" i="41"/>
  <c r="AL22" i="41"/>
  <c r="AO22" i="41"/>
  <c r="AR22" i="41"/>
  <c r="B24" i="41"/>
  <c r="E24" i="41"/>
  <c r="H24" i="41"/>
  <c r="K24" i="41"/>
  <c r="N24" i="41"/>
  <c r="Q24" i="41"/>
  <c r="T24" i="41"/>
  <c r="W24" i="41"/>
  <c r="Z24" i="41"/>
  <c r="AC24" i="41"/>
  <c r="AF24" i="41"/>
  <c r="AI24" i="41"/>
  <c r="AL24" i="41"/>
  <c r="AO24" i="41"/>
  <c r="AR24" i="41"/>
  <c r="B25" i="41"/>
  <c r="E25" i="41"/>
  <c r="H25" i="41"/>
  <c r="K25" i="41"/>
  <c r="N25" i="41"/>
  <c r="Q25" i="41"/>
  <c r="T25" i="41"/>
  <c r="W25" i="41"/>
  <c r="Z25" i="41"/>
  <c r="AC25" i="41"/>
  <c r="AF25" i="41"/>
  <c r="AI25" i="41"/>
  <c r="AL25" i="41"/>
  <c r="AO25" i="41"/>
  <c r="AR25" i="41"/>
  <c r="B26" i="41"/>
  <c r="E26" i="41"/>
  <c r="H26" i="41"/>
  <c r="K26" i="41"/>
  <c r="N26" i="41"/>
  <c r="Q26" i="41"/>
  <c r="T26" i="41"/>
  <c r="W26" i="41"/>
  <c r="Z26" i="41"/>
  <c r="AC26" i="41"/>
  <c r="AF26" i="41"/>
  <c r="AI26" i="41"/>
  <c r="AL26" i="41"/>
  <c r="AO26" i="41"/>
  <c r="AR26" i="41"/>
  <c r="B27" i="41"/>
  <c r="E27" i="41"/>
  <c r="H27" i="41"/>
  <c r="K27" i="41"/>
  <c r="N27" i="41"/>
  <c r="Q27" i="41"/>
  <c r="T27" i="41"/>
  <c r="W27" i="41"/>
  <c r="Z27" i="41"/>
  <c r="AC27" i="41"/>
  <c r="AF27" i="41"/>
  <c r="AI27" i="41"/>
  <c r="AL27" i="41"/>
  <c r="AO27" i="41"/>
  <c r="AR27" i="41"/>
  <c r="B29" i="41"/>
  <c r="E29" i="41"/>
  <c r="H29" i="41"/>
  <c r="K29" i="41"/>
  <c r="N29" i="41"/>
  <c r="Q29" i="41"/>
  <c r="T29" i="41"/>
  <c r="W29" i="41"/>
  <c r="Z29" i="41"/>
  <c r="AC29" i="41"/>
  <c r="AF29" i="41"/>
  <c r="AI29" i="41"/>
  <c r="AL29" i="41"/>
  <c r="AO29" i="41"/>
  <c r="AR29" i="41"/>
  <c r="B30" i="41"/>
  <c r="E30" i="41"/>
  <c r="H30" i="41"/>
  <c r="K30" i="41"/>
  <c r="N30" i="41"/>
  <c r="Q30" i="41"/>
  <c r="T30" i="41"/>
  <c r="W30" i="41"/>
  <c r="Z30" i="41"/>
  <c r="AC30" i="41"/>
  <c r="AF30" i="41"/>
  <c r="AI30" i="41"/>
  <c r="AL30" i="41"/>
  <c r="AO30" i="41"/>
  <c r="AR30" i="41"/>
  <c r="B31" i="41"/>
  <c r="E31" i="41"/>
  <c r="H31" i="41"/>
  <c r="K31" i="41"/>
  <c r="N31" i="41"/>
  <c r="Q31" i="41"/>
  <c r="T31" i="41"/>
  <c r="W31" i="41"/>
  <c r="Z31" i="41"/>
  <c r="AC31" i="41"/>
  <c r="AF31" i="41"/>
  <c r="AI31" i="41"/>
  <c r="AL31" i="41"/>
  <c r="AO31" i="41"/>
  <c r="AR31" i="41"/>
  <c r="B32" i="41"/>
  <c r="E32" i="41"/>
  <c r="H32" i="41"/>
  <c r="K32" i="41"/>
  <c r="N32" i="41"/>
  <c r="Q32" i="41"/>
  <c r="T32" i="41"/>
  <c r="W32" i="41"/>
  <c r="Z32" i="41"/>
  <c r="AC32" i="41"/>
  <c r="AF32" i="41"/>
  <c r="AI32" i="41"/>
  <c r="AL32" i="41"/>
  <c r="AO32" i="41"/>
  <c r="AR32" i="41"/>
  <c r="B34" i="41"/>
  <c r="E34" i="41"/>
  <c r="H34" i="41"/>
  <c r="K34" i="41"/>
  <c r="N34" i="41"/>
  <c r="Q34" i="41"/>
  <c r="T34" i="41"/>
  <c r="W34" i="41"/>
  <c r="Z34" i="41"/>
  <c r="AC34" i="41"/>
  <c r="AF34" i="41"/>
  <c r="AI34" i="41"/>
  <c r="AL34" i="41"/>
  <c r="AO34" i="41"/>
  <c r="AR34" i="41"/>
  <c r="B36" i="41"/>
  <c r="E36" i="41"/>
  <c r="H36" i="41"/>
  <c r="K36" i="41"/>
  <c r="N36" i="41"/>
  <c r="Q36" i="41"/>
  <c r="T36" i="41"/>
  <c r="W36" i="41"/>
  <c r="Z36" i="41"/>
  <c r="AC36" i="41"/>
  <c r="AF36" i="41"/>
  <c r="AI36" i="41"/>
  <c r="AL36" i="41"/>
  <c r="AO36" i="41"/>
  <c r="AR36" i="41"/>
  <c r="D5" i="40" l="1"/>
  <c r="D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39" i="40"/>
  <c r="D40" i="40"/>
  <c r="D41" i="40"/>
  <c r="B8" i="38" l="1"/>
  <c r="C8" i="38"/>
  <c r="D8" i="38"/>
  <c r="E8" i="38"/>
  <c r="F8" i="38"/>
  <c r="G8" i="38"/>
  <c r="H8" i="38"/>
  <c r="I8" i="38"/>
  <c r="J8" i="38"/>
  <c r="B8" i="37"/>
  <c r="C8" i="37"/>
  <c r="D8" i="37"/>
  <c r="E8" i="37"/>
  <c r="F8" i="37"/>
  <c r="G8" i="37"/>
  <c r="H8" i="37"/>
  <c r="I8" i="37"/>
  <c r="J8" i="37"/>
  <c r="B10" i="37"/>
  <c r="C10" i="37"/>
  <c r="D10" i="37"/>
  <c r="E10" i="37"/>
  <c r="F10" i="37"/>
  <c r="G10" i="37"/>
  <c r="H10" i="37"/>
  <c r="I10" i="37"/>
  <c r="J10" i="37"/>
  <c r="E6" i="36"/>
  <c r="D6" i="36" s="1"/>
  <c r="H6" i="36"/>
  <c r="E7" i="36"/>
  <c r="D7" i="36" s="1"/>
  <c r="H7" i="36"/>
  <c r="E8" i="36"/>
  <c r="D8" i="36" s="1"/>
  <c r="H8" i="36"/>
  <c r="E9" i="36"/>
  <c r="D9" i="36" s="1"/>
  <c r="H9" i="36"/>
  <c r="E10" i="36"/>
  <c r="D10" i="36" s="1"/>
  <c r="H10" i="36"/>
  <c r="E11" i="36"/>
  <c r="D11" i="36" s="1"/>
  <c r="H11" i="36"/>
  <c r="E12" i="36"/>
  <c r="D12" i="36" s="1"/>
  <c r="H12" i="36"/>
  <c r="E13" i="36"/>
  <c r="D13" i="36" s="1"/>
  <c r="H13" i="36"/>
  <c r="E14" i="36"/>
  <c r="D14" i="36" s="1"/>
  <c r="H14" i="36"/>
  <c r="E15" i="36"/>
  <c r="D15" i="36" s="1"/>
  <c r="H15" i="36"/>
  <c r="E16" i="36"/>
  <c r="D16" i="36" s="1"/>
  <c r="H16" i="36"/>
  <c r="E17" i="36"/>
  <c r="D17" i="36" s="1"/>
  <c r="H17" i="36"/>
  <c r="E18" i="36"/>
  <c r="D18" i="36" s="1"/>
  <c r="H18" i="36"/>
  <c r="E19" i="36"/>
  <c r="D19" i="36" s="1"/>
  <c r="H19" i="36"/>
  <c r="E20" i="36"/>
  <c r="D20" i="36" s="1"/>
  <c r="H20" i="36"/>
  <c r="E21" i="36"/>
  <c r="D21" i="36" s="1"/>
  <c r="H21" i="36"/>
  <c r="E22" i="36"/>
  <c r="D22" i="36" s="1"/>
  <c r="H22" i="36"/>
  <c r="E23" i="36"/>
  <c r="D23" i="36" s="1"/>
  <c r="H23" i="36"/>
  <c r="E24" i="36"/>
  <c r="D24" i="36" s="1"/>
  <c r="H24" i="36"/>
  <c r="E25" i="36"/>
  <c r="D25" i="36" s="1"/>
  <c r="H25" i="36"/>
  <c r="E26" i="36"/>
  <c r="D26" i="36" s="1"/>
  <c r="H26" i="36"/>
  <c r="E28" i="36"/>
  <c r="D28" i="36" s="1"/>
  <c r="H28" i="36"/>
  <c r="E29" i="36"/>
  <c r="D29" i="36" s="1"/>
  <c r="H29" i="36"/>
  <c r="E30" i="36"/>
  <c r="D30" i="36" s="1"/>
  <c r="H30" i="36"/>
  <c r="E31" i="36"/>
  <c r="D31" i="36" s="1"/>
  <c r="H31" i="36"/>
  <c r="E32" i="36"/>
  <c r="D32" i="36" s="1"/>
  <c r="H32" i="36"/>
  <c r="E33" i="36"/>
  <c r="D33" i="36" s="1"/>
  <c r="H33" i="36"/>
  <c r="E34" i="36"/>
  <c r="D34" i="36" s="1"/>
  <c r="H34" i="36"/>
  <c r="E35" i="36"/>
  <c r="D35" i="36" s="1"/>
  <c r="H35" i="36"/>
  <c r="E36" i="36"/>
  <c r="D36" i="36" s="1"/>
  <c r="H36" i="36"/>
  <c r="E37" i="36"/>
  <c r="D37" i="36" s="1"/>
  <c r="H37" i="36"/>
  <c r="E38" i="36"/>
  <c r="D38" i="36" s="1"/>
  <c r="H38" i="36"/>
  <c r="E39" i="36"/>
  <c r="D39" i="36" s="1"/>
  <c r="H39" i="36"/>
  <c r="E40" i="36"/>
  <c r="D40" i="36" s="1"/>
  <c r="H40" i="36"/>
  <c r="D7" i="34" l="1"/>
  <c r="E7" i="34" s="1"/>
  <c r="H7" i="34"/>
  <c r="I7" i="34" s="1"/>
  <c r="L7" i="34"/>
  <c r="M7" i="34"/>
  <c r="D8" i="34"/>
  <c r="H8" i="34"/>
  <c r="I8" i="34" s="1"/>
  <c r="L8" i="34"/>
  <c r="M8" i="34"/>
  <c r="D9" i="34"/>
  <c r="H9" i="34"/>
  <c r="I9" i="34" s="1"/>
  <c r="L9" i="34"/>
  <c r="M9" i="34"/>
  <c r="D10" i="34"/>
  <c r="H10" i="34"/>
  <c r="I10" i="34" s="1"/>
  <c r="L10" i="34"/>
  <c r="M10" i="34"/>
  <c r="D11" i="34"/>
  <c r="H11" i="34"/>
  <c r="I11" i="34"/>
  <c r="L11" i="34"/>
  <c r="M11" i="34"/>
  <c r="D12" i="34"/>
  <c r="E12" i="34" s="1"/>
  <c r="H12" i="34"/>
  <c r="L12" i="34"/>
  <c r="D13" i="34"/>
  <c r="E13" i="34" s="1"/>
  <c r="H13" i="34"/>
  <c r="L13" i="34"/>
  <c r="M13" i="34" s="1"/>
  <c r="D14" i="34"/>
  <c r="H14" i="34"/>
  <c r="L14" i="34"/>
  <c r="M14" i="34" s="1"/>
  <c r="D15" i="34"/>
  <c r="H15" i="34"/>
  <c r="L15" i="34"/>
  <c r="M15" i="34" s="1"/>
  <c r="D16" i="34"/>
  <c r="H16" i="34"/>
  <c r="L16" i="34"/>
  <c r="M16" i="34" s="1"/>
  <c r="D17" i="34"/>
  <c r="H17" i="34"/>
  <c r="L17" i="34"/>
  <c r="M17" i="34" s="1"/>
  <c r="D18" i="34"/>
  <c r="E18" i="34"/>
  <c r="H18" i="34"/>
  <c r="L18" i="34"/>
  <c r="M18" i="34" s="1"/>
  <c r="D19" i="34"/>
  <c r="H19" i="34"/>
  <c r="L19" i="34"/>
  <c r="M19" i="34" s="1"/>
  <c r="D20" i="34"/>
  <c r="H20" i="34"/>
  <c r="L20" i="34"/>
  <c r="M20" i="34" s="1"/>
  <c r="D21" i="34"/>
  <c r="H21" i="34"/>
  <c r="L21" i="34"/>
  <c r="M21" i="34" s="1"/>
  <c r="D22" i="34"/>
  <c r="H22" i="34"/>
  <c r="L22" i="34"/>
  <c r="M22" i="34" s="1"/>
  <c r="D23" i="34"/>
  <c r="H23" i="34"/>
  <c r="L23" i="34"/>
  <c r="M23" i="34" s="1"/>
  <c r="D24" i="34"/>
  <c r="H24" i="34"/>
  <c r="L24" i="34"/>
  <c r="M24" i="34" s="1"/>
  <c r="D25" i="34"/>
  <c r="H25" i="34"/>
  <c r="L25" i="34"/>
  <c r="M25" i="34" s="1"/>
  <c r="D26" i="34"/>
  <c r="H26" i="34"/>
  <c r="L26" i="34"/>
  <c r="M26" i="34" s="1"/>
  <c r="D27" i="34"/>
  <c r="H27" i="34"/>
  <c r="L27" i="34"/>
  <c r="M27" i="34" s="1"/>
  <c r="D28" i="34"/>
  <c r="H28" i="34"/>
  <c r="L28" i="34"/>
  <c r="M28" i="34" s="1"/>
  <c r="D29" i="34"/>
  <c r="H29" i="34"/>
  <c r="L29" i="34"/>
  <c r="M29" i="34" s="1"/>
  <c r="D30" i="34"/>
  <c r="H30" i="34"/>
  <c r="I30" i="34" s="1"/>
  <c r="L30" i="34"/>
  <c r="M30" i="34"/>
  <c r="D31" i="34"/>
  <c r="H31" i="34"/>
  <c r="I31" i="34" s="1"/>
  <c r="L31" i="34"/>
  <c r="M31" i="34"/>
  <c r="D32" i="34"/>
  <c r="H32" i="34"/>
  <c r="I32" i="34" s="1"/>
  <c r="L32" i="34"/>
  <c r="M32" i="34"/>
  <c r="D33" i="34"/>
  <c r="H33" i="34"/>
  <c r="I33" i="34" s="1"/>
  <c r="L33" i="34"/>
  <c r="M33" i="34"/>
  <c r="D34" i="34"/>
  <c r="H34" i="34"/>
  <c r="I34" i="34" s="1"/>
  <c r="L34" i="34"/>
  <c r="M34" i="34"/>
  <c r="D35" i="34"/>
  <c r="H35" i="34"/>
  <c r="I35" i="34" s="1"/>
  <c r="L35" i="34"/>
  <c r="M35" i="34"/>
  <c r="D36" i="34"/>
  <c r="H36" i="34"/>
  <c r="I36" i="34" s="1"/>
  <c r="L36" i="34"/>
  <c r="M36" i="34"/>
  <c r="D37" i="34"/>
  <c r="H37" i="34"/>
  <c r="I37" i="34" s="1"/>
  <c r="L37" i="34"/>
  <c r="M37" i="34"/>
  <c r="D38" i="34"/>
  <c r="H38" i="34"/>
  <c r="I38" i="34" s="1"/>
  <c r="L38" i="34"/>
  <c r="M38" i="34"/>
  <c r="D39" i="34"/>
  <c r="H39" i="34"/>
  <c r="I39" i="34" s="1"/>
  <c r="L39" i="34"/>
  <c r="M39" i="34"/>
  <c r="D40" i="34"/>
  <c r="H40" i="34"/>
  <c r="I40" i="34" s="1"/>
  <c r="L40" i="34"/>
  <c r="M40" i="34"/>
  <c r="D41" i="34"/>
  <c r="H41" i="34"/>
  <c r="I41" i="34" s="1"/>
  <c r="L41" i="34"/>
  <c r="M41" i="34"/>
  <c r="D42" i="34"/>
  <c r="H42" i="34"/>
  <c r="I42" i="34" s="1"/>
  <c r="L42" i="34"/>
  <c r="M42" i="34"/>
  <c r="D43" i="34"/>
  <c r="H43" i="34"/>
  <c r="I43" i="34" s="1"/>
  <c r="L43" i="34"/>
  <c r="M43" i="34"/>
  <c r="D44" i="34"/>
  <c r="H44" i="34"/>
  <c r="I44" i="34" s="1"/>
  <c r="L44" i="34"/>
  <c r="M44" i="34"/>
  <c r="D45" i="34"/>
  <c r="H45" i="34"/>
  <c r="I45" i="34" s="1"/>
  <c r="L45" i="34"/>
  <c r="M45" i="34"/>
  <c r="D46" i="34"/>
  <c r="H46" i="34"/>
  <c r="I46" i="34" s="1"/>
  <c r="L46" i="34"/>
  <c r="M46" i="34"/>
  <c r="D47" i="34"/>
  <c r="H47" i="34"/>
  <c r="I47" i="34"/>
  <c r="L47" i="34"/>
  <c r="M47" i="34"/>
  <c r="D48" i="34"/>
  <c r="E48" i="34" s="1"/>
  <c r="H48" i="34"/>
  <c r="I48" i="34"/>
  <c r="L48" i="34"/>
  <c r="D49" i="34"/>
  <c r="E49" i="34" s="1"/>
  <c r="H49" i="34"/>
  <c r="I49" i="34"/>
  <c r="L49" i="34"/>
  <c r="D50" i="34"/>
  <c r="E50" i="34" s="1"/>
  <c r="H50" i="34"/>
  <c r="I50" i="34"/>
  <c r="L50" i="34"/>
  <c r="D51" i="34"/>
  <c r="E51" i="34" s="1"/>
  <c r="H51" i="34"/>
  <c r="I51" i="34"/>
  <c r="L51" i="34"/>
  <c r="D52" i="34"/>
  <c r="E52" i="34" s="1"/>
  <c r="H52" i="34"/>
  <c r="I52" i="34"/>
  <c r="L52" i="34"/>
  <c r="D53" i="34"/>
  <c r="E53" i="34" s="1"/>
  <c r="H53" i="34"/>
  <c r="I53" i="34"/>
  <c r="L53" i="34"/>
  <c r="D54" i="34"/>
  <c r="E54" i="34" s="1"/>
  <c r="H54" i="34"/>
  <c r="I54" i="34"/>
  <c r="L54" i="34"/>
  <c r="D55" i="34"/>
  <c r="E55" i="34" s="1"/>
  <c r="H55" i="34"/>
  <c r="I55" i="34"/>
  <c r="L55" i="34"/>
  <c r="D56" i="34"/>
  <c r="E56" i="34" s="1"/>
  <c r="H56" i="34"/>
  <c r="I56" i="34"/>
  <c r="L56" i="34"/>
  <c r="D57" i="34"/>
  <c r="E57" i="34" s="1"/>
  <c r="H57" i="34"/>
  <c r="I57" i="34"/>
  <c r="L57" i="34"/>
  <c r="D58" i="34"/>
  <c r="E58" i="34" s="1"/>
  <c r="H58" i="34"/>
  <c r="I58" i="34"/>
  <c r="L58" i="34"/>
  <c r="D59" i="34"/>
  <c r="E59" i="34" s="1"/>
  <c r="H59" i="34"/>
  <c r="I59" i="34"/>
  <c r="L59" i="34"/>
  <c r="D61" i="34"/>
  <c r="E61" i="34" s="1"/>
  <c r="H61" i="34"/>
  <c r="I61" i="34"/>
  <c r="L61" i="34"/>
  <c r="D62" i="34"/>
  <c r="E62" i="34" s="1"/>
  <c r="H62" i="34"/>
  <c r="L62" i="34"/>
  <c r="D63" i="34"/>
  <c r="E63" i="34" s="1"/>
  <c r="H63" i="34"/>
  <c r="I63" i="34"/>
  <c r="L63" i="34"/>
  <c r="D64" i="34"/>
  <c r="E64" i="34" s="1"/>
  <c r="H64" i="34"/>
  <c r="I64" i="34"/>
  <c r="L64" i="34"/>
  <c r="D65" i="34"/>
  <c r="E65" i="34" s="1"/>
  <c r="H65" i="34"/>
  <c r="L65" i="34"/>
  <c r="D66" i="34"/>
  <c r="E66" i="34" s="1"/>
  <c r="H66" i="34"/>
  <c r="I66" i="34"/>
  <c r="L66" i="34"/>
  <c r="D67" i="34"/>
  <c r="E67" i="34" s="1"/>
  <c r="H67" i="34"/>
  <c r="I67" i="34"/>
  <c r="L67" i="34"/>
  <c r="D68" i="34"/>
  <c r="E68" i="34" s="1"/>
  <c r="H68" i="34"/>
  <c r="L68" i="34"/>
  <c r="D69" i="34"/>
  <c r="E69" i="34" s="1"/>
  <c r="H69" i="34"/>
  <c r="I69" i="34"/>
  <c r="L69" i="34"/>
  <c r="D70" i="34"/>
  <c r="E70" i="34" s="1"/>
  <c r="H70" i="34"/>
  <c r="I70" i="34"/>
  <c r="L70" i="34"/>
  <c r="D71" i="34"/>
  <c r="E71" i="34" s="1"/>
  <c r="H71" i="34"/>
  <c r="I71" i="34"/>
  <c r="L71" i="34"/>
  <c r="D72" i="34"/>
  <c r="E72" i="34" s="1"/>
  <c r="H72" i="34"/>
  <c r="I72" i="34"/>
  <c r="L72" i="34"/>
  <c r="D73" i="34"/>
  <c r="E73" i="34" s="1"/>
  <c r="H73" i="34"/>
  <c r="L73" i="34"/>
  <c r="I68" i="34" l="1"/>
  <c r="I62" i="34"/>
  <c r="E29" i="34"/>
  <c r="E17" i="34"/>
  <c r="E16" i="34"/>
  <c r="E15" i="34"/>
  <c r="E14" i="34"/>
  <c r="I12" i="34"/>
  <c r="M73" i="34"/>
  <c r="M68" i="34"/>
  <c r="M67" i="34"/>
  <c r="M66" i="34"/>
  <c r="M65" i="34"/>
  <c r="M64" i="34"/>
  <c r="M63" i="34"/>
  <c r="M61" i="34"/>
  <c r="M59" i="34"/>
  <c r="M58" i="34"/>
  <c r="M57" i="34"/>
  <c r="M56" i="34"/>
  <c r="M55" i="34"/>
  <c r="M54" i="34"/>
  <c r="M53" i="34"/>
  <c r="M52" i="34"/>
  <c r="M51" i="34"/>
  <c r="M50" i="34"/>
  <c r="M49" i="34"/>
  <c r="M48" i="34"/>
  <c r="E46" i="34"/>
  <c r="E45" i="34"/>
  <c r="E44" i="34"/>
  <c r="E43" i="34"/>
  <c r="E42" i="34"/>
  <c r="E41" i="34"/>
  <c r="E40" i="34"/>
  <c r="E39" i="34"/>
  <c r="E38" i="34"/>
  <c r="E37" i="34"/>
  <c r="E36" i="34"/>
  <c r="E35" i="34"/>
  <c r="E34" i="34"/>
  <c r="E33" i="34"/>
  <c r="E32" i="34"/>
  <c r="E31" i="34"/>
  <c r="I29" i="34"/>
  <c r="I28" i="34"/>
  <c r="I27" i="34"/>
  <c r="I26" i="34"/>
  <c r="I25" i="34"/>
  <c r="I24" i="34"/>
  <c r="I23" i="34"/>
  <c r="I22" i="34"/>
  <c r="I21" i="34"/>
  <c r="I20" i="34"/>
  <c r="I19" i="34"/>
  <c r="I18" i="34"/>
  <c r="I17" i="34"/>
  <c r="I16" i="34"/>
  <c r="I15" i="34"/>
  <c r="I14" i="34"/>
  <c r="M12" i="34"/>
  <c r="E10" i="34"/>
  <c r="E9" i="34"/>
  <c r="E8" i="34"/>
  <c r="I73" i="34"/>
  <c r="I65" i="34"/>
  <c r="E28" i="34"/>
  <c r="E27" i="34"/>
  <c r="E26" i="34"/>
  <c r="E25" i="34"/>
  <c r="E24" i="34"/>
  <c r="E23" i="34"/>
  <c r="E22" i="34"/>
  <c r="E21" i="34"/>
  <c r="E20" i="34"/>
  <c r="E19" i="34"/>
  <c r="M72" i="34"/>
  <c r="M71" i="34"/>
  <c r="M70" i="34"/>
  <c r="M69" i="34"/>
  <c r="M62" i="34"/>
  <c r="G7" i="32" l="1"/>
  <c r="L7" i="32" s="1"/>
  <c r="E8" i="32"/>
  <c r="F8" i="32" s="1"/>
  <c r="G8" i="32"/>
  <c r="J8" i="32"/>
  <c r="K8" i="32" s="1"/>
  <c r="L8" i="32"/>
  <c r="E9" i="32"/>
  <c r="F9" i="32" s="1"/>
  <c r="G9" i="32"/>
  <c r="J9" i="32"/>
  <c r="K9" i="32" s="1"/>
  <c r="L9" i="32"/>
  <c r="E10" i="32"/>
  <c r="F10" i="32" s="1"/>
  <c r="G10" i="32"/>
  <c r="J10" i="32"/>
  <c r="K10" i="32" s="1"/>
  <c r="L10" i="32"/>
  <c r="E11" i="32"/>
  <c r="F11" i="32" s="1"/>
  <c r="G11" i="32"/>
  <c r="J11" i="32"/>
  <c r="K11" i="32" s="1"/>
  <c r="L11" i="32"/>
  <c r="E12" i="32"/>
  <c r="F12" i="32" s="1"/>
  <c r="G12" i="32"/>
  <c r="J12" i="32"/>
  <c r="K12" i="32" s="1"/>
  <c r="L12" i="32"/>
  <c r="E13" i="32"/>
  <c r="F13" i="32" s="1"/>
  <c r="G13" i="32"/>
  <c r="J13" i="32"/>
  <c r="K13" i="32" s="1"/>
  <c r="L13" i="32"/>
  <c r="E14" i="32"/>
  <c r="F14" i="32" s="1"/>
  <c r="G14" i="32"/>
  <c r="J14" i="32"/>
  <c r="K14" i="32" s="1"/>
  <c r="L14" i="32"/>
  <c r="E15" i="32"/>
  <c r="F15" i="32" s="1"/>
  <c r="G15" i="32"/>
  <c r="J15" i="32"/>
  <c r="K15" i="32" s="1"/>
  <c r="L15" i="32"/>
  <c r="E16" i="32"/>
  <c r="F16" i="32" s="1"/>
  <c r="G16" i="32"/>
  <c r="J16" i="32"/>
  <c r="K16" i="32" s="1"/>
  <c r="L16" i="32"/>
  <c r="E17" i="32"/>
  <c r="F17" i="32" s="1"/>
  <c r="G17" i="32"/>
  <c r="J17" i="32"/>
  <c r="K17" i="32" s="1"/>
  <c r="L17" i="32"/>
  <c r="E18" i="32"/>
  <c r="F18" i="32" s="1"/>
  <c r="G18" i="32"/>
  <c r="J18" i="32"/>
  <c r="K18" i="32" s="1"/>
  <c r="L18" i="32"/>
  <c r="E19" i="32"/>
  <c r="F19" i="32" s="1"/>
  <c r="G19" i="32"/>
  <c r="J19" i="32"/>
  <c r="K19" i="32" s="1"/>
  <c r="L19" i="32"/>
  <c r="E20" i="32"/>
  <c r="F20" i="32" s="1"/>
  <c r="G20" i="32"/>
  <c r="J20" i="32"/>
  <c r="K20" i="32" s="1"/>
  <c r="L20" i="32"/>
  <c r="E21" i="32"/>
  <c r="F21" i="32" s="1"/>
  <c r="G21" i="32"/>
  <c r="J21" i="32"/>
  <c r="K21" i="32" s="1"/>
  <c r="L21" i="32"/>
  <c r="E22" i="32"/>
  <c r="F22" i="32" s="1"/>
  <c r="G22" i="32"/>
  <c r="J22" i="32"/>
  <c r="K22" i="32" s="1"/>
  <c r="L22" i="32"/>
  <c r="E23" i="32"/>
  <c r="F23" i="32" s="1"/>
  <c r="G23" i="32"/>
  <c r="J23" i="32"/>
  <c r="K23" i="32" s="1"/>
  <c r="L23" i="32"/>
  <c r="E24" i="32"/>
  <c r="F24" i="32" s="1"/>
  <c r="G24" i="32"/>
  <c r="J24" i="32"/>
  <c r="K24" i="32" s="1"/>
  <c r="L24" i="32"/>
  <c r="E25" i="32"/>
  <c r="F25" i="32" s="1"/>
  <c r="G25" i="32"/>
  <c r="J25" i="32"/>
  <c r="K25" i="32" s="1"/>
  <c r="L25" i="32"/>
  <c r="E26" i="32"/>
  <c r="F26" i="32" s="1"/>
  <c r="G26" i="32"/>
  <c r="J26" i="32"/>
  <c r="K26" i="32" s="1"/>
  <c r="L26" i="32"/>
  <c r="E27" i="32"/>
  <c r="F27" i="32" s="1"/>
  <c r="G27" i="32"/>
  <c r="J27" i="32"/>
  <c r="K27" i="32" s="1"/>
  <c r="L27" i="32"/>
  <c r="E28" i="32"/>
  <c r="F28" i="32" s="1"/>
  <c r="G28" i="32"/>
  <c r="J28" i="32"/>
  <c r="K28" i="32" s="1"/>
  <c r="L28" i="32"/>
  <c r="E29" i="32"/>
  <c r="F29" i="32" s="1"/>
  <c r="G29" i="32"/>
  <c r="J29" i="32"/>
  <c r="K29" i="32" s="1"/>
  <c r="L29" i="32"/>
  <c r="E30" i="32"/>
  <c r="F30" i="32" s="1"/>
  <c r="G30" i="32"/>
  <c r="J30" i="32"/>
  <c r="K30" i="32" s="1"/>
  <c r="L30" i="32"/>
  <c r="E31" i="32"/>
  <c r="F31" i="32" s="1"/>
  <c r="G31" i="32"/>
  <c r="J31" i="32"/>
  <c r="K31" i="32" s="1"/>
  <c r="L31" i="32"/>
  <c r="E32" i="32"/>
  <c r="F32" i="32" s="1"/>
  <c r="G32" i="32"/>
  <c r="J32" i="32"/>
  <c r="K32" i="32" s="1"/>
  <c r="L32" i="32"/>
  <c r="E33" i="32"/>
  <c r="F33" i="32" s="1"/>
  <c r="G33" i="32"/>
  <c r="J33" i="32"/>
  <c r="K33" i="32" s="1"/>
  <c r="L33" i="32"/>
  <c r="E34" i="32"/>
  <c r="F34" i="32" s="1"/>
  <c r="G34" i="32"/>
  <c r="J34" i="32"/>
  <c r="K34" i="32" s="1"/>
  <c r="L34" i="32"/>
  <c r="E35" i="32"/>
  <c r="F35" i="32" s="1"/>
  <c r="G35" i="32"/>
  <c r="J35" i="32"/>
  <c r="K35" i="32" s="1"/>
  <c r="L35" i="32"/>
  <c r="E36" i="32"/>
  <c r="F36" i="32" s="1"/>
  <c r="G36" i="32"/>
  <c r="J36" i="32"/>
  <c r="K36" i="32" s="1"/>
  <c r="L36" i="32"/>
  <c r="E37" i="32"/>
  <c r="F37" i="32" s="1"/>
  <c r="G37" i="32"/>
  <c r="J37" i="32"/>
  <c r="K37" i="32" s="1"/>
  <c r="L37" i="32"/>
  <c r="E38" i="32"/>
  <c r="F38" i="32" s="1"/>
  <c r="G38" i="32"/>
  <c r="J38" i="32"/>
  <c r="K38" i="32" s="1"/>
  <c r="L38" i="32"/>
  <c r="E39" i="32"/>
  <c r="F39" i="32" s="1"/>
  <c r="G39" i="32"/>
  <c r="J39" i="32"/>
  <c r="K39" i="32" s="1"/>
  <c r="L39" i="32"/>
  <c r="E40" i="32"/>
  <c r="F40" i="32" s="1"/>
  <c r="G40" i="32"/>
  <c r="J40" i="32"/>
  <c r="K40" i="32" s="1"/>
  <c r="L40" i="32"/>
  <c r="E41" i="32"/>
  <c r="F41" i="32" s="1"/>
  <c r="G41" i="32"/>
  <c r="J41" i="32"/>
  <c r="K41" i="32" s="1"/>
  <c r="L41" i="32"/>
  <c r="E42" i="32"/>
  <c r="F42" i="32" s="1"/>
  <c r="G42" i="32"/>
  <c r="J42" i="32"/>
  <c r="K42" i="32" s="1"/>
  <c r="L42" i="32"/>
  <c r="E43" i="32"/>
  <c r="F43" i="32" s="1"/>
  <c r="G43" i="32"/>
  <c r="J43" i="32"/>
  <c r="K43" i="32" s="1"/>
  <c r="L43" i="32"/>
  <c r="E44" i="32"/>
  <c r="F44" i="32" s="1"/>
  <c r="G44" i="32"/>
  <c r="J44" i="32"/>
  <c r="K44" i="32" s="1"/>
  <c r="L44" i="32"/>
  <c r="E45" i="32"/>
  <c r="F45" i="32" s="1"/>
  <c r="G45" i="32"/>
  <c r="J45" i="32"/>
  <c r="K45" i="32" s="1"/>
  <c r="L45" i="32"/>
  <c r="E46" i="32"/>
  <c r="F46" i="32" s="1"/>
  <c r="G46" i="32"/>
  <c r="J46" i="32"/>
  <c r="K46" i="32" s="1"/>
  <c r="L46" i="32"/>
  <c r="E47" i="32"/>
  <c r="F47" i="32" s="1"/>
  <c r="G47" i="32"/>
  <c r="J47" i="32"/>
  <c r="K47" i="32" s="1"/>
  <c r="L47" i="32"/>
  <c r="E48" i="32"/>
  <c r="F48" i="32" s="1"/>
  <c r="G48" i="32"/>
  <c r="J48" i="32"/>
  <c r="K48" i="32" s="1"/>
  <c r="L48" i="32"/>
  <c r="E49" i="32"/>
  <c r="F49" i="32" s="1"/>
  <c r="G49" i="32"/>
  <c r="J49" i="32"/>
  <c r="K49" i="32" s="1"/>
  <c r="L49" i="32"/>
  <c r="E50" i="32"/>
  <c r="F50" i="32" s="1"/>
  <c r="G50" i="32"/>
  <c r="J50" i="32"/>
  <c r="K50" i="32"/>
  <c r="L50" i="32"/>
  <c r="E51" i="32"/>
  <c r="F51" i="32"/>
  <c r="G51" i="32"/>
  <c r="J51" i="32"/>
  <c r="K51" i="32"/>
  <c r="L51" i="32"/>
  <c r="E52" i="32"/>
  <c r="F52" i="32"/>
  <c r="G52" i="32"/>
  <c r="J52" i="32"/>
  <c r="K52" i="32"/>
  <c r="L52" i="32"/>
  <c r="E53" i="32"/>
  <c r="F53" i="32"/>
  <c r="G53" i="32"/>
  <c r="J53" i="32" s="1"/>
  <c r="K53" i="32" s="1"/>
  <c r="L53" i="32"/>
  <c r="E54" i="32"/>
  <c r="F54" i="32"/>
  <c r="G54" i="32"/>
  <c r="J54" i="32" s="1"/>
  <c r="K54" i="32" s="1"/>
  <c r="L54" i="32"/>
  <c r="E55" i="32"/>
  <c r="F55" i="32"/>
  <c r="G55" i="32"/>
  <c r="J55" i="32" s="1"/>
  <c r="K55" i="32" s="1"/>
  <c r="L55" i="32"/>
  <c r="E56" i="32"/>
  <c r="F56" i="32"/>
  <c r="G56" i="32"/>
  <c r="J56" i="32" s="1"/>
  <c r="K56" i="32" s="1"/>
  <c r="L56" i="32"/>
  <c r="E57" i="32"/>
  <c r="F57" i="32"/>
  <c r="G57" i="32"/>
  <c r="J57" i="32" s="1"/>
  <c r="K57" i="32" s="1"/>
  <c r="L57" i="32"/>
  <c r="E58" i="32"/>
  <c r="F58" i="32"/>
  <c r="G58" i="32"/>
  <c r="J58" i="32" s="1"/>
  <c r="K58" i="32" s="1"/>
  <c r="L58" i="32"/>
  <c r="E59" i="32"/>
  <c r="F59" i="32"/>
  <c r="G59" i="32"/>
  <c r="J59" i="32" s="1"/>
  <c r="K59" i="32" s="1"/>
  <c r="L59" i="32"/>
  <c r="G61" i="32"/>
  <c r="L61" i="32"/>
  <c r="E62" i="32"/>
  <c r="F62" i="32" s="1"/>
  <c r="G62" i="32"/>
  <c r="L62" i="32" s="1"/>
  <c r="E63" i="32"/>
  <c r="F63" i="32" s="1"/>
  <c r="G63" i="32"/>
  <c r="J63" i="32" s="1"/>
  <c r="K63" i="32" s="1"/>
  <c r="L63" i="32"/>
  <c r="E64" i="32"/>
  <c r="F64" i="32" s="1"/>
  <c r="G64" i="32"/>
  <c r="L64" i="32" s="1"/>
  <c r="E65" i="32"/>
  <c r="F65" i="32" s="1"/>
  <c r="G65" i="32"/>
  <c r="J65" i="32" s="1"/>
  <c r="K65" i="32" s="1"/>
  <c r="L65" i="32"/>
  <c r="E66" i="32"/>
  <c r="F66" i="32" s="1"/>
  <c r="G66" i="32"/>
  <c r="J66" i="32" s="1"/>
  <c r="K66" i="32" s="1"/>
  <c r="L66" i="32"/>
  <c r="E67" i="32"/>
  <c r="F67" i="32" s="1"/>
  <c r="G67" i="32"/>
  <c r="J67" i="32" s="1"/>
  <c r="K67" i="32" s="1"/>
  <c r="L67" i="32"/>
  <c r="E68" i="32"/>
  <c r="F68" i="32" s="1"/>
  <c r="G68" i="32"/>
  <c r="J68" i="32" s="1"/>
  <c r="K68" i="32" s="1"/>
  <c r="E69" i="32"/>
  <c r="F69" i="32" s="1"/>
  <c r="G69" i="32"/>
  <c r="J69" i="32" s="1"/>
  <c r="K69" i="32" s="1"/>
  <c r="L69" i="32"/>
  <c r="E70" i="32"/>
  <c r="F70" i="32" s="1"/>
  <c r="G70" i="32"/>
  <c r="J70" i="32" s="1"/>
  <c r="K70" i="32" s="1"/>
  <c r="E71" i="32"/>
  <c r="F71" i="32" s="1"/>
  <c r="G71" i="32"/>
  <c r="J71" i="32" s="1"/>
  <c r="K71" i="32" s="1"/>
  <c r="E72" i="32"/>
  <c r="F72" i="32" s="1"/>
  <c r="G72" i="32"/>
  <c r="L72" i="32" s="1"/>
  <c r="E73" i="32"/>
  <c r="F73" i="32" s="1"/>
  <c r="G73" i="32"/>
  <c r="J73" i="32" s="1"/>
  <c r="K73" i="32" s="1"/>
  <c r="L73" i="32"/>
  <c r="L71" i="32" l="1"/>
  <c r="L70" i="32"/>
  <c r="L68" i="32"/>
  <c r="J72" i="32"/>
  <c r="K72" i="32" s="1"/>
  <c r="J64" i="32"/>
  <c r="K64" i="32" s="1"/>
  <c r="J62" i="32"/>
  <c r="K62" i="32" s="1"/>
  <c r="D8" i="31"/>
  <c r="F8" i="31"/>
  <c r="J8" i="31"/>
  <c r="D9" i="31"/>
  <c r="E9" i="31" s="1"/>
  <c r="F9" i="31"/>
  <c r="J9" i="31"/>
  <c r="F10" i="31"/>
  <c r="D10" i="31" s="1"/>
  <c r="D11" i="31"/>
  <c r="F11" i="31"/>
  <c r="J11" i="31"/>
  <c r="D12" i="31"/>
  <c r="E12" i="31" s="1"/>
  <c r="F12" i="31"/>
  <c r="J12" i="31"/>
  <c r="F13" i="31"/>
  <c r="D13" i="31" s="1"/>
  <c r="D14" i="31"/>
  <c r="F14" i="31"/>
  <c r="J14" i="31"/>
  <c r="D15" i="31"/>
  <c r="E15" i="31" s="1"/>
  <c r="F15" i="31"/>
  <c r="J15" i="31"/>
  <c r="F16" i="31"/>
  <c r="D16" i="31" s="1"/>
  <c r="D17" i="31"/>
  <c r="F17" i="31"/>
  <c r="J17" i="31"/>
  <c r="D18" i="31"/>
  <c r="E18" i="31" s="1"/>
  <c r="F18" i="31"/>
  <c r="J18" i="31"/>
  <c r="F19" i="31"/>
  <c r="D19" i="31" s="1"/>
  <c r="D20" i="31"/>
  <c r="F20" i="31"/>
  <c r="J20" i="31"/>
  <c r="D21" i="31"/>
  <c r="E21" i="31" s="1"/>
  <c r="F21" i="31"/>
  <c r="J21" i="31"/>
  <c r="F22" i="31"/>
  <c r="D22" i="31" s="1"/>
  <c r="D23" i="31"/>
  <c r="F23" i="31"/>
  <c r="J23" i="31"/>
  <c r="D24" i="31"/>
  <c r="E24" i="31" s="1"/>
  <c r="F24" i="31"/>
  <c r="J24" i="31"/>
  <c r="F25" i="31"/>
  <c r="D25" i="31" s="1"/>
  <c r="D26" i="31"/>
  <c r="F26" i="31"/>
  <c r="J26" i="31"/>
  <c r="D27" i="31"/>
  <c r="E27" i="31" s="1"/>
  <c r="F27" i="31"/>
  <c r="J27" i="31"/>
  <c r="F28" i="31"/>
  <c r="D28" i="31" s="1"/>
  <c r="D29" i="31"/>
  <c r="F29" i="31"/>
  <c r="J29" i="31"/>
  <c r="D30" i="31"/>
  <c r="E30" i="31" s="1"/>
  <c r="F30" i="31"/>
  <c r="J30" i="31"/>
  <c r="F31" i="31"/>
  <c r="D31" i="31" s="1"/>
  <c r="D32" i="31"/>
  <c r="F32" i="31"/>
  <c r="J32" i="31"/>
  <c r="D33" i="31"/>
  <c r="E33" i="31" s="1"/>
  <c r="F33" i="31"/>
  <c r="J33" i="31"/>
  <c r="F34" i="31"/>
  <c r="D34" i="31" s="1"/>
  <c r="D35" i="31"/>
  <c r="F35" i="31"/>
  <c r="J35" i="31"/>
  <c r="D36" i="31"/>
  <c r="E36" i="31" s="1"/>
  <c r="F36" i="31"/>
  <c r="J36" i="31"/>
  <c r="F37" i="31"/>
  <c r="D37" i="31" s="1"/>
  <c r="D38" i="31"/>
  <c r="F38" i="31"/>
  <c r="J38" i="31"/>
  <c r="D39" i="31"/>
  <c r="E39" i="31" s="1"/>
  <c r="F39" i="31"/>
  <c r="J39" i="31"/>
  <c r="F40" i="31"/>
  <c r="D40" i="31" s="1"/>
  <c r="D41" i="31"/>
  <c r="F41" i="31"/>
  <c r="J41" i="31"/>
  <c r="D42" i="31"/>
  <c r="E42" i="31" s="1"/>
  <c r="F42" i="31"/>
  <c r="J42" i="31"/>
  <c r="F43" i="31"/>
  <c r="D43" i="31" s="1"/>
  <c r="D44" i="31"/>
  <c r="F44" i="31"/>
  <c r="J44" i="31"/>
  <c r="D45" i="31"/>
  <c r="E45" i="31" s="1"/>
  <c r="F45" i="31"/>
  <c r="J45" i="31"/>
  <c r="F47" i="31"/>
  <c r="D47" i="31" s="1"/>
  <c r="D48" i="31"/>
  <c r="F48" i="31"/>
  <c r="J48" i="31"/>
  <c r="D49" i="31"/>
  <c r="E49" i="31" s="1"/>
  <c r="F49" i="31"/>
  <c r="J49" i="31"/>
  <c r="F50" i="31"/>
  <c r="D50" i="31" s="1"/>
  <c r="D51" i="31"/>
  <c r="F51" i="31"/>
  <c r="J51" i="31"/>
  <c r="D52" i="31"/>
  <c r="E52" i="31" s="1"/>
  <c r="F52" i="31"/>
  <c r="J52" i="31"/>
  <c r="F53" i="31"/>
  <c r="D53" i="31" s="1"/>
  <c r="D54" i="31"/>
  <c r="F54" i="31"/>
  <c r="J54" i="31"/>
  <c r="D55" i="31"/>
  <c r="E55" i="31" s="1"/>
  <c r="F55" i="31"/>
  <c r="J55" i="31"/>
  <c r="F56" i="31"/>
  <c r="D56" i="31" s="1"/>
  <c r="D57" i="31"/>
  <c r="F57" i="31"/>
  <c r="J57" i="31"/>
  <c r="D58" i="31"/>
  <c r="E58" i="31" s="1"/>
  <c r="F58" i="31"/>
  <c r="J58" i="31"/>
  <c r="F59" i="31"/>
  <c r="J59" i="31"/>
  <c r="E53" i="31" l="1"/>
  <c r="E54" i="31"/>
  <c r="E44" i="31"/>
  <c r="E43" i="31"/>
  <c r="E34" i="31"/>
  <c r="E35" i="31"/>
  <c r="E25" i="31"/>
  <c r="E26" i="31"/>
  <c r="E16" i="31"/>
  <c r="E17" i="31"/>
  <c r="E51" i="31"/>
  <c r="E50" i="31"/>
  <c r="E41" i="31"/>
  <c r="E40" i="31"/>
  <c r="E32" i="31"/>
  <c r="E31" i="31"/>
  <c r="E22" i="31"/>
  <c r="E23" i="31"/>
  <c r="E14" i="31"/>
  <c r="E13" i="31"/>
  <c r="E56" i="31"/>
  <c r="E57" i="31"/>
  <c r="E48" i="31"/>
  <c r="E47" i="31"/>
  <c r="E37" i="31"/>
  <c r="E38" i="31"/>
  <c r="E29" i="31"/>
  <c r="E28" i="31"/>
  <c r="E19" i="31"/>
  <c r="E20" i="31"/>
  <c r="E10" i="31"/>
  <c r="E11" i="31"/>
  <c r="E59" i="31"/>
  <c r="J56" i="31"/>
  <c r="J53" i="31"/>
  <c r="J50" i="31"/>
  <c r="J47" i="31"/>
  <c r="J43" i="31"/>
  <c r="J40" i="31"/>
  <c r="J37" i="31"/>
  <c r="J34" i="31"/>
  <c r="J31" i="31"/>
  <c r="J28" i="31"/>
  <c r="J25" i="31"/>
  <c r="J22" i="31"/>
  <c r="J19" i="31"/>
  <c r="J16" i="31"/>
  <c r="J13" i="31"/>
  <c r="J10" i="31"/>
</calcChain>
</file>

<file path=xl/sharedStrings.xml><?xml version="1.0" encoding="utf-8"?>
<sst xmlns="http://schemas.openxmlformats.org/spreadsheetml/2006/main" count="1084" uniqueCount="404">
  <si>
    <t>社会増減</t>
  </si>
  <si>
    <t>千代田区</t>
  </si>
  <si>
    <t>中央区</t>
  </si>
  <si>
    <t>港区</t>
  </si>
  <si>
    <t>新宿区</t>
  </si>
  <si>
    <t>文京区</t>
  </si>
  <si>
    <t>台東区</t>
  </si>
  <si>
    <t>墨田区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</si>
  <si>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</si>
  <si>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</si>
  <si>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</si>
  <si>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</si>
  <si>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</si>
  <si>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</si>
  <si>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</si>
  <si>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</si>
  <si>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</si>
  <si>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</si>
  <si>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</si>
  <si>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</si>
  <si>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</si>
  <si>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</si>
  <si>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</si>
  <si>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市町村部</t>
  </si>
  <si>
    <t>総計</t>
  </si>
  <si>
    <t>地　　域</t>
  </si>
  <si>
    <t>転入者</t>
  </si>
  <si>
    <t>転出者</t>
  </si>
  <si>
    <t>総数</t>
  </si>
  <si>
    <t>男</t>
  </si>
  <si>
    <t>女</t>
  </si>
  <si>
    <t>不明</t>
  </si>
  <si>
    <t>国外</t>
  </si>
  <si>
    <t>沖縄県</t>
  </si>
  <si>
    <t>鹿児島県</t>
  </si>
  <si>
    <t>宮崎県</t>
  </si>
  <si>
    <t>大分県</t>
  </si>
  <si>
    <t>熊本県</t>
  </si>
  <si>
    <t>長崎県</t>
  </si>
  <si>
    <t>佐賀県</t>
  </si>
  <si>
    <t>福岡県</t>
  </si>
  <si>
    <t>高知県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</si>
  <si>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</si>
  <si>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</si>
  <si>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</si>
  <si>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</si>
  <si>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</si>
  <si>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</si>
  <si>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</si>
  <si>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</si>
  <si>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</si>
  <si>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</si>
  <si>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</si>
  <si>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</si>
  <si>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</si>
  <si>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</si>
  <si>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</si>
  <si>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</si>
  <si>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</si>
  <si>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</si>
  <si>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</si>
  <si>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</si>
  <si>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</si>
  <si>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</si>
  <si>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</si>
  <si>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</si>
  <si>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</si>
  <si>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</si>
  <si>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</si>
  <si>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</si>
  <si>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</si>
  <si>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福島県</t>
  </si>
  <si>
    <t>山形県</t>
  </si>
  <si>
    <t>秋田県</t>
  </si>
  <si>
    <t>宮城県</t>
  </si>
  <si>
    <t>岩手県</t>
  </si>
  <si>
    <t>青森県</t>
  </si>
  <si>
    <t>北海道</t>
  </si>
  <si>
    <t>若洲</t>
  </si>
  <si>
    <t>新木場</t>
  </si>
  <si>
    <t>新砂</t>
  </si>
  <si>
    <t>南砂</t>
  </si>
  <si>
    <t>東砂</t>
  </si>
  <si>
    <t>北砂</t>
  </si>
  <si>
    <t>大島</t>
  </si>
  <si>
    <t>亀戸</t>
  </si>
  <si>
    <t>東陽</t>
  </si>
  <si>
    <t>木場</t>
  </si>
  <si>
    <t>毛利</t>
  </si>
  <si>
    <t>住吉</t>
  </si>
  <si>
    <t>猿江</t>
  </si>
  <si>
    <t>扇橋</t>
  </si>
  <si>
    <t>海辺</t>
  </si>
  <si>
    <t>千田</t>
  </si>
  <si>
    <t>石島</t>
  </si>
  <si>
    <t>千石</t>
  </si>
  <si>
    <t>潮見</t>
  </si>
  <si>
    <t>辰巳</t>
  </si>
  <si>
    <t>東雲</t>
  </si>
  <si>
    <t>豊洲</t>
  </si>
  <si>
    <t>枝川</t>
  </si>
  <si>
    <t>塩浜</t>
  </si>
  <si>
    <t>越中島</t>
  </si>
  <si>
    <t>古石場</t>
  </si>
  <si>
    <t>牡丹</t>
  </si>
  <si>
    <t>富岡</t>
  </si>
  <si>
    <t>門前仲町</t>
  </si>
  <si>
    <t>冬木</t>
  </si>
  <si>
    <t>深川</t>
  </si>
  <si>
    <t>福住</t>
  </si>
  <si>
    <t>永代</t>
  </si>
  <si>
    <t>佐賀</t>
  </si>
  <si>
    <t>高橋</t>
  </si>
  <si>
    <t>白河</t>
  </si>
  <si>
    <t>三好</t>
  </si>
  <si>
    <t>平野</t>
  </si>
  <si>
    <t>森下</t>
  </si>
  <si>
    <t>新大橋</t>
  </si>
  <si>
    <t>常盤</t>
  </si>
  <si>
    <t>清澄</t>
  </si>
  <si>
    <t>総計</t>
    <rPh sb="0" eb="1">
      <t>ソウ</t>
    </rPh>
    <rPh sb="1" eb="2">
      <t>ケイ</t>
    </rPh>
    <phoneticPr fontId="20"/>
  </si>
  <si>
    <t>人</t>
    <rPh sb="0" eb="1">
      <t>ニン</t>
    </rPh>
    <phoneticPr fontId="20"/>
  </si>
  <si>
    <t>総数</t>
    <rPh sb="0" eb="2">
      <t>ソウスウ</t>
    </rPh>
    <phoneticPr fontId="20"/>
  </si>
  <si>
    <t>女</t>
    <rPh sb="0" eb="1">
      <t>オンナ</t>
    </rPh>
    <phoneticPr fontId="20"/>
  </si>
  <si>
    <t>男</t>
    <rPh sb="0" eb="1">
      <t>オトコ</t>
    </rPh>
    <phoneticPr fontId="20"/>
  </si>
  <si>
    <t>６５歳以上（再掲）</t>
    <rPh sb="2" eb="3">
      <t>サイ</t>
    </rPh>
    <rPh sb="3" eb="5">
      <t>イジョウ</t>
    </rPh>
    <rPh sb="6" eb="8">
      <t>サイケイ</t>
    </rPh>
    <phoneticPr fontId="20"/>
  </si>
  <si>
    <t>１５歳～６４歳（再掲）</t>
    <rPh sb="2" eb="3">
      <t>サイ</t>
    </rPh>
    <rPh sb="6" eb="7">
      <t>サイ</t>
    </rPh>
    <rPh sb="8" eb="10">
      <t>サイケイ</t>
    </rPh>
    <phoneticPr fontId="20"/>
  </si>
  <si>
    <t>０歳～1４歳（再掲）</t>
    <rPh sb="1" eb="2">
      <t>サイ</t>
    </rPh>
    <rPh sb="5" eb="6">
      <t>サイ</t>
    </rPh>
    <rPh sb="7" eb="9">
      <t>サイケイ</t>
    </rPh>
    <phoneticPr fontId="20"/>
  </si>
  <si>
    <t>１００歳以上</t>
    <rPh sb="3" eb="4">
      <t>サイ</t>
    </rPh>
    <rPh sb="4" eb="6">
      <t>イジョウ</t>
    </rPh>
    <phoneticPr fontId="20"/>
  </si>
  <si>
    <t>９５歳～９９歳</t>
    <rPh sb="2" eb="3">
      <t>サイ</t>
    </rPh>
    <rPh sb="6" eb="7">
      <t>サイ</t>
    </rPh>
    <phoneticPr fontId="20"/>
  </si>
  <si>
    <t>９０歳～９４歳</t>
    <rPh sb="2" eb="3">
      <t>サイ</t>
    </rPh>
    <rPh sb="6" eb="7">
      <t>サイ</t>
    </rPh>
    <phoneticPr fontId="20"/>
  </si>
  <si>
    <t>８５歳～８９歳</t>
    <rPh sb="2" eb="3">
      <t>サイ</t>
    </rPh>
    <rPh sb="6" eb="7">
      <t>サイ</t>
    </rPh>
    <phoneticPr fontId="20"/>
  </si>
  <si>
    <t>８０歳～８４歳</t>
    <rPh sb="2" eb="3">
      <t>サイ</t>
    </rPh>
    <rPh sb="6" eb="7">
      <t>サイ</t>
    </rPh>
    <phoneticPr fontId="20"/>
  </si>
  <si>
    <t>７５歳～７９歳</t>
    <rPh sb="2" eb="3">
      <t>サイ</t>
    </rPh>
    <rPh sb="6" eb="7">
      <t>サイ</t>
    </rPh>
    <phoneticPr fontId="20"/>
  </si>
  <si>
    <t>７０歳～７４歳</t>
    <rPh sb="2" eb="3">
      <t>サイ</t>
    </rPh>
    <rPh sb="6" eb="7">
      <t>サイ</t>
    </rPh>
    <phoneticPr fontId="20"/>
  </si>
  <si>
    <t>６５歳～６９歳</t>
    <rPh sb="2" eb="3">
      <t>サイ</t>
    </rPh>
    <rPh sb="6" eb="7">
      <t>サイ</t>
    </rPh>
    <phoneticPr fontId="20"/>
  </si>
  <si>
    <t>６０歳～６４歳</t>
    <rPh sb="2" eb="3">
      <t>サイ</t>
    </rPh>
    <rPh sb="6" eb="7">
      <t>サイ</t>
    </rPh>
    <phoneticPr fontId="20"/>
  </si>
  <si>
    <t>５５歳～５９歳</t>
    <rPh sb="2" eb="3">
      <t>サイ</t>
    </rPh>
    <rPh sb="6" eb="7">
      <t>サイ</t>
    </rPh>
    <phoneticPr fontId="20"/>
  </si>
  <si>
    <t>５０歳～５４歳</t>
    <rPh sb="2" eb="3">
      <t>サイ</t>
    </rPh>
    <rPh sb="6" eb="7">
      <t>サイ</t>
    </rPh>
    <phoneticPr fontId="20"/>
  </si>
  <si>
    <t>４５歳～４９歳</t>
    <rPh sb="2" eb="3">
      <t>サイ</t>
    </rPh>
    <rPh sb="6" eb="7">
      <t>サイ</t>
    </rPh>
    <phoneticPr fontId="20"/>
  </si>
  <si>
    <t>４０歳～４４歳</t>
    <rPh sb="2" eb="3">
      <t>サイ</t>
    </rPh>
    <rPh sb="6" eb="7">
      <t>サイ</t>
    </rPh>
    <phoneticPr fontId="20"/>
  </si>
  <si>
    <t>３５歳～３９歳</t>
    <rPh sb="2" eb="3">
      <t>サイ</t>
    </rPh>
    <rPh sb="6" eb="7">
      <t>サイ</t>
    </rPh>
    <phoneticPr fontId="20"/>
  </si>
  <si>
    <t>３０歳～３４歳</t>
    <rPh sb="2" eb="3">
      <t>サイ</t>
    </rPh>
    <rPh sb="6" eb="7">
      <t>サイ</t>
    </rPh>
    <phoneticPr fontId="20"/>
  </si>
  <si>
    <t>２５歳～２９歳</t>
    <rPh sb="2" eb="3">
      <t>サイ</t>
    </rPh>
    <rPh sb="6" eb="7">
      <t>サイ</t>
    </rPh>
    <phoneticPr fontId="20"/>
  </si>
  <si>
    <t>２４歳</t>
    <rPh sb="2" eb="3">
      <t>サイ</t>
    </rPh>
    <phoneticPr fontId="20"/>
  </si>
  <si>
    <t>２３歳</t>
    <rPh sb="2" eb="3">
      <t>サイ</t>
    </rPh>
    <phoneticPr fontId="20"/>
  </si>
  <si>
    <t>２２歳</t>
    <rPh sb="2" eb="3">
      <t>サイ</t>
    </rPh>
    <phoneticPr fontId="20"/>
  </si>
  <si>
    <t>２１歳</t>
    <rPh sb="2" eb="3">
      <t>サイ</t>
    </rPh>
    <phoneticPr fontId="20"/>
  </si>
  <si>
    <t>２０歳</t>
    <rPh sb="2" eb="3">
      <t>サイ</t>
    </rPh>
    <phoneticPr fontId="20"/>
  </si>
  <si>
    <t>１９歳</t>
    <rPh sb="2" eb="3">
      <t>サイ</t>
    </rPh>
    <phoneticPr fontId="20"/>
  </si>
  <si>
    <t>１８歳</t>
    <rPh sb="2" eb="3">
      <t>サイ</t>
    </rPh>
    <phoneticPr fontId="20"/>
  </si>
  <si>
    <t>１７歳</t>
    <rPh sb="2" eb="3">
      <t>サイ</t>
    </rPh>
    <phoneticPr fontId="20"/>
  </si>
  <si>
    <t>１６歳</t>
    <rPh sb="2" eb="3">
      <t>サイ</t>
    </rPh>
    <phoneticPr fontId="20"/>
  </si>
  <si>
    <t>１５歳</t>
    <rPh sb="2" eb="3">
      <t>サイ</t>
    </rPh>
    <phoneticPr fontId="20"/>
  </si>
  <si>
    <t>１４歳</t>
    <rPh sb="2" eb="3">
      <t>サイ</t>
    </rPh>
    <phoneticPr fontId="20"/>
  </si>
  <si>
    <t>１３歳</t>
    <rPh sb="2" eb="3">
      <t>サイ</t>
    </rPh>
    <phoneticPr fontId="20"/>
  </si>
  <si>
    <t>１２歳</t>
    <rPh sb="2" eb="3">
      <t>サイ</t>
    </rPh>
    <phoneticPr fontId="20"/>
  </si>
  <si>
    <t>１１歳</t>
    <rPh sb="2" eb="3">
      <t>サイ</t>
    </rPh>
    <phoneticPr fontId="20"/>
  </si>
  <si>
    <t>１０歳</t>
    <rPh sb="2" eb="3">
      <t>サイ</t>
    </rPh>
    <phoneticPr fontId="20"/>
  </si>
  <si>
    <t>９歳</t>
    <rPh sb="1" eb="2">
      <t>サイ</t>
    </rPh>
    <phoneticPr fontId="20"/>
  </si>
  <si>
    <t>８歳</t>
    <rPh sb="1" eb="2">
      <t>サイ</t>
    </rPh>
    <phoneticPr fontId="20"/>
  </si>
  <si>
    <t>７歳</t>
    <rPh sb="1" eb="2">
      <t>サイ</t>
    </rPh>
    <phoneticPr fontId="20"/>
  </si>
  <si>
    <t>６歳</t>
    <rPh sb="1" eb="2">
      <t>サイ</t>
    </rPh>
    <phoneticPr fontId="20"/>
  </si>
  <si>
    <t>５歳</t>
    <rPh sb="1" eb="2">
      <t>サイ</t>
    </rPh>
    <phoneticPr fontId="20"/>
  </si>
  <si>
    <t>４歳</t>
    <rPh sb="1" eb="2">
      <t>サイ</t>
    </rPh>
    <phoneticPr fontId="20"/>
  </si>
  <si>
    <t>３歳</t>
    <rPh sb="1" eb="2">
      <t>サイ</t>
    </rPh>
    <phoneticPr fontId="20"/>
  </si>
  <si>
    <t>２歳</t>
    <rPh sb="1" eb="2">
      <t>サイ</t>
    </rPh>
    <phoneticPr fontId="20"/>
  </si>
  <si>
    <t>１歳</t>
    <rPh sb="1" eb="2">
      <t>サイ</t>
    </rPh>
    <phoneticPr fontId="20"/>
  </si>
  <si>
    <t>０歳</t>
    <rPh sb="1" eb="2">
      <t>サイ</t>
    </rPh>
    <phoneticPr fontId="20"/>
  </si>
  <si>
    <t>町丁別</t>
    <rPh sb="0" eb="1">
      <t>チョウ</t>
    </rPh>
    <rPh sb="1" eb="2">
      <t>チョウ</t>
    </rPh>
    <rPh sb="2" eb="3">
      <t>ベツ</t>
    </rPh>
    <phoneticPr fontId="20"/>
  </si>
  <si>
    <t>１丁目</t>
  </si>
  <si>
    <t>２丁目</t>
  </si>
  <si>
    <t>３丁目</t>
  </si>
  <si>
    <t>４丁目</t>
  </si>
  <si>
    <t>５丁目</t>
  </si>
  <si>
    <t>６丁目</t>
  </si>
  <si>
    <t>７丁目</t>
  </si>
  <si>
    <t>８丁目</t>
  </si>
  <si>
    <t>９丁目</t>
  </si>
  <si>
    <t>夢の島</t>
    <rPh sb="0" eb="1">
      <t>ユメ</t>
    </rPh>
    <rPh sb="2" eb="3">
      <t>シマ</t>
    </rPh>
    <phoneticPr fontId="20"/>
  </si>
  <si>
    <t>世帯数</t>
    <rPh sb="0" eb="3">
      <t>セタイスウ</t>
    </rPh>
    <phoneticPr fontId="20"/>
  </si>
  <si>
    <t>人　　　　　　　口</t>
    <rPh sb="0" eb="1">
      <t>ヒト</t>
    </rPh>
    <rPh sb="8" eb="9">
      <t>クチ</t>
    </rPh>
    <phoneticPr fontId="20"/>
  </si>
  <si>
    <t>千分比（‰）</t>
  </si>
  <si>
    <t>総数</t>
    <rPh sb="0" eb="2">
      <t>ソウスウ</t>
    </rPh>
    <phoneticPr fontId="19"/>
  </si>
  <si>
    <t>夢の島</t>
  </si>
  <si>
    <t>資料：江東区 区民課</t>
    <phoneticPr fontId="20"/>
  </si>
  <si>
    <t>1.  人　口　の　推　移</t>
    <phoneticPr fontId="20"/>
  </si>
  <si>
    <t>各年1月1日現在 (江東区)</t>
    <rPh sb="10" eb="13">
      <t>コウトウク</t>
    </rPh>
    <phoneticPr fontId="20"/>
  </si>
  <si>
    <t>年   次</t>
  </si>
  <si>
    <t>人口総数 (注1)</t>
    <rPh sb="0" eb="2">
      <t>ジンコウ</t>
    </rPh>
    <rPh sb="2" eb="4">
      <t>ソウスウ</t>
    </rPh>
    <rPh sb="6" eb="7">
      <t>チュウ</t>
    </rPh>
    <phoneticPr fontId="20"/>
  </si>
  <si>
    <t>住　　民　　基　　本　　台　　帳 (注1)</t>
    <rPh sb="18" eb="19">
      <t>チュウ</t>
    </rPh>
    <phoneticPr fontId="20"/>
  </si>
  <si>
    <t>外国人</t>
  </si>
  <si>
    <t>前年との</t>
    <phoneticPr fontId="20"/>
  </si>
  <si>
    <t>人　　　口</t>
  </si>
  <si>
    <t>世 帯 数</t>
  </si>
  <si>
    <t>1世帯当</t>
  </si>
  <si>
    <t>登録人口</t>
  </si>
  <si>
    <t>増減</t>
    <phoneticPr fontId="20"/>
  </si>
  <si>
    <t>計</t>
    <phoneticPr fontId="20"/>
  </si>
  <si>
    <t>たり人員</t>
  </si>
  <si>
    <t>(注2)</t>
    <rPh sb="1" eb="2">
      <t>チュウ</t>
    </rPh>
    <phoneticPr fontId="20"/>
  </si>
  <si>
    <t>昭和</t>
    <rPh sb="0" eb="2">
      <t>ショウワ</t>
    </rPh>
    <phoneticPr fontId="20"/>
  </si>
  <si>
    <t>年</t>
  </si>
  <si>
    <t>平成</t>
  </si>
  <si>
    <t>注1) 平成24年7月9日、住民基本台帳法が改正され、外国人の方も住民基本台帳法の</t>
    <rPh sb="0" eb="1">
      <t>チュウ</t>
    </rPh>
    <rPh sb="4" eb="6">
      <t>ヘイセイ</t>
    </rPh>
    <rPh sb="8" eb="9">
      <t>ネン</t>
    </rPh>
    <rPh sb="10" eb="11">
      <t>ガツ</t>
    </rPh>
    <rPh sb="12" eb="13">
      <t>ニチ</t>
    </rPh>
    <rPh sb="14" eb="16">
      <t>ジュウミン</t>
    </rPh>
    <rPh sb="16" eb="18">
      <t>キホン</t>
    </rPh>
    <rPh sb="18" eb="20">
      <t>ダイチョウ</t>
    </rPh>
    <rPh sb="20" eb="21">
      <t>ホウ</t>
    </rPh>
    <rPh sb="22" eb="24">
      <t>カイセイ</t>
    </rPh>
    <rPh sb="27" eb="29">
      <t>ガイコク</t>
    </rPh>
    <rPh sb="29" eb="30">
      <t>ジン</t>
    </rPh>
    <rPh sb="31" eb="32">
      <t>カタ</t>
    </rPh>
    <rPh sb="33" eb="35">
      <t>ジュウミン</t>
    </rPh>
    <rPh sb="35" eb="37">
      <t>キホン</t>
    </rPh>
    <rPh sb="37" eb="39">
      <t>ダイチョウ</t>
    </rPh>
    <rPh sb="39" eb="40">
      <t>ホウ</t>
    </rPh>
    <phoneticPr fontId="20"/>
  </si>
  <si>
    <t>　　　適用対象となったため、平成25年以降の住民基本台帳及び地区町別の世帯数・</t>
    <rPh sb="3" eb="5">
      <t>テキヨウ</t>
    </rPh>
    <rPh sb="5" eb="7">
      <t>タイショウ</t>
    </rPh>
    <rPh sb="14" eb="16">
      <t>ヘイセイ</t>
    </rPh>
    <rPh sb="18" eb="21">
      <t>ネンイコウ</t>
    </rPh>
    <rPh sb="22" eb="24">
      <t>ジュウミン</t>
    </rPh>
    <rPh sb="24" eb="26">
      <t>キホン</t>
    </rPh>
    <rPh sb="26" eb="28">
      <t>ダイチョウ</t>
    </rPh>
    <rPh sb="28" eb="29">
      <t>オヨ</t>
    </rPh>
    <rPh sb="30" eb="32">
      <t>チク</t>
    </rPh>
    <rPh sb="32" eb="33">
      <t>チョウ</t>
    </rPh>
    <rPh sb="33" eb="34">
      <t>ベツ</t>
    </rPh>
    <rPh sb="35" eb="38">
      <t>セタイスウ</t>
    </rPh>
    <phoneticPr fontId="20"/>
  </si>
  <si>
    <t>　　　人口には外国人住民数が含まれています。</t>
    <rPh sb="3" eb="5">
      <t>ジンコウ</t>
    </rPh>
    <rPh sb="7" eb="9">
      <t>ガイコク</t>
    </rPh>
    <rPh sb="9" eb="10">
      <t>ジン</t>
    </rPh>
    <rPh sb="10" eb="12">
      <t>ジュウミン</t>
    </rPh>
    <rPh sb="12" eb="13">
      <t>カズ</t>
    </rPh>
    <rPh sb="14" eb="15">
      <t>フク</t>
    </rPh>
    <phoneticPr fontId="20"/>
  </si>
  <si>
    <t>注2) 外国人登録は、平成24年7月9日に廃止になりました。平成25年以降の数値は、</t>
    <rPh sb="0" eb="1">
      <t>チュウ</t>
    </rPh>
    <rPh sb="4" eb="6">
      <t>ガイコク</t>
    </rPh>
    <rPh sb="6" eb="7">
      <t>ジン</t>
    </rPh>
    <rPh sb="7" eb="9">
      <t>トウロク</t>
    </rPh>
    <rPh sb="11" eb="13">
      <t>ヘイセイ</t>
    </rPh>
    <rPh sb="15" eb="16">
      <t>ネン</t>
    </rPh>
    <rPh sb="17" eb="18">
      <t>ガツ</t>
    </rPh>
    <rPh sb="19" eb="20">
      <t>ニチ</t>
    </rPh>
    <rPh sb="21" eb="23">
      <t>ハイシ</t>
    </rPh>
    <rPh sb="30" eb="32">
      <t>ヘイセイ</t>
    </rPh>
    <rPh sb="34" eb="37">
      <t>ネンイコウ</t>
    </rPh>
    <rPh sb="38" eb="40">
      <t>スウチ</t>
    </rPh>
    <phoneticPr fontId="20"/>
  </si>
  <si>
    <t xml:space="preserve">      住民基本台帳内の外国人数です。</t>
    <rPh sb="6" eb="8">
      <t>ジュウミン</t>
    </rPh>
    <rPh sb="8" eb="10">
      <t>キホン</t>
    </rPh>
    <rPh sb="10" eb="12">
      <t>ダイチョウ</t>
    </rPh>
    <rPh sb="12" eb="13">
      <t>ナイ</t>
    </rPh>
    <rPh sb="14" eb="16">
      <t>ガイコク</t>
    </rPh>
    <rPh sb="16" eb="17">
      <t>ジン</t>
    </rPh>
    <rPh sb="17" eb="18">
      <t>カズ</t>
    </rPh>
    <phoneticPr fontId="20"/>
  </si>
  <si>
    <t>2.  世　帯　数　及　び　人　口　の　推　移</t>
    <rPh sb="4" eb="9">
      <t>セタイスウ</t>
    </rPh>
    <rPh sb="10" eb="11">
      <t>オヨ</t>
    </rPh>
    <rPh sb="14" eb="15">
      <t>ジン</t>
    </rPh>
    <rPh sb="16" eb="17">
      <t>クチ</t>
    </rPh>
    <rPh sb="20" eb="23">
      <t>スイイ</t>
    </rPh>
    <phoneticPr fontId="20"/>
  </si>
  <si>
    <t>世　　　帯　　　数　　(注)</t>
    <rPh sb="0" eb="1">
      <t>ヨ</t>
    </rPh>
    <rPh sb="4" eb="5">
      <t>オビ</t>
    </rPh>
    <rPh sb="8" eb="9">
      <t>カズ</t>
    </rPh>
    <rPh sb="12" eb="13">
      <t>チュウ</t>
    </rPh>
    <phoneticPr fontId="20"/>
  </si>
  <si>
    <t>人　　　　　　　　口　　(注)</t>
    <rPh sb="0" eb="1">
      <t>ヒト</t>
    </rPh>
    <rPh sb="9" eb="10">
      <t>クチ</t>
    </rPh>
    <rPh sb="13" eb="14">
      <t>チュウ</t>
    </rPh>
    <phoneticPr fontId="20"/>
  </si>
  <si>
    <t>１世帯　　当たりの人員</t>
    <rPh sb="1" eb="3">
      <t>セタイ</t>
    </rPh>
    <rPh sb="5" eb="6">
      <t>ア</t>
    </rPh>
    <rPh sb="9" eb="11">
      <t>ジンイン</t>
    </rPh>
    <phoneticPr fontId="20"/>
  </si>
  <si>
    <t>総　数</t>
    <rPh sb="0" eb="3">
      <t>ソウスウ</t>
    </rPh>
    <phoneticPr fontId="20"/>
  </si>
  <si>
    <t>増　減</t>
    <rPh sb="0" eb="3">
      <t>ゾウゲン</t>
    </rPh>
    <phoneticPr fontId="20"/>
  </si>
  <si>
    <t>増減率</t>
    <rPh sb="0" eb="2">
      <t>ゾウゲン</t>
    </rPh>
    <rPh sb="2" eb="3">
      <t>リツ</t>
    </rPh>
    <phoneticPr fontId="20"/>
  </si>
  <si>
    <t>％</t>
    <phoneticPr fontId="20"/>
  </si>
  <si>
    <t>…</t>
    <phoneticPr fontId="20"/>
  </si>
  <si>
    <t>資料：江東区 区民課</t>
    <rPh sb="0" eb="2">
      <t>シリョウ</t>
    </rPh>
    <rPh sb="3" eb="6">
      <t>コウトウク</t>
    </rPh>
    <rPh sb="7" eb="9">
      <t>クミン</t>
    </rPh>
    <rPh sb="9" eb="10">
      <t>カ</t>
    </rPh>
    <phoneticPr fontId="20"/>
  </si>
  <si>
    <t>注) 平成24年7月9日、住民基本台帳法が改正され、外国人の方も住民基本台帳法の</t>
    <rPh sb="0" eb="1">
      <t>チュウ</t>
    </rPh>
    <rPh sb="3" eb="5">
      <t>ヘイセイ</t>
    </rPh>
    <rPh sb="7" eb="8">
      <t>ネン</t>
    </rPh>
    <rPh sb="9" eb="10">
      <t>ガツ</t>
    </rPh>
    <rPh sb="11" eb="12">
      <t>ニチ</t>
    </rPh>
    <rPh sb="13" eb="15">
      <t>ジュウミン</t>
    </rPh>
    <rPh sb="15" eb="17">
      <t>キホン</t>
    </rPh>
    <rPh sb="17" eb="19">
      <t>ダイチョウ</t>
    </rPh>
    <rPh sb="19" eb="20">
      <t>ホウ</t>
    </rPh>
    <rPh sb="21" eb="23">
      <t>カイセイ</t>
    </rPh>
    <rPh sb="26" eb="28">
      <t>ガイコク</t>
    </rPh>
    <rPh sb="28" eb="29">
      <t>ジン</t>
    </rPh>
    <rPh sb="30" eb="31">
      <t>カタ</t>
    </rPh>
    <rPh sb="32" eb="34">
      <t>ジュウミン</t>
    </rPh>
    <rPh sb="34" eb="36">
      <t>キホン</t>
    </rPh>
    <rPh sb="36" eb="38">
      <t>ダイチョウ</t>
    </rPh>
    <rPh sb="38" eb="39">
      <t>ホウ</t>
    </rPh>
    <phoneticPr fontId="20"/>
  </si>
  <si>
    <t>　　 適用対象となったため、平成25年以降の住民基本台帳及び地区町別の</t>
    <rPh sb="3" eb="5">
      <t>テキヨウ</t>
    </rPh>
    <rPh sb="5" eb="7">
      <t>タイショウ</t>
    </rPh>
    <rPh sb="14" eb="16">
      <t>ヘイセイ</t>
    </rPh>
    <rPh sb="18" eb="19">
      <t>ネン</t>
    </rPh>
    <rPh sb="19" eb="21">
      <t>イコウ</t>
    </rPh>
    <rPh sb="22" eb="24">
      <t>ジュウミン</t>
    </rPh>
    <rPh sb="24" eb="26">
      <t>キホン</t>
    </rPh>
    <rPh sb="26" eb="28">
      <t>ダイチョウ</t>
    </rPh>
    <rPh sb="28" eb="29">
      <t>オヨ</t>
    </rPh>
    <rPh sb="30" eb="32">
      <t>チク</t>
    </rPh>
    <rPh sb="32" eb="33">
      <t>マチ</t>
    </rPh>
    <rPh sb="33" eb="34">
      <t>ベツ</t>
    </rPh>
    <phoneticPr fontId="20"/>
  </si>
  <si>
    <t>年少人口（０～１４歳）</t>
  </si>
  <si>
    <t>生産年齢人口（１５～６４歳）</t>
  </si>
  <si>
    <t>老年人口（６５歳以上）</t>
  </si>
  <si>
    <t>構成比</t>
  </si>
  <si>
    <t>％</t>
  </si>
  <si>
    <t>　　　 昭和35年(男7,女4)、昭和36年(男6,女1)、昭和37年(男3)、昭和38年(男1,女1)、昭和42年(女1)</t>
    <rPh sb="21" eb="22">
      <t>ネン</t>
    </rPh>
    <phoneticPr fontId="20"/>
  </si>
  <si>
    <t>5.  年　齢　(各　歳）　別　人　口</t>
    <phoneticPr fontId="20"/>
  </si>
  <si>
    <t>年　　　齢</t>
    <phoneticPr fontId="20"/>
  </si>
  <si>
    <t>総　数</t>
  </si>
  <si>
    <t>総　　　数</t>
  </si>
  <si>
    <t>0歳～4歳</t>
  </si>
  <si>
    <t>50歳～54歳</t>
  </si>
  <si>
    <t>5歳～9歳</t>
  </si>
  <si>
    <t>55歳～59歳</t>
  </si>
  <si>
    <t>10歳～14歳</t>
  </si>
  <si>
    <t>60歳～64歳</t>
  </si>
  <si>
    <t>15歳～19歳</t>
  </si>
  <si>
    <t>65歳～69歳</t>
  </si>
  <si>
    <t>20歳～24歳</t>
  </si>
  <si>
    <t>70歳～74歳</t>
  </si>
  <si>
    <t>25歳～29歳</t>
  </si>
  <si>
    <t>75歳～79歳</t>
  </si>
  <si>
    <t>30歳～34歳</t>
  </si>
  <si>
    <t>80歳～84歳</t>
  </si>
  <si>
    <t>35歳～39歳</t>
  </si>
  <si>
    <t>85歳～89歳</t>
  </si>
  <si>
    <t>40歳～44歳</t>
  </si>
  <si>
    <t>90歳～94歳</t>
  </si>
  <si>
    <t>45歳～49歳</t>
  </si>
  <si>
    <t>95歳～99歳</t>
  </si>
  <si>
    <t>100歳以上</t>
  </si>
  <si>
    <t xml:space="preserve"> (江東区）</t>
    <rPh sb="2" eb="5">
      <t>コウトウク</t>
    </rPh>
    <phoneticPr fontId="20"/>
  </si>
  <si>
    <t>増減</t>
  </si>
  <si>
    <t>社会動態</t>
  </si>
  <si>
    <t>自然動態</t>
  </si>
  <si>
    <t>その他</t>
  </si>
  <si>
    <t>外国人登録</t>
  </si>
  <si>
    <t>人口</t>
  </si>
  <si>
    <t>転入</t>
  </si>
  <si>
    <t>転出</t>
  </si>
  <si>
    <t>自然増減</t>
  </si>
  <si>
    <t>出生</t>
  </si>
  <si>
    <t>死亡</t>
  </si>
  <si>
    <t>の増減</t>
  </si>
  <si>
    <t>人口の増減</t>
  </si>
  <si>
    <t>平成</t>
    <rPh sb="0" eb="2">
      <t>ヘイセイ</t>
    </rPh>
    <phoneticPr fontId="20"/>
  </si>
  <si>
    <t>…</t>
  </si>
  <si>
    <t>注1) その他の増減は、職権による記載と消除です。</t>
    <rPh sb="0" eb="1">
      <t>チュウ</t>
    </rPh>
    <rPh sb="6" eb="7">
      <t>タ</t>
    </rPh>
    <rPh sb="8" eb="10">
      <t>ゾウゲン</t>
    </rPh>
    <rPh sb="12" eb="14">
      <t>ショッケン</t>
    </rPh>
    <rPh sb="17" eb="19">
      <t>キサイ</t>
    </rPh>
    <rPh sb="20" eb="22">
      <t>ショウジョ</t>
    </rPh>
    <phoneticPr fontId="20"/>
  </si>
  <si>
    <t>9.  本　籍　数　及　び　本　籍　人　口　の　推　移</t>
    <phoneticPr fontId="20"/>
  </si>
  <si>
    <t>各年度末現在　（江東区）</t>
    <rPh sb="8" eb="11">
      <t>コウトウク</t>
    </rPh>
    <phoneticPr fontId="20"/>
  </si>
  <si>
    <t>年  　　度</t>
  </si>
  <si>
    <t>年度</t>
  </si>
  <si>
    <t>元</t>
    <rPh sb="0" eb="1">
      <t>ゲン</t>
    </rPh>
    <phoneticPr fontId="20"/>
  </si>
  <si>
    <t>資料：江東区 区民課</t>
    <rPh sb="3" eb="6">
      <t>コウトウク</t>
    </rPh>
    <rPh sb="7" eb="9">
      <t>クミン</t>
    </rPh>
    <phoneticPr fontId="20"/>
  </si>
  <si>
    <t>　（江東区）</t>
    <rPh sb="2" eb="5">
      <t>コウトウク</t>
    </rPh>
    <phoneticPr fontId="20"/>
  </si>
  <si>
    <t>総  数</t>
  </si>
  <si>
    <t>出  生</t>
  </si>
  <si>
    <t>死  亡</t>
  </si>
  <si>
    <t>婚  姻</t>
  </si>
  <si>
    <t>離  婚</t>
  </si>
  <si>
    <t>入  籍</t>
  </si>
  <si>
    <t>転　籍</t>
  </si>
  <si>
    <t>11.  国　籍　別　外　国　人　数</t>
    <phoneticPr fontId="20"/>
  </si>
  <si>
    <t>各年1月1日現在 (江東区)</t>
    <phoneticPr fontId="20"/>
  </si>
  <si>
    <t>国籍</t>
    <rPh sb="0" eb="2">
      <t>コクセキ</t>
    </rPh>
    <phoneticPr fontId="20"/>
  </si>
  <si>
    <t>平成２３年</t>
    <rPh sb="0" eb="2">
      <t>ヘイセイ</t>
    </rPh>
    <rPh sb="4" eb="5">
      <t>ネン</t>
    </rPh>
    <phoneticPr fontId="20"/>
  </si>
  <si>
    <t>平成24年</t>
    <rPh sb="0" eb="2">
      <t>ヘイセイ</t>
    </rPh>
    <rPh sb="4" eb="5">
      <t>ネン</t>
    </rPh>
    <phoneticPr fontId="20"/>
  </si>
  <si>
    <t>平成25年</t>
    <rPh sb="0" eb="2">
      <t>ヘイセイ</t>
    </rPh>
    <rPh sb="4" eb="5">
      <t>ネン</t>
    </rPh>
    <phoneticPr fontId="20"/>
  </si>
  <si>
    <t>平成26年</t>
    <rPh sb="0" eb="2">
      <t>ヘイセイ</t>
    </rPh>
    <rPh sb="4" eb="5">
      <t>ネン</t>
    </rPh>
    <phoneticPr fontId="20"/>
  </si>
  <si>
    <t>平成27年</t>
    <rPh sb="0" eb="2">
      <t>ヘイセイ</t>
    </rPh>
    <rPh sb="4" eb="5">
      <t>ネン</t>
    </rPh>
    <phoneticPr fontId="20"/>
  </si>
  <si>
    <t>平成28年</t>
    <rPh sb="0" eb="2">
      <t>ヘイセイ</t>
    </rPh>
    <rPh sb="4" eb="5">
      <t>ネン</t>
    </rPh>
    <phoneticPr fontId="20"/>
  </si>
  <si>
    <t>平成29年</t>
    <rPh sb="0" eb="2">
      <t>ヘイセイ</t>
    </rPh>
    <rPh sb="4" eb="5">
      <t>ネン</t>
    </rPh>
    <phoneticPr fontId="20"/>
  </si>
  <si>
    <t>平成30年</t>
    <rPh sb="0" eb="2">
      <t>ヘイセイ</t>
    </rPh>
    <rPh sb="4" eb="5">
      <t>ネン</t>
    </rPh>
    <phoneticPr fontId="20"/>
  </si>
  <si>
    <t>平成31年</t>
    <rPh sb="0" eb="2">
      <t>ヘイセイ</t>
    </rPh>
    <rPh sb="4" eb="5">
      <t>ネン</t>
    </rPh>
    <phoneticPr fontId="20"/>
  </si>
  <si>
    <t>総数</t>
    <phoneticPr fontId="20"/>
  </si>
  <si>
    <t>韓国・朝鮮</t>
  </si>
  <si>
    <t>中国</t>
  </si>
  <si>
    <t>米国</t>
  </si>
  <si>
    <t>英国</t>
  </si>
  <si>
    <t>ドイツ</t>
  </si>
  <si>
    <t>インドネシア</t>
  </si>
  <si>
    <t>カナダ</t>
  </si>
  <si>
    <t>フランス</t>
  </si>
  <si>
    <t>フィリピン</t>
  </si>
  <si>
    <t>タイ</t>
  </si>
  <si>
    <t>パキスタン</t>
    <phoneticPr fontId="20"/>
  </si>
  <si>
    <t>ベトナム</t>
    <phoneticPr fontId="20"/>
  </si>
  <si>
    <t>マレーシア</t>
    <phoneticPr fontId="20"/>
  </si>
  <si>
    <t>イラン</t>
  </si>
  <si>
    <t>ブラジル</t>
  </si>
  <si>
    <t>ペルー</t>
  </si>
  <si>
    <t>インド</t>
    <phoneticPr fontId="20"/>
  </si>
  <si>
    <t>ミャンマー</t>
    <phoneticPr fontId="20"/>
  </si>
  <si>
    <t>オーストラリア</t>
    <phoneticPr fontId="20"/>
  </si>
  <si>
    <t>ロシア</t>
    <phoneticPr fontId="20"/>
  </si>
  <si>
    <t>無国籍</t>
  </si>
  <si>
    <t>人口統計</t>
    <rPh sb="0" eb="2">
      <t>ジンコウ</t>
    </rPh>
    <rPh sb="2" eb="4">
      <t>トウケイ</t>
    </rPh>
    <phoneticPr fontId="20"/>
  </si>
  <si>
    <t>統計表目次</t>
    <rPh sb="0" eb="2">
      <t>トウケイ</t>
    </rPh>
    <rPh sb="2" eb="3">
      <t>ヒョウ</t>
    </rPh>
    <rPh sb="3" eb="5">
      <t>モクジ</t>
    </rPh>
    <phoneticPr fontId="20"/>
  </si>
  <si>
    <t xml:space="preserve"> 1.  人　口　の　推　移</t>
    <rPh sb="5" eb="6">
      <t>ジン</t>
    </rPh>
    <rPh sb="7" eb="8">
      <t>クチ</t>
    </rPh>
    <rPh sb="11" eb="12">
      <t>スイ</t>
    </rPh>
    <rPh sb="13" eb="14">
      <t>ウツリ</t>
    </rPh>
    <phoneticPr fontId="20"/>
  </si>
  <si>
    <t xml:space="preserve"> 2.  世　帯　数　及　び　人　口　の　推　移</t>
    <rPh sb="5" eb="6">
      <t>ヨ</t>
    </rPh>
    <rPh sb="7" eb="8">
      <t>オビ</t>
    </rPh>
    <rPh sb="9" eb="10">
      <t>カズ</t>
    </rPh>
    <rPh sb="11" eb="12">
      <t>オヨブ</t>
    </rPh>
    <rPh sb="15" eb="16">
      <t>ジン</t>
    </rPh>
    <rPh sb="17" eb="18">
      <t>クチ</t>
    </rPh>
    <rPh sb="21" eb="22">
      <t>スイ</t>
    </rPh>
    <rPh sb="23" eb="24">
      <t>ウツリ</t>
    </rPh>
    <phoneticPr fontId="20"/>
  </si>
  <si>
    <t xml:space="preserve"> 4.  年　齢　（　3　区　分　）　別　人　口　の　推　移</t>
    <phoneticPr fontId="20"/>
  </si>
  <si>
    <t xml:space="preserve"> 5.  年　齢　（各　歳）　別　人　口</t>
    <phoneticPr fontId="20"/>
  </si>
  <si>
    <t xml:space="preserve"> 6.  変　動　要　因　別　人　口</t>
    <phoneticPr fontId="20"/>
  </si>
  <si>
    <t xml:space="preserve"> 7.  転 入 者 の 従 前 地 及 び 転 出 先 人 口 （都 内）</t>
    <phoneticPr fontId="20"/>
  </si>
  <si>
    <t xml:space="preserve"> 8.  転 入 者 の 従 前 地 及 び 転 出 先 人 口 （都 道 府 県）</t>
    <phoneticPr fontId="20"/>
  </si>
  <si>
    <t xml:space="preserve"> 9.  本　籍　数　及　び　本　籍　人　口　の　推　移</t>
    <phoneticPr fontId="20"/>
  </si>
  <si>
    <t>10.  戸　籍　の　各　種　届　出　受　理　件　数</t>
    <phoneticPr fontId="20"/>
  </si>
  <si>
    <t>11.  国　籍　別　外　国　人　数</t>
    <rPh sb="15" eb="16">
      <t>ジン</t>
    </rPh>
    <phoneticPr fontId="20"/>
  </si>
  <si>
    <t>12.  町 丁、年 齢、男 女 別 人 口</t>
    <phoneticPr fontId="20"/>
  </si>
  <si>
    <t>　　 適応対象となったため、平成25年以降の住民基本台帳及び地区町別の世帯数・</t>
    <rPh sb="3" eb="5">
      <t>テキオウ</t>
    </rPh>
    <rPh sb="5" eb="7">
      <t>タイショウ</t>
    </rPh>
    <rPh sb="14" eb="16">
      <t>ヘイセイ</t>
    </rPh>
    <rPh sb="18" eb="19">
      <t>ネン</t>
    </rPh>
    <rPh sb="22" eb="24">
      <t>ジュウミン</t>
    </rPh>
    <rPh sb="24" eb="26">
      <t>キホン</t>
    </rPh>
    <rPh sb="26" eb="28">
      <t>ダイチョウ</t>
    </rPh>
    <rPh sb="28" eb="29">
      <t>オヨ</t>
    </rPh>
    <rPh sb="30" eb="32">
      <t>チク</t>
    </rPh>
    <rPh sb="32" eb="33">
      <t>マチ</t>
    </rPh>
    <rPh sb="33" eb="34">
      <t>ベツ</t>
    </rPh>
    <rPh sb="35" eb="38">
      <t>セタイスウ</t>
    </rPh>
    <phoneticPr fontId="20"/>
  </si>
  <si>
    <t>　　 人口には、外国人数が含まれています。</t>
    <rPh sb="3" eb="5">
      <t>ジンコウ</t>
    </rPh>
    <rPh sb="8" eb="10">
      <t>ガイコク</t>
    </rPh>
    <rPh sb="10" eb="11">
      <t>ジン</t>
    </rPh>
    <rPh sb="11" eb="12">
      <t>スウ</t>
    </rPh>
    <rPh sb="13" eb="14">
      <t>フク</t>
    </rPh>
    <phoneticPr fontId="20"/>
  </si>
  <si>
    <t>凡　　　　　例</t>
    <rPh sb="0" eb="1">
      <t>ボン</t>
    </rPh>
    <rPh sb="6" eb="7">
      <t>レイ</t>
    </rPh>
    <phoneticPr fontId="20"/>
  </si>
  <si>
    <t>１　本資料は、当区の各部課から提供を受けた資料を収録したほか、刊行物などから資料を転載し、</t>
    <phoneticPr fontId="20"/>
  </si>
  <si>
    <t>　　資料出所は脚注に明記しています。</t>
    <phoneticPr fontId="20"/>
  </si>
  <si>
    <t>２　特別の表示又は注記のない限り江東区を範囲としています。</t>
    <rPh sb="2" eb="4">
      <t>トクベツ</t>
    </rPh>
    <phoneticPr fontId="20"/>
  </si>
  <si>
    <t>３　特にことわりのない限り、何年とあるのは暦年間（1月～12月）、何年度とあるのは会計年度間</t>
    <phoneticPr fontId="20"/>
  </si>
  <si>
    <t>　　（4月～翌年3月）の事実を示し、何年末、何年度末、何年何月何日とあるのは、その期日現在</t>
    <phoneticPr fontId="20"/>
  </si>
  <si>
    <t>　　の事実を示しています。</t>
    <phoneticPr fontId="20"/>
  </si>
  <si>
    <t>４　統計表中の符号用法は、次のとおりです。</t>
    <phoneticPr fontId="20"/>
  </si>
  <si>
    <t>　　　　　「－」　‥‥‥　皆無又は該当数字のないもの</t>
    <phoneticPr fontId="20"/>
  </si>
  <si>
    <t>　　　　　「…」　‥‥‥　資料のないもの又は不詳であるもの</t>
    <phoneticPr fontId="20"/>
  </si>
  <si>
    <t>　　　　　「〇」　‥‥‥　表章単位に満たないもの</t>
    <phoneticPr fontId="20"/>
  </si>
  <si>
    <t>　　　　　「×」　‥‥‥　数字が秘匿されているもの</t>
    <phoneticPr fontId="20"/>
  </si>
  <si>
    <t>　　　　　「△」　‥‥‥　減少又は負数であるもの</t>
    <phoneticPr fontId="20"/>
  </si>
  <si>
    <t>５　単位未満を四捨五入しているものは、合計の数字と内訳の計とが一致しない場合があります。</t>
    <phoneticPr fontId="20"/>
  </si>
  <si>
    <t>　　過年度については、個別のデータを参照してください。</t>
    <rPh sb="2" eb="5">
      <t>カネンド</t>
    </rPh>
    <rPh sb="11" eb="13">
      <t>コベツ</t>
    </rPh>
    <rPh sb="18" eb="20">
      <t>サンショウ</t>
    </rPh>
    <phoneticPr fontId="20"/>
  </si>
  <si>
    <t>表　　　　題</t>
    <rPh sb="0" eb="1">
      <t>オモテ</t>
    </rPh>
    <rPh sb="5" eb="6">
      <t>ダイ</t>
    </rPh>
    <phoneticPr fontId="20"/>
  </si>
  <si>
    <t>注) 外国人登録は、平成24年7月9日に廃止になりました。
    平成25年以降の数値は、住民基本台帳内の外国人数です。</t>
    <phoneticPr fontId="18"/>
  </si>
  <si>
    <t>20 889</t>
    <phoneticPr fontId="20"/>
  </si>
  <si>
    <t>令和</t>
    <rPh sb="0" eb="2">
      <t>レイワ</t>
    </rPh>
    <phoneticPr fontId="18"/>
  </si>
  <si>
    <t>　　 世帯数・人口には外国人数が含まれています。</t>
    <phoneticPr fontId="20"/>
  </si>
  <si>
    <t>3.  町　丁　別　世　帯　数，　人　口</t>
    <phoneticPr fontId="20"/>
  </si>
  <si>
    <t>有明</t>
    <phoneticPr fontId="20"/>
  </si>
  <si>
    <t>青海</t>
    <phoneticPr fontId="20"/>
  </si>
  <si>
    <t>※1　平成21年11月１日から南部地域の住居表示実施に伴い、３つの丁目に分割した。</t>
    <phoneticPr fontId="20"/>
  </si>
  <si>
    <t>4.  年　齢　（　3　区　分　）　別　人　口　の　推　移</t>
    <phoneticPr fontId="20"/>
  </si>
  <si>
    <t>令和</t>
    <rPh sb="0" eb="2">
      <t>レイワ</t>
    </rPh>
    <phoneticPr fontId="20"/>
  </si>
  <si>
    <t>資料：江東区 区民課、東京都総務局統計部｢住民登録による東京都の世帯と人口」(昭和40年まで)</t>
    <phoneticPr fontId="20"/>
  </si>
  <si>
    <t>注1) 昭和40年までは、生産年齢人口を15～59歳で、老年人口を60歳以上で集計しています。</t>
    <phoneticPr fontId="20"/>
  </si>
  <si>
    <t>注2) 次に示す年の年齢不詳者は，便宜上生産年齢人口に含めています。</t>
    <phoneticPr fontId="20"/>
  </si>
  <si>
    <t>注3) 平成24年7月9日、住民基本台帳法が改正され、外国人の方も住民基本台帳法の適用対象</t>
    <phoneticPr fontId="20"/>
  </si>
  <si>
    <t>　　 　となったため、平成25年以降の住民基本台帳及び地区町別の世帯数・人口には外国人</t>
    <phoneticPr fontId="20"/>
  </si>
  <si>
    <t>　　　数が含まれています。</t>
    <phoneticPr fontId="20"/>
  </si>
  <si>
    <t>6.  変　動　要　因　別　人　口</t>
    <phoneticPr fontId="20"/>
  </si>
  <si>
    <t>年</t>
    <phoneticPr fontId="20"/>
  </si>
  <si>
    <t>注2) 外国人登録は、平成24年7月9日に廃止になりました。</t>
    <phoneticPr fontId="20"/>
  </si>
  <si>
    <t>7.  転 入 者 の 従 前 地 及 び 転 出 先 人 口 （都 内）</t>
    <phoneticPr fontId="20"/>
  </si>
  <si>
    <t>区部</t>
    <rPh sb="0" eb="1">
      <t>ク</t>
    </rPh>
    <rPh sb="1" eb="2">
      <t>ブ</t>
    </rPh>
    <phoneticPr fontId="20"/>
  </si>
  <si>
    <t>資料：江東区 区民課</t>
    <rPh sb="0" eb="2">
      <t>シリョウ</t>
    </rPh>
    <rPh sb="3" eb="5">
      <t>コウトウ</t>
    </rPh>
    <rPh sb="5" eb="6">
      <t>ク</t>
    </rPh>
    <rPh sb="7" eb="9">
      <t>クミン</t>
    </rPh>
    <rPh sb="9" eb="10">
      <t>カ</t>
    </rPh>
    <phoneticPr fontId="20"/>
  </si>
  <si>
    <t>8.  転 入 者 の 従 前 地 及 び 転 出 先 人 口 （都 道 府 県）</t>
    <phoneticPr fontId="20"/>
  </si>
  <si>
    <t>愛媛県</t>
    <rPh sb="0" eb="2">
      <t>エヒメ</t>
    </rPh>
    <phoneticPr fontId="20"/>
  </si>
  <si>
    <t>本　　籍　　数</t>
    <phoneticPr fontId="20"/>
  </si>
  <si>
    <t>本　籍　人　口</t>
    <phoneticPr fontId="20"/>
  </si>
  <si>
    <t>令和2年</t>
    <rPh sb="0" eb="1">
      <t>レイ</t>
    </rPh>
    <rPh sb="1" eb="2">
      <t>ワ</t>
    </rPh>
    <rPh sb="3" eb="4">
      <t>ネン</t>
    </rPh>
    <phoneticPr fontId="20"/>
  </si>
  <si>
    <t>　12.  町 丁、年 齢、男 女 別 人 口</t>
    <phoneticPr fontId="20"/>
  </si>
  <si>
    <t>３丁目</t>
    <phoneticPr fontId="20"/>
  </si>
  <si>
    <t>令和3年</t>
    <rPh sb="0" eb="1">
      <t>レイ</t>
    </rPh>
    <rPh sb="1" eb="2">
      <t>ワ</t>
    </rPh>
    <rPh sb="3" eb="4">
      <t>ネン</t>
    </rPh>
    <phoneticPr fontId="20"/>
  </si>
  <si>
    <t>海の森</t>
  </si>
  <si>
    <t>年度</t>
    <phoneticPr fontId="18"/>
  </si>
  <si>
    <t>令和4年</t>
    <rPh sb="0" eb="1">
      <t>レイ</t>
    </rPh>
    <rPh sb="1" eb="2">
      <t>ワ</t>
    </rPh>
    <rPh sb="3" eb="4">
      <t>ネン</t>
    </rPh>
    <phoneticPr fontId="20"/>
  </si>
  <si>
    <t>茨城県</t>
    <rPh sb="0" eb="2">
      <t>イバラギ</t>
    </rPh>
    <phoneticPr fontId="20"/>
  </si>
  <si>
    <t xml:space="preserve"> 3.  町　丁　別　世　帯　数，　人　口</t>
    <rPh sb="5" eb="6">
      <t>マチ</t>
    </rPh>
    <rPh sb="7" eb="8">
      <t>チョウ</t>
    </rPh>
    <rPh sb="9" eb="10">
      <t>ベツ</t>
    </rPh>
    <rPh sb="11" eb="12">
      <t>ヨ</t>
    </rPh>
    <rPh sb="13" eb="14">
      <t>オビ</t>
    </rPh>
    <rPh sb="15" eb="16">
      <t>カズ</t>
    </rPh>
    <rPh sb="18" eb="19">
      <t>ヒト</t>
    </rPh>
    <rPh sb="20" eb="21">
      <t>クチ</t>
    </rPh>
    <phoneticPr fontId="20"/>
  </si>
  <si>
    <t xml:space="preserve"> </t>
  </si>
  <si>
    <t>令和5年</t>
    <rPh sb="0" eb="1">
      <t>レイ</t>
    </rPh>
    <rPh sb="1" eb="2">
      <t>ワ</t>
    </rPh>
    <rPh sb="3" eb="4">
      <t>ネン</t>
    </rPh>
    <phoneticPr fontId="20"/>
  </si>
  <si>
    <t>６　この資料には、令和6年1月1日現在の最新データを掲載しています。</t>
    <rPh sb="4" eb="6">
      <t>シリョウ</t>
    </rPh>
    <rPh sb="9" eb="11">
      <t>レイワ</t>
    </rPh>
    <rPh sb="17" eb="19">
      <t>ゲンザイ</t>
    </rPh>
    <rPh sb="20" eb="22">
      <t>サイシン</t>
    </rPh>
    <rPh sb="26" eb="28">
      <t>ケイサイ</t>
    </rPh>
    <phoneticPr fontId="20"/>
  </si>
  <si>
    <r>
      <t>※1</t>
    </r>
    <r>
      <rPr>
        <sz val="10"/>
        <rFont val="ＭＳ Ｐ明朝"/>
        <family val="1"/>
        <charset val="128"/>
      </rPr>
      <t>　２丁目</t>
    </r>
    <phoneticPr fontId="20"/>
  </si>
  <si>
    <t>海の森</t>
    <rPh sb="0" eb="1">
      <t>ウミ</t>
    </rPh>
    <rPh sb="2" eb="3">
      <t>モリ</t>
    </rPh>
    <phoneticPr fontId="20"/>
  </si>
  <si>
    <t>-</t>
  </si>
  <si>
    <t>令和6年</t>
    <rPh sb="0" eb="1">
      <t>レイ</t>
    </rPh>
    <rPh sb="1" eb="2">
      <t>ワ</t>
    </rPh>
    <rPh sb="3" eb="4">
      <t>ネン</t>
    </rPh>
    <phoneticPr fontId="20"/>
  </si>
  <si>
    <t>資料：江東区 区民課「世帯と人口」</t>
    <rPh sb="3" eb="6">
      <t>コウトウク</t>
    </rPh>
    <phoneticPr fontId="20"/>
  </si>
  <si>
    <t>資料：江東区 区民課「世帯と人口」</t>
    <rPh sb="0" eb="2">
      <t>シリョウ</t>
    </rPh>
    <rPh sb="3" eb="6">
      <t>コウトウク</t>
    </rPh>
    <rPh sb="7" eb="9">
      <t>クミン</t>
    </rPh>
    <rPh sb="9" eb="10">
      <t>カ</t>
    </rPh>
    <rPh sb="11" eb="13">
      <t>セタイ</t>
    </rPh>
    <rPh sb="14" eb="16">
      <t>ジンコウ</t>
    </rPh>
    <phoneticPr fontId="20"/>
  </si>
  <si>
    <t>令和7年１月１日現在</t>
    <rPh sb="0" eb="1">
      <t>レイ</t>
    </rPh>
    <rPh sb="1" eb="2">
      <t>ワ</t>
    </rPh>
    <phoneticPr fontId="20"/>
  </si>
  <si>
    <t>令和7年1月1日現在 (江東区)</t>
    <rPh sb="0" eb="2">
      <t>レイワ</t>
    </rPh>
    <rPh sb="3" eb="4">
      <t>ネン</t>
    </rPh>
    <rPh sb="12" eb="15">
      <t>コウトウク</t>
    </rPh>
    <phoneticPr fontId="20"/>
  </si>
  <si>
    <t>令和6年 (江東区)</t>
    <rPh sb="0" eb="2">
      <t>レイワ</t>
    </rPh>
    <rPh sb="3" eb="4">
      <t>ネン</t>
    </rPh>
    <rPh sb="4" eb="5">
      <t>ヘイネン</t>
    </rPh>
    <rPh sb="6" eb="9">
      <t>コウトウク</t>
    </rPh>
    <phoneticPr fontId="20"/>
  </si>
  <si>
    <t>令和7年</t>
    <rPh sb="0" eb="1">
      <t>レイ</t>
    </rPh>
    <rPh sb="1" eb="2">
      <t>ワ</t>
    </rPh>
    <rPh sb="3" eb="4">
      <t>ネン</t>
    </rPh>
    <phoneticPr fontId="20"/>
  </si>
  <si>
    <t>令和7年１月１日現在 (江東区)　</t>
    <rPh sb="0" eb="2">
      <t>レイワ</t>
    </rPh>
    <rPh sb="3" eb="4">
      <t>トシ</t>
    </rPh>
    <phoneticPr fontId="20"/>
  </si>
  <si>
    <t>S50.1.1現在～R7.1.1現在</t>
    <rPh sb="7" eb="9">
      <t>ゲンザイ</t>
    </rPh>
    <phoneticPr fontId="20"/>
  </si>
  <si>
    <t>S35.1.1現在～R7.1.1現在</t>
    <rPh sb="7" eb="9">
      <t>ゲンザイ</t>
    </rPh>
    <phoneticPr fontId="20"/>
  </si>
  <si>
    <t>R7.1.1現在</t>
    <phoneticPr fontId="18"/>
  </si>
  <si>
    <t>H3年～R6年</t>
    <rPh sb="2" eb="3">
      <t>ネン</t>
    </rPh>
    <rPh sb="6" eb="7">
      <t>ネン</t>
    </rPh>
    <phoneticPr fontId="20"/>
  </si>
  <si>
    <t>R6年</t>
    <rPh sb="2" eb="3">
      <t>ネン</t>
    </rPh>
    <phoneticPr fontId="20"/>
  </si>
  <si>
    <t>S62年度～R5年度</t>
    <rPh sb="3" eb="5">
      <t>ネンド</t>
    </rPh>
    <rPh sb="8" eb="10">
      <t>ネンド</t>
    </rPh>
    <phoneticPr fontId="20"/>
  </si>
  <si>
    <t>H23.1.1現在～R7.1.1現在</t>
    <rPh sb="7" eb="9">
      <t>ゲンザイ</t>
    </rPh>
    <rPh sb="16" eb="18">
      <t>ゲンザイ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</si>
</sst>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0;&quot;△ &quot;###\ ##0"/>
    <numFmt numFmtId="177" formatCode="###\ ##0;&quot;△ &quot;###\ ##0;\-"/>
    <numFmt numFmtId="178" formatCode="#,##0;&quot;△ &quot;#,##0"/>
    <numFmt numFmtId="179" formatCode="###\ ##0;&quot;△ &quot;###\ ##0,;\-"/>
    <numFmt numFmtId="180" formatCode="#,##0.00;&quot;△ &quot;#,##0.00"/>
    <numFmt numFmtId="181" formatCode="###\ ##0"/>
    <numFmt numFmtId="182" formatCode="0.00_);[Red]\(0.00\)"/>
    <numFmt numFmtId="183" formatCode="0.00;&quot;△ &quot;0.00"/>
    <numFmt numFmtId="184" formatCode="0.00_ "/>
    <numFmt numFmtId="185" formatCode="#,##0_);[Red]\(#,##0\)"/>
    <numFmt numFmtId="186" formatCode="&quot;平成&quot;##&quot;年&quot;"/>
    <numFmt numFmtId="187" formatCode="0_);[Red]\(0\)"/>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name val="ＭＳ Ｐ明朝"/>
      <family val="1"/>
      <charset val="128"/>
    </font>
    <font>
      <sz val="6"/>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11"/>
      <name val="ＭＳ Ｐゴシック"/>
      <family val="3"/>
      <charset val="128"/>
    </font>
    <font>
      <sz val="11"/>
      <color theme="1"/>
      <name val="ＭＳ Ｐゴシック"/>
      <family val="3"/>
      <charset val="128"/>
      <scheme val="minor"/>
    </font>
    <font>
      <sz val="10"/>
      <name val="ＭＳ Ｐ明朝"/>
      <family val="1"/>
      <charset val="128"/>
    </font>
    <font>
      <b/>
      <sz val="10"/>
      <name val="ＭＳ Ｐ明朝"/>
      <family val="1"/>
      <charset val="128"/>
    </font>
    <font>
      <sz val="12"/>
      <name val="ＭＳ Ｐ明朝"/>
      <family val="1"/>
      <charset val="128"/>
    </font>
    <font>
      <sz val="10"/>
      <color theme="1"/>
      <name val="ＭＳ Ｐ明朝"/>
      <family val="1"/>
      <charset val="128"/>
    </font>
    <font>
      <b/>
      <sz val="10"/>
      <color theme="1"/>
      <name val="ＭＳ Ｐ明朝"/>
      <family val="1"/>
      <charset val="128"/>
    </font>
    <font>
      <sz val="6"/>
      <name val="ＭＳ Ｐ明朝"/>
      <family val="1"/>
      <charset val="128"/>
    </font>
    <font>
      <b/>
      <sz val="11"/>
      <name val="ＭＳ Ｐ明朝"/>
      <family val="1"/>
      <charset val="128"/>
    </font>
    <font>
      <sz val="11"/>
      <name val="Arial Narrow"/>
      <family val="2"/>
    </font>
    <font>
      <sz val="10"/>
      <name val="ＭＳ Ｐゴシック"/>
      <family val="3"/>
      <charset val="128"/>
    </font>
    <font>
      <sz val="11"/>
      <color rgb="FFFF0000"/>
      <name val="ＭＳ Ｐ明朝"/>
      <family val="1"/>
      <charset val="128"/>
    </font>
    <font>
      <sz val="11"/>
      <color rgb="FFFF0000"/>
      <name val="ＭＳ Ｐゴシック"/>
      <family val="3"/>
      <charset val="128"/>
    </font>
    <font>
      <b/>
      <sz val="14"/>
      <name val="ＭＳ Ｐゴシック"/>
      <family val="3"/>
      <charset val="128"/>
    </font>
    <font>
      <b/>
      <i/>
      <sz val="16"/>
      <name val="ＭＳ Ｐ明朝"/>
      <family val="1"/>
      <charset val="128"/>
    </font>
    <font>
      <sz val="20"/>
      <name val="ＭＳ Ｐ明朝"/>
      <family val="1"/>
      <charset val="128"/>
    </font>
    <font>
      <sz val="10.5"/>
      <name val="ＭＳ Ｐ明朝"/>
      <family val="1"/>
      <charset val="128"/>
    </font>
    <font>
      <sz val="10"/>
      <color theme="1"/>
      <name val="ＭＳ Ｐゴシック"/>
      <family val="3"/>
      <charset val="128"/>
      <scheme val="minor"/>
    </font>
    <font>
      <sz val="8"/>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13"/>
        <bgColor rgb="FFFFFF00"/>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5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xf numFmtId="0" fontId="24" fillId="0" borderId="0">
      <alignment vertical="center"/>
    </xf>
    <xf numFmtId="0" fontId="25" fillId="0" borderId="0">
      <alignment vertical="center"/>
    </xf>
    <xf numFmtId="0" fontId="24" fillId="0" borderId="0"/>
    <xf numFmtId="0" fontId="24" fillId="0" borderId="0"/>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5" fillId="0" borderId="0">
      <alignment vertical="center"/>
    </xf>
    <xf numFmtId="0" fontId="24" fillId="0" borderId="0">
      <alignment vertical="center"/>
    </xf>
    <xf numFmtId="0" fontId="24" fillId="0" borderId="0"/>
    <xf numFmtId="0" fontId="24" fillId="0" borderId="0">
      <alignment vertical="center"/>
    </xf>
    <xf numFmtId="0" fontId="24" fillId="0" borderId="0"/>
    <xf numFmtId="0" fontId="24" fillId="0" borderId="0">
      <alignment vertical="center"/>
    </xf>
  </cellStyleXfs>
  <cellXfs count="433">
    <xf numFmtId="0" fontId="0" fillId="0" borderId="0" xfId="0">
      <alignment vertical="center"/>
    </xf>
    <xf numFmtId="0" fontId="23" fillId="0" borderId="12" xfId="0" applyFont="1" applyBorder="1" applyAlignment="1">
      <alignment horizontal="distributed" vertical="center" wrapText="1"/>
    </xf>
    <xf numFmtId="0" fontId="23" fillId="0" borderId="0" xfId="0" applyFont="1" applyAlignment="1">
      <alignment horizontal="distributed" vertical="center" wrapText="1"/>
    </xf>
    <xf numFmtId="179" fontId="27" fillId="0" borderId="16" xfId="50" applyNumberFormat="1" applyFont="1" applyFill="1" applyBorder="1" applyAlignment="1">
      <alignment horizontal="right" shrinkToFit="1"/>
    </xf>
    <xf numFmtId="179" fontId="26" fillId="0" borderId="16" xfId="50" applyNumberFormat="1" applyFont="1" applyFill="1" applyBorder="1" applyAlignment="1">
      <alignment horizontal="center" vertical="top" shrinkToFit="1"/>
    </xf>
    <xf numFmtId="179" fontId="26" fillId="0" borderId="15" xfId="50" applyNumberFormat="1" applyFont="1" applyFill="1" applyBorder="1" applyAlignment="1">
      <alignment horizontal="center" vertical="top" shrinkToFit="1"/>
    </xf>
    <xf numFmtId="179" fontId="26" fillId="0" borderId="0" xfId="50" applyNumberFormat="1" applyFont="1" applyFill="1" applyAlignment="1">
      <alignment vertical="center"/>
    </xf>
    <xf numFmtId="179" fontId="26" fillId="0" borderId="0" xfId="50" applyNumberFormat="1" applyFont="1" applyFill="1" applyAlignment="1">
      <alignment horizontal="distributed" vertical="center"/>
    </xf>
    <xf numFmtId="179" fontId="28" fillId="0" borderId="0" xfId="50" applyNumberFormat="1" applyFont="1" applyFill="1" applyAlignment="1">
      <alignment vertical="center"/>
    </xf>
    <xf numFmtId="179" fontId="28" fillId="0" borderId="0" xfId="50" applyNumberFormat="1" applyFont="1" applyFill="1" applyAlignment="1">
      <alignment horizontal="distributed" vertical="center"/>
    </xf>
    <xf numFmtId="179" fontId="28" fillId="0" borderId="0" xfId="50" applyNumberFormat="1" applyFont="1" applyFill="1" applyAlignment="1"/>
    <xf numFmtId="179" fontId="31" fillId="0" borderId="16" xfId="50" applyNumberFormat="1" applyFont="1" applyFill="1" applyBorder="1" applyAlignment="1">
      <alignment horizontal="right" vertical="top" shrinkToFit="1"/>
    </xf>
    <xf numFmtId="179" fontId="26" fillId="0" borderId="0" xfId="50" applyNumberFormat="1" applyFont="1" applyFill="1" applyAlignment="1">
      <alignment vertical="center" shrinkToFit="1"/>
    </xf>
    <xf numFmtId="178" fontId="21" fillId="0" borderId="10" xfId="43" applyNumberFormat="1" applyFont="1" applyFill="1" applyBorder="1"/>
    <xf numFmtId="181" fontId="21" fillId="0" borderId="10" xfId="43" applyNumberFormat="1" applyFont="1" applyFill="1" applyBorder="1" applyAlignment="1">
      <alignment horizontal="right"/>
    </xf>
    <xf numFmtId="178" fontId="21" fillId="0" borderId="10" xfId="43" applyNumberFormat="1" applyFont="1" applyFill="1" applyBorder="1" applyAlignment="1">
      <alignment horizontal="right"/>
    </xf>
    <xf numFmtId="180" fontId="26" fillId="0" borderId="10" xfId="43" applyNumberFormat="1" applyFont="1" applyFill="1" applyBorder="1" applyAlignment="1">
      <alignment horizontal="right"/>
    </xf>
    <xf numFmtId="182" fontId="21" fillId="0" borderId="0" xfId="43" applyNumberFormat="1" applyFont="1" applyFill="1" applyAlignment="1">
      <alignment horizontal="right"/>
    </xf>
    <xf numFmtId="181" fontId="26" fillId="0" borderId="0" xfId="43" applyNumberFormat="1" applyFont="1" applyFill="1" applyAlignment="1">
      <alignment horizontal="right" vertical="center" shrinkToFit="1"/>
    </xf>
    <xf numFmtId="177" fontId="26" fillId="0" borderId="24" xfId="43" applyNumberFormat="1" applyFont="1" applyFill="1" applyBorder="1" applyAlignment="1">
      <alignment horizontal="right" vertical="center" shrinkToFit="1"/>
    </xf>
    <xf numFmtId="177" fontId="26" fillId="0" borderId="0" xfId="43" applyNumberFormat="1" applyFont="1" applyFill="1" applyBorder="1" applyAlignment="1">
      <alignment horizontal="right" vertical="center" shrinkToFit="1"/>
    </xf>
    <xf numFmtId="182" fontId="26" fillId="0" borderId="17" xfId="43" applyNumberFormat="1" applyFont="1" applyFill="1" applyBorder="1" applyAlignment="1">
      <alignment horizontal="right" vertical="center" shrinkToFit="1"/>
    </xf>
    <xf numFmtId="0" fontId="21" fillId="0" borderId="0" xfId="53" applyFont="1"/>
    <xf numFmtId="0" fontId="21" fillId="0" borderId="0" xfId="53" applyFont="1" applyAlignment="1">
      <alignment shrinkToFit="1"/>
    </xf>
    <xf numFmtId="0" fontId="21" fillId="0" borderId="29" xfId="53" applyFont="1" applyBorder="1" applyAlignment="1">
      <alignment horizontal="center" wrapText="1"/>
    </xf>
    <xf numFmtId="0" fontId="0" fillId="0" borderId="31" xfId="54" applyFont="1" applyBorder="1" applyAlignment="1">
      <alignment horizontal="center" vertical="center" wrapText="1"/>
    </xf>
    <xf numFmtId="0" fontId="21" fillId="0" borderId="24" xfId="53" applyFont="1" applyBorder="1" applyAlignment="1">
      <alignment horizontal="center" wrapText="1"/>
    </xf>
    <xf numFmtId="0" fontId="0" fillId="0" borderId="25" xfId="54" applyFont="1" applyBorder="1" applyAlignment="1">
      <alignment horizontal="center" vertical="center" wrapText="1"/>
    </xf>
    <xf numFmtId="0" fontId="21" fillId="0" borderId="16" xfId="53" applyFont="1" applyBorder="1" applyAlignment="1">
      <alignment horizontal="center"/>
    </xf>
    <xf numFmtId="0" fontId="21" fillId="0" borderId="16" xfId="53" applyFont="1" applyBorder="1" applyAlignment="1">
      <alignment horizontal="distributed"/>
    </xf>
    <xf numFmtId="0" fontId="21" fillId="0" borderId="32" xfId="53" applyFont="1" applyBorder="1" applyAlignment="1">
      <alignment horizontal="distributed"/>
    </xf>
    <xf numFmtId="0" fontId="21" fillId="0" borderId="12" xfId="53" applyFont="1" applyBorder="1" applyAlignment="1">
      <alignment horizontal="center"/>
    </xf>
    <xf numFmtId="0" fontId="21" fillId="0" borderId="14" xfId="53" applyFont="1" applyBorder="1" applyAlignment="1">
      <alignment horizontal="center" wrapText="1"/>
    </xf>
    <xf numFmtId="0" fontId="0" fillId="0" borderId="19" xfId="54" applyFont="1" applyBorder="1" applyAlignment="1">
      <alignment horizontal="center" vertical="center" wrapText="1"/>
    </xf>
    <xf numFmtId="0" fontId="21" fillId="0" borderId="18" xfId="53" applyFont="1" applyBorder="1" applyAlignment="1">
      <alignment horizontal="center"/>
    </xf>
    <xf numFmtId="0" fontId="21" fillId="0" borderId="19" xfId="53" applyFont="1" applyBorder="1" applyAlignment="1">
      <alignment horizontal="distributed"/>
    </xf>
    <xf numFmtId="0" fontId="21" fillId="0" borderId="19" xfId="53" applyFont="1" applyBorder="1" applyAlignment="1">
      <alignment horizontal="center" vertical="center"/>
    </xf>
    <xf numFmtId="0" fontId="21" fillId="0" borderId="19" xfId="53" applyFont="1" applyBorder="1" applyAlignment="1">
      <alignment horizontal="center"/>
    </xf>
    <xf numFmtId="0" fontId="21" fillId="0" borderId="18" xfId="53" applyFont="1" applyBorder="1" applyAlignment="1">
      <alignment horizontal="center" wrapText="1"/>
    </xf>
    <xf numFmtId="0" fontId="26" fillId="0" borderId="0" xfId="53" applyFont="1" applyAlignment="1">
      <alignment horizontal="right"/>
    </xf>
    <xf numFmtId="49" fontId="26" fillId="0" borderId="0" xfId="53" applyNumberFormat="1" applyFont="1" applyAlignment="1">
      <alignment horizontal="left"/>
    </xf>
    <xf numFmtId="176" fontId="26" fillId="0" borderId="24" xfId="53" applyNumberFormat="1" applyFont="1" applyBorder="1"/>
    <xf numFmtId="176" fontId="26" fillId="0" borderId="0" xfId="53" applyNumberFormat="1" applyFont="1"/>
    <xf numFmtId="183" fontId="26" fillId="0" borderId="0" xfId="53" applyNumberFormat="1" applyFont="1"/>
    <xf numFmtId="0" fontId="26" fillId="0" borderId="0" xfId="53" applyFont="1" applyAlignment="1">
      <alignment horizontal="center"/>
    </xf>
    <xf numFmtId="49" fontId="26" fillId="0" borderId="0" xfId="53" applyNumberFormat="1" applyFont="1" applyAlignment="1">
      <alignment horizontal="center"/>
    </xf>
    <xf numFmtId="176" fontId="26" fillId="0" borderId="24" xfId="53" applyNumberFormat="1" applyFont="1" applyBorder="1" applyAlignment="1">
      <alignment horizontal="right"/>
    </xf>
    <xf numFmtId="0" fontId="26" fillId="0" borderId="0" xfId="53" applyFont="1" applyAlignment="1">
      <alignment horizontal="distributed"/>
    </xf>
    <xf numFmtId="0" fontId="21" fillId="0" borderId="0" xfId="53" applyFont="1" applyAlignment="1">
      <alignment vertical="top"/>
    </xf>
    <xf numFmtId="0" fontId="26" fillId="0" borderId="0" xfId="53" applyFont="1"/>
    <xf numFmtId="182" fontId="19" fillId="0" borderId="0" xfId="53" applyNumberFormat="1" applyFont="1" applyAlignment="1">
      <alignment horizontal="center"/>
    </xf>
    <xf numFmtId="0" fontId="21" fillId="0" borderId="20" xfId="53" applyFont="1" applyBorder="1" applyAlignment="1">
      <alignment horizontal="center" vertical="center"/>
    </xf>
    <xf numFmtId="0" fontId="21" fillId="0" borderId="18" xfId="53" applyFont="1" applyBorder="1" applyAlignment="1">
      <alignment horizontal="center" vertical="center"/>
    </xf>
    <xf numFmtId="38" fontId="26" fillId="0" borderId="19" xfId="43" applyFont="1" applyBorder="1"/>
    <xf numFmtId="178" fontId="26" fillId="0" borderId="19" xfId="53" applyNumberFormat="1" applyFont="1" applyBorder="1"/>
    <xf numFmtId="180" fontId="26" fillId="0" borderId="19" xfId="53" applyNumberFormat="1" applyFont="1" applyBorder="1" applyAlignment="1">
      <alignment horizontal="right"/>
    </xf>
    <xf numFmtId="178" fontId="26" fillId="0" borderId="18" xfId="53" applyNumberFormat="1" applyFont="1" applyBorder="1"/>
    <xf numFmtId="180" fontId="26" fillId="0" borderId="20" xfId="53" applyNumberFormat="1" applyFont="1" applyBorder="1" applyAlignment="1">
      <alignment horizontal="right"/>
    </xf>
    <xf numFmtId="182" fontId="26" fillId="0" borderId="19" xfId="53" applyNumberFormat="1" applyFont="1" applyBorder="1"/>
    <xf numFmtId="49" fontId="26" fillId="0" borderId="17" xfId="53" applyNumberFormat="1" applyFont="1" applyBorder="1" applyAlignment="1">
      <alignment horizontal="left"/>
    </xf>
    <xf numFmtId="180" fontId="26" fillId="0" borderId="0" xfId="53" applyNumberFormat="1" applyFont="1"/>
    <xf numFmtId="180" fontId="26" fillId="0" borderId="17" xfId="53" applyNumberFormat="1" applyFont="1" applyBorder="1"/>
    <xf numFmtId="182" fontId="26" fillId="0" borderId="0" xfId="53" applyNumberFormat="1" applyFont="1"/>
    <xf numFmtId="49" fontId="26" fillId="0" borderId="17" xfId="53" applyNumberFormat="1" applyFont="1" applyBorder="1" applyAlignment="1">
      <alignment horizontal="center"/>
    </xf>
    <xf numFmtId="0" fontId="21" fillId="0" borderId="17" xfId="53" applyFont="1" applyBorder="1"/>
    <xf numFmtId="182" fontId="26" fillId="0" borderId="24" xfId="53" applyNumberFormat="1" applyFont="1" applyBorder="1"/>
    <xf numFmtId="182" fontId="21" fillId="0" borderId="12" xfId="53" applyNumberFormat="1" applyFont="1" applyBorder="1"/>
    <xf numFmtId="182" fontId="21" fillId="0" borderId="0" xfId="53" applyNumberFormat="1" applyFont="1"/>
    <xf numFmtId="0" fontId="21" fillId="0" borderId="0" xfId="46" applyFont="1"/>
    <xf numFmtId="176" fontId="26" fillId="0" borderId="0" xfId="46" applyNumberFormat="1" applyFont="1"/>
    <xf numFmtId="176" fontId="26" fillId="0" borderId="24" xfId="46" applyNumberFormat="1" applyFont="1" applyBorder="1"/>
    <xf numFmtId="176" fontId="26" fillId="0" borderId="17" xfId="46" applyNumberFormat="1" applyFont="1" applyBorder="1"/>
    <xf numFmtId="0" fontId="21" fillId="0" borderId="12" xfId="46" applyFont="1" applyBorder="1"/>
    <xf numFmtId="0" fontId="21" fillId="0" borderId="13" xfId="46" applyFont="1" applyBorder="1"/>
    <xf numFmtId="0" fontId="26" fillId="0" borderId="0" xfId="46" applyFont="1"/>
    <xf numFmtId="0" fontId="21" fillId="0" borderId="29" xfId="46" applyFont="1" applyBorder="1" applyAlignment="1">
      <alignment horizontal="center"/>
    </xf>
    <xf numFmtId="0" fontId="21" fillId="0" borderId="27" xfId="46" applyFont="1" applyBorder="1" applyAlignment="1">
      <alignment horizontal="center"/>
    </xf>
    <xf numFmtId="0" fontId="21" fillId="0" borderId="14" xfId="46" applyFont="1" applyBorder="1" applyAlignment="1">
      <alignment horizontal="center"/>
    </xf>
    <xf numFmtId="0" fontId="21" fillId="0" borderId="16" xfId="46" applyFont="1" applyBorder="1" applyAlignment="1">
      <alignment horizontal="center"/>
    </xf>
    <xf numFmtId="0" fontId="21" fillId="0" borderId="12" xfId="46" applyFont="1" applyBorder="1" applyAlignment="1">
      <alignment horizontal="center"/>
    </xf>
    <xf numFmtId="0" fontId="21" fillId="0" borderId="20" xfId="53" applyFont="1" applyBorder="1"/>
    <xf numFmtId="0" fontId="21" fillId="0" borderId="18" xfId="46" applyFont="1" applyBorder="1"/>
    <xf numFmtId="0" fontId="21" fillId="0" borderId="19" xfId="46" applyFont="1" applyBorder="1"/>
    <xf numFmtId="0" fontId="21" fillId="0" borderId="20" xfId="46" applyFont="1" applyBorder="1"/>
    <xf numFmtId="0" fontId="21" fillId="0" borderId="30" xfId="46" applyFont="1" applyBorder="1"/>
    <xf numFmtId="176" fontId="26" fillId="0" borderId="31" xfId="46" applyNumberFormat="1" applyFont="1" applyBorder="1"/>
    <xf numFmtId="176" fontId="21" fillId="0" borderId="0" xfId="46" applyNumberFormat="1" applyFont="1"/>
    <xf numFmtId="0" fontId="21" fillId="0" borderId="17" xfId="46" applyFont="1" applyBorder="1" applyAlignment="1">
      <alignment horizontal="left"/>
    </xf>
    <xf numFmtId="0" fontId="26" fillId="0" borderId="17" xfId="46" applyFont="1" applyBorder="1" applyAlignment="1">
      <alignment horizontal="left"/>
    </xf>
    <xf numFmtId="185" fontId="21" fillId="0" borderId="0" xfId="46" applyNumberFormat="1" applyFont="1"/>
    <xf numFmtId="185" fontId="21" fillId="0" borderId="25" xfId="46" applyNumberFormat="1" applyFont="1" applyBorder="1" applyAlignment="1">
      <alignment horizontal="center"/>
    </xf>
    <xf numFmtId="185" fontId="21" fillId="0" borderId="14" xfId="46" applyNumberFormat="1" applyFont="1" applyBorder="1" applyAlignment="1">
      <alignment horizontal="center"/>
    </xf>
    <xf numFmtId="185" fontId="21" fillId="0" borderId="20" xfId="46" applyNumberFormat="1" applyFont="1" applyBorder="1" applyAlignment="1">
      <alignment horizontal="distributed" vertical="center" shrinkToFit="1"/>
    </xf>
    <xf numFmtId="185" fontId="21" fillId="0" borderId="18" xfId="46" applyNumberFormat="1" applyFont="1" applyBorder="1" applyAlignment="1">
      <alignment horizontal="center"/>
    </xf>
    <xf numFmtId="185" fontId="21" fillId="0" borderId="19" xfId="46" applyNumberFormat="1" applyFont="1" applyBorder="1" applyAlignment="1">
      <alignment horizontal="center"/>
    </xf>
    <xf numFmtId="185" fontId="21" fillId="0" borderId="20" xfId="46" applyNumberFormat="1" applyFont="1" applyBorder="1" applyAlignment="1">
      <alignment horizontal="center"/>
    </xf>
    <xf numFmtId="185" fontId="21" fillId="0" borderId="17" xfId="46" applyNumberFormat="1" applyFont="1" applyBorder="1" applyAlignment="1">
      <alignment horizontal="distributed"/>
    </xf>
    <xf numFmtId="185" fontId="26" fillId="0" borderId="17" xfId="46" applyNumberFormat="1" applyFont="1" applyBorder="1" applyAlignment="1">
      <alignment horizontal="distributed"/>
    </xf>
    <xf numFmtId="185" fontId="26" fillId="0" borderId="12" xfId="46" applyNumberFormat="1" applyFont="1" applyBorder="1" applyAlignment="1">
      <alignment horizontal="distributed"/>
    </xf>
    <xf numFmtId="176" fontId="26" fillId="0" borderId="19" xfId="46" applyNumberFormat="1" applyFont="1" applyBorder="1"/>
    <xf numFmtId="185" fontId="35" fillId="0" borderId="0" xfId="46" applyNumberFormat="1" applyFont="1"/>
    <xf numFmtId="0" fontId="24" fillId="0" borderId="0" xfId="46"/>
    <xf numFmtId="0" fontId="38" fillId="0" borderId="0" xfId="46" applyFont="1"/>
    <xf numFmtId="0" fontId="21" fillId="0" borderId="0" xfId="46" applyFont="1" applyAlignment="1">
      <alignment vertical="center"/>
    </xf>
    <xf numFmtId="0" fontId="26" fillId="0" borderId="0" xfId="46" applyFont="1" applyBorder="1"/>
    <xf numFmtId="0" fontId="39" fillId="0" borderId="0" xfId="46" applyFont="1" applyAlignment="1">
      <alignment horizontal="center" vertical="center" wrapText="1"/>
    </xf>
    <xf numFmtId="0" fontId="40" fillId="0" borderId="0" xfId="46" applyFont="1" applyAlignment="1">
      <alignment horizontal="justify" wrapText="1"/>
    </xf>
    <xf numFmtId="0" fontId="28" fillId="0" borderId="0" xfId="46" applyFont="1" applyAlignment="1">
      <alignment horizontal="left" wrapText="1"/>
    </xf>
    <xf numFmtId="0" fontId="21" fillId="0" borderId="0" xfId="46" applyFont="1" applyAlignment="1">
      <alignment horizontal="left" wrapText="1"/>
    </xf>
    <xf numFmtId="0" fontId="21" fillId="0" borderId="0" xfId="46" applyFont="1" applyAlignment="1">
      <alignment wrapText="1"/>
    </xf>
    <xf numFmtId="0" fontId="34" fillId="0" borderId="0" xfId="46" applyFont="1" applyAlignment="1">
      <alignment shrinkToFit="1"/>
    </xf>
    <xf numFmtId="176" fontId="29" fillId="0" borderId="0" xfId="0" applyNumberFormat="1" applyFont="1" applyAlignment="1"/>
    <xf numFmtId="176" fontId="29" fillId="0" borderId="17" xfId="0" applyNumberFormat="1" applyFont="1" applyBorder="1" applyAlignment="1"/>
    <xf numFmtId="0" fontId="0" fillId="0" borderId="18" xfId="0" applyBorder="1" applyAlignment="1">
      <alignment horizontal="center" vertical="center" wrapText="1"/>
    </xf>
    <xf numFmtId="0" fontId="21" fillId="0" borderId="0" xfId="53" applyFont="1" applyAlignment="1">
      <alignment horizontal="right"/>
    </xf>
    <xf numFmtId="0" fontId="21" fillId="0" borderId="0" xfId="0" applyFont="1" applyAlignment="1"/>
    <xf numFmtId="0" fontId="37" fillId="0" borderId="0" xfId="0" applyFont="1" applyAlignment="1">
      <alignment horizontal="center"/>
    </xf>
    <xf numFmtId="0" fontId="26" fillId="0" borderId="10" xfId="0" applyFont="1" applyBorder="1" applyAlignment="1"/>
    <xf numFmtId="0" fontId="26" fillId="0" borderId="15" xfId="0" applyFont="1" applyBorder="1" applyAlignment="1">
      <alignment horizontal="center"/>
    </xf>
    <xf numFmtId="0" fontId="26" fillId="0" borderId="16" xfId="0" applyFont="1" applyBorder="1" applyAlignment="1">
      <alignment horizontal="center"/>
    </xf>
    <xf numFmtId="0" fontId="0" fillId="0" borderId="20" xfId="0" applyBorder="1" applyAlignment="1">
      <alignment shrinkToFit="1"/>
    </xf>
    <xf numFmtId="0" fontId="26" fillId="0" borderId="19" xfId="0" applyFont="1" applyBorder="1" applyAlignment="1">
      <alignment shrinkToFit="1"/>
    </xf>
    <xf numFmtId="0" fontId="26" fillId="0" borderId="0" xfId="0" applyFont="1" applyAlignment="1">
      <alignment horizontal="right" shrinkToFit="1"/>
    </xf>
    <xf numFmtId="0" fontId="21" fillId="0" borderId="0" xfId="0" applyFont="1" applyAlignment="1">
      <alignment shrinkToFit="1"/>
    </xf>
    <xf numFmtId="0" fontId="26" fillId="0" borderId="0" xfId="0" applyFont="1" applyAlignment="1">
      <alignment horizontal="right"/>
    </xf>
    <xf numFmtId="49" fontId="26" fillId="0" borderId="17" xfId="0" applyNumberFormat="1" applyFont="1" applyBorder="1" applyAlignment="1">
      <alignment horizontal="left"/>
    </xf>
    <xf numFmtId="176" fontId="26" fillId="0" borderId="0" xfId="0" applyNumberFormat="1" applyFont="1" applyAlignment="1"/>
    <xf numFmtId="184" fontId="26" fillId="0" borderId="0" xfId="0" applyNumberFormat="1" applyFont="1" applyAlignment="1"/>
    <xf numFmtId="176" fontId="26" fillId="0" borderId="24" xfId="0" applyNumberFormat="1" applyFont="1" applyBorder="1" applyAlignment="1"/>
    <xf numFmtId="176" fontId="26" fillId="0" borderId="17" xfId="0" applyNumberFormat="1" applyFont="1" applyBorder="1" applyAlignment="1"/>
    <xf numFmtId="0" fontId="26" fillId="0" borderId="0" xfId="0" applyFont="1" applyAlignment="1">
      <alignment horizontal="center"/>
    </xf>
    <xf numFmtId="49" fontId="26" fillId="0" borderId="17" xfId="0" applyNumberFormat="1" applyFont="1" applyBorder="1" applyAlignment="1">
      <alignment horizontal="center"/>
    </xf>
    <xf numFmtId="0" fontId="26" fillId="0" borderId="0" xfId="0" applyFont="1" applyAlignment="1">
      <alignment horizontal="distributed"/>
    </xf>
    <xf numFmtId="0" fontId="21" fillId="0" borderId="17" xfId="0" applyFont="1" applyBorder="1" applyAlignment="1"/>
    <xf numFmtId="49" fontId="26" fillId="0" borderId="0" xfId="0" applyNumberFormat="1" applyFont="1" applyAlignment="1">
      <alignment horizontal="center"/>
    </xf>
    <xf numFmtId="0" fontId="21" fillId="0" borderId="39" xfId="0" applyFont="1" applyBorder="1" applyAlignment="1"/>
    <xf numFmtId="0" fontId="21" fillId="0" borderId="40" xfId="0" applyFont="1" applyBorder="1" applyAlignment="1"/>
    <xf numFmtId="0" fontId="41" fillId="0" borderId="17" xfId="0" applyFont="1" applyBorder="1" applyAlignment="1">
      <alignment horizontal="distributed"/>
    </xf>
    <xf numFmtId="0" fontId="0" fillId="0" borderId="0" xfId="0" applyAlignment="1"/>
    <xf numFmtId="0" fontId="41" fillId="0" borderId="17" xfId="0" applyFont="1" applyBorder="1" applyAlignment="1"/>
    <xf numFmtId="0" fontId="41" fillId="0" borderId="13" xfId="0" applyFont="1" applyBorder="1" applyAlignment="1"/>
    <xf numFmtId="176" fontId="41" fillId="0" borderId="14" xfId="0" applyNumberFormat="1" applyFont="1" applyBorder="1" applyAlignment="1"/>
    <xf numFmtId="176" fontId="41" fillId="0" borderId="12" xfId="0" applyNumberFormat="1" applyFont="1" applyBorder="1" applyAlignment="1"/>
    <xf numFmtId="176" fontId="41" fillId="0" borderId="13" xfId="0" applyNumberFormat="1" applyFont="1" applyBorder="1" applyAlignment="1"/>
    <xf numFmtId="179" fontId="26" fillId="0" borderId="16" xfId="50" applyNumberFormat="1" applyFont="1" applyFill="1" applyBorder="1" applyAlignment="1">
      <alignment horizontal="right" shrinkToFit="1"/>
    </xf>
    <xf numFmtId="185" fontId="21" fillId="0" borderId="16" xfId="46" applyNumberFormat="1" applyFont="1" applyBorder="1" applyAlignment="1">
      <alignment horizontal="center"/>
    </xf>
    <xf numFmtId="0" fontId="19" fillId="0" borderId="0" xfId="53" applyFont="1" applyAlignment="1">
      <alignment horizontal="center"/>
    </xf>
    <xf numFmtId="0" fontId="21" fillId="0" borderId="30" xfId="53" applyFont="1" applyBorder="1" applyAlignment="1">
      <alignment horizontal="center" vertical="center"/>
    </xf>
    <xf numFmtId="0" fontId="26" fillId="0" borderId="0" xfId="53" applyFont="1" applyAlignment="1">
      <alignment shrinkToFit="1"/>
    </xf>
    <xf numFmtId="0" fontId="34" fillId="0" borderId="0" xfId="0" applyFont="1" applyAlignment="1">
      <alignment shrinkToFit="1"/>
    </xf>
    <xf numFmtId="0" fontId="36" fillId="0" borderId="0" xfId="0" applyFont="1" applyAlignment="1"/>
    <xf numFmtId="0" fontId="26" fillId="0" borderId="0" xfId="0" applyFont="1" applyAlignment="1"/>
    <xf numFmtId="0" fontId="19" fillId="0" borderId="0" xfId="46" applyFont="1" applyAlignment="1">
      <alignment horizontal="center"/>
    </xf>
    <xf numFmtId="0" fontId="21" fillId="0" borderId="21" xfId="46" applyFont="1" applyBorder="1" applyAlignment="1">
      <alignment horizontal="center"/>
    </xf>
    <xf numFmtId="0" fontId="21" fillId="0" borderId="23" xfId="46" applyFont="1" applyBorder="1" applyAlignment="1">
      <alignment horizontal="center"/>
    </xf>
    <xf numFmtId="0" fontId="26" fillId="0" borderId="0" xfId="0" applyFont="1" applyAlignment="1"/>
    <xf numFmtId="0" fontId="34" fillId="0" borderId="0" xfId="0" applyFont="1" applyAlignment="1"/>
    <xf numFmtId="0" fontId="26" fillId="0" borderId="0" xfId="53" applyFont="1" applyAlignment="1">
      <alignment horizontal="left"/>
    </xf>
    <xf numFmtId="180" fontId="34" fillId="0" borderId="0" xfId="53" applyNumberFormat="1" applyFont="1"/>
    <xf numFmtId="176" fontId="34" fillId="0" borderId="0" xfId="53" applyNumberFormat="1" applyFont="1"/>
    <xf numFmtId="182" fontId="34" fillId="0" borderId="0" xfId="53" applyNumberFormat="1" applyFont="1"/>
    <xf numFmtId="176" fontId="33" fillId="0" borderId="14" xfId="53" applyNumberFormat="1" applyFont="1" applyBorder="1" applyAlignment="1">
      <alignment horizontal="right"/>
    </xf>
    <xf numFmtId="183" fontId="33" fillId="0" borderId="12" xfId="53" applyNumberFormat="1" applyFont="1" applyBorder="1"/>
    <xf numFmtId="176" fontId="33" fillId="0" borderId="12" xfId="53" applyNumberFormat="1" applyFont="1" applyBorder="1"/>
    <xf numFmtId="176" fontId="33" fillId="0" borderId="14" xfId="53" applyNumberFormat="1" applyFont="1" applyBorder="1"/>
    <xf numFmtId="49" fontId="21" fillId="0" borderId="12" xfId="53" applyNumberFormat="1" applyFont="1" applyBorder="1" applyAlignment="1">
      <alignment horizontal="center"/>
    </xf>
    <xf numFmtId="49" fontId="21" fillId="0" borderId="12" xfId="53" applyNumberFormat="1" applyFont="1" applyBorder="1" applyAlignment="1">
      <alignment horizontal="center" shrinkToFit="1"/>
    </xf>
    <xf numFmtId="0" fontId="21" fillId="0" borderId="12" xfId="53" applyFont="1" applyBorder="1" applyAlignment="1">
      <alignment horizontal="distributed"/>
    </xf>
    <xf numFmtId="0" fontId="21" fillId="0" borderId="0" xfId="53" applyFont="1" applyAlignment="1">
      <alignment horizontal="center" shrinkToFit="1"/>
    </xf>
    <xf numFmtId="0" fontId="21" fillId="0" borderId="0" xfId="53" applyFont="1" applyAlignment="1">
      <alignment horizontal="center" vertical="top"/>
    </xf>
    <xf numFmtId="49" fontId="26" fillId="0" borderId="0" xfId="53" applyNumberFormat="1" applyFont="1" applyAlignment="1">
      <alignment horizontal="center" vertical="top"/>
    </xf>
    <xf numFmtId="0" fontId="26" fillId="0" borderId="0" xfId="53" applyFont="1" applyAlignment="1">
      <alignment horizontal="distributed" vertical="top"/>
    </xf>
    <xf numFmtId="0" fontId="21" fillId="0" borderId="0" xfId="53" applyFont="1" applyAlignment="1">
      <alignment horizontal="center"/>
    </xf>
    <xf numFmtId="176" fontId="26" fillId="0" borderId="0" xfId="53" quotePrefix="1" applyNumberFormat="1" applyFont="1" applyAlignment="1">
      <alignment horizontal="right"/>
    </xf>
    <xf numFmtId="0" fontId="24" fillId="0" borderId="0" xfId="53"/>
    <xf numFmtId="0" fontId="24" fillId="0" borderId="0" xfId="53" applyAlignment="1">
      <alignment horizontal="center" vertical="center"/>
    </xf>
    <xf numFmtId="176" fontId="33" fillId="0" borderId="13" xfId="53" applyNumberFormat="1" applyFont="1" applyBorder="1"/>
    <xf numFmtId="49" fontId="21" fillId="0" borderId="13" xfId="53" applyNumberFormat="1" applyFont="1" applyBorder="1" applyAlignment="1">
      <alignment horizontal="center"/>
    </xf>
    <xf numFmtId="180" fontId="26" fillId="0" borderId="0" xfId="53" quotePrefix="1" applyNumberFormat="1" applyFont="1" applyAlignment="1">
      <alignment horizontal="right"/>
    </xf>
    <xf numFmtId="0" fontId="24" fillId="0" borderId="20" xfId="53" applyBorder="1"/>
    <xf numFmtId="0" fontId="24" fillId="0" borderId="0" xfId="53" applyAlignment="1">
      <alignment shrinkToFit="1"/>
    </xf>
    <xf numFmtId="0" fontId="26" fillId="0" borderId="16" xfId="52" applyFont="1" applyBorder="1" applyAlignment="1">
      <alignment horizontal="center" vertical="center"/>
    </xf>
    <xf numFmtId="0" fontId="26" fillId="0" borderId="28" xfId="52" applyFont="1" applyBorder="1" applyAlignment="1">
      <alignment horizontal="center" vertical="center"/>
    </xf>
    <xf numFmtId="0" fontId="26" fillId="0" borderId="15" xfId="52" applyFont="1" applyBorder="1" applyAlignment="1">
      <alignment horizontal="center" vertical="center"/>
    </xf>
    <xf numFmtId="182" fontId="26" fillId="0" borderId="15" xfId="52" applyNumberFormat="1" applyFont="1" applyBorder="1" applyAlignment="1">
      <alignment horizontal="center" vertical="center"/>
    </xf>
    <xf numFmtId="0" fontId="26" fillId="0" borderId="17" xfId="52" applyFont="1" applyBorder="1" applyAlignment="1">
      <alignment horizontal="center" vertical="center"/>
    </xf>
    <xf numFmtId="181" fontId="26" fillId="0" borderId="0" xfId="52" applyNumberFormat="1" applyFont="1" applyAlignment="1">
      <alignment horizontal="right" vertical="top"/>
    </xf>
    <xf numFmtId="0" fontId="26" fillId="0" borderId="18" xfId="52" applyFont="1" applyBorder="1" applyAlignment="1">
      <alignment horizontal="right" vertical="center"/>
    </xf>
    <xf numFmtId="0" fontId="26" fillId="0" borderId="19" xfId="52" applyFont="1" applyBorder="1" applyAlignment="1">
      <alignment horizontal="right" vertical="center"/>
    </xf>
    <xf numFmtId="182" fontId="26" fillId="0" borderId="20" xfId="52" applyNumberFormat="1" applyFont="1" applyBorder="1" applyAlignment="1">
      <alignment horizontal="right" vertical="center"/>
    </xf>
    <xf numFmtId="0" fontId="27" fillId="0" borderId="17" xfId="52" applyFont="1" applyBorder="1" applyAlignment="1">
      <alignment horizontal="left" vertical="center"/>
    </xf>
    <xf numFmtId="181" fontId="27" fillId="0" borderId="0" xfId="52" applyNumberFormat="1" applyFont="1" applyAlignment="1">
      <alignment horizontal="right"/>
    </xf>
    <xf numFmtId="177" fontId="27" fillId="0" borderId="24" xfId="52" applyNumberFormat="1" applyFont="1" applyBorder="1" applyAlignment="1">
      <alignment horizontal="right"/>
    </xf>
    <xf numFmtId="177" fontId="27" fillId="0" borderId="0" xfId="46" applyNumberFormat="1" applyFont="1" applyAlignment="1">
      <alignment horizontal="right" shrinkToFit="1"/>
    </xf>
    <xf numFmtId="182" fontId="27" fillId="0" borderId="17" xfId="52" applyNumberFormat="1" applyFont="1" applyBorder="1" applyAlignment="1">
      <alignment horizontal="right"/>
    </xf>
    <xf numFmtId="0" fontId="26" fillId="0" borderId="17" xfId="52" applyFont="1" applyBorder="1">
      <alignment vertical="center"/>
    </xf>
    <xf numFmtId="177" fontId="27" fillId="0" borderId="0" xfId="49" applyNumberFormat="1" applyFont="1" applyAlignment="1">
      <alignment horizontal="right"/>
    </xf>
    <xf numFmtId="177" fontId="27" fillId="0" borderId="24" xfId="49" applyNumberFormat="1" applyFont="1" applyBorder="1" applyAlignment="1">
      <alignment horizontal="right"/>
    </xf>
    <xf numFmtId="0" fontId="26" fillId="0" borderId="17" xfId="52" applyFont="1" applyBorder="1" applyAlignment="1">
      <alignment horizontal="right" vertical="center"/>
    </xf>
    <xf numFmtId="181" fontId="26" fillId="0" borderId="0" xfId="52" applyNumberFormat="1" applyFont="1" applyAlignment="1">
      <alignment horizontal="right"/>
    </xf>
    <xf numFmtId="177" fontId="26" fillId="0" borderId="24" xfId="49" applyNumberFormat="1" applyFont="1" applyBorder="1" applyAlignment="1">
      <alignment horizontal="right"/>
    </xf>
    <xf numFmtId="177" fontId="26" fillId="0" borderId="0" xfId="49" applyNumberFormat="1" applyFont="1" applyAlignment="1">
      <alignment horizontal="right"/>
    </xf>
    <xf numFmtId="182" fontId="26" fillId="0" borderId="17" xfId="52" applyNumberFormat="1" applyFont="1" applyBorder="1" applyAlignment="1">
      <alignment horizontal="right"/>
    </xf>
    <xf numFmtId="177" fontId="27" fillId="0" borderId="0" xfId="46" applyNumberFormat="1" applyFont="1" applyAlignment="1">
      <alignment horizontal="right"/>
    </xf>
    <xf numFmtId="177" fontId="26" fillId="0" borderId="0" xfId="46" applyNumberFormat="1" applyFont="1" applyAlignment="1">
      <alignment horizontal="right"/>
    </xf>
    <xf numFmtId="177" fontId="26" fillId="0" borderId="0" xfId="52" applyNumberFormat="1" applyFont="1" applyAlignment="1">
      <alignment horizontal="right"/>
    </xf>
    <xf numFmtId="187" fontId="26" fillId="0" borderId="17" xfId="52" applyNumberFormat="1" applyFont="1" applyBorder="1" applyAlignment="1">
      <alignment horizontal="right"/>
    </xf>
    <xf numFmtId="0" fontId="42" fillId="0" borderId="17" xfId="52" applyFont="1" applyBorder="1" applyAlignment="1">
      <alignment horizontal="right" vertical="center"/>
    </xf>
    <xf numFmtId="177" fontId="26" fillId="0" borderId="17" xfId="49" applyNumberFormat="1" applyFont="1" applyBorder="1" applyAlignment="1">
      <alignment horizontal="right"/>
    </xf>
    <xf numFmtId="177" fontId="26" fillId="0" borderId="17" xfId="46" applyNumberFormat="1" applyFont="1" applyBorder="1" applyAlignment="1">
      <alignment horizontal="right"/>
    </xf>
    <xf numFmtId="177" fontId="27" fillId="0" borderId="17" xfId="46" applyNumberFormat="1" applyFont="1" applyBorder="1" applyAlignment="1">
      <alignment horizontal="right"/>
    </xf>
    <xf numFmtId="0" fontId="26" fillId="0" borderId="12" xfId="52" applyFont="1" applyBorder="1" applyAlignment="1">
      <alignment horizontal="right" vertical="center"/>
    </xf>
    <xf numFmtId="177" fontId="26" fillId="0" borderId="25" xfId="46" applyNumberFormat="1" applyFont="1" applyBorder="1" applyAlignment="1">
      <alignment horizontal="right"/>
    </xf>
    <xf numFmtId="177" fontId="26" fillId="0" borderId="14" xfId="49" applyNumberFormat="1" applyFont="1" applyBorder="1" applyAlignment="1">
      <alignment horizontal="right"/>
    </xf>
    <xf numFmtId="177" fontId="26" fillId="0" borderId="12" xfId="46" applyNumberFormat="1" applyFont="1" applyBorder="1" applyAlignment="1">
      <alignment horizontal="right"/>
    </xf>
    <xf numFmtId="177" fontId="26" fillId="0" borderId="13" xfId="46" applyNumberFormat="1" applyFont="1" applyBorder="1" applyAlignment="1">
      <alignment horizontal="right"/>
    </xf>
    <xf numFmtId="0" fontId="26" fillId="0" borderId="0" xfId="52" applyFont="1">
      <alignment vertical="center"/>
    </xf>
    <xf numFmtId="181" fontId="26" fillId="0" borderId="0" xfId="52" applyNumberFormat="1" applyFont="1" applyAlignment="1">
      <alignment horizontal="right" vertical="center"/>
    </xf>
    <xf numFmtId="0" fontId="26" fillId="0" borderId="0" xfId="52" applyFont="1" applyAlignment="1">
      <alignment horizontal="right" vertical="center"/>
    </xf>
    <xf numFmtId="182" fontId="26" fillId="0" borderId="0" xfId="52" applyNumberFormat="1" applyFont="1" applyAlignment="1">
      <alignment horizontal="right" vertical="center"/>
    </xf>
    <xf numFmtId="0" fontId="21" fillId="0" borderId="0" xfId="52" applyFont="1">
      <alignment vertical="center"/>
    </xf>
    <xf numFmtId="0" fontId="21" fillId="0" borderId="0" xfId="52" applyFont="1" applyAlignment="1">
      <alignment horizontal="right" vertical="center"/>
    </xf>
    <xf numFmtId="182" fontId="21" fillId="0" borderId="0" xfId="52" applyNumberFormat="1" applyFont="1" applyAlignment="1">
      <alignment horizontal="right" vertical="center"/>
    </xf>
    <xf numFmtId="181" fontId="26" fillId="0" borderId="0" xfId="52" applyNumberFormat="1" applyFont="1" applyAlignment="1">
      <alignment horizontal="left" vertical="center"/>
    </xf>
    <xf numFmtId="176" fontId="34" fillId="0" borderId="0" xfId="0" applyNumberFormat="1" applyFont="1" applyAlignment="1"/>
    <xf numFmtId="184" fontId="34" fillId="0" borderId="0" xfId="0" applyNumberFormat="1" applyFont="1" applyAlignment="1"/>
    <xf numFmtId="176" fontId="21" fillId="0" borderId="0" xfId="0" applyNumberFormat="1" applyFont="1" applyAlignment="1"/>
    <xf numFmtId="0" fontId="21" fillId="0" borderId="0" xfId="0" applyFont="1" applyAlignment="1">
      <alignment horizontal="center"/>
    </xf>
    <xf numFmtId="0" fontId="21" fillId="0" borderId="0" xfId="0" applyFont="1" applyAlignment="1">
      <alignment horizontal="right"/>
    </xf>
    <xf numFmtId="49" fontId="21" fillId="0" borderId="17" xfId="0" applyNumberFormat="1" applyFont="1" applyBorder="1" applyAlignment="1">
      <alignment horizontal="center"/>
    </xf>
    <xf numFmtId="0" fontId="21" fillId="0" borderId="0" xfId="0" applyFont="1" applyAlignment="1">
      <alignment horizontal="distributed"/>
    </xf>
    <xf numFmtId="49" fontId="34" fillId="0" borderId="17" xfId="0" applyNumberFormat="1" applyFont="1" applyBorder="1" applyAlignment="1">
      <alignment horizontal="center"/>
    </xf>
    <xf numFmtId="0" fontId="34" fillId="0" borderId="0" xfId="0" applyFont="1" applyAlignment="1">
      <alignment horizontal="distributed"/>
    </xf>
    <xf numFmtId="0" fontId="26" fillId="0" borderId="0" xfId="0" applyFont="1" applyAlignment="1">
      <alignment shrinkToFit="1"/>
    </xf>
    <xf numFmtId="0" fontId="26" fillId="0" borderId="20" xfId="0" applyFont="1" applyBorder="1" applyAlignment="1">
      <alignment shrinkToFit="1"/>
    </xf>
    <xf numFmtId="0" fontId="26" fillId="0" borderId="19" xfId="0" applyFont="1" applyBorder="1" applyAlignment="1">
      <alignment horizontal="right" shrinkToFit="1"/>
    </xf>
    <xf numFmtId="0" fontId="26" fillId="0" borderId="18" xfId="0" applyFont="1" applyBorder="1" applyAlignment="1">
      <alignment shrinkToFit="1"/>
    </xf>
    <xf numFmtId="0" fontId="24" fillId="0" borderId="0" xfId="0" applyFont="1" applyAlignment="1">
      <alignment shrinkToFit="1"/>
    </xf>
    <xf numFmtId="0" fontId="0" fillId="0" borderId="0" xfId="0" applyAlignment="1">
      <alignment horizontal="center" vertical="center" shrinkToFit="1"/>
    </xf>
    <xf numFmtId="0" fontId="26" fillId="0" borderId="32" xfId="0" applyFont="1" applyBorder="1" applyAlignment="1">
      <alignment horizontal="center"/>
    </xf>
    <xf numFmtId="0" fontId="21" fillId="0" borderId="41" xfId="0" applyFont="1" applyBorder="1" applyAlignment="1"/>
    <xf numFmtId="0" fontId="21" fillId="0" borderId="10" xfId="0" applyFont="1" applyBorder="1" applyAlignment="1"/>
    <xf numFmtId="0" fontId="34" fillId="0" borderId="38" xfId="0" applyFont="1" applyBorder="1" applyAlignment="1"/>
    <xf numFmtId="181" fontId="26" fillId="0" borderId="0" xfId="0" applyNumberFormat="1" applyFont="1" applyAlignment="1">
      <alignment horizontal="right" vertical="center"/>
    </xf>
    <xf numFmtId="0" fontId="26" fillId="0" borderId="37" xfId="0" applyFont="1" applyBorder="1" applyAlignment="1">
      <alignment horizontal="center" vertical="center"/>
    </xf>
    <xf numFmtId="0" fontId="26" fillId="0" borderId="38" xfId="0" applyFont="1" applyBorder="1" applyAlignment="1"/>
    <xf numFmtId="0" fontId="21" fillId="0" borderId="38" xfId="0" applyFont="1" applyBorder="1" applyAlignment="1"/>
    <xf numFmtId="181" fontId="21" fillId="0" borderId="0" xfId="0" applyNumberFormat="1" applyFont="1" applyAlignment="1">
      <alignment horizontal="right" vertical="center"/>
    </xf>
    <xf numFmtId="0" fontId="21" fillId="0" borderId="37" xfId="0" applyFont="1" applyBorder="1" applyAlignment="1">
      <alignment horizontal="center" vertical="center"/>
    </xf>
    <xf numFmtId="0" fontId="26" fillId="0" borderId="36" xfId="0" applyFont="1" applyBorder="1" applyAlignment="1"/>
    <xf numFmtId="0" fontId="26" fillId="0" borderId="21" xfId="0" applyFont="1" applyBorder="1" applyAlignment="1">
      <alignment horizontal="center" vertical="center"/>
    </xf>
    <xf numFmtId="0" fontId="26" fillId="0" borderId="35" xfId="0" applyFont="1" applyBorder="1" applyAlignment="1">
      <alignment horizontal="center" vertical="center"/>
    </xf>
    <xf numFmtId="0" fontId="26" fillId="0" borderId="34" xfId="0" applyFont="1" applyBorder="1" applyAlignment="1">
      <alignment horizontal="center" vertical="center"/>
    </xf>
    <xf numFmtId="0" fontId="26" fillId="0" borderId="22" xfId="0" applyFont="1" applyBorder="1" applyAlignment="1">
      <alignment horizontal="center" vertical="center"/>
    </xf>
    <xf numFmtId="49" fontId="21" fillId="0" borderId="0" xfId="53" applyNumberFormat="1" applyFont="1" applyAlignment="1">
      <alignment horizontal="center"/>
    </xf>
    <xf numFmtId="49" fontId="21" fillId="0" borderId="0" xfId="53" applyNumberFormat="1" applyFont="1" applyAlignment="1">
      <alignment horizontal="center" shrinkToFit="1"/>
    </xf>
    <xf numFmtId="0" fontId="21" fillId="0" borderId="0" xfId="53" applyFont="1" applyAlignment="1">
      <alignment horizontal="distributed"/>
    </xf>
    <xf numFmtId="176" fontId="34" fillId="0" borderId="0" xfId="46" applyNumberFormat="1" applyFont="1"/>
    <xf numFmtId="184" fontId="34" fillId="0" borderId="0" xfId="46" applyNumberFormat="1" applyFont="1"/>
    <xf numFmtId="176" fontId="26" fillId="0" borderId="0" xfId="46" quotePrefix="1" applyNumberFormat="1" applyFont="1" applyAlignment="1">
      <alignment horizontal="right"/>
    </xf>
    <xf numFmtId="0" fontId="0" fillId="0" borderId="17" xfId="53" applyFont="1" applyBorder="1"/>
    <xf numFmtId="176" fontId="21" fillId="0" borderId="20" xfId="0" applyNumberFormat="1" applyFont="1" applyBorder="1" applyAlignment="1"/>
    <xf numFmtId="176" fontId="21" fillId="0" borderId="19" xfId="0" applyNumberFormat="1" applyFont="1" applyBorder="1" applyAlignment="1"/>
    <xf numFmtId="176" fontId="21" fillId="0" borderId="18" xfId="0" applyNumberFormat="1" applyFont="1" applyBorder="1" applyAlignment="1"/>
    <xf numFmtId="0" fontId="21" fillId="0" borderId="17" xfId="0" applyFont="1" applyBorder="1" applyAlignment="1">
      <alignment horizontal="distributed" shrinkToFit="1"/>
    </xf>
    <xf numFmtId="0" fontId="21" fillId="0" borderId="16" xfId="0" applyFont="1" applyBorder="1" applyAlignment="1">
      <alignment horizontal="center"/>
    </xf>
    <xf numFmtId="0" fontId="21" fillId="0" borderId="15" xfId="0" applyFont="1" applyBorder="1" applyAlignment="1">
      <alignment horizontal="center"/>
    </xf>
    <xf numFmtId="0" fontId="21" fillId="0" borderId="10" xfId="0" applyFont="1" applyBorder="1" applyAlignment="1">
      <alignment horizontal="right"/>
    </xf>
    <xf numFmtId="0" fontId="22" fillId="0" borderId="0" xfId="0" applyFont="1" applyAlignment="1">
      <alignment horizontal="center"/>
    </xf>
    <xf numFmtId="0" fontId="21" fillId="0" borderId="0" xfId="0" applyFont="1" applyAlignment="1"/>
    <xf numFmtId="0" fontId="23" fillId="0" borderId="0" xfId="0" applyFont="1">
      <alignment vertical="center"/>
    </xf>
    <xf numFmtId="177" fontId="23" fillId="0" borderId="13" xfId="0" applyNumberFormat="1" applyFont="1" applyBorder="1">
      <alignment vertical="center"/>
    </xf>
    <xf numFmtId="177" fontId="23" fillId="0" borderId="12" xfId="0" applyNumberFormat="1" applyFont="1" applyBorder="1">
      <alignment vertical="center"/>
    </xf>
    <xf numFmtId="177" fontId="23" fillId="0" borderId="14" xfId="0" applyNumberFormat="1" applyFont="1" applyBorder="1">
      <alignment vertical="center"/>
    </xf>
    <xf numFmtId="177" fontId="23" fillId="0" borderId="17" xfId="0" applyNumberFormat="1" applyFont="1" applyBorder="1">
      <alignment vertical="center"/>
    </xf>
    <xf numFmtId="177" fontId="23" fillId="0" borderId="0" xfId="0" applyNumberFormat="1" applyFont="1">
      <alignment vertical="center"/>
    </xf>
    <xf numFmtId="177" fontId="23" fillId="0" borderId="24" xfId="0" applyNumberFormat="1" applyFont="1" applyBorder="1">
      <alignment vertical="center"/>
    </xf>
    <xf numFmtId="178" fontId="21" fillId="0" borderId="20" xfId="0" applyNumberFormat="1" applyFont="1" applyBorder="1" applyAlignment="1">
      <alignment horizontal="right"/>
    </xf>
    <xf numFmtId="178" fontId="21" fillId="0" borderId="0" xfId="0" applyNumberFormat="1" applyFont="1" applyAlignment="1">
      <alignment horizontal="right"/>
    </xf>
    <xf numFmtId="178" fontId="21" fillId="0" borderId="18" xfId="0" applyNumberFormat="1" applyFont="1" applyBorder="1" applyAlignment="1">
      <alignment horizontal="right"/>
    </xf>
    <xf numFmtId="178" fontId="21" fillId="0" borderId="19" xfId="0" applyNumberFormat="1" applyFont="1" applyBorder="1" applyAlignment="1">
      <alignment horizontal="right"/>
    </xf>
    <xf numFmtId="0" fontId="21" fillId="0" borderId="17" xfId="0" applyFont="1" applyBorder="1" applyAlignment="1">
      <alignment horizontal="distributed" justifyLastLine="1"/>
    </xf>
    <xf numFmtId="0" fontId="23" fillId="0" borderId="0" xfId="0" applyFont="1" applyAlignment="1"/>
    <xf numFmtId="0" fontId="21" fillId="0" borderId="14" xfId="46" applyFont="1" applyBorder="1"/>
    <xf numFmtId="178" fontId="21" fillId="0" borderId="0" xfId="46" applyNumberFormat="1" applyFont="1"/>
    <xf numFmtId="0" fontId="21" fillId="0" borderId="17" xfId="46" applyFont="1" applyBorder="1"/>
    <xf numFmtId="49" fontId="21" fillId="0" borderId="17" xfId="46" applyNumberFormat="1" applyFont="1" applyBorder="1"/>
    <xf numFmtId="0" fontId="21" fillId="0" borderId="0" xfId="46" applyFont="1" applyAlignment="1">
      <alignment horizontal="center"/>
    </xf>
    <xf numFmtId="49" fontId="21" fillId="0" borderId="0" xfId="46" applyNumberFormat="1" applyFont="1"/>
    <xf numFmtId="0" fontId="21" fillId="0" borderId="0" xfId="46" applyFont="1" applyAlignment="1">
      <alignment horizontal="right"/>
    </xf>
    <xf numFmtId="49" fontId="21" fillId="0" borderId="0" xfId="46" applyNumberFormat="1" applyFont="1" applyAlignment="1">
      <alignment horizontal="center"/>
    </xf>
    <xf numFmtId="0" fontId="21" fillId="0" borderId="18" xfId="46" applyFont="1" applyBorder="1" applyAlignment="1">
      <alignment horizontal="center"/>
    </xf>
    <xf numFmtId="0" fontId="24" fillId="0" borderId="17" xfId="46" applyBorder="1"/>
    <xf numFmtId="0" fontId="19" fillId="0" borderId="0" xfId="46" applyFont="1"/>
    <xf numFmtId="0" fontId="21" fillId="0" borderId="25" xfId="46" applyFont="1" applyBorder="1"/>
    <xf numFmtId="49" fontId="26" fillId="0" borderId="17" xfId="46" applyNumberFormat="1" applyFont="1" applyBorder="1"/>
    <xf numFmtId="49" fontId="26" fillId="0" borderId="0" xfId="46" applyNumberFormat="1" applyFont="1"/>
    <xf numFmtId="0" fontId="26" fillId="0" borderId="0" xfId="46" applyFont="1" applyAlignment="1">
      <alignment horizontal="right"/>
    </xf>
    <xf numFmtId="0" fontId="21" fillId="0" borderId="35" xfId="46" applyFont="1" applyBorder="1" applyAlignment="1">
      <alignment horizontal="center"/>
    </xf>
    <xf numFmtId="185" fontId="26" fillId="0" borderId="0" xfId="46" applyNumberFormat="1" applyFont="1"/>
    <xf numFmtId="0" fontId="34" fillId="0" borderId="0" xfId="46" applyFont="1"/>
    <xf numFmtId="185" fontId="26" fillId="0" borderId="0" xfId="46" applyNumberFormat="1" applyFont="1" applyAlignment="1">
      <alignment horizontal="distributed"/>
    </xf>
    <xf numFmtId="176" fontId="26" fillId="0" borderId="13" xfId="46" applyNumberFormat="1" applyFont="1" applyBorder="1"/>
    <xf numFmtId="176" fontId="26" fillId="0" borderId="12" xfId="46" applyNumberFormat="1" applyFont="1" applyBorder="1"/>
    <xf numFmtId="176" fontId="26" fillId="0" borderId="14" xfId="46" applyNumberFormat="1" applyFont="1" applyBorder="1"/>
    <xf numFmtId="176" fontId="26" fillId="0" borderId="14" xfId="46" applyNumberFormat="1" applyFont="1" applyBorder="1" applyAlignment="1">
      <alignment horizontal="right"/>
    </xf>
    <xf numFmtId="176" fontId="26" fillId="0" borderId="0" xfId="55" applyNumberFormat="1" applyFont="1"/>
    <xf numFmtId="176" fontId="26" fillId="0" borderId="24" xfId="46" applyNumberFormat="1" applyFont="1" applyBorder="1" applyAlignment="1">
      <alignment horizontal="right"/>
    </xf>
    <xf numFmtId="176" fontId="26" fillId="0" borderId="17" xfId="46" applyNumberFormat="1" applyFont="1" applyBorder="1" applyAlignment="1">
      <alignment horizontal="right"/>
    </xf>
    <xf numFmtId="176" fontId="26" fillId="0" borderId="0" xfId="46" applyNumberFormat="1" applyFont="1" applyAlignment="1">
      <alignment horizontal="right"/>
    </xf>
    <xf numFmtId="185" fontId="21" fillId="0" borderId="17" xfId="46" applyNumberFormat="1" applyFont="1" applyBorder="1" applyAlignment="1">
      <alignment horizontal="right"/>
    </xf>
    <xf numFmtId="185" fontId="21" fillId="0" borderId="0" xfId="46" applyNumberFormat="1" applyFont="1" applyAlignment="1">
      <alignment horizontal="right"/>
    </xf>
    <xf numFmtId="185" fontId="21" fillId="0" borderId="24" xfId="46" applyNumberFormat="1" applyFont="1" applyBorder="1" applyAlignment="1">
      <alignment horizontal="right"/>
    </xf>
    <xf numFmtId="185" fontId="34" fillId="0" borderId="0" xfId="46" applyNumberFormat="1" applyFont="1"/>
    <xf numFmtId="185" fontId="34" fillId="0" borderId="17" xfId="46" applyNumberFormat="1" applyFont="1" applyBorder="1" applyAlignment="1">
      <alignment horizontal="distributed"/>
    </xf>
    <xf numFmtId="185" fontId="21" fillId="0" borderId="17" xfId="46" applyNumberFormat="1" applyFont="1" applyBorder="1" applyAlignment="1">
      <alignment horizontal="center"/>
    </xf>
    <xf numFmtId="185" fontId="21" fillId="0" borderId="0" xfId="46" applyNumberFormat="1" applyFont="1" applyAlignment="1">
      <alignment horizontal="center"/>
    </xf>
    <xf numFmtId="185" fontId="19" fillId="0" borderId="0" xfId="46" applyNumberFormat="1" applyFont="1"/>
    <xf numFmtId="179" fontId="21" fillId="0" borderId="0" xfId="56" applyNumberFormat="1" applyFont="1" applyAlignment="1">
      <alignment vertical="center" shrinkToFit="1"/>
    </xf>
    <xf numFmtId="0" fontId="24" fillId="0" borderId="0" xfId="46" applyAlignment="1">
      <alignment vertical="center"/>
    </xf>
    <xf numFmtId="179" fontId="26" fillId="0" borderId="0" xfId="49" applyNumberFormat="1" applyFont="1" applyAlignment="1">
      <alignment vertical="center" shrinkToFit="1"/>
    </xf>
    <xf numFmtId="179" fontId="32" fillId="0" borderId="0" xfId="56" applyNumberFormat="1" applyFont="1" applyAlignment="1">
      <alignment vertical="center" shrinkToFit="1"/>
    </xf>
    <xf numFmtId="179" fontId="27" fillId="0" borderId="16" xfId="49" applyNumberFormat="1" applyFont="1" applyBorder="1" applyAlignment="1">
      <alignment horizontal="right" shrinkToFit="1"/>
    </xf>
    <xf numFmtId="179" fontId="26" fillId="0" borderId="16" xfId="49" applyNumberFormat="1" applyFont="1" applyBorder="1" applyAlignment="1">
      <alignment horizontal="right" vertical="center" shrinkToFit="1"/>
    </xf>
    <xf numFmtId="179" fontId="26" fillId="0" borderId="16" xfId="49" applyNumberFormat="1" applyFont="1" applyBorder="1" applyAlignment="1">
      <alignment horizontal="left" vertical="center" shrinkToFit="1"/>
    </xf>
    <xf numFmtId="179" fontId="26" fillId="0" borderId="16" xfId="49" applyNumberFormat="1" applyFont="1" applyBorder="1" applyAlignment="1">
      <alignment horizontal="right" shrinkToFit="1"/>
    </xf>
    <xf numFmtId="179" fontId="29" fillId="0" borderId="16" xfId="51" applyNumberFormat="1" applyFont="1" applyBorder="1" applyAlignment="1">
      <alignment horizontal="right" shrinkToFit="1"/>
    </xf>
    <xf numFmtId="179" fontId="30" fillId="0" borderId="16" xfId="51" applyNumberFormat="1" applyFont="1" applyBorder="1" applyAlignment="1">
      <alignment horizontal="right" shrinkToFit="1"/>
    </xf>
    <xf numFmtId="179" fontId="26" fillId="0" borderId="16" xfId="49" applyNumberFormat="1" applyFont="1" applyBorder="1" applyAlignment="1">
      <alignment horizontal="center" vertical="center" shrinkToFit="1"/>
    </xf>
    <xf numFmtId="179" fontId="27" fillId="0" borderId="16" xfId="49" applyNumberFormat="1" applyFont="1" applyBorder="1" applyAlignment="1">
      <alignment horizontal="center" vertical="center" shrinkToFit="1"/>
    </xf>
    <xf numFmtId="179" fontId="31" fillId="0" borderId="0" xfId="56" applyNumberFormat="1" applyFont="1" applyAlignment="1">
      <alignment vertical="center" shrinkToFit="1"/>
    </xf>
    <xf numFmtId="179" fontId="31" fillId="0" borderId="17" xfId="49" applyNumberFormat="1" applyFont="1" applyBorder="1" applyAlignment="1">
      <alignment horizontal="center" vertical="center" shrinkToFit="1"/>
    </xf>
    <xf numFmtId="179" fontId="21" fillId="0" borderId="0" xfId="56" applyNumberFormat="1" applyFont="1">
      <alignment vertical="center"/>
    </xf>
    <xf numFmtId="179" fontId="26" fillId="0" borderId="0" xfId="49" applyNumberFormat="1" applyFont="1">
      <alignment vertical="center"/>
    </xf>
    <xf numFmtId="179" fontId="28" fillId="0" borderId="0" xfId="49" applyNumberFormat="1" applyFont="1">
      <alignment vertical="center"/>
    </xf>
    <xf numFmtId="0" fontId="24" fillId="0" borderId="0" xfId="46"/>
    <xf numFmtId="0" fontId="38" fillId="0" borderId="0" xfId="46" applyFont="1" applyAlignment="1">
      <alignment horizontal="distributed" justifyLastLine="1"/>
    </xf>
    <xf numFmtId="0" fontId="24" fillId="0" borderId="0" xfId="46" applyAlignment="1">
      <alignment horizontal="distributed" justifyLastLine="1"/>
    </xf>
    <xf numFmtId="0" fontId="19" fillId="0" borderId="0" xfId="46" applyFont="1" applyAlignment="1">
      <alignment horizontal="distributed" justifyLastLine="1"/>
    </xf>
    <xf numFmtId="0" fontId="21" fillId="33" borderId="0" xfId="46" applyFont="1" applyFill="1" applyAlignment="1">
      <alignment horizontal="center" vertical="center" justifyLastLine="1"/>
    </xf>
    <xf numFmtId="0" fontId="19" fillId="0" borderId="0" xfId="53" applyFont="1" applyAlignment="1">
      <alignment horizontal="center"/>
    </xf>
    <xf numFmtId="0" fontId="21" fillId="0" borderId="27" xfId="53" applyFont="1" applyBorder="1" applyAlignment="1">
      <alignment horizontal="center" vertical="center"/>
    </xf>
    <xf numFmtId="0" fontId="24" fillId="0" borderId="27" xfId="53" applyBorder="1"/>
    <xf numFmtId="0" fontId="24" fillId="0" borderId="11" xfId="53" applyBorder="1"/>
    <xf numFmtId="0" fontId="24" fillId="0" borderId="0" xfId="53" applyAlignment="1">
      <alignment horizontal="center" vertical="center"/>
    </xf>
    <xf numFmtId="0" fontId="24" fillId="0" borderId="0" xfId="53"/>
    <xf numFmtId="0" fontId="24" fillId="0" borderId="17" xfId="53" applyBorder="1"/>
    <xf numFmtId="0" fontId="24" fillId="0" borderId="12" xfId="53" applyBorder="1" applyAlignment="1">
      <alignment horizontal="center" vertical="center"/>
    </xf>
    <xf numFmtId="0" fontId="24" fillId="0" borderId="12" xfId="53" applyBorder="1"/>
    <xf numFmtId="0" fontId="24" fillId="0" borderId="13" xfId="53" applyBorder="1"/>
    <xf numFmtId="0" fontId="21" fillId="0" borderId="21" xfId="53" applyFont="1" applyBorder="1" applyAlignment="1">
      <alignment horizontal="center" vertical="center" wrapText="1"/>
    </xf>
    <xf numFmtId="0" fontId="0" fillId="0" borderId="23" xfId="0" applyBorder="1" applyAlignment="1">
      <alignment horizontal="center" vertical="center" wrapText="1"/>
    </xf>
    <xf numFmtId="0" fontId="21" fillId="0" borderId="21" xfId="53" applyFont="1" applyBorder="1" applyAlignment="1">
      <alignment horizontal="center"/>
    </xf>
    <xf numFmtId="0" fontId="21" fillId="0" borderId="22" xfId="53" applyFont="1" applyBorder="1" applyAlignment="1">
      <alignment horizontal="center"/>
    </xf>
    <xf numFmtId="0" fontId="0" fillId="0" borderId="30" xfId="54" applyFont="1" applyBorder="1" applyAlignment="1">
      <alignment horizontal="center" vertical="center" wrapText="1"/>
    </xf>
    <xf numFmtId="0" fontId="0" fillId="0" borderId="25" xfId="0" applyBorder="1" applyAlignment="1">
      <alignment horizontal="center" vertical="center" wrapText="1"/>
    </xf>
    <xf numFmtId="0" fontId="21" fillId="0" borderId="32" xfId="53" applyFont="1" applyBorder="1" applyAlignment="1">
      <alignment horizontal="center"/>
    </xf>
    <xf numFmtId="0" fontId="21" fillId="0" borderId="33" xfId="53" applyFont="1" applyBorder="1" applyAlignment="1">
      <alignment horizontal="center"/>
    </xf>
    <xf numFmtId="0" fontId="21" fillId="0" borderId="30" xfId="53" applyFont="1" applyBorder="1" applyAlignment="1">
      <alignment horizontal="center" vertical="center"/>
    </xf>
    <xf numFmtId="0" fontId="21" fillId="0" borderId="25" xfId="53" applyFont="1" applyBorder="1" applyAlignment="1">
      <alignment horizontal="center" vertical="center"/>
    </xf>
    <xf numFmtId="0" fontId="26" fillId="0" borderId="0" xfId="53" applyFont="1" applyAlignment="1">
      <alignment shrinkToFit="1"/>
    </xf>
    <xf numFmtId="0" fontId="34" fillId="0" borderId="0" xfId="0" applyFont="1" applyAlignment="1">
      <alignment shrinkToFit="1"/>
    </xf>
    <xf numFmtId="0" fontId="35" fillId="0" borderId="0" xfId="53" applyFont="1" applyAlignment="1">
      <alignment wrapText="1"/>
    </xf>
    <xf numFmtId="0" fontId="36" fillId="0" borderId="0" xfId="0" applyFont="1" applyAlignment="1"/>
    <xf numFmtId="0" fontId="21" fillId="0" borderId="11" xfId="53" applyFont="1" applyBorder="1" applyAlignment="1">
      <alignment horizontal="center" vertical="center"/>
    </xf>
    <xf numFmtId="0" fontId="21" fillId="0" borderId="12" xfId="53" applyFont="1" applyBorder="1" applyAlignment="1">
      <alignment horizontal="center" vertical="center"/>
    </xf>
    <xf numFmtId="0" fontId="21" fillId="0" borderId="13" xfId="53" applyFont="1" applyBorder="1" applyAlignment="1">
      <alignment horizontal="center" vertical="center"/>
    </xf>
    <xf numFmtId="0" fontId="21" fillId="0" borderId="22" xfId="53" applyFont="1" applyBorder="1" applyAlignment="1">
      <alignment horizontal="center" vertical="center"/>
    </xf>
    <xf numFmtId="0" fontId="21" fillId="0" borderId="23" xfId="53" applyFont="1" applyBorder="1" applyAlignment="1">
      <alignment horizontal="center" vertical="center"/>
    </xf>
    <xf numFmtId="0" fontId="21" fillId="0" borderId="21" xfId="53" applyFont="1" applyBorder="1" applyAlignment="1">
      <alignment horizontal="center" vertical="center"/>
    </xf>
    <xf numFmtId="182" fontId="21" fillId="0" borderId="29" xfId="53" applyNumberFormat="1" applyFont="1" applyBorder="1" applyAlignment="1">
      <alignment horizontal="distributed" vertical="center"/>
    </xf>
    <xf numFmtId="182" fontId="21" fillId="0" borderId="14" xfId="53" applyNumberFormat="1" applyFont="1" applyBorder="1" applyAlignment="1">
      <alignment horizontal="distributed" vertical="center"/>
    </xf>
    <xf numFmtId="180" fontId="19" fillId="0" borderId="0" xfId="43" applyNumberFormat="1" applyFont="1" applyFill="1" applyAlignment="1">
      <alignment horizontal="center"/>
    </xf>
    <xf numFmtId="0" fontId="26" fillId="0" borderId="11" xfId="52" applyFont="1" applyBorder="1" applyAlignment="1">
      <alignment horizontal="center" vertical="center"/>
    </xf>
    <xf numFmtId="0" fontId="26" fillId="0" borderId="13" xfId="52" applyFont="1" applyBorder="1" applyAlignment="1">
      <alignment horizontal="center" vertical="center"/>
    </xf>
    <xf numFmtId="181" fontId="21" fillId="0" borderId="27" xfId="52" applyNumberFormat="1" applyFont="1" applyBorder="1" applyAlignment="1">
      <alignment horizontal="center" vertical="center"/>
    </xf>
    <xf numFmtId="181" fontId="21" fillId="0" borderId="12" xfId="52" applyNumberFormat="1" applyFont="1" applyBorder="1" applyAlignment="1">
      <alignment horizontal="center" vertical="center"/>
    </xf>
    <xf numFmtId="0" fontId="26" fillId="0" borderId="21" xfId="52" applyFont="1" applyBorder="1" applyAlignment="1">
      <alignment horizontal="center" vertical="center"/>
    </xf>
    <xf numFmtId="0" fontId="26" fillId="0" borderId="22" xfId="52" applyFont="1" applyBorder="1" applyAlignment="1">
      <alignment horizontal="center" vertical="center"/>
    </xf>
    <xf numFmtId="0" fontId="26" fillId="0" borderId="23" xfId="52" applyFont="1" applyBorder="1" applyAlignment="1">
      <alignment horizontal="center" vertical="center"/>
    </xf>
    <xf numFmtId="0" fontId="26" fillId="0" borderId="0" xfId="0" applyFont="1" applyAlignment="1"/>
    <xf numFmtId="0" fontId="34" fillId="0" borderId="0" xfId="0" applyFont="1" applyAlignment="1"/>
    <xf numFmtId="0" fontId="19" fillId="0" borderId="0" xfId="0" applyFont="1" applyAlignment="1">
      <alignment horizontal="center"/>
    </xf>
    <xf numFmtId="0" fontId="21" fillId="0" borderId="27"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6" fillId="0" borderId="12"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35" fillId="0" borderId="0" xfId="0" applyFont="1" applyAlignment="1">
      <alignment vertical="center" wrapText="1"/>
    </xf>
    <xf numFmtId="0" fontId="36" fillId="0" borderId="0" xfId="0" applyFont="1" applyAlignment="1">
      <alignment vertical="center" wrapText="1"/>
    </xf>
    <xf numFmtId="0" fontId="36" fillId="0" borderId="0" xfId="0" applyFont="1" applyAlignment="1">
      <alignment wrapText="1"/>
    </xf>
    <xf numFmtId="0" fontId="21" fillId="0" borderId="0" xfId="46" applyFont="1"/>
    <xf numFmtId="0" fontId="19" fillId="0" borderId="0" xfId="46" applyFont="1" applyAlignment="1">
      <alignment horizontal="center"/>
    </xf>
    <xf numFmtId="0" fontId="21" fillId="0" borderId="21" xfId="46" applyFont="1" applyBorder="1" applyAlignment="1">
      <alignment horizontal="center"/>
    </xf>
    <xf numFmtId="0" fontId="21" fillId="0" borderId="22" xfId="46" applyFont="1" applyBorder="1" applyAlignment="1">
      <alignment horizontal="center"/>
    </xf>
    <xf numFmtId="0" fontId="21" fillId="0" borderId="23" xfId="46" applyFont="1" applyBorder="1" applyAlignment="1">
      <alignment horizontal="center"/>
    </xf>
    <xf numFmtId="0" fontId="0" fillId="0" borderId="0" xfId="0" applyAlignment="1">
      <alignment horizontal="left" vertical="center"/>
    </xf>
    <xf numFmtId="0" fontId="21" fillId="0" borderId="0" xfId="0" applyFont="1" applyAlignment="1"/>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2" xfId="0" applyFont="1" applyBorder="1" applyAlignment="1">
      <alignment horizontal="center"/>
    </xf>
    <xf numFmtId="0" fontId="21" fillId="0" borderId="13" xfId="0" applyFont="1" applyBorder="1" applyAlignment="1">
      <alignment horizontal="center"/>
    </xf>
    <xf numFmtId="0" fontId="21" fillId="0" borderId="14" xfId="0" applyFont="1" applyBorder="1" applyAlignment="1">
      <alignment horizontal="center"/>
    </xf>
    <xf numFmtId="0" fontId="21" fillId="0" borderId="21" xfId="0" applyFont="1" applyBorder="1" applyAlignment="1">
      <alignment horizontal="center"/>
    </xf>
    <xf numFmtId="0" fontId="21" fillId="0" borderId="22" xfId="0" applyFont="1" applyBorder="1" applyAlignment="1">
      <alignment horizontal="center"/>
    </xf>
    <xf numFmtId="0" fontId="21" fillId="0" borderId="23" xfId="0" applyFont="1" applyBorder="1" applyAlignment="1">
      <alignment horizontal="center"/>
    </xf>
    <xf numFmtId="0" fontId="23" fillId="0" borderId="0" xfId="0" applyFont="1" applyAlignment="1"/>
    <xf numFmtId="0" fontId="21" fillId="0" borderId="17" xfId="0" applyFont="1" applyBorder="1" applyAlignment="1">
      <alignment horizontal="center" vertical="center"/>
    </xf>
    <xf numFmtId="0" fontId="23" fillId="0" borderId="22" xfId="0" applyFont="1" applyBorder="1" applyAlignment="1">
      <alignment horizontal="center"/>
    </xf>
    <xf numFmtId="0" fontId="23" fillId="0" borderId="23" xfId="0" applyFont="1" applyBorder="1" applyAlignment="1">
      <alignment horizontal="center"/>
    </xf>
    <xf numFmtId="0" fontId="24" fillId="0" borderId="0" xfId="46"/>
    <xf numFmtId="0" fontId="24" fillId="0" borderId="22" xfId="46" applyBorder="1"/>
    <xf numFmtId="0" fontId="24" fillId="0" borderId="23" xfId="46" applyBorder="1"/>
    <xf numFmtId="186" fontId="21" fillId="0" borderId="21" xfId="46" applyNumberFormat="1" applyFont="1" applyBorder="1" applyAlignment="1">
      <alignment horizontal="center"/>
    </xf>
    <xf numFmtId="186" fontId="24" fillId="0" borderId="22" xfId="46" applyNumberFormat="1" applyBorder="1" applyAlignment="1">
      <alignment horizontal="center"/>
    </xf>
    <xf numFmtId="186" fontId="24" fillId="0" borderId="23" xfId="46" applyNumberFormat="1" applyBorder="1" applyAlignment="1">
      <alignment horizontal="center"/>
    </xf>
    <xf numFmtId="185" fontId="21" fillId="0" borderId="0" xfId="46" applyNumberFormat="1" applyFont="1" applyAlignment="1">
      <alignment horizontal="left" vertical="top" wrapText="1"/>
    </xf>
    <xf numFmtId="186" fontId="21" fillId="0" borderId="22" xfId="46" applyNumberFormat="1" applyFont="1" applyBorder="1" applyAlignment="1">
      <alignment horizontal="center"/>
    </xf>
    <xf numFmtId="185" fontId="19" fillId="0" borderId="0" xfId="46" applyNumberFormat="1" applyFont="1" applyAlignment="1">
      <alignment horizontal="center"/>
    </xf>
    <xf numFmtId="185" fontId="21" fillId="0" borderId="11" xfId="46" applyNumberFormat="1" applyFont="1" applyBorder="1" applyAlignment="1">
      <alignment horizontal="distributed" vertical="center" shrinkToFit="1"/>
    </xf>
    <xf numFmtId="185" fontId="21" fillId="0" borderId="13" xfId="46" applyNumberFormat="1" applyFont="1" applyBorder="1" applyAlignment="1">
      <alignment horizontal="distributed" vertical="center" shrinkToFit="1"/>
    </xf>
    <xf numFmtId="179" fontId="26" fillId="0" borderId="21" xfId="50" applyNumberFormat="1" applyFont="1" applyFill="1" applyBorder="1" applyAlignment="1">
      <alignment horizontal="center" vertical="center" shrinkToFit="1"/>
    </xf>
    <xf numFmtId="179" fontId="26" fillId="0" borderId="23" xfId="50" applyNumberFormat="1" applyFont="1" applyFill="1" applyBorder="1" applyAlignment="1">
      <alignment horizontal="center" vertical="center" shrinkToFit="1"/>
    </xf>
    <xf numFmtId="179" fontId="26" fillId="0" borderId="26" xfId="49" applyNumberFormat="1" applyFont="1" applyBorder="1" applyAlignment="1">
      <alignment horizontal="center" vertical="center" shrinkToFit="1"/>
    </xf>
    <xf numFmtId="179" fontId="26" fillId="0" borderId="25" xfId="49" applyNumberFormat="1" applyFont="1" applyBorder="1" applyAlignment="1">
      <alignment horizontal="center" vertical="center" shrinkToFit="1"/>
    </xf>
    <xf numFmtId="179" fontId="26" fillId="0" borderId="22" xfId="50" applyNumberFormat="1" applyFont="1" applyFill="1" applyBorder="1" applyAlignment="1">
      <alignment horizontal="center" vertical="center" shrinkToFit="1"/>
    </xf>
    <xf numFmtId="179" fontId="26" fillId="0" borderId="10" xfId="50" applyNumberFormat="1" applyFont="1" applyFill="1" applyBorder="1" applyAlignment="1">
      <alignment vertical="center" shrinkToFit="1"/>
    </xf>
    <xf numFmtId="0" fontId="21" fillId="0" borderId="10" xfId="56" applyFont="1" applyBorder="1" applyAlignment="1">
      <alignment vertical="center" shrinkToFit="1"/>
    </xf>
    <xf numFmtId="179" fontId="26" fillId="0" borderId="21" xfId="49" applyNumberFormat="1" applyFont="1" applyBorder="1" applyAlignment="1">
      <alignment horizontal="center" vertical="center" shrinkToFit="1"/>
    </xf>
    <xf numFmtId="179" fontId="26" fillId="0" borderId="22" xfId="49" applyNumberFormat="1" applyFont="1" applyBorder="1" applyAlignment="1">
      <alignment horizontal="center" vertical="center" shrinkToFit="1"/>
    </xf>
  </cellXfs>
  <cellStyles count="5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桁区切り 2 2" xfId="50" xr:uid="{00000000-0005-0000-0000-000021000000}"/>
    <cellStyle name="桁区切り 3" xfId="43"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C000000}"/>
    <cellStyle name="標準 2 2" xfId="45" xr:uid="{00000000-0005-0000-0000-00002D000000}"/>
    <cellStyle name="標準 2 2 2" xfId="48" xr:uid="{00000000-0005-0000-0000-00002E000000}"/>
    <cellStyle name="標準 2 2 2 2" xfId="51" xr:uid="{00000000-0005-0000-0000-00002F000000}"/>
    <cellStyle name="標準 2 2 2 3" xfId="56" xr:uid="{00000000-0005-0000-0000-000030000000}"/>
    <cellStyle name="標準 3" xfId="46" xr:uid="{00000000-0005-0000-0000-000031000000}"/>
    <cellStyle name="標準 4" xfId="47" xr:uid="{00000000-0005-0000-0000-000032000000}"/>
    <cellStyle name="標準 5" xfId="55" xr:uid="{00000000-0005-0000-0000-000033000000}"/>
    <cellStyle name="標準_12町丁、年齢、男女別人口_３．町丁別世帯数，人口及び人口密度_３．町丁別世帯数，人口及び人口密度" xfId="52" xr:uid="{00000000-0005-0000-0000-000034000000}"/>
    <cellStyle name="標準_1jinnkousuiiH24" xfId="54" xr:uid="{00000000-0005-0000-0000-000035000000}"/>
    <cellStyle name="標準_H23jinnkoutoukei" xfId="53" xr:uid="{00000000-0005-0000-0000-000036000000}"/>
    <cellStyle name="標準_コピー ～ コピー12jinkou_H18_H21" xfId="49" xr:uid="{00000000-0005-0000-0000-000037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6"/>
  <sheetViews>
    <sheetView view="pageBreakPreview" zoomScaleNormal="100" zoomScaleSheetLayoutView="100" workbookViewId="0">
      <selection sqref="A1:B1"/>
    </sheetView>
  </sheetViews>
  <sheetFormatPr defaultRowHeight="13" x14ac:dyDescent="0.2"/>
  <cols>
    <col min="1" max="1" width="57.453125" style="101" customWidth="1"/>
    <col min="2" max="2" width="23.7265625" style="101" customWidth="1"/>
    <col min="3" max="3" width="14.90625" style="101" customWidth="1"/>
    <col min="4" max="5" width="9" style="101"/>
    <col min="6" max="6" width="33.7265625" style="101" customWidth="1"/>
    <col min="7" max="256" width="9" style="101"/>
    <col min="257" max="257" width="57.453125" style="101" customWidth="1"/>
    <col min="258" max="258" width="23.7265625" style="101" customWidth="1"/>
    <col min="259" max="259" width="14.90625" style="101" customWidth="1"/>
    <col min="260" max="261" width="9" style="101"/>
    <col min="262" max="262" width="33.7265625" style="101" customWidth="1"/>
    <col min="263" max="512" width="9" style="101"/>
    <col min="513" max="513" width="57.453125" style="101" customWidth="1"/>
    <col min="514" max="514" width="23.7265625" style="101" customWidth="1"/>
    <col min="515" max="515" width="14.90625" style="101" customWidth="1"/>
    <col min="516" max="517" width="9" style="101"/>
    <col min="518" max="518" width="33.7265625" style="101" customWidth="1"/>
    <col min="519" max="768" width="9" style="101"/>
    <col min="769" max="769" width="57.453125" style="101" customWidth="1"/>
    <col min="770" max="770" width="23.7265625" style="101" customWidth="1"/>
    <col min="771" max="771" width="14.90625" style="101" customWidth="1"/>
    <col min="772" max="773" width="9" style="101"/>
    <col min="774" max="774" width="33.7265625" style="101" customWidth="1"/>
    <col min="775" max="1024" width="9" style="101"/>
    <col min="1025" max="1025" width="57.453125" style="101" customWidth="1"/>
    <col min="1026" max="1026" width="23.7265625" style="101" customWidth="1"/>
    <col min="1027" max="1027" width="14.90625" style="101" customWidth="1"/>
    <col min="1028" max="1029" width="9" style="101"/>
    <col min="1030" max="1030" width="33.7265625" style="101" customWidth="1"/>
    <col min="1031" max="1280" width="9" style="101"/>
    <col min="1281" max="1281" width="57.453125" style="101" customWidth="1"/>
    <col min="1282" max="1282" width="23.7265625" style="101" customWidth="1"/>
    <col min="1283" max="1283" width="14.90625" style="101" customWidth="1"/>
    <col min="1284" max="1285" width="9" style="101"/>
    <col min="1286" max="1286" width="33.7265625" style="101" customWidth="1"/>
    <col min="1287" max="1536" width="9" style="101"/>
    <col min="1537" max="1537" width="57.453125" style="101" customWidth="1"/>
    <col min="1538" max="1538" width="23.7265625" style="101" customWidth="1"/>
    <col min="1539" max="1539" width="14.90625" style="101" customWidth="1"/>
    <col min="1540" max="1541" width="9" style="101"/>
    <col min="1542" max="1542" width="33.7265625" style="101" customWidth="1"/>
    <col min="1543" max="1792" width="9" style="101"/>
    <col min="1793" max="1793" width="57.453125" style="101" customWidth="1"/>
    <col min="1794" max="1794" width="23.7265625" style="101" customWidth="1"/>
    <col min="1795" max="1795" width="14.90625" style="101" customWidth="1"/>
    <col min="1796" max="1797" width="9" style="101"/>
    <col min="1798" max="1798" width="33.7265625" style="101" customWidth="1"/>
    <col min="1799" max="2048" width="9" style="101"/>
    <col min="2049" max="2049" width="57.453125" style="101" customWidth="1"/>
    <col min="2050" max="2050" width="23.7265625" style="101" customWidth="1"/>
    <col min="2051" max="2051" width="14.90625" style="101" customWidth="1"/>
    <col min="2052" max="2053" width="9" style="101"/>
    <col min="2054" max="2054" width="33.7265625" style="101" customWidth="1"/>
    <col min="2055" max="2304" width="9" style="101"/>
    <col min="2305" max="2305" width="57.453125" style="101" customWidth="1"/>
    <col min="2306" max="2306" width="23.7265625" style="101" customWidth="1"/>
    <col min="2307" max="2307" width="14.90625" style="101" customWidth="1"/>
    <col min="2308" max="2309" width="9" style="101"/>
    <col min="2310" max="2310" width="33.7265625" style="101" customWidth="1"/>
    <col min="2311" max="2560" width="9" style="101"/>
    <col min="2561" max="2561" width="57.453125" style="101" customWidth="1"/>
    <col min="2562" max="2562" width="23.7265625" style="101" customWidth="1"/>
    <col min="2563" max="2563" width="14.90625" style="101" customWidth="1"/>
    <col min="2564" max="2565" width="9" style="101"/>
    <col min="2566" max="2566" width="33.7265625" style="101" customWidth="1"/>
    <col min="2567" max="2816" width="9" style="101"/>
    <col min="2817" max="2817" width="57.453125" style="101" customWidth="1"/>
    <col min="2818" max="2818" width="23.7265625" style="101" customWidth="1"/>
    <col min="2819" max="2819" width="14.90625" style="101" customWidth="1"/>
    <col min="2820" max="2821" width="9" style="101"/>
    <col min="2822" max="2822" width="33.7265625" style="101" customWidth="1"/>
    <col min="2823" max="3072" width="9" style="101"/>
    <col min="3073" max="3073" width="57.453125" style="101" customWidth="1"/>
    <col min="3074" max="3074" width="23.7265625" style="101" customWidth="1"/>
    <col min="3075" max="3075" width="14.90625" style="101" customWidth="1"/>
    <col min="3076" max="3077" width="9" style="101"/>
    <col min="3078" max="3078" width="33.7265625" style="101" customWidth="1"/>
    <col min="3079" max="3328" width="9" style="101"/>
    <col min="3329" max="3329" width="57.453125" style="101" customWidth="1"/>
    <col min="3330" max="3330" width="23.7265625" style="101" customWidth="1"/>
    <col min="3331" max="3331" width="14.90625" style="101" customWidth="1"/>
    <col min="3332" max="3333" width="9" style="101"/>
    <col min="3334" max="3334" width="33.7265625" style="101" customWidth="1"/>
    <col min="3335" max="3584" width="9" style="101"/>
    <col min="3585" max="3585" width="57.453125" style="101" customWidth="1"/>
    <col min="3586" max="3586" width="23.7265625" style="101" customWidth="1"/>
    <col min="3587" max="3587" width="14.90625" style="101" customWidth="1"/>
    <col min="3588" max="3589" width="9" style="101"/>
    <col min="3590" max="3590" width="33.7265625" style="101" customWidth="1"/>
    <col min="3591" max="3840" width="9" style="101"/>
    <col min="3841" max="3841" width="57.453125" style="101" customWidth="1"/>
    <col min="3842" max="3842" width="23.7265625" style="101" customWidth="1"/>
    <col min="3843" max="3843" width="14.90625" style="101" customWidth="1"/>
    <col min="3844" max="3845" width="9" style="101"/>
    <col min="3846" max="3846" width="33.7265625" style="101" customWidth="1"/>
    <col min="3847" max="4096" width="9" style="101"/>
    <col min="4097" max="4097" width="57.453125" style="101" customWidth="1"/>
    <col min="4098" max="4098" width="23.7265625" style="101" customWidth="1"/>
    <col min="4099" max="4099" width="14.90625" style="101" customWidth="1"/>
    <col min="4100" max="4101" width="9" style="101"/>
    <col min="4102" max="4102" width="33.7265625" style="101" customWidth="1"/>
    <col min="4103" max="4352" width="9" style="101"/>
    <col min="4353" max="4353" width="57.453125" style="101" customWidth="1"/>
    <col min="4354" max="4354" width="23.7265625" style="101" customWidth="1"/>
    <col min="4355" max="4355" width="14.90625" style="101" customWidth="1"/>
    <col min="4356" max="4357" width="9" style="101"/>
    <col min="4358" max="4358" width="33.7265625" style="101" customWidth="1"/>
    <col min="4359" max="4608" width="9" style="101"/>
    <col min="4609" max="4609" width="57.453125" style="101" customWidth="1"/>
    <col min="4610" max="4610" width="23.7265625" style="101" customWidth="1"/>
    <col min="4611" max="4611" width="14.90625" style="101" customWidth="1"/>
    <col min="4612" max="4613" width="9" style="101"/>
    <col min="4614" max="4614" width="33.7265625" style="101" customWidth="1"/>
    <col min="4615" max="4864" width="9" style="101"/>
    <col min="4865" max="4865" width="57.453125" style="101" customWidth="1"/>
    <col min="4866" max="4866" width="23.7265625" style="101" customWidth="1"/>
    <col min="4867" max="4867" width="14.90625" style="101" customWidth="1"/>
    <col min="4868" max="4869" width="9" style="101"/>
    <col min="4870" max="4870" width="33.7265625" style="101" customWidth="1"/>
    <col min="4871" max="5120" width="9" style="101"/>
    <col min="5121" max="5121" width="57.453125" style="101" customWidth="1"/>
    <col min="5122" max="5122" width="23.7265625" style="101" customWidth="1"/>
    <col min="5123" max="5123" width="14.90625" style="101" customWidth="1"/>
    <col min="5124" max="5125" width="9" style="101"/>
    <col min="5126" max="5126" width="33.7265625" style="101" customWidth="1"/>
    <col min="5127" max="5376" width="9" style="101"/>
    <col min="5377" max="5377" width="57.453125" style="101" customWidth="1"/>
    <col min="5378" max="5378" width="23.7265625" style="101" customWidth="1"/>
    <col min="5379" max="5379" width="14.90625" style="101" customWidth="1"/>
    <col min="5380" max="5381" width="9" style="101"/>
    <col min="5382" max="5382" width="33.7265625" style="101" customWidth="1"/>
    <col min="5383" max="5632" width="9" style="101"/>
    <col min="5633" max="5633" width="57.453125" style="101" customWidth="1"/>
    <col min="5634" max="5634" width="23.7265625" style="101" customWidth="1"/>
    <col min="5635" max="5635" width="14.90625" style="101" customWidth="1"/>
    <col min="5636" max="5637" width="9" style="101"/>
    <col min="5638" max="5638" width="33.7265625" style="101" customWidth="1"/>
    <col min="5639" max="5888" width="9" style="101"/>
    <col min="5889" max="5889" width="57.453125" style="101" customWidth="1"/>
    <col min="5890" max="5890" width="23.7265625" style="101" customWidth="1"/>
    <col min="5891" max="5891" width="14.90625" style="101" customWidth="1"/>
    <col min="5892" max="5893" width="9" style="101"/>
    <col min="5894" max="5894" width="33.7265625" style="101" customWidth="1"/>
    <col min="5895" max="6144" width="9" style="101"/>
    <col min="6145" max="6145" width="57.453125" style="101" customWidth="1"/>
    <col min="6146" max="6146" width="23.7265625" style="101" customWidth="1"/>
    <col min="6147" max="6147" width="14.90625" style="101" customWidth="1"/>
    <col min="6148" max="6149" width="9" style="101"/>
    <col min="6150" max="6150" width="33.7265625" style="101" customWidth="1"/>
    <col min="6151" max="6400" width="9" style="101"/>
    <col min="6401" max="6401" width="57.453125" style="101" customWidth="1"/>
    <col min="6402" max="6402" width="23.7265625" style="101" customWidth="1"/>
    <col min="6403" max="6403" width="14.90625" style="101" customWidth="1"/>
    <col min="6404" max="6405" width="9" style="101"/>
    <col min="6406" max="6406" width="33.7265625" style="101" customWidth="1"/>
    <col min="6407" max="6656" width="9" style="101"/>
    <col min="6657" max="6657" width="57.453125" style="101" customWidth="1"/>
    <col min="6658" max="6658" width="23.7265625" style="101" customWidth="1"/>
    <col min="6659" max="6659" width="14.90625" style="101" customWidth="1"/>
    <col min="6660" max="6661" width="9" style="101"/>
    <col min="6662" max="6662" width="33.7265625" style="101" customWidth="1"/>
    <col min="6663" max="6912" width="9" style="101"/>
    <col min="6913" max="6913" width="57.453125" style="101" customWidth="1"/>
    <col min="6914" max="6914" width="23.7265625" style="101" customWidth="1"/>
    <col min="6915" max="6915" width="14.90625" style="101" customWidth="1"/>
    <col min="6916" max="6917" width="9" style="101"/>
    <col min="6918" max="6918" width="33.7265625" style="101" customWidth="1"/>
    <col min="6919" max="7168" width="9" style="101"/>
    <col min="7169" max="7169" width="57.453125" style="101" customWidth="1"/>
    <col min="7170" max="7170" width="23.7265625" style="101" customWidth="1"/>
    <col min="7171" max="7171" width="14.90625" style="101" customWidth="1"/>
    <col min="7172" max="7173" width="9" style="101"/>
    <col min="7174" max="7174" width="33.7265625" style="101" customWidth="1"/>
    <col min="7175" max="7424" width="9" style="101"/>
    <col min="7425" max="7425" width="57.453125" style="101" customWidth="1"/>
    <col min="7426" max="7426" width="23.7265625" style="101" customWidth="1"/>
    <col min="7427" max="7427" width="14.90625" style="101" customWidth="1"/>
    <col min="7428" max="7429" width="9" style="101"/>
    <col min="7430" max="7430" width="33.7265625" style="101" customWidth="1"/>
    <col min="7431" max="7680" width="9" style="101"/>
    <col min="7681" max="7681" width="57.453125" style="101" customWidth="1"/>
    <col min="7682" max="7682" width="23.7265625" style="101" customWidth="1"/>
    <col min="7683" max="7683" width="14.90625" style="101" customWidth="1"/>
    <col min="7684" max="7685" width="9" style="101"/>
    <col min="7686" max="7686" width="33.7265625" style="101" customWidth="1"/>
    <col min="7687" max="7936" width="9" style="101"/>
    <col min="7937" max="7937" width="57.453125" style="101" customWidth="1"/>
    <col min="7938" max="7938" width="23.7265625" style="101" customWidth="1"/>
    <col min="7939" max="7939" width="14.90625" style="101" customWidth="1"/>
    <col min="7940" max="7941" width="9" style="101"/>
    <col min="7942" max="7942" width="33.7265625" style="101" customWidth="1"/>
    <col min="7943" max="8192" width="9" style="101"/>
    <col min="8193" max="8193" width="57.453125" style="101" customWidth="1"/>
    <col min="8194" max="8194" width="23.7265625" style="101" customWidth="1"/>
    <col min="8195" max="8195" width="14.90625" style="101" customWidth="1"/>
    <col min="8196" max="8197" width="9" style="101"/>
    <col min="8198" max="8198" width="33.7265625" style="101" customWidth="1"/>
    <col min="8199" max="8448" width="9" style="101"/>
    <col min="8449" max="8449" width="57.453125" style="101" customWidth="1"/>
    <col min="8450" max="8450" width="23.7265625" style="101" customWidth="1"/>
    <col min="8451" max="8451" width="14.90625" style="101" customWidth="1"/>
    <col min="8452" max="8453" width="9" style="101"/>
    <col min="8454" max="8454" width="33.7265625" style="101" customWidth="1"/>
    <col min="8455" max="8704" width="9" style="101"/>
    <col min="8705" max="8705" width="57.453125" style="101" customWidth="1"/>
    <col min="8706" max="8706" width="23.7265625" style="101" customWidth="1"/>
    <col min="8707" max="8707" width="14.90625" style="101" customWidth="1"/>
    <col min="8708" max="8709" width="9" style="101"/>
    <col min="8710" max="8710" width="33.7265625" style="101" customWidth="1"/>
    <col min="8711" max="8960" width="9" style="101"/>
    <col min="8961" max="8961" width="57.453125" style="101" customWidth="1"/>
    <col min="8962" max="8962" width="23.7265625" style="101" customWidth="1"/>
    <col min="8963" max="8963" width="14.90625" style="101" customWidth="1"/>
    <col min="8964" max="8965" width="9" style="101"/>
    <col min="8966" max="8966" width="33.7265625" style="101" customWidth="1"/>
    <col min="8967" max="9216" width="9" style="101"/>
    <col min="9217" max="9217" width="57.453125" style="101" customWidth="1"/>
    <col min="9218" max="9218" width="23.7265625" style="101" customWidth="1"/>
    <col min="9219" max="9219" width="14.90625" style="101" customWidth="1"/>
    <col min="9220" max="9221" width="9" style="101"/>
    <col min="9222" max="9222" width="33.7265625" style="101" customWidth="1"/>
    <col min="9223" max="9472" width="9" style="101"/>
    <col min="9473" max="9473" width="57.453125" style="101" customWidth="1"/>
    <col min="9474" max="9474" width="23.7265625" style="101" customWidth="1"/>
    <col min="9475" max="9475" width="14.90625" style="101" customWidth="1"/>
    <col min="9476" max="9477" width="9" style="101"/>
    <col min="9478" max="9478" width="33.7265625" style="101" customWidth="1"/>
    <col min="9479" max="9728" width="9" style="101"/>
    <col min="9729" max="9729" width="57.453125" style="101" customWidth="1"/>
    <col min="9730" max="9730" width="23.7265625" style="101" customWidth="1"/>
    <col min="9731" max="9731" width="14.90625" style="101" customWidth="1"/>
    <col min="9732" max="9733" width="9" style="101"/>
    <col min="9734" max="9734" width="33.7265625" style="101" customWidth="1"/>
    <col min="9735" max="9984" width="9" style="101"/>
    <col min="9985" max="9985" width="57.453125" style="101" customWidth="1"/>
    <col min="9986" max="9986" width="23.7265625" style="101" customWidth="1"/>
    <col min="9987" max="9987" width="14.90625" style="101" customWidth="1"/>
    <col min="9988" max="9989" width="9" style="101"/>
    <col min="9990" max="9990" width="33.7265625" style="101" customWidth="1"/>
    <col min="9991" max="10240" width="9" style="101"/>
    <col min="10241" max="10241" width="57.453125" style="101" customWidth="1"/>
    <col min="10242" max="10242" width="23.7265625" style="101" customWidth="1"/>
    <col min="10243" max="10243" width="14.90625" style="101" customWidth="1"/>
    <col min="10244" max="10245" width="9" style="101"/>
    <col min="10246" max="10246" width="33.7265625" style="101" customWidth="1"/>
    <col min="10247" max="10496" width="9" style="101"/>
    <col min="10497" max="10497" width="57.453125" style="101" customWidth="1"/>
    <col min="10498" max="10498" width="23.7265625" style="101" customWidth="1"/>
    <col min="10499" max="10499" width="14.90625" style="101" customWidth="1"/>
    <col min="10500" max="10501" width="9" style="101"/>
    <col min="10502" max="10502" width="33.7265625" style="101" customWidth="1"/>
    <col min="10503" max="10752" width="9" style="101"/>
    <col min="10753" max="10753" width="57.453125" style="101" customWidth="1"/>
    <col min="10754" max="10754" width="23.7265625" style="101" customWidth="1"/>
    <col min="10755" max="10755" width="14.90625" style="101" customWidth="1"/>
    <col min="10756" max="10757" width="9" style="101"/>
    <col min="10758" max="10758" width="33.7265625" style="101" customWidth="1"/>
    <col min="10759" max="11008" width="9" style="101"/>
    <col min="11009" max="11009" width="57.453125" style="101" customWidth="1"/>
    <col min="11010" max="11010" width="23.7265625" style="101" customWidth="1"/>
    <col min="11011" max="11011" width="14.90625" style="101" customWidth="1"/>
    <col min="11012" max="11013" width="9" style="101"/>
    <col min="11014" max="11014" width="33.7265625" style="101" customWidth="1"/>
    <col min="11015" max="11264" width="9" style="101"/>
    <col min="11265" max="11265" width="57.453125" style="101" customWidth="1"/>
    <col min="11266" max="11266" width="23.7265625" style="101" customWidth="1"/>
    <col min="11267" max="11267" width="14.90625" style="101" customWidth="1"/>
    <col min="11268" max="11269" width="9" style="101"/>
    <col min="11270" max="11270" width="33.7265625" style="101" customWidth="1"/>
    <col min="11271" max="11520" width="9" style="101"/>
    <col min="11521" max="11521" width="57.453125" style="101" customWidth="1"/>
    <col min="11522" max="11522" width="23.7265625" style="101" customWidth="1"/>
    <col min="11523" max="11523" width="14.90625" style="101" customWidth="1"/>
    <col min="11524" max="11525" width="9" style="101"/>
    <col min="11526" max="11526" width="33.7265625" style="101" customWidth="1"/>
    <col min="11527" max="11776" width="9" style="101"/>
    <col min="11777" max="11777" width="57.453125" style="101" customWidth="1"/>
    <col min="11778" max="11778" width="23.7265625" style="101" customWidth="1"/>
    <col min="11779" max="11779" width="14.90625" style="101" customWidth="1"/>
    <col min="11780" max="11781" width="9" style="101"/>
    <col min="11782" max="11782" width="33.7265625" style="101" customWidth="1"/>
    <col min="11783" max="12032" width="9" style="101"/>
    <col min="12033" max="12033" width="57.453125" style="101" customWidth="1"/>
    <col min="12034" max="12034" width="23.7265625" style="101" customWidth="1"/>
    <col min="12035" max="12035" width="14.90625" style="101" customWidth="1"/>
    <col min="12036" max="12037" width="9" style="101"/>
    <col min="12038" max="12038" width="33.7265625" style="101" customWidth="1"/>
    <col min="12039" max="12288" width="9" style="101"/>
    <col min="12289" max="12289" width="57.453125" style="101" customWidth="1"/>
    <col min="12290" max="12290" width="23.7265625" style="101" customWidth="1"/>
    <col min="12291" max="12291" width="14.90625" style="101" customWidth="1"/>
    <col min="12292" max="12293" width="9" style="101"/>
    <col min="12294" max="12294" width="33.7265625" style="101" customWidth="1"/>
    <col min="12295" max="12544" width="9" style="101"/>
    <col min="12545" max="12545" width="57.453125" style="101" customWidth="1"/>
    <col min="12546" max="12546" width="23.7265625" style="101" customWidth="1"/>
    <col min="12547" max="12547" width="14.90625" style="101" customWidth="1"/>
    <col min="12548" max="12549" width="9" style="101"/>
    <col min="12550" max="12550" width="33.7265625" style="101" customWidth="1"/>
    <col min="12551" max="12800" width="9" style="101"/>
    <col min="12801" max="12801" width="57.453125" style="101" customWidth="1"/>
    <col min="12802" max="12802" width="23.7265625" style="101" customWidth="1"/>
    <col min="12803" max="12803" width="14.90625" style="101" customWidth="1"/>
    <col min="12804" max="12805" width="9" style="101"/>
    <col min="12806" max="12806" width="33.7265625" style="101" customWidth="1"/>
    <col min="12807" max="13056" width="9" style="101"/>
    <col min="13057" max="13057" width="57.453125" style="101" customWidth="1"/>
    <col min="13058" max="13058" width="23.7265625" style="101" customWidth="1"/>
    <col min="13059" max="13059" width="14.90625" style="101" customWidth="1"/>
    <col min="13060" max="13061" width="9" style="101"/>
    <col min="13062" max="13062" width="33.7265625" style="101" customWidth="1"/>
    <col min="13063" max="13312" width="9" style="101"/>
    <col min="13313" max="13313" width="57.453125" style="101" customWidth="1"/>
    <col min="13314" max="13314" width="23.7265625" style="101" customWidth="1"/>
    <col min="13315" max="13315" width="14.90625" style="101" customWidth="1"/>
    <col min="13316" max="13317" width="9" style="101"/>
    <col min="13318" max="13318" width="33.7265625" style="101" customWidth="1"/>
    <col min="13319" max="13568" width="9" style="101"/>
    <col min="13569" max="13569" width="57.453125" style="101" customWidth="1"/>
    <col min="13570" max="13570" width="23.7265625" style="101" customWidth="1"/>
    <col min="13571" max="13571" width="14.90625" style="101" customWidth="1"/>
    <col min="13572" max="13573" width="9" style="101"/>
    <col min="13574" max="13574" width="33.7265625" style="101" customWidth="1"/>
    <col min="13575" max="13824" width="9" style="101"/>
    <col min="13825" max="13825" width="57.453125" style="101" customWidth="1"/>
    <col min="13826" max="13826" width="23.7265625" style="101" customWidth="1"/>
    <col min="13827" max="13827" width="14.90625" style="101" customWidth="1"/>
    <col min="13828" max="13829" width="9" style="101"/>
    <col min="13830" max="13830" width="33.7265625" style="101" customWidth="1"/>
    <col min="13831" max="14080" width="9" style="101"/>
    <col min="14081" max="14081" width="57.453125" style="101" customWidth="1"/>
    <col min="14082" max="14082" width="23.7265625" style="101" customWidth="1"/>
    <col min="14083" max="14083" width="14.90625" style="101" customWidth="1"/>
    <col min="14084" max="14085" width="9" style="101"/>
    <col min="14086" max="14086" width="33.7265625" style="101" customWidth="1"/>
    <col min="14087" max="14336" width="9" style="101"/>
    <col min="14337" max="14337" width="57.453125" style="101" customWidth="1"/>
    <col min="14338" max="14338" width="23.7265625" style="101" customWidth="1"/>
    <col min="14339" max="14339" width="14.90625" style="101" customWidth="1"/>
    <col min="14340" max="14341" width="9" style="101"/>
    <col min="14342" max="14342" width="33.7265625" style="101" customWidth="1"/>
    <col min="14343" max="14592" width="9" style="101"/>
    <col min="14593" max="14593" width="57.453125" style="101" customWidth="1"/>
    <col min="14594" max="14594" width="23.7265625" style="101" customWidth="1"/>
    <col min="14595" max="14595" width="14.90625" style="101" customWidth="1"/>
    <col min="14596" max="14597" width="9" style="101"/>
    <col min="14598" max="14598" width="33.7265625" style="101" customWidth="1"/>
    <col min="14599" max="14848" width="9" style="101"/>
    <col min="14849" max="14849" width="57.453125" style="101" customWidth="1"/>
    <col min="14850" max="14850" width="23.7265625" style="101" customWidth="1"/>
    <col min="14851" max="14851" width="14.90625" style="101" customWidth="1"/>
    <col min="14852" max="14853" width="9" style="101"/>
    <col min="14854" max="14854" width="33.7265625" style="101" customWidth="1"/>
    <col min="14855" max="15104" width="9" style="101"/>
    <col min="15105" max="15105" width="57.453125" style="101" customWidth="1"/>
    <col min="15106" max="15106" width="23.7265625" style="101" customWidth="1"/>
    <col min="15107" max="15107" width="14.90625" style="101" customWidth="1"/>
    <col min="15108" max="15109" width="9" style="101"/>
    <col min="15110" max="15110" width="33.7265625" style="101" customWidth="1"/>
    <col min="15111" max="15360" width="9" style="101"/>
    <col min="15361" max="15361" width="57.453125" style="101" customWidth="1"/>
    <col min="15362" max="15362" width="23.7265625" style="101" customWidth="1"/>
    <col min="15363" max="15363" width="14.90625" style="101" customWidth="1"/>
    <col min="15364" max="15365" width="9" style="101"/>
    <col min="15366" max="15366" width="33.7265625" style="101" customWidth="1"/>
    <col min="15367" max="15616" width="9" style="101"/>
    <col min="15617" max="15617" width="57.453125" style="101" customWidth="1"/>
    <col min="15618" max="15618" width="23.7265625" style="101" customWidth="1"/>
    <col min="15619" max="15619" width="14.90625" style="101" customWidth="1"/>
    <col min="15620" max="15621" width="9" style="101"/>
    <col min="15622" max="15622" width="33.7265625" style="101" customWidth="1"/>
    <col min="15623" max="15872" width="9" style="101"/>
    <col min="15873" max="15873" width="57.453125" style="101" customWidth="1"/>
    <col min="15874" max="15874" width="23.7265625" style="101" customWidth="1"/>
    <col min="15875" max="15875" width="14.90625" style="101" customWidth="1"/>
    <col min="15876" max="15877" width="9" style="101"/>
    <col min="15878" max="15878" width="33.7265625" style="101" customWidth="1"/>
    <col min="15879" max="16128" width="9" style="101"/>
    <col min="16129" max="16129" width="57.453125" style="101" customWidth="1"/>
    <col min="16130" max="16130" width="23.7265625" style="101" customWidth="1"/>
    <col min="16131" max="16131" width="14.90625" style="101" customWidth="1"/>
    <col min="16132" max="16133" width="9" style="101"/>
    <col min="16134" max="16134" width="33.7265625" style="101" customWidth="1"/>
    <col min="16135" max="16384" width="9" style="101"/>
  </cols>
  <sheetData>
    <row r="1" spans="1:2" ht="22" customHeight="1" x14ac:dyDescent="0.3">
      <c r="A1" s="336" t="s">
        <v>317</v>
      </c>
      <c r="B1" s="337"/>
    </row>
    <row r="2" spans="1:2" ht="20.149999999999999" customHeight="1" x14ac:dyDescent="0.3">
      <c r="A2" s="102"/>
      <c r="B2" s="68"/>
    </row>
    <row r="3" spans="1:2" ht="20.149999999999999" customHeight="1" x14ac:dyDescent="0.25">
      <c r="A3" s="338" t="s">
        <v>318</v>
      </c>
      <c r="B3" s="337"/>
    </row>
    <row r="4" spans="1:2" ht="20.149999999999999" customHeight="1" x14ac:dyDescent="0.2">
      <c r="A4" s="68"/>
      <c r="B4" s="68"/>
    </row>
    <row r="5" spans="1:2" ht="27" customHeight="1" x14ac:dyDescent="0.2">
      <c r="A5" s="339" t="s">
        <v>347</v>
      </c>
      <c r="B5" s="339"/>
    </row>
    <row r="6" spans="1:2" x14ac:dyDescent="0.2">
      <c r="A6" s="68"/>
      <c r="B6" s="68"/>
    </row>
    <row r="7" spans="1:2" ht="13.5" customHeight="1" x14ac:dyDescent="0.2">
      <c r="A7" s="103" t="s">
        <v>319</v>
      </c>
      <c r="B7" s="104" t="s">
        <v>397</v>
      </c>
    </row>
    <row r="8" spans="1:2" ht="13.5" customHeight="1" x14ac:dyDescent="0.2">
      <c r="A8" s="103"/>
      <c r="B8" s="104"/>
    </row>
    <row r="9" spans="1:2" ht="13.5" customHeight="1" x14ac:dyDescent="0.2">
      <c r="A9" s="103"/>
      <c r="B9" s="104"/>
    </row>
    <row r="10" spans="1:2" x14ac:dyDescent="0.2">
      <c r="A10" s="103" t="s">
        <v>320</v>
      </c>
      <c r="B10" s="104" t="s">
        <v>398</v>
      </c>
    </row>
    <row r="11" spans="1:2" x14ac:dyDescent="0.2">
      <c r="A11" s="103"/>
      <c r="B11" s="104"/>
    </row>
    <row r="12" spans="1:2" x14ac:dyDescent="0.2">
      <c r="A12" s="103"/>
      <c r="B12" s="104"/>
    </row>
    <row r="13" spans="1:2" x14ac:dyDescent="0.2">
      <c r="A13" s="103" t="s">
        <v>382</v>
      </c>
      <c r="B13" s="104" t="s">
        <v>399</v>
      </c>
    </row>
    <row r="14" spans="1:2" x14ac:dyDescent="0.2">
      <c r="A14" s="103"/>
      <c r="B14" s="104"/>
    </row>
    <row r="15" spans="1:2" x14ac:dyDescent="0.2">
      <c r="A15" s="103"/>
      <c r="B15" s="104"/>
    </row>
    <row r="16" spans="1:2" x14ac:dyDescent="0.2">
      <c r="A16" s="103" t="s">
        <v>321</v>
      </c>
      <c r="B16" s="104" t="s">
        <v>398</v>
      </c>
    </row>
    <row r="17" spans="1:2" x14ac:dyDescent="0.2">
      <c r="A17" s="103"/>
      <c r="B17" s="104"/>
    </row>
    <row r="18" spans="1:2" x14ac:dyDescent="0.2">
      <c r="A18" s="103"/>
      <c r="B18" s="104"/>
    </row>
    <row r="19" spans="1:2" x14ac:dyDescent="0.2">
      <c r="A19" s="103" t="s">
        <v>322</v>
      </c>
      <c r="B19" s="104" t="s">
        <v>399</v>
      </c>
    </row>
    <row r="20" spans="1:2" x14ac:dyDescent="0.2">
      <c r="A20" s="103"/>
      <c r="B20" s="104"/>
    </row>
    <row r="21" spans="1:2" x14ac:dyDescent="0.2">
      <c r="A21" s="103"/>
      <c r="B21" s="104"/>
    </row>
    <row r="22" spans="1:2" x14ac:dyDescent="0.2">
      <c r="A22" s="103" t="s">
        <v>323</v>
      </c>
      <c r="B22" s="104" t="s">
        <v>400</v>
      </c>
    </row>
    <row r="23" spans="1:2" x14ac:dyDescent="0.2">
      <c r="A23" s="103"/>
      <c r="B23" s="104"/>
    </row>
    <row r="24" spans="1:2" x14ac:dyDescent="0.2">
      <c r="A24" s="103"/>
      <c r="B24" s="104"/>
    </row>
    <row r="25" spans="1:2" x14ac:dyDescent="0.2">
      <c r="A25" s="68" t="s">
        <v>324</v>
      </c>
      <c r="B25" s="104" t="s">
        <v>401</v>
      </c>
    </row>
    <row r="26" spans="1:2" x14ac:dyDescent="0.2">
      <c r="A26" s="68"/>
      <c r="B26" s="104"/>
    </row>
    <row r="27" spans="1:2" x14ac:dyDescent="0.2">
      <c r="A27" s="68"/>
      <c r="B27" s="104"/>
    </row>
    <row r="28" spans="1:2" x14ac:dyDescent="0.2">
      <c r="A28" s="68" t="s">
        <v>325</v>
      </c>
      <c r="B28" s="104" t="s">
        <v>401</v>
      </c>
    </row>
    <row r="29" spans="1:2" x14ac:dyDescent="0.2">
      <c r="A29" s="68"/>
      <c r="B29" s="104"/>
    </row>
    <row r="30" spans="1:2" x14ac:dyDescent="0.2">
      <c r="A30" s="68"/>
      <c r="B30" s="104"/>
    </row>
    <row r="31" spans="1:2" x14ac:dyDescent="0.2">
      <c r="A31" s="68" t="s">
        <v>326</v>
      </c>
      <c r="B31" s="74" t="s">
        <v>402</v>
      </c>
    </row>
    <row r="32" spans="1:2" x14ac:dyDescent="0.2">
      <c r="A32" s="68"/>
      <c r="B32" s="74" t="s">
        <v>383</v>
      </c>
    </row>
    <row r="33" spans="1:2" x14ac:dyDescent="0.2">
      <c r="A33" s="68"/>
      <c r="B33" s="74"/>
    </row>
    <row r="34" spans="1:2" x14ac:dyDescent="0.2">
      <c r="A34" s="68" t="s">
        <v>327</v>
      </c>
      <c r="B34" s="74" t="s">
        <v>402</v>
      </c>
    </row>
    <row r="35" spans="1:2" x14ac:dyDescent="0.2">
      <c r="A35" s="68"/>
      <c r="B35" s="74"/>
    </row>
    <row r="36" spans="1:2" x14ac:dyDescent="0.2">
      <c r="B36" s="104"/>
    </row>
    <row r="37" spans="1:2" x14ac:dyDescent="0.2">
      <c r="A37" s="68" t="s">
        <v>328</v>
      </c>
      <c r="B37" s="104" t="s">
        <v>403</v>
      </c>
    </row>
    <row r="38" spans="1:2" x14ac:dyDescent="0.2">
      <c r="A38" s="68"/>
      <c r="B38" s="104"/>
    </row>
    <row r="39" spans="1:2" x14ac:dyDescent="0.2">
      <c r="A39" s="68"/>
      <c r="B39" s="104"/>
    </row>
    <row r="40" spans="1:2" x14ac:dyDescent="0.2">
      <c r="A40" s="68" t="s">
        <v>329</v>
      </c>
      <c r="B40" s="74" t="s">
        <v>399</v>
      </c>
    </row>
    <row r="41" spans="1:2" x14ac:dyDescent="0.2">
      <c r="A41" s="68"/>
      <c r="B41" s="68"/>
    </row>
    <row r="42" spans="1:2" x14ac:dyDescent="0.2">
      <c r="A42" s="68"/>
      <c r="B42" s="68"/>
    </row>
    <row r="43" spans="1:2" x14ac:dyDescent="0.2">
      <c r="A43" s="68" t="s">
        <v>219</v>
      </c>
      <c r="B43" s="68"/>
    </row>
    <row r="44" spans="1:2" x14ac:dyDescent="0.2">
      <c r="A44" s="68" t="s">
        <v>330</v>
      </c>
      <c r="B44" s="68"/>
    </row>
    <row r="45" spans="1:2" x14ac:dyDescent="0.2">
      <c r="A45" s="68" t="s">
        <v>331</v>
      </c>
      <c r="B45" s="68"/>
    </row>
    <row r="46" spans="1:2" x14ac:dyDescent="0.2">
      <c r="A46" s="68"/>
      <c r="B46" s="68"/>
    </row>
    <row r="47" spans="1:2" x14ac:dyDescent="0.2">
      <c r="A47" s="68"/>
      <c r="B47" s="68"/>
    </row>
    <row r="48" spans="1:2" x14ac:dyDescent="0.2">
      <c r="A48" s="68"/>
      <c r="B48" s="68"/>
    </row>
    <row r="49" spans="1:2" x14ac:dyDescent="0.2">
      <c r="A49" s="68"/>
      <c r="B49" s="68"/>
    </row>
    <row r="50" spans="1:2" x14ac:dyDescent="0.2">
      <c r="A50" s="68"/>
      <c r="B50" s="68"/>
    </row>
    <row r="51" spans="1:2" x14ac:dyDescent="0.2">
      <c r="A51" s="68"/>
      <c r="B51" s="68"/>
    </row>
    <row r="52" spans="1:2" x14ac:dyDescent="0.2">
      <c r="A52" s="68"/>
      <c r="B52" s="68"/>
    </row>
    <row r="53" spans="1:2" x14ac:dyDescent="0.2">
      <c r="A53" s="68"/>
      <c r="B53" s="68"/>
    </row>
    <row r="54" spans="1:2" x14ac:dyDescent="0.2">
      <c r="A54" s="68"/>
      <c r="B54" s="68"/>
    </row>
    <row r="55" spans="1:2" x14ac:dyDescent="0.2">
      <c r="A55" s="68"/>
      <c r="B55" s="68"/>
    </row>
    <row r="56" spans="1:2" x14ac:dyDescent="0.2">
      <c r="A56" s="68"/>
      <c r="B56" s="68"/>
    </row>
    <row r="57" spans="1:2" x14ac:dyDescent="0.2">
      <c r="A57" s="68"/>
      <c r="B57" s="68"/>
    </row>
    <row r="58" spans="1:2" x14ac:dyDescent="0.2">
      <c r="A58" s="68"/>
      <c r="B58" s="68"/>
    </row>
    <row r="59" spans="1:2" x14ac:dyDescent="0.2">
      <c r="A59" s="68"/>
      <c r="B59" s="68"/>
    </row>
    <row r="60" spans="1:2" x14ac:dyDescent="0.2">
      <c r="A60" s="68"/>
      <c r="B60" s="68"/>
    </row>
    <row r="61" spans="1:2" x14ac:dyDescent="0.2">
      <c r="A61" s="68"/>
      <c r="B61" s="68"/>
    </row>
    <row r="62" spans="1:2" x14ac:dyDescent="0.2">
      <c r="A62" s="68"/>
      <c r="B62" s="68"/>
    </row>
    <row r="63" spans="1:2" x14ac:dyDescent="0.2">
      <c r="A63" s="68"/>
      <c r="B63" s="68"/>
    </row>
    <row r="64" spans="1:2" x14ac:dyDescent="0.2">
      <c r="A64" s="68"/>
      <c r="B64" s="68"/>
    </row>
    <row r="65" spans="1:2" x14ac:dyDescent="0.2">
      <c r="A65" s="68"/>
      <c r="B65" s="68"/>
    </row>
    <row r="66" spans="1:2" x14ac:dyDescent="0.2">
      <c r="A66" s="68"/>
      <c r="B66" s="68"/>
    </row>
  </sheetData>
  <mergeCells count="3">
    <mergeCell ref="A1:B1"/>
    <mergeCell ref="A3:B3"/>
    <mergeCell ref="A5:B5"/>
  </mergeCells>
  <phoneticPr fontId="18"/>
  <pageMargins left="0.82677165354330717" right="0.23622047244094491" top="0.74803149606299213" bottom="0.74803149606299213" header="0.31496062992125984" footer="0.31496062992125984"/>
  <pageSetup paperSize="9" scale="11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D4F6-8A7D-49D6-B36F-735F45DDA232}">
  <dimension ref="A1:L60"/>
  <sheetViews>
    <sheetView view="pageBreakPreview" zoomScaleNormal="100" zoomScaleSheetLayoutView="100" workbookViewId="0">
      <selection activeCell="L23" sqref="L23"/>
    </sheetView>
  </sheetViews>
  <sheetFormatPr defaultRowHeight="13" x14ac:dyDescent="0.2"/>
  <cols>
    <col min="1" max="1" width="10" customWidth="1"/>
    <col min="2" max="10" width="8.08984375" customWidth="1"/>
    <col min="257" max="257" width="8.6328125" customWidth="1"/>
    <col min="258" max="266" width="7.6328125" customWidth="1"/>
    <col min="513" max="513" width="8.6328125" customWidth="1"/>
    <col min="514" max="522" width="7.6328125" customWidth="1"/>
    <col min="769" max="769" width="8.6328125" customWidth="1"/>
    <col min="770" max="778" width="7.6328125" customWidth="1"/>
    <col min="1025" max="1025" width="8.6328125" customWidth="1"/>
    <col min="1026" max="1034" width="7.6328125" customWidth="1"/>
    <col min="1281" max="1281" width="8.6328125" customWidth="1"/>
    <col min="1282" max="1290" width="7.6328125" customWidth="1"/>
    <col min="1537" max="1537" width="8.6328125" customWidth="1"/>
    <col min="1538" max="1546" width="7.6328125" customWidth="1"/>
    <col min="1793" max="1793" width="8.6328125" customWidth="1"/>
    <col min="1794" max="1802" width="7.6328125" customWidth="1"/>
    <col min="2049" max="2049" width="8.6328125" customWidth="1"/>
    <col min="2050" max="2058" width="7.6328125" customWidth="1"/>
    <col min="2305" max="2305" width="8.6328125" customWidth="1"/>
    <col min="2306" max="2314" width="7.6328125" customWidth="1"/>
    <col min="2561" max="2561" width="8.6328125" customWidth="1"/>
    <col min="2562" max="2570" width="7.6328125" customWidth="1"/>
    <col min="2817" max="2817" width="8.6328125" customWidth="1"/>
    <col min="2818" max="2826" width="7.6328125" customWidth="1"/>
    <col min="3073" max="3073" width="8.6328125" customWidth="1"/>
    <col min="3074" max="3082" width="7.6328125" customWidth="1"/>
    <col min="3329" max="3329" width="8.6328125" customWidth="1"/>
    <col min="3330" max="3338" width="7.6328125" customWidth="1"/>
    <col min="3585" max="3585" width="8.6328125" customWidth="1"/>
    <col min="3586" max="3594" width="7.6328125" customWidth="1"/>
    <col min="3841" max="3841" width="8.6328125" customWidth="1"/>
    <col min="3842" max="3850" width="7.6328125" customWidth="1"/>
    <col min="4097" max="4097" width="8.6328125" customWidth="1"/>
    <col min="4098" max="4106" width="7.6328125" customWidth="1"/>
    <col min="4353" max="4353" width="8.6328125" customWidth="1"/>
    <col min="4354" max="4362" width="7.6328125" customWidth="1"/>
    <col min="4609" max="4609" width="8.6328125" customWidth="1"/>
    <col min="4610" max="4618" width="7.6328125" customWidth="1"/>
    <col min="4865" max="4865" width="8.6328125" customWidth="1"/>
    <col min="4866" max="4874" width="7.6328125" customWidth="1"/>
    <col min="5121" max="5121" width="8.6328125" customWidth="1"/>
    <col min="5122" max="5130" width="7.6328125" customWidth="1"/>
    <col min="5377" max="5377" width="8.6328125" customWidth="1"/>
    <col min="5378" max="5386" width="7.6328125" customWidth="1"/>
    <col min="5633" max="5633" width="8.6328125" customWidth="1"/>
    <col min="5634" max="5642" width="7.6328125" customWidth="1"/>
    <col min="5889" max="5889" width="8.6328125" customWidth="1"/>
    <col min="5890" max="5898" width="7.6328125" customWidth="1"/>
    <col min="6145" max="6145" width="8.6328125" customWidth="1"/>
    <col min="6146" max="6154" width="7.6328125" customWidth="1"/>
    <col min="6401" max="6401" width="8.6328125" customWidth="1"/>
    <col min="6402" max="6410" width="7.6328125" customWidth="1"/>
    <col min="6657" max="6657" width="8.6328125" customWidth="1"/>
    <col min="6658" max="6666" width="7.6328125" customWidth="1"/>
    <col min="6913" max="6913" width="8.6328125" customWidth="1"/>
    <col min="6914" max="6922" width="7.6328125" customWidth="1"/>
    <col min="7169" max="7169" width="8.6328125" customWidth="1"/>
    <col min="7170" max="7178" width="7.6328125" customWidth="1"/>
    <col min="7425" max="7425" width="8.6328125" customWidth="1"/>
    <col min="7426" max="7434" width="7.6328125" customWidth="1"/>
    <col min="7681" max="7681" width="8.6328125" customWidth="1"/>
    <col min="7682" max="7690" width="7.6328125" customWidth="1"/>
    <col min="7937" max="7937" width="8.6328125" customWidth="1"/>
    <col min="7938" max="7946" width="7.6328125" customWidth="1"/>
    <col min="8193" max="8193" width="8.6328125" customWidth="1"/>
    <col min="8194" max="8202" width="7.6328125" customWidth="1"/>
    <col min="8449" max="8449" width="8.6328125" customWidth="1"/>
    <col min="8450" max="8458" width="7.6328125" customWidth="1"/>
    <col min="8705" max="8705" width="8.6328125" customWidth="1"/>
    <col min="8706" max="8714" width="7.6328125" customWidth="1"/>
    <col min="8961" max="8961" width="8.6328125" customWidth="1"/>
    <col min="8962" max="8970" width="7.6328125" customWidth="1"/>
    <col min="9217" max="9217" width="8.6328125" customWidth="1"/>
    <col min="9218" max="9226" width="7.6328125" customWidth="1"/>
    <col min="9473" max="9473" width="8.6328125" customWidth="1"/>
    <col min="9474" max="9482" width="7.6328125" customWidth="1"/>
    <col min="9729" max="9729" width="8.6328125" customWidth="1"/>
    <col min="9730" max="9738" width="7.6328125" customWidth="1"/>
    <col min="9985" max="9985" width="8.6328125" customWidth="1"/>
    <col min="9986" max="9994" width="7.6328125" customWidth="1"/>
    <col min="10241" max="10241" width="8.6328125" customWidth="1"/>
    <col min="10242" max="10250" width="7.6328125" customWidth="1"/>
    <col min="10497" max="10497" width="8.6328125" customWidth="1"/>
    <col min="10498" max="10506" width="7.6328125" customWidth="1"/>
    <col min="10753" max="10753" width="8.6328125" customWidth="1"/>
    <col min="10754" max="10762" width="7.6328125" customWidth="1"/>
    <col min="11009" max="11009" width="8.6328125" customWidth="1"/>
    <col min="11010" max="11018" width="7.6328125" customWidth="1"/>
    <col min="11265" max="11265" width="8.6328125" customWidth="1"/>
    <col min="11266" max="11274" width="7.6328125" customWidth="1"/>
    <col min="11521" max="11521" width="8.6328125" customWidth="1"/>
    <col min="11522" max="11530" width="7.6328125" customWidth="1"/>
    <col min="11777" max="11777" width="8.6328125" customWidth="1"/>
    <col min="11778" max="11786" width="7.6328125" customWidth="1"/>
    <col min="12033" max="12033" width="8.6328125" customWidth="1"/>
    <col min="12034" max="12042" width="7.6328125" customWidth="1"/>
    <col min="12289" max="12289" width="8.6328125" customWidth="1"/>
    <col min="12290" max="12298" width="7.6328125" customWidth="1"/>
    <col min="12545" max="12545" width="8.6328125" customWidth="1"/>
    <col min="12546" max="12554" width="7.6328125" customWidth="1"/>
    <col min="12801" max="12801" width="8.6328125" customWidth="1"/>
    <col min="12802" max="12810" width="7.6328125" customWidth="1"/>
    <col min="13057" max="13057" width="8.6328125" customWidth="1"/>
    <col min="13058" max="13066" width="7.6328125" customWidth="1"/>
    <col min="13313" max="13313" width="8.6328125" customWidth="1"/>
    <col min="13314" max="13322" width="7.6328125" customWidth="1"/>
    <col min="13569" max="13569" width="8.6328125" customWidth="1"/>
    <col min="13570" max="13578" width="7.6328125" customWidth="1"/>
    <col min="13825" max="13825" width="8.6328125" customWidth="1"/>
    <col min="13826" max="13834" width="7.6328125" customWidth="1"/>
    <col min="14081" max="14081" width="8.6328125" customWidth="1"/>
    <col min="14082" max="14090" width="7.6328125" customWidth="1"/>
    <col min="14337" max="14337" width="8.6328125" customWidth="1"/>
    <col min="14338" max="14346" width="7.6328125" customWidth="1"/>
    <col min="14593" max="14593" width="8.6328125" customWidth="1"/>
    <col min="14594" max="14602" width="7.6328125" customWidth="1"/>
    <col min="14849" max="14849" width="8.6328125" customWidth="1"/>
    <col min="14850" max="14858" width="7.6328125" customWidth="1"/>
    <col min="15105" max="15105" width="8.6328125" customWidth="1"/>
    <col min="15106" max="15114" width="7.6328125" customWidth="1"/>
    <col min="15361" max="15361" width="8.6328125" customWidth="1"/>
    <col min="15362" max="15370" width="7.6328125" customWidth="1"/>
    <col min="15617" max="15617" width="8.6328125" customWidth="1"/>
    <col min="15618" max="15626" width="7.6328125" customWidth="1"/>
    <col min="15873" max="15873" width="8.6328125" customWidth="1"/>
    <col min="15874" max="15882" width="7.6328125" customWidth="1"/>
    <col min="16129" max="16129" width="8.6328125" customWidth="1"/>
    <col min="16130" max="16138" width="7.6328125" customWidth="1"/>
  </cols>
  <sheetData>
    <row r="1" spans="1:12" s="270" customFormat="1" ht="16.5" x14ac:dyDescent="0.25">
      <c r="A1" s="382" t="s">
        <v>370</v>
      </c>
      <c r="B1" s="409"/>
      <c r="C1" s="409"/>
      <c r="D1" s="409"/>
      <c r="E1" s="409"/>
      <c r="F1" s="409"/>
      <c r="G1" s="409"/>
      <c r="H1" s="409"/>
      <c r="I1" s="409"/>
      <c r="J1" s="409"/>
    </row>
    <row r="2" spans="1:12" s="270" customFormat="1" ht="13.5" customHeight="1" x14ac:dyDescent="0.25">
      <c r="A2" s="268"/>
      <c r="B2" s="268"/>
      <c r="C2" s="282"/>
      <c r="D2" s="282"/>
      <c r="E2" s="282"/>
      <c r="F2" s="282"/>
      <c r="G2" s="282"/>
      <c r="H2" s="282"/>
      <c r="I2" s="282"/>
      <c r="J2" s="282"/>
    </row>
    <row r="3" spans="1:12" s="270" customFormat="1" x14ac:dyDescent="0.2">
      <c r="A3" s="115" t="s">
        <v>394</v>
      </c>
      <c r="B3" s="115"/>
      <c r="C3" s="115"/>
      <c r="D3" s="115"/>
      <c r="E3" s="115"/>
      <c r="F3" s="115"/>
      <c r="G3" s="115"/>
      <c r="H3" s="115"/>
      <c r="I3" s="115"/>
      <c r="J3" s="228"/>
    </row>
    <row r="4" spans="1:12" s="270" customFormat="1" ht="3" customHeight="1" thickBot="1" x14ac:dyDescent="0.25">
      <c r="A4" s="241"/>
      <c r="B4" s="241"/>
      <c r="C4" s="241"/>
      <c r="D4" s="241"/>
      <c r="E4" s="241"/>
      <c r="F4" s="241"/>
      <c r="G4" s="241"/>
      <c r="H4" s="241"/>
      <c r="I4" s="241"/>
      <c r="J4" s="267"/>
    </row>
    <row r="5" spans="1:12" s="270" customFormat="1" ht="13.5" thickTop="1" x14ac:dyDescent="0.2">
      <c r="A5" s="410" t="s">
        <v>25</v>
      </c>
      <c r="B5" s="405" t="s">
        <v>0</v>
      </c>
      <c r="C5" s="403"/>
      <c r="D5" s="404"/>
      <c r="E5" s="405" t="s">
        <v>26</v>
      </c>
      <c r="F5" s="403"/>
      <c r="G5" s="404"/>
      <c r="H5" s="406" t="s">
        <v>27</v>
      </c>
      <c r="I5" s="411"/>
      <c r="J5" s="412"/>
    </row>
    <row r="6" spans="1:12" s="270" customFormat="1" x14ac:dyDescent="0.2">
      <c r="A6" s="386"/>
      <c r="B6" s="265" t="s">
        <v>28</v>
      </c>
      <c r="C6" s="265" t="s">
        <v>29</v>
      </c>
      <c r="D6" s="265" t="s">
        <v>30</v>
      </c>
      <c r="E6" s="265" t="s">
        <v>28</v>
      </c>
      <c r="F6" s="265" t="s">
        <v>29</v>
      </c>
      <c r="G6" s="265" t="s">
        <v>30</v>
      </c>
      <c r="H6" s="265" t="s">
        <v>28</v>
      </c>
      <c r="I6" s="265" t="s">
        <v>29</v>
      </c>
      <c r="J6" s="265" t="s">
        <v>30</v>
      </c>
    </row>
    <row r="7" spans="1:12" s="270" customFormat="1" ht="3.75" customHeight="1" x14ac:dyDescent="0.2">
      <c r="A7" s="281"/>
      <c r="B7" s="278"/>
      <c r="C7" s="278"/>
      <c r="D7" s="278"/>
      <c r="E7" s="279"/>
      <c r="F7" s="280"/>
      <c r="G7" s="280"/>
      <c r="H7" s="279"/>
      <c r="I7" s="278"/>
      <c r="J7" s="277"/>
    </row>
    <row r="8" spans="1:12" s="270" customFormat="1" x14ac:dyDescent="0.2">
      <c r="A8" s="2" t="s">
        <v>122</v>
      </c>
      <c r="B8" s="276">
        <f t="shared" ref="B8:J8" si="0">SUM(B9:B57)</f>
        <v>4206</v>
      </c>
      <c r="C8" s="275">
        <f t="shared" si="0"/>
        <v>2031</v>
      </c>
      <c r="D8" s="275">
        <f t="shared" si="0"/>
        <v>2175</v>
      </c>
      <c r="E8" s="276">
        <f t="shared" si="0"/>
        <v>42760</v>
      </c>
      <c r="F8" s="275">
        <f t="shared" si="0"/>
        <v>22375</v>
      </c>
      <c r="G8" s="275">
        <f t="shared" si="0"/>
        <v>20385</v>
      </c>
      <c r="H8" s="276">
        <f t="shared" si="0"/>
        <v>38554</v>
      </c>
      <c r="I8" s="275">
        <f t="shared" si="0"/>
        <v>20344</v>
      </c>
      <c r="J8" s="274">
        <f t="shared" si="0"/>
        <v>18210</v>
      </c>
    </row>
    <row r="9" spans="1:12" s="270" customFormat="1" x14ac:dyDescent="0.2">
      <c r="A9" s="2" t="s">
        <v>77</v>
      </c>
      <c r="B9" s="276">
        <v>71</v>
      </c>
      <c r="C9" s="275">
        <v>24</v>
      </c>
      <c r="D9" s="275">
        <v>47</v>
      </c>
      <c r="E9" s="276">
        <v>568</v>
      </c>
      <c r="F9" s="275">
        <v>320</v>
      </c>
      <c r="G9" s="275">
        <v>248</v>
      </c>
      <c r="H9" s="276">
        <v>497</v>
      </c>
      <c r="I9" s="275">
        <v>296</v>
      </c>
      <c r="J9" s="274">
        <v>201</v>
      </c>
      <c r="L9" s="275"/>
    </row>
    <row r="10" spans="1:12" s="270" customFormat="1" x14ac:dyDescent="0.2">
      <c r="A10" s="2" t="s">
        <v>76</v>
      </c>
      <c r="B10" s="276">
        <v>21</v>
      </c>
      <c r="C10" s="275">
        <v>26</v>
      </c>
      <c r="D10" s="275">
        <v>-5</v>
      </c>
      <c r="E10" s="276">
        <v>110</v>
      </c>
      <c r="F10" s="275">
        <v>67</v>
      </c>
      <c r="G10" s="275">
        <v>43</v>
      </c>
      <c r="H10" s="276">
        <v>89</v>
      </c>
      <c r="I10" s="275">
        <v>41</v>
      </c>
      <c r="J10" s="274">
        <v>48</v>
      </c>
    </row>
    <row r="11" spans="1:12" s="270" customFormat="1" x14ac:dyDescent="0.2">
      <c r="A11" s="2" t="s">
        <v>75</v>
      </c>
      <c r="B11" s="276">
        <v>48</v>
      </c>
      <c r="C11" s="275">
        <v>25</v>
      </c>
      <c r="D11" s="275">
        <v>23</v>
      </c>
      <c r="E11" s="276">
        <v>125</v>
      </c>
      <c r="F11" s="275">
        <v>64</v>
      </c>
      <c r="G11" s="275">
        <v>61</v>
      </c>
      <c r="H11" s="276">
        <v>77</v>
      </c>
      <c r="I11" s="275">
        <v>39</v>
      </c>
      <c r="J11" s="274">
        <v>38</v>
      </c>
    </row>
    <row r="12" spans="1:12" s="270" customFormat="1" x14ac:dyDescent="0.2">
      <c r="A12" s="2" t="s">
        <v>74</v>
      </c>
      <c r="B12" s="276">
        <v>120</v>
      </c>
      <c r="C12" s="275">
        <v>45</v>
      </c>
      <c r="D12" s="275">
        <v>75</v>
      </c>
      <c r="E12" s="276">
        <v>347</v>
      </c>
      <c r="F12" s="275">
        <v>184</v>
      </c>
      <c r="G12" s="275">
        <v>163</v>
      </c>
      <c r="H12" s="276">
        <v>227</v>
      </c>
      <c r="I12" s="275">
        <v>139</v>
      </c>
      <c r="J12" s="274">
        <v>88</v>
      </c>
    </row>
    <row r="13" spans="1:12" s="270" customFormat="1" x14ac:dyDescent="0.2">
      <c r="A13" s="2" t="s">
        <v>73</v>
      </c>
      <c r="B13" s="276">
        <v>20</v>
      </c>
      <c r="C13" s="275">
        <v>20</v>
      </c>
      <c r="D13" s="275">
        <v>0</v>
      </c>
      <c r="E13" s="276">
        <v>79</v>
      </c>
      <c r="F13" s="275">
        <v>48</v>
      </c>
      <c r="G13" s="275">
        <v>31</v>
      </c>
      <c r="H13" s="276">
        <v>59</v>
      </c>
      <c r="I13" s="275">
        <v>28</v>
      </c>
      <c r="J13" s="274">
        <v>31</v>
      </c>
    </row>
    <row r="14" spans="1:12" s="270" customFormat="1" x14ac:dyDescent="0.2">
      <c r="A14" s="2" t="s">
        <v>72</v>
      </c>
      <c r="B14" s="276">
        <v>33</v>
      </c>
      <c r="C14" s="275">
        <v>23</v>
      </c>
      <c r="D14" s="275">
        <v>10</v>
      </c>
      <c r="E14" s="276">
        <v>97</v>
      </c>
      <c r="F14" s="275">
        <v>52</v>
      </c>
      <c r="G14" s="275">
        <v>45</v>
      </c>
      <c r="H14" s="276">
        <v>64</v>
      </c>
      <c r="I14" s="275">
        <v>29</v>
      </c>
      <c r="J14" s="274">
        <v>35</v>
      </c>
    </row>
    <row r="15" spans="1:12" s="270" customFormat="1" x14ac:dyDescent="0.2">
      <c r="A15" s="2" t="s">
        <v>71</v>
      </c>
      <c r="B15" s="276">
        <v>80</v>
      </c>
      <c r="C15" s="275">
        <v>46</v>
      </c>
      <c r="D15" s="275">
        <v>34</v>
      </c>
      <c r="E15" s="276">
        <v>182</v>
      </c>
      <c r="F15" s="275">
        <v>107</v>
      </c>
      <c r="G15" s="275">
        <v>75</v>
      </c>
      <c r="H15" s="276">
        <v>102</v>
      </c>
      <c r="I15" s="275">
        <v>61</v>
      </c>
      <c r="J15" s="274">
        <v>41</v>
      </c>
    </row>
    <row r="16" spans="1:12" s="270" customFormat="1" x14ac:dyDescent="0.2">
      <c r="A16" s="2" t="s">
        <v>381</v>
      </c>
      <c r="B16" s="276">
        <v>47</v>
      </c>
      <c r="C16" s="275">
        <v>12</v>
      </c>
      <c r="D16" s="275">
        <v>35</v>
      </c>
      <c r="E16" s="276">
        <v>450</v>
      </c>
      <c r="F16" s="275">
        <v>236</v>
      </c>
      <c r="G16" s="275">
        <v>214</v>
      </c>
      <c r="H16" s="276">
        <v>403</v>
      </c>
      <c r="I16" s="275">
        <v>224</v>
      </c>
      <c r="J16" s="274">
        <v>179</v>
      </c>
    </row>
    <row r="17" spans="1:10" s="270" customFormat="1" x14ac:dyDescent="0.2">
      <c r="A17" s="2" t="s">
        <v>70</v>
      </c>
      <c r="B17" s="276">
        <v>35</v>
      </c>
      <c r="C17" s="275">
        <v>13</v>
      </c>
      <c r="D17" s="275">
        <v>22</v>
      </c>
      <c r="E17" s="276">
        <v>252</v>
      </c>
      <c r="F17" s="275">
        <v>130</v>
      </c>
      <c r="G17" s="275">
        <v>122</v>
      </c>
      <c r="H17" s="276">
        <v>217</v>
      </c>
      <c r="I17" s="275">
        <v>117</v>
      </c>
      <c r="J17" s="274">
        <v>100</v>
      </c>
    </row>
    <row r="18" spans="1:10" s="270" customFormat="1" x14ac:dyDescent="0.2">
      <c r="A18" s="2" t="s">
        <v>69</v>
      </c>
      <c r="B18" s="276">
        <v>13</v>
      </c>
      <c r="C18" s="275">
        <v>-2</v>
      </c>
      <c r="D18" s="275">
        <v>15</v>
      </c>
      <c r="E18" s="276">
        <v>258</v>
      </c>
      <c r="F18" s="275">
        <v>144</v>
      </c>
      <c r="G18" s="275">
        <v>114</v>
      </c>
      <c r="H18" s="276">
        <v>245</v>
      </c>
      <c r="I18" s="275">
        <v>146</v>
      </c>
      <c r="J18" s="274">
        <v>99</v>
      </c>
    </row>
    <row r="19" spans="1:10" s="270" customFormat="1" x14ac:dyDescent="0.2">
      <c r="A19" s="2" t="s">
        <v>68</v>
      </c>
      <c r="B19" s="276">
        <v>67</v>
      </c>
      <c r="C19" s="275">
        <v>6</v>
      </c>
      <c r="D19" s="275">
        <v>61</v>
      </c>
      <c r="E19" s="276">
        <v>2025</v>
      </c>
      <c r="F19" s="275">
        <v>1030</v>
      </c>
      <c r="G19" s="275">
        <v>995</v>
      </c>
      <c r="H19" s="276">
        <v>1958</v>
      </c>
      <c r="I19" s="275">
        <v>1024</v>
      </c>
      <c r="J19" s="274">
        <v>934</v>
      </c>
    </row>
    <row r="20" spans="1:10" s="270" customFormat="1" x14ac:dyDescent="0.2">
      <c r="A20" s="2" t="s">
        <v>67</v>
      </c>
      <c r="B20" s="276">
        <v>-100</v>
      </c>
      <c r="C20" s="275">
        <v>-63</v>
      </c>
      <c r="D20" s="275">
        <v>-37</v>
      </c>
      <c r="E20" s="276">
        <v>3569</v>
      </c>
      <c r="F20" s="275">
        <v>1810</v>
      </c>
      <c r="G20" s="275">
        <v>1759</v>
      </c>
      <c r="H20" s="276">
        <v>3669</v>
      </c>
      <c r="I20" s="275">
        <v>1873</v>
      </c>
      <c r="J20" s="274">
        <v>1796</v>
      </c>
    </row>
    <row r="21" spans="1:10" s="270" customFormat="1" x14ac:dyDescent="0.2">
      <c r="A21" s="2" t="s">
        <v>66</v>
      </c>
      <c r="B21" s="276">
        <v>-1074</v>
      </c>
      <c r="C21" s="275">
        <v>-731</v>
      </c>
      <c r="D21" s="275">
        <v>-343</v>
      </c>
      <c r="E21" s="276">
        <v>18510</v>
      </c>
      <c r="F21" s="275">
        <v>9386</v>
      </c>
      <c r="G21" s="275">
        <v>9124</v>
      </c>
      <c r="H21" s="276">
        <v>19584</v>
      </c>
      <c r="I21" s="275">
        <v>10117</v>
      </c>
      <c r="J21" s="274">
        <v>9467</v>
      </c>
    </row>
    <row r="22" spans="1:10" s="270" customFormat="1" x14ac:dyDescent="0.2">
      <c r="A22" s="2" t="s">
        <v>65</v>
      </c>
      <c r="B22" s="276">
        <v>408</v>
      </c>
      <c r="C22" s="275">
        <v>198</v>
      </c>
      <c r="D22" s="275">
        <v>210</v>
      </c>
      <c r="E22" s="276">
        <v>2931</v>
      </c>
      <c r="F22" s="275">
        <v>1509</v>
      </c>
      <c r="G22" s="275">
        <v>1422</v>
      </c>
      <c r="H22" s="276">
        <v>2523</v>
      </c>
      <c r="I22" s="275">
        <v>1311</v>
      </c>
      <c r="J22" s="274">
        <v>1212</v>
      </c>
    </row>
    <row r="23" spans="1:10" s="270" customFormat="1" x14ac:dyDescent="0.2">
      <c r="A23" s="2" t="s">
        <v>64</v>
      </c>
      <c r="B23" s="276">
        <v>88</v>
      </c>
      <c r="C23" s="275">
        <v>28</v>
      </c>
      <c r="D23" s="275">
        <v>60</v>
      </c>
      <c r="E23" s="276">
        <v>230</v>
      </c>
      <c r="F23" s="275">
        <v>116</v>
      </c>
      <c r="G23" s="275">
        <v>114</v>
      </c>
      <c r="H23" s="276">
        <v>142</v>
      </c>
      <c r="I23" s="275">
        <v>88</v>
      </c>
      <c r="J23" s="274">
        <v>54</v>
      </c>
    </row>
    <row r="24" spans="1:10" s="270" customFormat="1" x14ac:dyDescent="0.2">
      <c r="A24" s="2" t="s">
        <v>63</v>
      </c>
      <c r="B24" s="276">
        <v>19</v>
      </c>
      <c r="C24" s="275">
        <v>13</v>
      </c>
      <c r="D24" s="275">
        <v>6</v>
      </c>
      <c r="E24" s="276">
        <v>80</v>
      </c>
      <c r="F24" s="275">
        <v>44</v>
      </c>
      <c r="G24" s="275">
        <v>36</v>
      </c>
      <c r="H24" s="276">
        <v>61</v>
      </c>
      <c r="I24" s="275">
        <v>31</v>
      </c>
      <c r="J24" s="274">
        <v>30</v>
      </c>
    </row>
    <row r="25" spans="1:10" s="270" customFormat="1" x14ac:dyDescent="0.2">
      <c r="A25" s="2" t="s">
        <v>62</v>
      </c>
      <c r="B25" s="276">
        <v>62</v>
      </c>
      <c r="C25" s="275">
        <v>34</v>
      </c>
      <c r="D25" s="275">
        <v>28</v>
      </c>
      <c r="E25" s="276">
        <v>145</v>
      </c>
      <c r="F25" s="275">
        <v>79</v>
      </c>
      <c r="G25" s="275">
        <v>66</v>
      </c>
      <c r="H25" s="276">
        <v>83</v>
      </c>
      <c r="I25" s="275">
        <v>45</v>
      </c>
      <c r="J25" s="274">
        <v>38</v>
      </c>
    </row>
    <row r="26" spans="1:10" s="270" customFormat="1" x14ac:dyDescent="0.2">
      <c r="A26" s="2" t="s">
        <v>61</v>
      </c>
      <c r="B26" s="276">
        <v>35</v>
      </c>
      <c r="C26" s="275">
        <v>14</v>
      </c>
      <c r="D26" s="275">
        <v>21</v>
      </c>
      <c r="E26" s="276">
        <v>59</v>
      </c>
      <c r="F26" s="275">
        <v>29</v>
      </c>
      <c r="G26" s="275">
        <v>30</v>
      </c>
      <c r="H26" s="276">
        <v>24</v>
      </c>
      <c r="I26" s="275">
        <v>15</v>
      </c>
      <c r="J26" s="274">
        <v>9</v>
      </c>
    </row>
    <row r="27" spans="1:10" s="270" customFormat="1" x14ac:dyDescent="0.2">
      <c r="A27" s="2" t="s">
        <v>60</v>
      </c>
      <c r="B27" s="276">
        <v>29</v>
      </c>
      <c r="C27" s="275">
        <v>15</v>
      </c>
      <c r="D27" s="275">
        <v>14</v>
      </c>
      <c r="E27" s="276">
        <v>131</v>
      </c>
      <c r="F27" s="275">
        <v>75</v>
      </c>
      <c r="G27" s="275">
        <v>56</v>
      </c>
      <c r="H27" s="276">
        <v>102</v>
      </c>
      <c r="I27" s="275">
        <v>60</v>
      </c>
      <c r="J27" s="274">
        <v>42</v>
      </c>
    </row>
    <row r="28" spans="1:10" s="270" customFormat="1" x14ac:dyDescent="0.2">
      <c r="A28" s="2" t="s">
        <v>59</v>
      </c>
      <c r="B28" s="276">
        <v>31</v>
      </c>
      <c r="C28" s="275">
        <v>25</v>
      </c>
      <c r="D28" s="275">
        <v>6</v>
      </c>
      <c r="E28" s="276">
        <v>239</v>
      </c>
      <c r="F28" s="275">
        <v>149</v>
      </c>
      <c r="G28" s="275">
        <v>90</v>
      </c>
      <c r="H28" s="276">
        <v>208</v>
      </c>
      <c r="I28" s="275">
        <v>124</v>
      </c>
      <c r="J28" s="274">
        <v>84</v>
      </c>
    </row>
    <row r="29" spans="1:10" s="270" customFormat="1" x14ac:dyDescent="0.2">
      <c r="A29" s="2" t="s">
        <v>58</v>
      </c>
      <c r="B29" s="276">
        <v>50</v>
      </c>
      <c r="C29" s="275">
        <v>23</v>
      </c>
      <c r="D29" s="275">
        <v>27</v>
      </c>
      <c r="E29" s="276">
        <v>130</v>
      </c>
      <c r="F29" s="275">
        <v>66</v>
      </c>
      <c r="G29" s="275">
        <v>64</v>
      </c>
      <c r="H29" s="276">
        <v>80</v>
      </c>
      <c r="I29" s="275">
        <v>43</v>
      </c>
      <c r="J29" s="274">
        <v>37</v>
      </c>
    </row>
    <row r="30" spans="1:10" s="270" customFormat="1" x14ac:dyDescent="0.2">
      <c r="A30" s="2" t="s">
        <v>57</v>
      </c>
      <c r="B30" s="276">
        <v>63</v>
      </c>
      <c r="C30" s="275">
        <v>43</v>
      </c>
      <c r="D30" s="275">
        <v>20</v>
      </c>
      <c r="E30" s="276">
        <v>373</v>
      </c>
      <c r="F30" s="275">
        <v>206</v>
      </c>
      <c r="G30" s="275">
        <v>167</v>
      </c>
      <c r="H30" s="276">
        <v>310</v>
      </c>
      <c r="I30" s="275">
        <v>163</v>
      </c>
      <c r="J30" s="274">
        <v>147</v>
      </c>
    </row>
    <row r="31" spans="1:10" s="270" customFormat="1" x14ac:dyDescent="0.2">
      <c r="A31" s="2" t="s">
        <v>56</v>
      </c>
      <c r="B31" s="276">
        <v>291</v>
      </c>
      <c r="C31" s="275">
        <v>161</v>
      </c>
      <c r="D31" s="275">
        <v>130</v>
      </c>
      <c r="E31" s="276">
        <v>886</v>
      </c>
      <c r="F31" s="275">
        <v>507</v>
      </c>
      <c r="G31" s="275">
        <v>379</v>
      </c>
      <c r="H31" s="276">
        <v>595</v>
      </c>
      <c r="I31" s="275">
        <v>346</v>
      </c>
      <c r="J31" s="274">
        <v>249</v>
      </c>
    </row>
    <row r="32" spans="1:10" s="270" customFormat="1" x14ac:dyDescent="0.2">
      <c r="A32" s="2" t="s">
        <v>55</v>
      </c>
      <c r="B32" s="276">
        <v>25</v>
      </c>
      <c r="C32" s="275">
        <v>11</v>
      </c>
      <c r="D32" s="275">
        <v>14</v>
      </c>
      <c r="E32" s="276">
        <v>99</v>
      </c>
      <c r="F32" s="275">
        <v>62</v>
      </c>
      <c r="G32" s="275">
        <v>37</v>
      </c>
      <c r="H32" s="276">
        <v>74</v>
      </c>
      <c r="I32" s="275">
        <v>51</v>
      </c>
      <c r="J32" s="274">
        <v>23</v>
      </c>
    </row>
    <row r="33" spans="1:10" s="270" customFormat="1" x14ac:dyDescent="0.2">
      <c r="A33" s="2" t="s">
        <v>54</v>
      </c>
      <c r="B33" s="276">
        <v>25</v>
      </c>
      <c r="C33" s="275">
        <v>28</v>
      </c>
      <c r="D33" s="275">
        <v>-3</v>
      </c>
      <c r="E33" s="276">
        <v>119</v>
      </c>
      <c r="F33" s="275">
        <v>80</v>
      </c>
      <c r="G33" s="275">
        <v>39</v>
      </c>
      <c r="H33" s="276">
        <v>94</v>
      </c>
      <c r="I33" s="275">
        <v>52</v>
      </c>
      <c r="J33" s="274">
        <v>42</v>
      </c>
    </row>
    <row r="34" spans="1:10" s="270" customFormat="1" x14ac:dyDescent="0.2">
      <c r="A34" s="2" t="s">
        <v>53</v>
      </c>
      <c r="B34" s="276">
        <v>121</v>
      </c>
      <c r="C34" s="275">
        <v>76</v>
      </c>
      <c r="D34" s="275">
        <v>45</v>
      </c>
      <c r="E34" s="276">
        <v>380</v>
      </c>
      <c r="F34" s="275">
        <v>214</v>
      </c>
      <c r="G34" s="275">
        <v>166</v>
      </c>
      <c r="H34" s="276">
        <v>259</v>
      </c>
      <c r="I34" s="275">
        <v>138</v>
      </c>
      <c r="J34" s="274">
        <v>121</v>
      </c>
    </row>
    <row r="35" spans="1:10" s="270" customFormat="1" x14ac:dyDescent="0.2">
      <c r="A35" s="2" t="s">
        <v>52</v>
      </c>
      <c r="B35" s="276">
        <v>362</v>
      </c>
      <c r="C35" s="275">
        <v>175</v>
      </c>
      <c r="D35" s="275">
        <v>187</v>
      </c>
      <c r="E35" s="276">
        <v>1411</v>
      </c>
      <c r="F35" s="275">
        <v>777</v>
      </c>
      <c r="G35" s="275">
        <v>634</v>
      </c>
      <c r="H35" s="276">
        <v>1049</v>
      </c>
      <c r="I35" s="275">
        <v>602</v>
      </c>
      <c r="J35" s="274">
        <v>447</v>
      </c>
    </row>
    <row r="36" spans="1:10" s="270" customFormat="1" x14ac:dyDescent="0.2">
      <c r="A36" s="2" t="s">
        <v>51</v>
      </c>
      <c r="B36" s="276">
        <v>276</v>
      </c>
      <c r="C36" s="275">
        <v>153</v>
      </c>
      <c r="D36" s="275">
        <v>123</v>
      </c>
      <c r="E36" s="276">
        <v>657</v>
      </c>
      <c r="F36" s="275">
        <v>367</v>
      </c>
      <c r="G36" s="275">
        <v>290</v>
      </c>
      <c r="H36" s="276">
        <v>381</v>
      </c>
      <c r="I36" s="275">
        <v>214</v>
      </c>
      <c r="J36" s="274">
        <v>167</v>
      </c>
    </row>
    <row r="37" spans="1:10" s="270" customFormat="1" x14ac:dyDescent="0.2">
      <c r="A37" s="2" t="s">
        <v>50</v>
      </c>
      <c r="B37" s="276">
        <v>10</v>
      </c>
      <c r="C37" s="275">
        <v>6</v>
      </c>
      <c r="D37" s="275">
        <v>4</v>
      </c>
      <c r="E37" s="276">
        <v>90</v>
      </c>
      <c r="F37" s="275">
        <v>47</v>
      </c>
      <c r="G37" s="275">
        <v>43</v>
      </c>
      <c r="H37" s="276">
        <v>80</v>
      </c>
      <c r="I37" s="275">
        <v>41</v>
      </c>
      <c r="J37" s="274">
        <v>39</v>
      </c>
    </row>
    <row r="38" spans="1:10" s="270" customFormat="1" x14ac:dyDescent="0.2">
      <c r="A38" s="2" t="s">
        <v>49</v>
      </c>
      <c r="B38" s="276">
        <v>22</v>
      </c>
      <c r="C38" s="275">
        <v>14</v>
      </c>
      <c r="D38" s="275">
        <v>8</v>
      </c>
      <c r="E38" s="276">
        <v>62</v>
      </c>
      <c r="F38" s="275">
        <v>38</v>
      </c>
      <c r="G38" s="275">
        <v>24</v>
      </c>
      <c r="H38" s="276">
        <v>40</v>
      </c>
      <c r="I38" s="275">
        <v>24</v>
      </c>
      <c r="J38" s="274">
        <v>16</v>
      </c>
    </row>
    <row r="39" spans="1:10" s="270" customFormat="1" x14ac:dyDescent="0.2">
      <c r="A39" s="2" t="s">
        <v>48</v>
      </c>
      <c r="B39" s="276">
        <v>7</v>
      </c>
      <c r="C39" s="275">
        <v>1</v>
      </c>
      <c r="D39" s="275">
        <v>6</v>
      </c>
      <c r="E39" s="276">
        <v>28</v>
      </c>
      <c r="F39" s="275">
        <v>15</v>
      </c>
      <c r="G39" s="275">
        <v>13</v>
      </c>
      <c r="H39" s="276">
        <v>21</v>
      </c>
      <c r="I39" s="275">
        <v>14</v>
      </c>
      <c r="J39" s="274">
        <v>7</v>
      </c>
    </row>
    <row r="40" spans="1:10" s="270" customFormat="1" x14ac:dyDescent="0.2">
      <c r="A40" s="2" t="s">
        <v>47</v>
      </c>
      <c r="B40" s="276">
        <v>-1</v>
      </c>
      <c r="C40" s="275">
        <v>2</v>
      </c>
      <c r="D40" s="275">
        <v>-3</v>
      </c>
      <c r="E40" s="276">
        <v>33</v>
      </c>
      <c r="F40" s="275">
        <v>20</v>
      </c>
      <c r="G40" s="275">
        <v>13</v>
      </c>
      <c r="H40" s="276">
        <v>34</v>
      </c>
      <c r="I40" s="275">
        <v>18</v>
      </c>
      <c r="J40" s="274">
        <v>16</v>
      </c>
    </row>
    <row r="41" spans="1:10" s="270" customFormat="1" x14ac:dyDescent="0.2">
      <c r="A41" s="2" t="s">
        <v>46</v>
      </c>
      <c r="B41" s="276">
        <v>54</v>
      </c>
      <c r="C41" s="275">
        <v>29</v>
      </c>
      <c r="D41" s="275">
        <v>25</v>
      </c>
      <c r="E41" s="276">
        <v>126</v>
      </c>
      <c r="F41" s="275">
        <v>78</v>
      </c>
      <c r="G41" s="275">
        <v>48</v>
      </c>
      <c r="H41" s="276">
        <v>72</v>
      </c>
      <c r="I41" s="275">
        <v>49</v>
      </c>
      <c r="J41" s="274">
        <v>23</v>
      </c>
    </row>
    <row r="42" spans="1:10" s="270" customFormat="1" x14ac:dyDescent="0.2">
      <c r="A42" s="2" t="s">
        <v>45</v>
      </c>
      <c r="B42" s="276">
        <v>144</v>
      </c>
      <c r="C42" s="275">
        <v>54</v>
      </c>
      <c r="D42" s="275">
        <v>90</v>
      </c>
      <c r="E42" s="276">
        <v>306</v>
      </c>
      <c r="F42" s="275">
        <v>161</v>
      </c>
      <c r="G42" s="275">
        <v>145</v>
      </c>
      <c r="H42" s="276">
        <v>162</v>
      </c>
      <c r="I42" s="275">
        <v>107</v>
      </c>
      <c r="J42" s="274">
        <v>55</v>
      </c>
    </row>
    <row r="43" spans="1:10" s="270" customFormat="1" x14ac:dyDescent="0.2">
      <c r="A43" s="2" t="s">
        <v>44</v>
      </c>
      <c r="B43" s="276">
        <v>21</v>
      </c>
      <c r="C43" s="275">
        <v>6</v>
      </c>
      <c r="D43" s="275">
        <v>15</v>
      </c>
      <c r="E43" s="276">
        <v>79</v>
      </c>
      <c r="F43" s="275">
        <v>43</v>
      </c>
      <c r="G43" s="275">
        <v>36</v>
      </c>
      <c r="H43" s="276">
        <v>58</v>
      </c>
      <c r="I43" s="275">
        <v>37</v>
      </c>
      <c r="J43" s="274">
        <v>21</v>
      </c>
    </row>
    <row r="44" spans="1:10" s="270" customFormat="1" x14ac:dyDescent="0.2">
      <c r="A44" s="2" t="s">
        <v>43</v>
      </c>
      <c r="B44" s="276">
        <v>9</v>
      </c>
      <c r="C44" s="275">
        <v>0</v>
      </c>
      <c r="D44" s="275">
        <v>9</v>
      </c>
      <c r="E44" s="276">
        <v>44</v>
      </c>
      <c r="F44" s="275">
        <v>20</v>
      </c>
      <c r="G44" s="275">
        <v>24</v>
      </c>
      <c r="H44" s="276">
        <v>35</v>
      </c>
      <c r="I44" s="275">
        <v>20</v>
      </c>
      <c r="J44" s="274">
        <v>15</v>
      </c>
    </row>
    <row r="45" spans="1:10" s="270" customFormat="1" x14ac:dyDescent="0.2">
      <c r="A45" s="2" t="s">
        <v>42</v>
      </c>
      <c r="B45" s="276">
        <v>46</v>
      </c>
      <c r="C45" s="275">
        <v>31</v>
      </c>
      <c r="D45" s="275">
        <v>15</v>
      </c>
      <c r="E45" s="276">
        <v>92</v>
      </c>
      <c r="F45" s="275">
        <v>57</v>
      </c>
      <c r="G45" s="275">
        <v>35</v>
      </c>
      <c r="H45" s="276">
        <v>46</v>
      </c>
      <c r="I45" s="275">
        <v>26</v>
      </c>
      <c r="J45" s="274">
        <v>20</v>
      </c>
    </row>
    <row r="46" spans="1:10" s="270" customFormat="1" x14ac:dyDescent="0.2">
      <c r="A46" s="2" t="s">
        <v>371</v>
      </c>
      <c r="B46" s="276">
        <v>20</v>
      </c>
      <c r="C46" s="275">
        <v>7</v>
      </c>
      <c r="D46" s="275">
        <v>13</v>
      </c>
      <c r="E46" s="276">
        <v>91</v>
      </c>
      <c r="F46" s="275">
        <v>55</v>
      </c>
      <c r="G46" s="275">
        <v>36</v>
      </c>
      <c r="H46" s="276">
        <v>71</v>
      </c>
      <c r="I46" s="275">
        <v>48</v>
      </c>
      <c r="J46" s="274">
        <v>23</v>
      </c>
    </row>
    <row r="47" spans="1:10" s="270" customFormat="1" x14ac:dyDescent="0.2">
      <c r="A47" s="2" t="s">
        <v>41</v>
      </c>
      <c r="B47" s="276">
        <v>2</v>
      </c>
      <c r="C47" s="275">
        <v>9</v>
      </c>
      <c r="D47" s="275">
        <v>-7</v>
      </c>
      <c r="E47" s="276">
        <v>46</v>
      </c>
      <c r="F47" s="275">
        <v>31</v>
      </c>
      <c r="G47" s="275">
        <v>15</v>
      </c>
      <c r="H47" s="276">
        <v>44</v>
      </c>
      <c r="I47" s="275">
        <v>22</v>
      </c>
      <c r="J47" s="274">
        <v>22</v>
      </c>
    </row>
    <row r="48" spans="1:10" s="270" customFormat="1" x14ac:dyDescent="0.2">
      <c r="A48" s="2" t="s">
        <v>40</v>
      </c>
      <c r="B48" s="276">
        <v>224</v>
      </c>
      <c r="C48" s="275">
        <v>116</v>
      </c>
      <c r="D48" s="275">
        <v>108</v>
      </c>
      <c r="E48" s="276">
        <v>688</v>
      </c>
      <c r="F48" s="275">
        <v>379</v>
      </c>
      <c r="G48" s="275">
        <v>309</v>
      </c>
      <c r="H48" s="276">
        <v>464</v>
      </c>
      <c r="I48" s="275">
        <v>263</v>
      </c>
      <c r="J48" s="274">
        <v>201</v>
      </c>
    </row>
    <row r="49" spans="1:10" s="270" customFormat="1" x14ac:dyDescent="0.2">
      <c r="A49" s="2" t="s">
        <v>39</v>
      </c>
      <c r="B49" s="276">
        <v>39</v>
      </c>
      <c r="C49" s="275">
        <v>14</v>
      </c>
      <c r="D49" s="275">
        <v>25</v>
      </c>
      <c r="E49" s="276">
        <v>66</v>
      </c>
      <c r="F49" s="275">
        <v>29</v>
      </c>
      <c r="G49" s="275">
        <v>37</v>
      </c>
      <c r="H49" s="276">
        <v>27</v>
      </c>
      <c r="I49" s="275">
        <v>15</v>
      </c>
      <c r="J49" s="274">
        <v>12</v>
      </c>
    </row>
    <row r="50" spans="1:10" s="270" customFormat="1" x14ac:dyDescent="0.2">
      <c r="A50" s="2" t="s">
        <v>38</v>
      </c>
      <c r="B50" s="276">
        <v>3</v>
      </c>
      <c r="C50" s="275">
        <v>1</v>
      </c>
      <c r="D50" s="275">
        <v>2</v>
      </c>
      <c r="E50" s="276">
        <v>63</v>
      </c>
      <c r="F50" s="275">
        <v>28</v>
      </c>
      <c r="G50" s="275">
        <v>35</v>
      </c>
      <c r="H50" s="276">
        <v>60</v>
      </c>
      <c r="I50" s="275">
        <v>27</v>
      </c>
      <c r="J50" s="274">
        <v>33</v>
      </c>
    </row>
    <row r="51" spans="1:10" s="270" customFormat="1" x14ac:dyDescent="0.2">
      <c r="A51" s="2" t="s">
        <v>37</v>
      </c>
      <c r="B51" s="276">
        <v>50</v>
      </c>
      <c r="C51" s="275">
        <v>20</v>
      </c>
      <c r="D51" s="275">
        <v>30</v>
      </c>
      <c r="E51" s="276">
        <v>136</v>
      </c>
      <c r="F51" s="275">
        <v>73</v>
      </c>
      <c r="G51" s="275">
        <v>63</v>
      </c>
      <c r="H51" s="276">
        <v>86</v>
      </c>
      <c r="I51" s="275">
        <v>53</v>
      </c>
      <c r="J51" s="274">
        <v>33</v>
      </c>
    </row>
    <row r="52" spans="1:10" s="270" customFormat="1" x14ac:dyDescent="0.2">
      <c r="A52" s="2" t="s">
        <v>36</v>
      </c>
      <c r="B52" s="276">
        <v>2</v>
      </c>
      <c r="C52" s="275">
        <v>-1</v>
      </c>
      <c r="D52" s="275">
        <v>3</v>
      </c>
      <c r="E52" s="276">
        <v>77</v>
      </c>
      <c r="F52" s="275">
        <v>42</v>
      </c>
      <c r="G52" s="275">
        <v>35</v>
      </c>
      <c r="H52" s="276">
        <v>75</v>
      </c>
      <c r="I52" s="275">
        <v>43</v>
      </c>
      <c r="J52" s="274">
        <v>32</v>
      </c>
    </row>
    <row r="53" spans="1:10" s="270" customFormat="1" x14ac:dyDescent="0.2">
      <c r="A53" s="2" t="s">
        <v>35</v>
      </c>
      <c r="B53" s="276">
        <v>-12</v>
      </c>
      <c r="C53" s="275">
        <v>-17</v>
      </c>
      <c r="D53" s="275">
        <v>5</v>
      </c>
      <c r="E53" s="276">
        <v>62</v>
      </c>
      <c r="F53" s="275">
        <v>32</v>
      </c>
      <c r="G53" s="275">
        <v>30</v>
      </c>
      <c r="H53" s="276">
        <v>74</v>
      </c>
      <c r="I53" s="275">
        <v>49</v>
      </c>
      <c r="J53" s="274">
        <v>25</v>
      </c>
    </row>
    <row r="54" spans="1:10" s="270" customFormat="1" x14ac:dyDescent="0.2">
      <c r="A54" s="2" t="s">
        <v>34</v>
      </c>
      <c r="B54" s="276">
        <v>5</v>
      </c>
      <c r="C54" s="275">
        <v>5</v>
      </c>
      <c r="D54" s="275">
        <v>0</v>
      </c>
      <c r="E54" s="276">
        <v>112</v>
      </c>
      <c r="F54" s="275">
        <v>68</v>
      </c>
      <c r="G54" s="275">
        <v>44</v>
      </c>
      <c r="H54" s="276">
        <v>107</v>
      </c>
      <c r="I54" s="275">
        <v>63</v>
      </c>
      <c r="J54" s="274">
        <v>44</v>
      </c>
    </row>
    <row r="55" spans="1:10" s="270" customFormat="1" x14ac:dyDescent="0.2">
      <c r="A55" s="2" t="s">
        <v>33</v>
      </c>
      <c r="B55" s="276">
        <v>21</v>
      </c>
      <c r="C55" s="275">
        <v>3</v>
      </c>
      <c r="D55" s="275">
        <v>18</v>
      </c>
      <c r="E55" s="276">
        <v>180</v>
      </c>
      <c r="F55" s="275">
        <v>90</v>
      </c>
      <c r="G55" s="275">
        <v>90</v>
      </c>
      <c r="H55" s="276">
        <v>159</v>
      </c>
      <c r="I55" s="275">
        <v>87</v>
      </c>
      <c r="J55" s="274">
        <v>72</v>
      </c>
    </row>
    <row r="56" spans="1:10" s="270" customFormat="1" x14ac:dyDescent="0.2">
      <c r="A56" s="2" t="s">
        <v>32</v>
      </c>
      <c r="B56" s="276">
        <v>2245</v>
      </c>
      <c r="C56" s="275">
        <v>1264</v>
      </c>
      <c r="D56" s="275">
        <v>981</v>
      </c>
      <c r="E56" s="276">
        <v>5908</v>
      </c>
      <c r="F56" s="275">
        <v>3185</v>
      </c>
      <c r="G56" s="275">
        <v>2723</v>
      </c>
      <c r="H56" s="276">
        <v>3663</v>
      </c>
      <c r="I56" s="275">
        <v>1921</v>
      </c>
      <c r="J56" s="274">
        <v>1742</v>
      </c>
    </row>
    <row r="57" spans="1:10" s="270" customFormat="1" x14ac:dyDescent="0.2">
      <c r="A57" s="1" t="s">
        <v>31</v>
      </c>
      <c r="B57" s="273">
        <v>29</v>
      </c>
      <c r="C57" s="272">
        <v>26</v>
      </c>
      <c r="D57" s="272">
        <v>3</v>
      </c>
      <c r="E57" s="273">
        <v>29</v>
      </c>
      <c r="F57" s="272">
        <v>26</v>
      </c>
      <c r="G57" s="272">
        <v>3</v>
      </c>
      <c r="H57" s="273">
        <v>0</v>
      </c>
      <c r="I57" s="272">
        <v>0</v>
      </c>
      <c r="J57" s="271">
        <v>0</v>
      </c>
    </row>
    <row r="58" spans="1:10" s="270" customFormat="1" ht="3.75" customHeight="1" x14ac:dyDescent="0.2"/>
    <row r="59" spans="1:10" ht="10.5" customHeight="1" x14ac:dyDescent="0.2"/>
    <row r="60" spans="1:10" x14ac:dyDescent="0.2">
      <c r="A60" s="399" t="s">
        <v>369</v>
      </c>
      <c r="B60" s="399"/>
      <c r="C60" s="399"/>
      <c r="D60" s="399"/>
      <c r="E60" s="399"/>
    </row>
  </sheetData>
  <mergeCells count="6">
    <mergeCell ref="A60:E60"/>
    <mergeCell ref="A1:J1"/>
    <mergeCell ref="A5:A6"/>
    <mergeCell ref="B5:D5"/>
    <mergeCell ref="E5:G5"/>
    <mergeCell ref="H5:J5"/>
  </mergeCells>
  <phoneticPr fontId="18"/>
  <pageMargins left="0.70866141732283472" right="0.31496062992125984" top="0.74803149606299213" bottom="0.15748031496062992"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5306-0776-426E-9F07-03F845661A19}">
  <dimension ref="A1:Q45"/>
  <sheetViews>
    <sheetView view="pageBreakPreview" zoomScaleNormal="100" zoomScaleSheetLayoutView="100" workbookViewId="0">
      <pane xSplit="3" ySplit="4" topLeftCell="D35" activePane="bottomRight" state="frozen"/>
      <selection sqref="A1:B1"/>
      <selection pane="topRight" sqref="A1:B1"/>
      <selection pane="bottomLeft" sqref="A1:B1"/>
      <selection pane="bottomRight" activeCell="J46" sqref="J46"/>
    </sheetView>
  </sheetViews>
  <sheetFormatPr defaultRowHeight="13" x14ac:dyDescent="0.2"/>
  <cols>
    <col min="1" max="1" width="4.6328125" style="68" customWidth="1"/>
    <col min="2" max="2" width="3.36328125" style="68" customWidth="1"/>
    <col min="3" max="3" width="4.6328125" style="68" customWidth="1"/>
    <col min="4" max="4" width="5.36328125" style="68" customWidth="1"/>
    <col min="5" max="5" width="14.6328125" style="68" customWidth="1"/>
    <col min="6" max="6" width="4.453125" style="68" customWidth="1"/>
    <col min="7" max="7" width="14.6328125" style="68" customWidth="1"/>
    <col min="8" max="256" width="8.7265625" style="68"/>
    <col min="257" max="257" width="4.6328125" style="68" customWidth="1"/>
    <col min="258" max="258" width="3.36328125" style="68" customWidth="1"/>
    <col min="259" max="259" width="4.6328125" style="68" customWidth="1"/>
    <col min="260" max="260" width="5.36328125" style="68" customWidth="1"/>
    <col min="261" max="261" width="14.6328125" style="68" customWidth="1"/>
    <col min="262" max="262" width="4.453125" style="68" customWidth="1"/>
    <col min="263" max="263" width="14.6328125" style="68" customWidth="1"/>
    <col min="264" max="512" width="8.7265625" style="68"/>
    <col min="513" max="513" width="4.6328125" style="68" customWidth="1"/>
    <col min="514" max="514" width="3.36328125" style="68" customWidth="1"/>
    <col min="515" max="515" width="4.6328125" style="68" customWidth="1"/>
    <col min="516" max="516" width="5.36328125" style="68" customWidth="1"/>
    <col min="517" max="517" width="14.6328125" style="68" customWidth="1"/>
    <col min="518" max="518" width="4.453125" style="68" customWidth="1"/>
    <col min="519" max="519" width="14.6328125" style="68" customWidth="1"/>
    <col min="520" max="768" width="8.7265625" style="68"/>
    <col min="769" max="769" width="4.6328125" style="68" customWidth="1"/>
    <col min="770" max="770" width="3.36328125" style="68" customWidth="1"/>
    <col min="771" max="771" width="4.6328125" style="68" customWidth="1"/>
    <col min="772" max="772" width="5.36328125" style="68" customWidth="1"/>
    <col min="773" max="773" width="14.6328125" style="68" customWidth="1"/>
    <col min="774" max="774" width="4.453125" style="68" customWidth="1"/>
    <col min="775" max="775" width="14.6328125" style="68" customWidth="1"/>
    <col min="776" max="1024" width="8.7265625" style="68"/>
    <col min="1025" max="1025" width="4.6328125" style="68" customWidth="1"/>
    <col min="1026" max="1026" width="3.36328125" style="68" customWidth="1"/>
    <col min="1027" max="1027" width="4.6328125" style="68" customWidth="1"/>
    <col min="1028" max="1028" width="5.36328125" style="68" customWidth="1"/>
    <col min="1029" max="1029" width="14.6328125" style="68" customWidth="1"/>
    <col min="1030" max="1030" width="4.453125" style="68" customWidth="1"/>
    <col min="1031" max="1031" width="14.6328125" style="68" customWidth="1"/>
    <col min="1032" max="1280" width="8.7265625" style="68"/>
    <col min="1281" max="1281" width="4.6328125" style="68" customWidth="1"/>
    <col min="1282" max="1282" width="3.36328125" style="68" customWidth="1"/>
    <col min="1283" max="1283" width="4.6328125" style="68" customWidth="1"/>
    <col min="1284" max="1284" width="5.36328125" style="68" customWidth="1"/>
    <col min="1285" max="1285" width="14.6328125" style="68" customWidth="1"/>
    <col min="1286" max="1286" width="4.453125" style="68" customWidth="1"/>
    <col min="1287" max="1287" width="14.6328125" style="68" customWidth="1"/>
    <col min="1288" max="1536" width="8.7265625" style="68"/>
    <col min="1537" max="1537" width="4.6328125" style="68" customWidth="1"/>
    <col min="1538" max="1538" width="3.36328125" style="68" customWidth="1"/>
    <col min="1539" max="1539" width="4.6328125" style="68" customWidth="1"/>
    <col min="1540" max="1540" width="5.36328125" style="68" customWidth="1"/>
    <col min="1541" max="1541" width="14.6328125" style="68" customWidth="1"/>
    <col min="1542" max="1542" width="4.453125" style="68" customWidth="1"/>
    <col min="1543" max="1543" width="14.6328125" style="68" customWidth="1"/>
    <col min="1544" max="1792" width="8.7265625" style="68"/>
    <col min="1793" max="1793" width="4.6328125" style="68" customWidth="1"/>
    <col min="1794" max="1794" width="3.36328125" style="68" customWidth="1"/>
    <col min="1795" max="1795" width="4.6328125" style="68" customWidth="1"/>
    <col min="1796" max="1796" width="5.36328125" style="68" customWidth="1"/>
    <col min="1797" max="1797" width="14.6328125" style="68" customWidth="1"/>
    <col min="1798" max="1798" width="4.453125" style="68" customWidth="1"/>
    <col min="1799" max="1799" width="14.6328125" style="68" customWidth="1"/>
    <col min="1800" max="2048" width="8.7265625" style="68"/>
    <col min="2049" max="2049" width="4.6328125" style="68" customWidth="1"/>
    <col min="2050" max="2050" width="3.36328125" style="68" customWidth="1"/>
    <col min="2051" max="2051" width="4.6328125" style="68" customWidth="1"/>
    <col min="2052" max="2052" width="5.36328125" style="68" customWidth="1"/>
    <col min="2053" max="2053" width="14.6328125" style="68" customWidth="1"/>
    <col min="2054" max="2054" width="4.453125" style="68" customWidth="1"/>
    <col min="2055" max="2055" width="14.6328125" style="68" customWidth="1"/>
    <col min="2056" max="2304" width="8.7265625" style="68"/>
    <col min="2305" max="2305" width="4.6328125" style="68" customWidth="1"/>
    <col min="2306" max="2306" width="3.36328125" style="68" customWidth="1"/>
    <col min="2307" max="2307" width="4.6328125" style="68" customWidth="1"/>
    <col min="2308" max="2308" width="5.36328125" style="68" customWidth="1"/>
    <col min="2309" max="2309" width="14.6328125" style="68" customWidth="1"/>
    <col min="2310" max="2310" width="4.453125" style="68" customWidth="1"/>
    <col min="2311" max="2311" width="14.6328125" style="68" customWidth="1"/>
    <col min="2312" max="2560" width="8.7265625" style="68"/>
    <col min="2561" max="2561" width="4.6328125" style="68" customWidth="1"/>
    <col min="2562" max="2562" width="3.36328125" style="68" customWidth="1"/>
    <col min="2563" max="2563" width="4.6328125" style="68" customWidth="1"/>
    <col min="2564" max="2564" width="5.36328125" style="68" customWidth="1"/>
    <col min="2565" max="2565" width="14.6328125" style="68" customWidth="1"/>
    <col min="2566" max="2566" width="4.453125" style="68" customWidth="1"/>
    <col min="2567" max="2567" width="14.6328125" style="68" customWidth="1"/>
    <col min="2568" max="2816" width="8.7265625" style="68"/>
    <col min="2817" max="2817" width="4.6328125" style="68" customWidth="1"/>
    <col min="2818" max="2818" width="3.36328125" style="68" customWidth="1"/>
    <col min="2819" max="2819" width="4.6328125" style="68" customWidth="1"/>
    <col min="2820" max="2820" width="5.36328125" style="68" customWidth="1"/>
    <col min="2821" max="2821" width="14.6328125" style="68" customWidth="1"/>
    <col min="2822" max="2822" width="4.453125" style="68" customWidth="1"/>
    <col min="2823" max="2823" width="14.6328125" style="68" customWidth="1"/>
    <col min="2824" max="3072" width="8.7265625" style="68"/>
    <col min="3073" max="3073" width="4.6328125" style="68" customWidth="1"/>
    <col min="3074" max="3074" width="3.36328125" style="68" customWidth="1"/>
    <col min="3075" max="3075" width="4.6328125" style="68" customWidth="1"/>
    <col min="3076" max="3076" width="5.36328125" style="68" customWidth="1"/>
    <col min="3077" max="3077" width="14.6328125" style="68" customWidth="1"/>
    <col min="3078" max="3078" width="4.453125" style="68" customWidth="1"/>
    <col min="3079" max="3079" width="14.6328125" style="68" customWidth="1"/>
    <col min="3080" max="3328" width="8.7265625" style="68"/>
    <col min="3329" max="3329" width="4.6328125" style="68" customWidth="1"/>
    <col min="3330" max="3330" width="3.36328125" style="68" customWidth="1"/>
    <col min="3331" max="3331" width="4.6328125" style="68" customWidth="1"/>
    <col min="3332" max="3332" width="5.36328125" style="68" customWidth="1"/>
    <col min="3333" max="3333" width="14.6328125" style="68" customWidth="1"/>
    <col min="3334" max="3334" width="4.453125" style="68" customWidth="1"/>
    <col min="3335" max="3335" width="14.6328125" style="68" customWidth="1"/>
    <col min="3336" max="3584" width="8.7265625" style="68"/>
    <col min="3585" max="3585" width="4.6328125" style="68" customWidth="1"/>
    <col min="3586" max="3586" width="3.36328125" style="68" customWidth="1"/>
    <col min="3587" max="3587" width="4.6328125" style="68" customWidth="1"/>
    <col min="3588" max="3588" width="5.36328125" style="68" customWidth="1"/>
    <col min="3589" max="3589" width="14.6328125" style="68" customWidth="1"/>
    <col min="3590" max="3590" width="4.453125" style="68" customWidth="1"/>
    <col min="3591" max="3591" width="14.6328125" style="68" customWidth="1"/>
    <col min="3592" max="3840" width="8.7265625" style="68"/>
    <col min="3841" max="3841" width="4.6328125" style="68" customWidth="1"/>
    <col min="3842" max="3842" width="3.36328125" style="68" customWidth="1"/>
    <col min="3843" max="3843" width="4.6328125" style="68" customWidth="1"/>
    <col min="3844" max="3844" width="5.36328125" style="68" customWidth="1"/>
    <col min="3845" max="3845" width="14.6328125" style="68" customWidth="1"/>
    <col min="3846" max="3846" width="4.453125" style="68" customWidth="1"/>
    <col min="3847" max="3847" width="14.6328125" style="68" customWidth="1"/>
    <col min="3848" max="4096" width="8.7265625" style="68"/>
    <col min="4097" max="4097" width="4.6328125" style="68" customWidth="1"/>
    <col min="4098" max="4098" width="3.36328125" style="68" customWidth="1"/>
    <col min="4099" max="4099" width="4.6328125" style="68" customWidth="1"/>
    <col min="4100" max="4100" width="5.36328125" style="68" customWidth="1"/>
    <col min="4101" max="4101" width="14.6328125" style="68" customWidth="1"/>
    <col min="4102" max="4102" width="4.453125" style="68" customWidth="1"/>
    <col min="4103" max="4103" width="14.6328125" style="68" customWidth="1"/>
    <col min="4104" max="4352" width="8.7265625" style="68"/>
    <col min="4353" max="4353" width="4.6328125" style="68" customWidth="1"/>
    <col min="4354" max="4354" width="3.36328125" style="68" customWidth="1"/>
    <col min="4355" max="4355" width="4.6328125" style="68" customWidth="1"/>
    <col min="4356" max="4356" width="5.36328125" style="68" customWidth="1"/>
    <col min="4357" max="4357" width="14.6328125" style="68" customWidth="1"/>
    <col min="4358" max="4358" width="4.453125" style="68" customWidth="1"/>
    <col min="4359" max="4359" width="14.6328125" style="68" customWidth="1"/>
    <col min="4360" max="4608" width="8.7265625" style="68"/>
    <col min="4609" max="4609" width="4.6328125" style="68" customWidth="1"/>
    <col min="4610" max="4610" width="3.36328125" style="68" customWidth="1"/>
    <col min="4611" max="4611" width="4.6328125" style="68" customWidth="1"/>
    <col min="4612" max="4612" width="5.36328125" style="68" customWidth="1"/>
    <col min="4613" max="4613" width="14.6328125" style="68" customWidth="1"/>
    <col min="4614" max="4614" width="4.453125" style="68" customWidth="1"/>
    <col min="4615" max="4615" width="14.6328125" style="68" customWidth="1"/>
    <col min="4616" max="4864" width="8.7265625" style="68"/>
    <col min="4865" max="4865" width="4.6328125" style="68" customWidth="1"/>
    <col min="4866" max="4866" width="3.36328125" style="68" customWidth="1"/>
    <col min="4867" max="4867" width="4.6328125" style="68" customWidth="1"/>
    <col min="4868" max="4868" width="5.36328125" style="68" customWidth="1"/>
    <col min="4869" max="4869" width="14.6328125" style="68" customWidth="1"/>
    <col min="4870" max="4870" width="4.453125" style="68" customWidth="1"/>
    <col min="4871" max="4871" width="14.6328125" style="68" customWidth="1"/>
    <col min="4872" max="5120" width="8.7265625" style="68"/>
    <col min="5121" max="5121" width="4.6328125" style="68" customWidth="1"/>
    <col min="5122" max="5122" width="3.36328125" style="68" customWidth="1"/>
    <col min="5123" max="5123" width="4.6328125" style="68" customWidth="1"/>
    <col min="5124" max="5124" width="5.36328125" style="68" customWidth="1"/>
    <col min="5125" max="5125" width="14.6328125" style="68" customWidth="1"/>
    <col min="5126" max="5126" width="4.453125" style="68" customWidth="1"/>
    <col min="5127" max="5127" width="14.6328125" style="68" customWidth="1"/>
    <col min="5128" max="5376" width="8.7265625" style="68"/>
    <col min="5377" max="5377" width="4.6328125" style="68" customWidth="1"/>
    <col min="5378" max="5378" width="3.36328125" style="68" customWidth="1"/>
    <col min="5379" max="5379" width="4.6328125" style="68" customWidth="1"/>
    <col min="5380" max="5380" width="5.36328125" style="68" customWidth="1"/>
    <col min="5381" max="5381" width="14.6328125" style="68" customWidth="1"/>
    <col min="5382" max="5382" width="4.453125" style="68" customWidth="1"/>
    <col min="5383" max="5383" width="14.6328125" style="68" customWidth="1"/>
    <col min="5384" max="5632" width="8.7265625" style="68"/>
    <col min="5633" max="5633" width="4.6328125" style="68" customWidth="1"/>
    <col min="5634" max="5634" width="3.36328125" style="68" customWidth="1"/>
    <col min="5635" max="5635" width="4.6328125" style="68" customWidth="1"/>
    <col min="5636" max="5636" width="5.36328125" style="68" customWidth="1"/>
    <col min="5637" max="5637" width="14.6328125" style="68" customWidth="1"/>
    <col min="5638" max="5638" width="4.453125" style="68" customWidth="1"/>
    <col min="5639" max="5639" width="14.6328125" style="68" customWidth="1"/>
    <col min="5640" max="5888" width="8.7265625" style="68"/>
    <col min="5889" max="5889" width="4.6328125" style="68" customWidth="1"/>
    <col min="5890" max="5890" width="3.36328125" style="68" customWidth="1"/>
    <col min="5891" max="5891" width="4.6328125" style="68" customWidth="1"/>
    <col min="5892" max="5892" width="5.36328125" style="68" customWidth="1"/>
    <col min="5893" max="5893" width="14.6328125" style="68" customWidth="1"/>
    <col min="5894" max="5894" width="4.453125" style="68" customWidth="1"/>
    <col min="5895" max="5895" width="14.6328125" style="68" customWidth="1"/>
    <col min="5896" max="6144" width="8.7265625" style="68"/>
    <col min="6145" max="6145" width="4.6328125" style="68" customWidth="1"/>
    <col min="6146" max="6146" width="3.36328125" style="68" customWidth="1"/>
    <col min="6147" max="6147" width="4.6328125" style="68" customWidth="1"/>
    <col min="6148" max="6148" width="5.36328125" style="68" customWidth="1"/>
    <col min="6149" max="6149" width="14.6328125" style="68" customWidth="1"/>
    <col min="6150" max="6150" width="4.453125" style="68" customWidth="1"/>
    <col min="6151" max="6151" width="14.6328125" style="68" customWidth="1"/>
    <col min="6152" max="6400" width="8.7265625" style="68"/>
    <col min="6401" max="6401" width="4.6328125" style="68" customWidth="1"/>
    <col min="6402" max="6402" width="3.36328125" style="68" customWidth="1"/>
    <col min="6403" max="6403" width="4.6328125" style="68" customWidth="1"/>
    <col min="6404" max="6404" width="5.36328125" style="68" customWidth="1"/>
    <col min="6405" max="6405" width="14.6328125" style="68" customWidth="1"/>
    <col min="6406" max="6406" width="4.453125" style="68" customWidth="1"/>
    <col min="6407" max="6407" width="14.6328125" style="68" customWidth="1"/>
    <col min="6408" max="6656" width="8.7265625" style="68"/>
    <col min="6657" max="6657" width="4.6328125" style="68" customWidth="1"/>
    <col min="6658" max="6658" width="3.36328125" style="68" customWidth="1"/>
    <col min="6659" max="6659" width="4.6328125" style="68" customWidth="1"/>
    <col min="6660" max="6660" width="5.36328125" style="68" customWidth="1"/>
    <col min="6661" max="6661" width="14.6328125" style="68" customWidth="1"/>
    <col min="6662" max="6662" width="4.453125" style="68" customWidth="1"/>
    <col min="6663" max="6663" width="14.6328125" style="68" customWidth="1"/>
    <col min="6664" max="6912" width="8.7265625" style="68"/>
    <col min="6913" max="6913" width="4.6328125" style="68" customWidth="1"/>
    <col min="6914" max="6914" width="3.36328125" style="68" customWidth="1"/>
    <col min="6915" max="6915" width="4.6328125" style="68" customWidth="1"/>
    <col min="6916" max="6916" width="5.36328125" style="68" customWidth="1"/>
    <col min="6917" max="6917" width="14.6328125" style="68" customWidth="1"/>
    <col min="6918" max="6918" width="4.453125" style="68" customWidth="1"/>
    <col min="6919" max="6919" width="14.6328125" style="68" customWidth="1"/>
    <col min="6920" max="7168" width="8.7265625" style="68"/>
    <col min="7169" max="7169" width="4.6328125" style="68" customWidth="1"/>
    <col min="7170" max="7170" width="3.36328125" style="68" customWidth="1"/>
    <col min="7171" max="7171" width="4.6328125" style="68" customWidth="1"/>
    <col min="7172" max="7172" width="5.36328125" style="68" customWidth="1"/>
    <col min="7173" max="7173" width="14.6328125" style="68" customWidth="1"/>
    <col min="7174" max="7174" width="4.453125" style="68" customWidth="1"/>
    <col min="7175" max="7175" width="14.6328125" style="68" customWidth="1"/>
    <col min="7176" max="7424" width="8.7265625" style="68"/>
    <col min="7425" max="7425" width="4.6328125" style="68" customWidth="1"/>
    <col min="7426" max="7426" width="3.36328125" style="68" customWidth="1"/>
    <col min="7427" max="7427" width="4.6328125" style="68" customWidth="1"/>
    <col min="7428" max="7428" width="5.36328125" style="68" customWidth="1"/>
    <col min="7429" max="7429" width="14.6328125" style="68" customWidth="1"/>
    <col min="7430" max="7430" width="4.453125" style="68" customWidth="1"/>
    <col min="7431" max="7431" width="14.6328125" style="68" customWidth="1"/>
    <col min="7432" max="7680" width="8.7265625" style="68"/>
    <col min="7681" max="7681" width="4.6328125" style="68" customWidth="1"/>
    <col min="7682" max="7682" width="3.36328125" style="68" customWidth="1"/>
    <col min="7683" max="7683" width="4.6328125" style="68" customWidth="1"/>
    <col min="7684" max="7684" width="5.36328125" style="68" customWidth="1"/>
    <col min="7685" max="7685" width="14.6328125" style="68" customWidth="1"/>
    <col min="7686" max="7686" width="4.453125" style="68" customWidth="1"/>
    <col min="7687" max="7687" width="14.6328125" style="68" customWidth="1"/>
    <col min="7688" max="7936" width="8.7265625" style="68"/>
    <col min="7937" max="7937" width="4.6328125" style="68" customWidth="1"/>
    <col min="7938" max="7938" width="3.36328125" style="68" customWidth="1"/>
    <col min="7939" max="7939" width="4.6328125" style="68" customWidth="1"/>
    <col min="7940" max="7940" width="5.36328125" style="68" customWidth="1"/>
    <col min="7941" max="7941" width="14.6328125" style="68" customWidth="1"/>
    <col min="7942" max="7942" width="4.453125" style="68" customWidth="1"/>
    <col min="7943" max="7943" width="14.6328125" style="68" customWidth="1"/>
    <col min="7944" max="8192" width="8.7265625" style="68"/>
    <col min="8193" max="8193" width="4.6328125" style="68" customWidth="1"/>
    <col min="8194" max="8194" width="3.36328125" style="68" customWidth="1"/>
    <col min="8195" max="8195" width="4.6328125" style="68" customWidth="1"/>
    <col min="8196" max="8196" width="5.36328125" style="68" customWidth="1"/>
    <col min="8197" max="8197" width="14.6328125" style="68" customWidth="1"/>
    <col min="8198" max="8198" width="4.453125" style="68" customWidth="1"/>
    <col min="8199" max="8199" width="14.6328125" style="68" customWidth="1"/>
    <col min="8200" max="8448" width="8.7265625" style="68"/>
    <col min="8449" max="8449" width="4.6328125" style="68" customWidth="1"/>
    <col min="8450" max="8450" width="3.36328125" style="68" customWidth="1"/>
    <col min="8451" max="8451" width="4.6328125" style="68" customWidth="1"/>
    <col min="8452" max="8452" width="5.36328125" style="68" customWidth="1"/>
    <col min="8453" max="8453" width="14.6328125" style="68" customWidth="1"/>
    <col min="8454" max="8454" width="4.453125" style="68" customWidth="1"/>
    <col min="8455" max="8455" width="14.6328125" style="68" customWidth="1"/>
    <col min="8456" max="8704" width="8.7265625" style="68"/>
    <col min="8705" max="8705" width="4.6328125" style="68" customWidth="1"/>
    <col min="8706" max="8706" width="3.36328125" style="68" customWidth="1"/>
    <col min="8707" max="8707" width="4.6328125" style="68" customWidth="1"/>
    <col min="8708" max="8708" width="5.36328125" style="68" customWidth="1"/>
    <col min="8709" max="8709" width="14.6328125" style="68" customWidth="1"/>
    <col min="8710" max="8710" width="4.453125" style="68" customWidth="1"/>
    <col min="8711" max="8711" width="14.6328125" style="68" customWidth="1"/>
    <col min="8712" max="8960" width="8.7265625" style="68"/>
    <col min="8961" max="8961" width="4.6328125" style="68" customWidth="1"/>
    <col min="8962" max="8962" width="3.36328125" style="68" customWidth="1"/>
    <col min="8963" max="8963" width="4.6328125" style="68" customWidth="1"/>
    <col min="8964" max="8964" width="5.36328125" style="68" customWidth="1"/>
    <col min="8965" max="8965" width="14.6328125" style="68" customWidth="1"/>
    <col min="8966" max="8966" width="4.453125" style="68" customWidth="1"/>
    <col min="8967" max="8967" width="14.6328125" style="68" customWidth="1"/>
    <col min="8968" max="9216" width="8.7265625" style="68"/>
    <col min="9217" max="9217" width="4.6328125" style="68" customWidth="1"/>
    <col min="9218" max="9218" width="3.36328125" style="68" customWidth="1"/>
    <col min="9219" max="9219" width="4.6328125" style="68" customWidth="1"/>
    <col min="9220" max="9220" width="5.36328125" style="68" customWidth="1"/>
    <col min="9221" max="9221" width="14.6328125" style="68" customWidth="1"/>
    <col min="9222" max="9222" width="4.453125" style="68" customWidth="1"/>
    <col min="9223" max="9223" width="14.6328125" style="68" customWidth="1"/>
    <col min="9224" max="9472" width="8.7265625" style="68"/>
    <col min="9473" max="9473" width="4.6328125" style="68" customWidth="1"/>
    <col min="9474" max="9474" width="3.36328125" style="68" customWidth="1"/>
    <col min="9475" max="9475" width="4.6328125" style="68" customWidth="1"/>
    <col min="9476" max="9476" width="5.36328125" style="68" customWidth="1"/>
    <col min="9477" max="9477" width="14.6328125" style="68" customWidth="1"/>
    <col min="9478" max="9478" width="4.453125" style="68" customWidth="1"/>
    <col min="9479" max="9479" width="14.6328125" style="68" customWidth="1"/>
    <col min="9480" max="9728" width="8.7265625" style="68"/>
    <col min="9729" max="9729" width="4.6328125" style="68" customWidth="1"/>
    <col min="9730" max="9730" width="3.36328125" style="68" customWidth="1"/>
    <col min="9731" max="9731" width="4.6328125" style="68" customWidth="1"/>
    <col min="9732" max="9732" width="5.36328125" style="68" customWidth="1"/>
    <col min="9733" max="9733" width="14.6328125" style="68" customWidth="1"/>
    <col min="9734" max="9734" width="4.453125" style="68" customWidth="1"/>
    <col min="9735" max="9735" width="14.6328125" style="68" customWidth="1"/>
    <col min="9736" max="9984" width="8.7265625" style="68"/>
    <col min="9985" max="9985" width="4.6328125" style="68" customWidth="1"/>
    <col min="9986" max="9986" width="3.36328125" style="68" customWidth="1"/>
    <col min="9987" max="9987" width="4.6328125" style="68" customWidth="1"/>
    <col min="9988" max="9988" width="5.36328125" style="68" customWidth="1"/>
    <col min="9989" max="9989" width="14.6328125" style="68" customWidth="1"/>
    <col min="9990" max="9990" width="4.453125" style="68" customWidth="1"/>
    <col min="9991" max="9991" width="14.6328125" style="68" customWidth="1"/>
    <col min="9992" max="10240" width="8.7265625" style="68"/>
    <col min="10241" max="10241" width="4.6328125" style="68" customWidth="1"/>
    <col min="10242" max="10242" width="3.36328125" style="68" customWidth="1"/>
    <col min="10243" max="10243" width="4.6328125" style="68" customWidth="1"/>
    <col min="10244" max="10244" width="5.36328125" style="68" customWidth="1"/>
    <col min="10245" max="10245" width="14.6328125" style="68" customWidth="1"/>
    <col min="10246" max="10246" width="4.453125" style="68" customWidth="1"/>
    <col min="10247" max="10247" width="14.6328125" style="68" customWidth="1"/>
    <col min="10248" max="10496" width="8.7265625" style="68"/>
    <col min="10497" max="10497" width="4.6328125" style="68" customWidth="1"/>
    <col min="10498" max="10498" width="3.36328125" style="68" customWidth="1"/>
    <col min="10499" max="10499" width="4.6328125" style="68" customWidth="1"/>
    <col min="10500" max="10500" width="5.36328125" style="68" customWidth="1"/>
    <col min="10501" max="10501" width="14.6328125" style="68" customWidth="1"/>
    <col min="10502" max="10502" width="4.453125" style="68" customWidth="1"/>
    <col min="10503" max="10503" width="14.6328125" style="68" customWidth="1"/>
    <col min="10504" max="10752" width="8.7265625" style="68"/>
    <col min="10753" max="10753" width="4.6328125" style="68" customWidth="1"/>
    <col min="10754" max="10754" width="3.36328125" style="68" customWidth="1"/>
    <col min="10755" max="10755" width="4.6328125" style="68" customWidth="1"/>
    <col min="10756" max="10756" width="5.36328125" style="68" customWidth="1"/>
    <col min="10757" max="10757" width="14.6328125" style="68" customWidth="1"/>
    <col min="10758" max="10758" width="4.453125" style="68" customWidth="1"/>
    <col min="10759" max="10759" width="14.6328125" style="68" customWidth="1"/>
    <col min="10760" max="11008" width="8.7265625" style="68"/>
    <col min="11009" max="11009" width="4.6328125" style="68" customWidth="1"/>
    <col min="11010" max="11010" width="3.36328125" style="68" customWidth="1"/>
    <col min="11011" max="11011" width="4.6328125" style="68" customWidth="1"/>
    <col min="11012" max="11012" width="5.36328125" style="68" customWidth="1"/>
    <col min="11013" max="11013" width="14.6328125" style="68" customWidth="1"/>
    <col min="11014" max="11014" width="4.453125" style="68" customWidth="1"/>
    <col min="11015" max="11015" width="14.6328125" style="68" customWidth="1"/>
    <col min="11016" max="11264" width="8.7265625" style="68"/>
    <col min="11265" max="11265" width="4.6328125" style="68" customWidth="1"/>
    <col min="11266" max="11266" width="3.36328125" style="68" customWidth="1"/>
    <col min="11267" max="11267" width="4.6328125" style="68" customWidth="1"/>
    <col min="11268" max="11268" width="5.36328125" style="68" customWidth="1"/>
    <col min="11269" max="11269" width="14.6328125" style="68" customWidth="1"/>
    <col min="11270" max="11270" width="4.453125" style="68" customWidth="1"/>
    <col min="11271" max="11271" width="14.6328125" style="68" customWidth="1"/>
    <col min="11272" max="11520" width="8.7265625" style="68"/>
    <col min="11521" max="11521" width="4.6328125" style="68" customWidth="1"/>
    <col min="11522" max="11522" width="3.36328125" style="68" customWidth="1"/>
    <col min="11523" max="11523" width="4.6328125" style="68" customWidth="1"/>
    <col min="11524" max="11524" width="5.36328125" style="68" customWidth="1"/>
    <col min="11525" max="11525" width="14.6328125" style="68" customWidth="1"/>
    <col min="11526" max="11526" width="4.453125" style="68" customWidth="1"/>
    <col min="11527" max="11527" width="14.6328125" style="68" customWidth="1"/>
    <col min="11528" max="11776" width="8.7265625" style="68"/>
    <col min="11777" max="11777" width="4.6328125" style="68" customWidth="1"/>
    <col min="11778" max="11778" width="3.36328125" style="68" customWidth="1"/>
    <col min="11779" max="11779" width="4.6328125" style="68" customWidth="1"/>
    <col min="11780" max="11780" width="5.36328125" style="68" customWidth="1"/>
    <col min="11781" max="11781" width="14.6328125" style="68" customWidth="1"/>
    <col min="11782" max="11782" width="4.453125" style="68" customWidth="1"/>
    <col min="11783" max="11783" width="14.6328125" style="68" customWidth="1"/>
    <col min="11784" max="12032" width="8.7265625" style="68"/>
    <col min="12033" max="12033" width="4.6328125" style="68" customWidth="1"/>
    <col min="12034" max="12034" width="3.36328125" style="68" customWidth="1"/>
    <col min="12035" max="12035" width="4.6328125" style="68" customWidth="1"/>
    <col min="12036" max="12036" width="5.36328125" style="68" customWidth="1"/>
    <col min="12037" max="12037" width="14.6328125" style="68" customWidth="1"/>
    <col min="12038" max="12038" width="4.453125" style="68" customWidth="1"/>
    <col min="12039" max="12039" width="14.6328125" style="68" customWidth="1"/>
    <col min="12040" max="12288" width="8.7265625" style="68"/>
    <col min="12289" max="12289" width="4.6328125" style="68" customWidth="1"/>
    <col min="12290" max="12290" width="3.36328125" style="68" customWidth="1"/>
    <col min="12291" max="12291" width="4.6328125" style="68" customWidth="1"/>
    <col min="12292" max="12292" width="5.36328125" style="68" customWidth="1"/>
    <col min="12293" max="12293" width="14.6328125" style="68" customWidth="1"/>
    <col min="12294" max="12294" width="4.453125" style="68" customWidth="1"/>
    <col min="12295" max="12295" width="14.6328125" style="68" customWidth="1"/>
    <col min="12296" max="12544" width="8.7265625" style="68"/>
    <col min="12545" max="12545" width="4.6328125" style="68" customWidth="1"/>
    <col min="12546" max="12546" width="3.36328125" style="68" customWidth="1"/>
    <col min="12547" max="12547" width="4.6328125" style="68" customWidth="1"/>
    <col min="12548" max="12548" width="5.36328125" style="68" customWidth="1"/>
    <col min="12549" max="12549" width="14.6328125" style="68" customWidth="1"/>
    <col min="12550" max="12550" width="4.453125" style="68" customWidth="1"/>
    <col min="12551" max="12551" width="14.6328125" style="68" customWidth="1"/>
    <col min="12552" max="12800" width="8.7265625" style="68"/>
    <col min="12801" max="12801" width="4.6328125" style="68" customWidth="1"/>
    <col min="12802" max="12802" width="3.36328125" style="68" customWidth="1"/>
    <col min="12803" max="12803" width="4.6328125" style="68" customWidth="1"/>
    <col min="12804" max="12804" width="5.36328125" style="68" customWidth="1"/>
    <col min="12805" max="12805" width="14.6328125" style="68" customWidth="1"/>
    <col min="12806" max="12806" width="4.453125" style="68" customWidth="1"/>
    <col min="12807" max="12807" width="14.6328125" style="68" customWidth="1"/>
    <col min="12808" max="13056" width="8.7265625" style="68"/>
    <col min="13057" max="13057" width="4.6328125" style="68" customWidth="1"/>
    <col min="13058" max="13058" width="3.36328125" style="68" customWidth="1"/>
    <col min="13059" max="13059" width="4.6328125" style="68" customWidth="1"/>
    <col min="13060" max="13060" width="5.36328125" style="68" customWidth="1"/>
    <col min="13061" max="13061" width="14.6328125" style="68" customWidth="1"/>
    <col min="13062" max="13062" width="4.453125" style="68" customWidth="1"/>
    <col min="13063" max="13063" width="14.6328125" style="68" customWidth="1"/>
    <col min="13064" max="13312" width="8.7265625" style="68"/>
    <col min="13313" max="13313" width="4.6328125" style="68" customWidth="1"/>
    <col min="13314" max="13314" width="3.36328125" style="68" customWidth="1"/>
    <col min="13315" max="13315" width="4.6328125" style="68" customWidth="1"/>
    <col min="13316" max="13316" width="5.36328125" style="68" customWidth="1"/>
    <col min="13317" max="13317" width="14.6328125" style="68" customWidth="1"/>
    <col min="13318" max="13318" width="4.453125" style="68" customWidth="1"/>
    <col min="13319" max="13319" width="14.6328125" style="68" customWidth="1"/>
    <col min="13320" max="13568" width="8.7265625" style="68"/>
    <col min="13569" max="13569" width="4.6328125" style="68" customWidth="1"/>
    <col min="13570" max="13570" width="3.36328125" style="68" customWidth="1"/>
    <col min="13571" max="13571" width="4.6328125" style="68" customWidth="1"/>
    <col min="13572" max="13572" width="5.36328125" style="68" customWidth="1"/>
    <col min="13573" max="13573" width="14.6328125" style="68" customWidth="1"/>
    <col min="13574" max="13574" width="4.453125" style="68" customWidth="1"/>
    <col min="13575" max="13575" width="14.6328125" style="68" customWidth="1"/>
    <col min="13576" max="13824" width="8.7265625" style="68"/>
    <col min="13825" max="13825" width="4.6328125" style="68" customWidth="1"/>
    <col min="13826" max="13826" width="3.36328125" style="68" customWidth="1"/>
    <col min="13827" max="13827" width="4.6328125" style="68" customWidth="1"/>
    <col min="13828" max="13828" width="5.36328125" style="68" customWidth="1"/>
    <col min="13829" max="13829" width="14.6328125" style="68" customWidth="1"/>
    <col min="13830" max="13830" width="4.453125" style="68" customWidth="1"/>
    <col min="13831" max="13831" width="14.6328125" style="68" customWidth="1"/>
    <col min="13832" max="14080" width="8.7265625" style="68"/>
    <col min="14081" max="14081" width="4.6328125" style="68" customWidth="1"/>
    <col min="14082" max="14082" width="3.36328125" style="68" customWidth="1"/>
    <col min="14083" max="14083" width="4.6328125" style="68" customWidth="1"/>
    <col min="14084" max="14084" width="5.36328125" style="68" customWidth="1"/>
    <col min="14085" max="14085" width="14.6328125" style="68" customWidth="1"/>
    <col min="14086" max="14086" width="4.453125" style="68" customWidth="1"/>
    <col min="14087" max="14087" width="14.6328125" style="68" customWidth="1"/>
    <col min="14088" max="14336" width="8.7265625" style="68"/>
    <col min="14337" max="14337" width="4.6328125" style="68" customWidth="1"/>
    <col min="14338" max="14338" width="3.36328125" style="68" customWidth="1"/>
    <col min="14339" max="14339" width="4.6328125" style="68" customWidth="1"/>
    <col min="14340" max="14340" width="5.36328125" style="68" customWidth="1"/>
    <col min="14341" max="14341" width="14.6328125" style="68" customWidth="1"/>
    <col min="14342" max="14342" width="4.453125" style="68" customWidth="1"/>
    <col min="14343" max="14343" width="14.6328125" style="68" customWidth="1"/>
    <col min="14344" max="14592" width="8.7265625" style="68"/>
    <col min="14593" max="14593" width="4.6328125" style="68" customWidth="1"/>
    <col min="14594" max="14594" width="3.36328125" style="68" customWidth="1"/>
    <col min="14595" max="14595" width="4.6328125" style="68" customWidth="1"/>
    <col min="14596" max="14596" width="5.36328125" style="68" customWidth="1"/>
    <col min="14597" max="14597" width="14.6328125" style="68" customWidth="1"/>
    <col min="14598" max="14598" width="4.453125" style="68" customWidth="1"/>
    <col min="14599" max="14599" width="14.6328125" style="68" customWidth="1"/>
    <col min="14600" max="14848" width="8.7265625" style="68"/>
    <col min="14849" max="14849" width="4.6328125" style="68" customWidth="1"/>
    <col min="14850" max="14850" width="3.36328125" style="68" customWidth="1"/>
    <col min="14851" max="14851" width="4.6328125" style="68" customWidth="1"/>
    <col min="14852" max="14852" width="5.36328125" style="68" customWidth="1"/>
    <col min="14853" max="14853" width="14.6328125" style="68" customWidth="1"/>
    <col min="14854" max="14854" width="4.453125" style="68" customWidth="1"/>
    <col min="14855" max="14855" width="14.6328125" style="68" customWidth="1"/>
    <col min="14856" max="15104" width="8.7265625" style="68"/>
    <col min="15105" max="15105" width="4.6328125" style="68" customWidth="1"/>
    <col min="15106" max="15106" width="3.36328125" style="68" customWidth="1"/>
    <col min="15107" max="15107" width="4.6328125" style="68" customWidth="1"/>
    <col min="15108" max="15108" width="5.36328125" style="68" customWidth="1"/>
    <col min="15109" max="15109" width="14.6328125" style="68" customWidth="1"/>
    <col min="15110" max="15110" width="4.453125" style="68" customWidth="1"/>
    <col min="15111" max="15111" width="14.6328125" style="68" customWidth="1"/>
    <col min="15112" max="15360" width="8.7265625" style="68"/>
    <col min="15361" max="15361" width="4.6328125" style="68" customWidth="1"/>
    <col min="15362" max="15362" width="3.36328125" style="68" customWidth="1"/>
    <col min="15363" max="15363" width="4.6328125" style="68" customWidth="1"/>
    <col min="15364" max="15364" width="5.36328125" style="68" customWidth="1"/>
    <col min="15365" max="15365" width="14.6328125" style="68" customWidth="1"/>
    <col min="15366" max="15366" width="4.453125" style="68" customWidth="1"/>
    <col min="15367" max="15367" width="14.6328125" style="68" customWidth="1"/>
    <col min="15368" max="15616" width="8.7265625" style="68"/>
    <col min="15617" max="15617" width="4.6328125" style="68" customWidth="1"/>
    <col min="15618" max="15618" width="3.36328125" style="68" customWidth="1"/>
    <col min="15619" max="15619" width="4.6328125" style="68" customWidth="1"/>
    <col min="15620" max="15620" width="5.36328125" style="68" customWidth="1"/>
    <col min="15621" max="15621" width="14.6328125" style="68" customWidth="1"/>
    <col min="15622" max="15622" width="4.453125" style="68" customWidth="1"/>
    <col min="15623" max="15623" width="14.6328125" style="68" customWidth="1"/>
    <col min="15624" max="15872" width="8.7265625" style="68"/>
    <col min="15873" max="15873" width="4.6328125" style="68" customWidth="1"/>
    <col min="15874" max="15874" width="3.36328125" style="68" customWidth="1"/>
    <col min="15875" max="15875" width="4.6328125" style="68" customWidth="1"/>
    <col min="15876" max="15876" width="5.36328125" style="68" customWidth="1"/>
    <col min="15877" max="15877" width="14.6328125" style="68" customWidth="1"/>
    <col min="15878" max="15878" width="4.453125" style="68" customWidth="1"/>
    <col min="15879" max="15879" width="14.6328125" style="68" customWidth="1"/>
    <col min="15880" max="16128" width="8.7265625" style="68"/>
    <col min="16129" max="16129" width="4.6328125" style="68" customWidth="1"/>
    <col min="16130" max="16130" width="3.36328125" style="68" customWidth="1"/>
    <col min="16131" max="16131" width="4.6328125" style="68" customWidth="1"/>
    <col min="16132" max="16132" width="5.36328125" style="68" customWidth="1"/>
    <col min="16133" max="16133" width="14.6328125" style="68" customWidth="1"/>
    <col min="16134" max="16134" width="4.453125" style="68" customWidth="1"/>
    <col min="16135" max="16135" width="14.6328125" style="68" customWidth="1"/>
    <col min="16136" max="16384" width="8.7265625" style="68"/>
  </cols>
  <sheetData>
    <row r="1" spans="1:10" ht="16.5" x14ac:dyDescent="0.25">
      <c r="A1" s="395" t="s">
        <v>269</v>
      </c>
      <c r="B1" s="395"/>
      <c r="C1" s="395"/>
      <c r="D1" s="395"/>
      <c r="E1" s="395"/>
      <c r="F1" s="395"/>
      <c r="G1" s="395"/>
      <c r="H1" s="395"/>
      <c r="I1" s="293"/>
      <c r="J1" s="293"/>
    </row>
    <row r="2" spans="1:10" ht="16.5" x14ac:dyDescent="0.25">
      <c r="A2" s="152"/>
      <c r="B2" s="101"/>
      <c r="C2" s="101"/>
      <c r="D2" s="101"/>
      <c r="E2" s="101"/>
      <c r="F2" s="101"/>
      <c r="G2" s="101"/>
      <c r="H2" s="101"/>
      <c r="I2" s="101"/>
      <c r="J2" s="101"/>
    </row>
    <row r="3" spans="1:10" ht="13.5" thickBot="1" x14ac:dyDescent="0.25">
      <c r="A3" s="68" t="s">
        <v>270</v>
      </c>
      <c r="B3" s="101"/>
      <c r="C3" s="101"/>
      <c r="D3" s="101"/>
      <c r="E3" s="101"/>
      <c r="F3" s="101"/>
      <c r="G3" s="101"/>
      <c r="H3" s="101"/>
      <c r="I3" s="101"/>
      <c r="J3" s="101"/>
    </row>
    <row r="4" spans="1:10" ht="13.5" thickTop="1" x14ac:dyDescent="0.2">
      <c r="A4" s="397" t="s">
        <v>271</v>
      </c>
      <c r="B4" s="397"/>
      <c r="C4" s="398"/>
      <c r="D4" s="396" t="s">
        <v>372</v>
      </c>
      <c r="E4" s="398"/>
      <c r="F4" s="396" t="s">
        <v>373</v>
      </c>
      <c r="G4" s="397"/>
      <c r="H4" s="287"/>
      <c r="I4" s="287"/>
      <c r="J4" s="287"/>
    </row>
    <row r="5" spans="1:10" ht="6" customHeight="1" x14ac:dyDescent="0.2">
      <c r="A5" s="287"/>
      <c r="B5" s="101"/>
      <c r="C5" s="292"/>
      <c r="D5" s="287"/>
      <c r="E5" s="287"/>
      <c r="F5" s="291"/>
      <c r="G5" s="287"/>
      <c r="H5" s="287"/>
      <c r="I5" s="287"/>
      <c r="J5" s="287"/>
    </row>
    <row r="6" spans="1:10" ht="17.25" customHeight="1" x14ac:dyDescent="0.2">
      <c r="A6" s="289" t="s">
        <v>201</v>
      </c>
      <c r="B6" s="287">
        <v>62</v>
      </c>
      <c r="C6" s="87" t="s">
        <v>272</v>
      </c>
      <c r="D6" s="86"/>
      <c r="E6" s="69">
        <v>137388</v>
      </c>
      <c r="F6" s="70"/>
      <c r="G6" s="69">
        <v>388598</v>
      </c>
      <c r="H6" s="284"/>
      <c r="I6" s="284"/>
      <c r="J6" s="284"/>
    </row>
    <row r="7" spans="1:10" ht="17.25" customHeight="1" x14ac:dyDescent="0.2">
      <c r="A7" s="289"/>
      <c r="B7" s="287">
        <v>63</v>
      </c>
      <c r="C7" s="87"/>
      <c r="D7" s="86"/>
      <c r="E7" s="69">
        <v>138426</v>
      </c>
      <c r="F7" s="70"/>
      <c r="G7" s="69">
        <v>389315</v>
      </c>
      <c r="H7" s="284"/>
      <c r="I7" s="284"/>
      <c r="J7" s="284"/>
    </row>
    <row r="8" spans="1:10" ht="17.25" customHeight="1" x14ac:dyDescent="0.2">
      <c r="A8" s="289" t="s">
        <v>203</v>
      </c>
      <c r="B8" s="290" t="s">
        <v>273</v>
      </c>
      <c r="C8" s="87" t="s">
        <v>272</v>
      </c>
      <c r="D8" s="86"/>
      <c r="E8" s="69">
        <v>139740</v>
      </c>
      <c r="F8" s="70"/>
      <c r="G8" s="69">
        <v>389963</v>
      </c>
      <c r="H8" s="284"/>
      <c r="I8" s="284"/>
      <c r="J8" s="284"/>
    </row>
    <row r="9" spans="1:10" ht="17.25" customHeight="1" x14ac:dyDescent="0.2">
      <c r="A9" s="289"/>
      <c r="B9" s="287">
        <v>2</v>
      </c>
      <c r="C9" s="87"/>
      <c r="D9" s="86"/>
      <c r="E9" s="69">
        <v>140786</v>
      </c>
      <c r="F9" s="70"/>
      <c r="G9" s="69">
        <v>390013</v>
      </c>
      <c r="H9" s="284"/>
      <c r="I9" s="284"/>
      <c r="J9" s="284"/>
    </row>
    <row r="10" spans="1:10" ht="17.25" customHeight="1" x14ac:dyDescent="0.2">
      <c r="A10" s="289"/>
      <c r="B10" s="287">
        <v>3</v>
      </c>
      <c r="C10" s="87"/>
      <c r="D10" s="86"/>
      <c r="E10" s="69">
        <v>142033</v>
      </c>
      <c r="F10" s="70"/>
      <c r="G10" s="69">
        <v>390516</v>
      </c>
      <c r="H10" s="284"/>
      <c r="I10" s="284"/>
      <c r="J10" s="284"/>
    </row>
    <row r="11" spans="1:10" ht="17.25" customHeight="1" x14ac:dyDescent="0.2">
      <c r="A11" s="289"/>
      <c r="B11" s="287">
        <v>4</v>
      </c>
      <c r="C11" s="87"/>
      <c r="D11" s="86"/>
      <c r="E11" s="69">
        <v>143187</v>
      </c>
      <c r="F11" s="70"/>
      <c r="G11" s="69">
        <v>390946</v>
      </c>
      <c r="H11" s="284"/>
      <c r="I11" s="284"/>
      <c r="J11" s="284"/>
    </row>
    <row r="12" spans="1:10" ht="17.25" customHeight="1" x14ac:dyDescent="0.2">
      <c r="A12" s="288"/>
      <c r="B12" s="287">
        <v>5</v>
      </c>
      <c r="C12" s="286"/>
      <c r="D12" s="86"/>
      <c r="E12" s="69">
        <v>144547</v>
      </c>
      <c r="F12" s="70"/>
      <c r="G12" s="69">
        <v>391047</v>
      </c>
      <c r="H12" s="284"/>
      <c r="I12" s="284"/>
      <c r="J12" s="284"/>
    </row>
    <row r="13" spans="1:10" ht="17.25" customHeight="1" x14ac:dyDescent="0.2">
      <c r="A13" s="288"/>
      <c r="B13" s="287">
        <v>6</v>
      </c>
      <c r="C13" s="286"/>
      <c r="D13" s="86"/>
      <c r="E13" s="69">
        <v>145554</v>
      </c>
      <c r="F13" s="70"/>
      <c r="G13" s="69">
        <v>390655</v>
      </c>
      <c r="H13" s="284"/>
      <c r="I13" s="284"/>
      <c r="J13" s="284"/>
    </row>
    <row r="14" spans="1:10" ht="17.25" customHeight="1" x14ac:dyDescent="0.2">
      <c r="A14" s="288"/>
      <c r="B14" s="287">
        <v>7</v>
      </c>
      <c r="C14" s="286"/>
      <c r="D14" s="86"/>
      <c r="E14" s="69">
        <v>146552</v>
      </c>
      <c r="F14" s="70"/>
      <c r="G14" s="69">
        <v>390289</v>
      </c>
      <c r="H14" s="284"/>
      <c r="I14" s="284"/>
      <c r="J14" s="284"/>
    </row>
    <row r="15" spans="1:10" ht="17.25" customHeight="1" x14ac:dyDescent="0.2">
      <c r="A15" s="288"/>
      <c r="B15" s="287">
        <v>8</v>
      </c>
      <c r="C15" s="286"/>
      <c r="D15" s="86"/>
      <c r="E15" s="69">
        <v>147719</v>
      </c>
      <c r="F15" s="70"/>
      <c r="G15" s="69">
        <v>389704</v>
      </c>
      <c r="H15" s="284"/>
      <c r="I15" s="284"/>
      <c r="J15" s="284"/>
    </row>
    <row r="16" spans="1:10" ht="17.25" customHeight="1" x14ac:dyDescent="0.2">
      <c r="A16" s="288"/>
      <c r="B16" s="287">
        <v>9</v>
      </c>
      <c r="C16" s="286"/>
      <c r="D16" s="86"/>
      <c r="E16" s="69">
        <v>148282</v>
      </c>
      <c r="F16" s="70"/>
      <c r="G16" s="69">
        <v>389336</v>
      </c>
      <c r="H16" s="284"/>
      <c r="I16" s="284"/>
      <c r="J16" s="284"/>
    </row>
    <row r="17" spans="1:10" ht="17.25" customHeight="1" x14ac:dyDescent="0.2">
      <c r="A17" s="288"/>
      <c r="B17" s="287">
        <v>10</v>
      </c>
      <c r="C17" s="286"/>
      <c r="D17" s="86"/>
      <c r="E17" s="69">
        <v>149718</v>
      </c>
      <c r="F17" s="70"/>
      <c r="G17" s="69">
        <v>389813</v>
      </c>
      <c r="H17" s="284"/>
      <c r="I17" s="284"/>
      <c r="J17" s="284"/>
    </row>
    <row r="18" spans="1:10" ht="17.25" customHeight="1" x14ac:dyDescent="0.2">
      <c r="A18" s="288"/>
      <c r="B18" s="287">
        <v>11</v>
      </c>
      <c r="C18" s="286"/>
      <c r="D18" s="86"/>
      <c r="E18" s="69">
        <v>149088</v>
      </c>
      <c r="F18" s="70"/>
      <c r="G18" s="69">
        <v>377830</v>
      </c>
      <c r="H18" s="284"/>
      <c r="I18" s="284"/>
      <c r="J18" s="284"/>
    </row>
    <row r="19" spans="1:10" ht="17.25" customHeight="1" x14ac:dyDescent="0.2">
      <c r="A19" s="288"/>
      <c r="B19" s="287">
        <v>12</v>
      </c>
      <c r="C19" s="286"/>
      <c r="D19" s="86"/>
      <c r="E19" s="69">
        <v>151036</v>
      </c>
      <c r="F19" s="70"/>
      <c r="G19" s="69">
        <v>379137</v>
      </c>
      <c r="H19" s="284"/>
      <c r="I19" s="284"/>
      <c r="J19" s="284"/>
    </row>
    <row r="20" spans="1:10" ht="17.25" customHeight="1" x14ac:dyDescent="0.2">
      <c r="A20" s="288"/>
      <c r="B20" s="287">
        <v>13</v>
      </c>
      <c r="C20" s="286"/>
      <c r="D20" s="86"/>
      <c r="E20" s="69">
        <v>153018</v>
      </c>
      <c r="F20" s="70"/>
      <c r="G20" s="69">
        <v>380556</v>
      </c>
      <c r="H20" s="284"/>
      <c r="I20" s="284"/>
      <c r="J20" s="284"/>
    </row>
    <row r="21" spans="1:10" ht="17.25" customHeight="1" x14ac:dyDescent="0.2">
      <c r="A21" s="288"/>
      <c r="B21" s="287">
        <v>14</v>
      </c>
      <c r="C21" s="286"/>
      <c r="D21" s="86"/>
      <c r="E21" s="69">
        <v>154910</v>
      </c>
      <c r="F21" s="70"/>
      <c r="G21" s="69">
        <v>382136</v>
      </c>
      <c r="H21" s="284"/>
      <c r="I21" s="284"/>
      <c r="J21" s="284"/>
    </row>
    <row r="22" spans="1:10" ht="17.25" customHeight="1" x14ac:dyDescent="0.2">
      <c r="A22" s="288"/>
      <c r="B22" s="287">
        <v>15</v>
      </c>
      <c r="C22" s="286"/>
      <c r="D22" s="86"/>
      <c r="E22" s="69">
        <v>156798</v>
      </c>
      <c r="F22" s="70"/>
      <c r="G22" s="69">
        <v>384049</v>
      </c>
      <c r="H22" s="284"/>
      <c r="I22" s="284"/>
      <c r="J22" s="284"/>
    </row>
    <row r="23" spans="1:10" ht="17.25" customHeight="1" x14ac:dyDescent="0.2">
      <c r="A23" s="288"/>
      <c r="B23" s="287">
        <v>16</v>
      </c>
      <c r="C23" s="286"/>
      <c r="D23" s="86"/>
      <c r="E23" s="69">
        <v>158492</v>
      </c>
      <c r="F23" s="70"/>
      <c r="G23" s="69">
        <v>385552</v>
      </c>
      <c r="H23" s="284"/>
      <c r="I23" s="284"/>
      <c r="J23" s="284"/>
    </row>
    <row r="24" spans="1:10" ht="17.25" customHeight="1" x14ac:dyDescent="0.2">
      <c r="A24" s="288"/>
      <c r="B24" s="287">
        <v>17</v>
      </c>
      <c r="C24" s="286"/>
      <c r="D24" s="86"/>
      <c r="E24" s="69">
        <v>160507</v>
      </c>
      <c r="F24" s="70"/>
      <c r="G24" s="69">
        <v>388057</v>
      </c>
      <c r="H24" s="284"/>
      <c r="I24" s="284"/>
      <c r="J24" s="284"/>
    </row>
    <row r="25" spans="1:10" ht="17.25" customHeight="1" x14ac:dyDescent="0.2">
      <c r="A25" s="288"/>
      <c r="B25" s="287">
        <v>18</v>
      </c>
      <c r="C25" s="286"/>
      <c r="D25" s="86"/>
      <c r="E25" s="69">
        <v>162269</v>
      </c>
      <c r="F25" s="70"/>
      <c r="G25" s="69">
        <v>389750</v>
      </c>
      <c r="H25" s="284"/>
      <c r="I25" s="284"/>
      <c r="J25" s="284"/>
    </row>
    <row r="26" spans="1:10" ht="17.25" customHeight="1" x14ac:dyDescent="0.2">
      <c r="A26" s="288"/>
      <c r="B26" s="287">
        <v>19</v>
      </c>
      <c r="C26" s="286"/>
      <c r="D26" s="86"/>
      <c r="E26" s="69">
        <v>163971</v>
      </c>
      <c r="F26" s="70"/>
      <c r="G26" s="69">
        <v>391730</v>
      </c>
      <c r="H26" s="284"/>
      <c r="I26" s="284"/>
      <c r="J26" s="284"/>
    </row>
    <row r="27" spans="1:10" ht="17.25" customHeight="1" x14ac:dyDescent="0.2">
      <c r="A27" s="288"/>
      <c r="B27" s="287">
        <v>20</v>
      </c>
      <c r="C27" s="286"/>
      <c r="D27" s="86"/>
      <c r="E27" s="69">
        <v>165949</v>
      </c>
      <c r="F27" s="70"/>
      <c r="G27" s="69">
        <v>394187</v>
      </c>
      <c r="H27" s="284"/>
      <c r="I27" s="284"/>
      <c r="J27" s="284"/>
    </row>
    <row r="28" spans="1:10" ht="17.25" customHeight="1" x14ac:dyDescent="0.2">
      <c r="A28" s="288"/>
      <c r="B28" s="287">
        <v>21</v>
      </c>
      <c r="C28" s="286"/>
      <c r="D28" s="86"/>
      <c r="E28" s="69">
        <v>167593</v>
      </c>
      <c r="F28" s="70"/>
      <c r="G28" s="69">
        <v>396523</v>
      </c>
      <c r="H28" s="284"/>
      <c r="I28" s="284"/>
      <c r="J28" s="284"/>
    </row>
    <row r="29" spans="1:10" ht="17.25" customHeight="1" x14ac:dyDescent="0.2">
      <c r="A29" s="288"/>
      <c r="B29" s="287">
        <v>22</v>
      </c>
      <c r="C29" s="286"/>
      <c r="D29" s="86"/>
      <c r="E29" s="69">
        <v>168804</v>
      </c>
      <c r="F29" s="70"/>
      <c r="G29" s="69">
        <v>397629</v>
      </c>
      <c r="H29" s="284"/>
      <c r="I29" s="284"/>
      <c r="J29" s="284"/>
    </row>
    <row r="30" spans="1:10" ht="17.25" customHeight="1" x14ac:dyDescent="0.2">
      <c r="A30" s="288"/>
      <c r="B30" s="287">
        <v>23</v>
      </c>
      <c r="C30" s="286"/>
      <c r="D30" s="86"/>
      <c r="E30" s="69">
        <v>170078</v>
      </c>
      <c r="F30" s="70"/>
      <c r="G30" s="69">
        <v>399193</v>
      </c>
      <c r="H30" s="284"/>
      <c r="I30" s="284"/>
      <c r="J30" s="284"/>
    </row>
    <row r="31" spans="1:10" ht="17.25" customHeight="1" x14ac:dyDescent="0.2">
      <c r="A31" s="288"/>
      <c r="B31" s="287">
        <v>24</v>
      </c>
      <c r="C31" s="286"/>
      <c r="D31" s="86"/>
      <c r="E31" s="69">
        <v>171283</v>
      </c>
      <c r="F31" s="70"/>
      <c r="G31" s="69">
        <v>400667</v>
      </c>
      <c r="H31" s="284"/>
      <c r="I31" s="284"/>
      <c r="J31" s="284"/>
    </row>
    <row r="32" spans="1:10" ht="17.25" customHeight="1" x14ac:dyDescent="0.2">
      <c r="A32" s="288"/>
      <c r="B32" s="287">
        <v>25</v>
      </c>
      <c r="C32" s="286"/>
      <c r="D32" s="86"/>
      <c r="E32" s="69">
        <v>172671</v>
      </c>
      <c r="F32" s="70"/>
      <c r="G32" s="69">
        <v>402826</v>
      </c>
      <c r="H32" s="284"/>
      <c r="I32" s="284"/>
      <c r="J32" s="284"/>
    </row>
    <row r="33" spans="1:17" ht="17.25" customHeight="1" x14ac:dyDescent="0.2">
      <c r="A33" s="288"/>
      <c r="B33" s="287">
        <v>26</v>
      </c>
      <c r="C33" s="286"/>
      <c r="D33" s="86"/>
      <c r="E33" s="69">
        <v>173798</v>
      </c>
      <c r="F33" s="70"/>
      <c r="G33" s="69">
        <v>404565</v>
      </c>
      <c r="H33" s="284"/>
      <c r="I33" s="284"/>
      <c r="J33" s="284"/>
    </row>
    <row r="34" spans="1:17" ht="17.25" customHeight="1" x14ac:dyDescent="0.2">
      <c r="A34" s="288"/>
      <c r="B34" s="287">
        <v>27</v>
      </c>
      <c r="C34" s="286"/>
      <c r="D34" s="86"/>
      <c r="E34" s="69">
        <v>174974</v>
      </c>
      <c r="F34" s="70"/>
      <c r="G34" s="69">
        <v>406386</v>
      </c>
      <c r="H34" s="284"/>
      <c r="I34" s="284"/>
      <c r="J34" s="284"/>
    </row>
    <row r="35" spans="1:17" ht="17.25" customHeight="1" x14ac:dyDescent="0.2">
      <c r="A35" s="288"/>
      <c r="B35" s="287">
        <v>28</v>
      </c>
      <c r="C35" s="286"/>
      <c r="D35" s="86"/>
      <c r="E35" s="69">
        <v>175665</v>
      </c>
      <c r="F35" s="70"/>
      <c r="G35" s="69">
        <v>407430</v>
      </c>
      <c r="H35" s="284"/>
      <c r="I35" s="284"/>
      <c r="J35" s="284"/>
    </row>
    <row r="36" spans="1:17" ht="17.25" customHeight="1" x14ac:dyDescent="0.2">
      <c r="A36" s="288"/>
      <c r="B36" s="287">
        <v>29</v>
      </c>
      <c r="C36" s="286"/>
      <c r="D36" s="86"/>
      <c r="E36" s="69">
        <v>176553</v>
      </c>
      <c r="F36" s="70"/>
      <c r="G36" s="69">
        <v>408913</v>
      </c>
      <c r="H36" s="284"/>
      <c r="I36" s="284"/>
      <c r="J36" s="284"/>
    </row>
    <row r="37" spans="1:17" ht="17.25" customHeight="1" x14ac:dyDescent="0.2">
      <c r="A37" s="288"/>
      <c r="B37" s="287">
        <v>30</v>
      </c>
      <c r="C37" s="286"/>
      <c r="D37" s="86"/>
      <c r="E37" s="69">
        <v>177122</v>
      </c>
      <c r="F37" s="70"/>
      <c r="G37" s="69">
        <v>410036</v>
      </c>
      <c r="H37" s="284"/>
      <c r="I37" s="284"/>
      <c r="J37" s="284"/>
    </row>
    <row r="38" spans="1:17" ht="17.25" customHeight="1" x14ac:dyDescent="0.2">
      <c r="A38" s="288"/>
      <c r="B38" s="287">
        <v>31</v>
      </c>
      <c r="C38" s="286"/>
      <c r="D38" s="86"/>
      <c r="E38" s="69">
        <v>178124</v>
      </c>
      <c r="F38" s="70"/>
      <c r="G38" s="69">
        <v>411340</v>
      </c>
      <c r="H38" s="284"/>
      <c r="I38" s="284"/>
      <c r="J38" s="284"/>
    </row>
    <row r="39" spans="1:17" ht="17.25" customHeight="1" x14ac:dyDescent="0.2">
      <c r="A39" s="288" t="s">
        <v>350</v>
      </c>
      <c r="B39" s="287">
        <v>2</v>
      </c>
      <c r="C39" s="286" t="s">
        <v>379</v>
      </c>
      <c r="D39" s="86"/>
      <c r="E39" s="69">
        <v>178368</v>
      </c>
      <c r="F39" s="70"/>
      <c r="G39" s="69">
        <v>411632</v>
      </c>
      <c r="H39" s="284"/>
      <c r="I39" s="284"/>
      <c r="J39" s="284"/>
    </row>
    <row r="40" spans="1:17" ht="17.25" customHeight="1" x14ac:dyDescent="0.2">
      <c r="A40" s="288"/>
      <c r="B40" s="287">
        <v>3</v>
      </c>
      <c r="C40" s="286"/>
      <c r="D40" s="86"/>
      <c r="E40" s="69">
        <v>178514</v>
      </c>
      <c r="F40" s="70"/>
      <c r="G40" s="69">
        <v>411912</v>
      </c>
      <c r="H40" s="284"/>
      <c r="I40" s="284"/>
      <c r="J40" s="284"/>
    </row>
    <row r="41" spans="1:17" ht="17.25" customHeight="1" x14ac:dyDescent="0.2">
      <c r="A41" s="288"/>
      <c r="B41" s="287">
        <v>4</v>
      </c>
      <c r="C41" s="286"/>
      <c r="D41" s="86"/>
      <c r="E41" s="69">
        <v>178618</v>
      </c>
      <c r="F41" s="70"/>
      <c r="G41" s="69">
        <v>411636</v>
      </c>
      <c r="H41" s="284"/>
      <c r="I41" s="284"/>
      <c r="J41" s="284"/>
    </row>
    <row r="42" spans="1:17" ht="17.25" customHeight="1" x14ac:dyDescent="0.2">
      <c r="A42" s="288"/>
      <c r="B42" s="287">
        <v>5</v>
      </c>
      <c r="C42" s="286"/>
      <c r="D42" s="86"/>
      <c r="E42" s="285">
        <v>178912</v>
      </c>
      <c r="F42" s="70"/>
      <c r="G42" s="69">
        <v>411585</v>
      </c>
      <c r="H42" s="284"/>
      <c r="I42" s="284"/>
      <c r="J42" s="284"/>
    </row>
    <row r="43" spans="1:17" ht="6" customHeight="1" x14ac:dyDescent="0.2">
      <c r="A43" s="72"/>
      <c r="B43" s="72"/>
      <c r="C43" s="73"/>
      <c r="D43" s="72"/>
      <c r="E43" s="72"/>
      <c r="F43" s="283"/>
      <c r="G43" s="72"/>
    </row>
    <row r="44" spans="1:17" ht="5.25" customHeight="1" x14ac:dyDescent="0.2">
      <c r="A44" s="47"/>
      <c r="B44" s="23"/>
      <c r="C44" s="45"/>
      <c r="F44" s="257"/>
      <c r="G44" s="258"/>
      <c r="H44" s="257"/>
      <c r="I44" s="257"/>
      <c r="J44" s="257"/>
      <c r="K44" s="258"/>
      <c r="L44" s="257"/>
      <c r="M44" s="257"/>
      <c r="N44" s="257"/>
      <c r="O44" s="258"/>
      <c r="P44" s="257"/>
      <c r="Q44" s="257"/>
    </row>
    <row r="45" spans="1:17" x14ac:dyDescent="0.2">
      <c r="A45" s="68" t="s">
        <v>274</v>
      </c>
    </row>
  </sheetData>
  <mergeCells count="4">
    <mergeCell ref="A1:H1"/>
    <mergeCell ref="A4:C4"/>
    <mergeCell ref="D4:E4"/>
    <mergeCell ref="F4:G4"/>
  </mergeCells>
  <phoneticPr fontId="18"/>
  <printOptions horizontalCentered="1"/>
  <pageMargins left="0" right="0.59055118110236227" top="0.78740157480314965" bottom="0.78740157480314965" header="0.51181102362204722" footer="0.51181102362204722"/>
  <pageSetup paperSize="9" scale="11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B1D9B-D6C0-43D1-A9CA-882C1DB60B1B}">
  <dimension ref="A1:L44"/>
  <sheetViews>
    <sheetView view="pageBreakPreview" zoomScaleNormal="100" zoomScaleSheetLayoutView="100" workbookViewId="0">
      <pane ySplit="3" topLeftCell="A29" activePane="bottomLeft" state="frozen"/>
      <selection sqref="A1:B1"/>
      <selection pane="bottomLeft" activeCell="B43" sqref="B43"/>
    </sheetView>
  </sheetViews>
  <sheetFormatPr defaultRowHeight="13" x14ac:dyDescent="0.2"/>
  <cols>
    <col min="1" max="1" width="4.6328125" style="68" customWidth="1"/>
    <col min="2" max="2" width="3.453125" style="68" bestFit="1" customWidth="1"/>
    <col min="3" max="3" width="4.6328125" style="68" customWidth="1"/>
    <col min="4" max="256" width="8.7265625" style="68"/>
    <col min="257" max="257" width="4.6328125" style="68" customWidth="1"/>
    <col min="258" max="258" width="3.453125" style="68" bestFit="1" customWidth="1"/>
    <col min="259" max="259" width="4.6328125" style="68" customWidth="1"/>
    <col min="260" max="512" width="8.7265625" style="68"/>
    <col min="513" max="513" width="4.6328125" style="68" customWidth="1"/>
    <col min="514" max="514" width="3.453125" style="68" bestFit="1" customWidth="1"/>
    <col min="515" max="515" width="4.6328125" style="68" customWidth="1"/>
    <col min="516" max="768" width="8.7265625" style="68"/>
    <col min="769" max="769" width="4.6328125" style="68" customWidth="1"/>
    <col min="770" max="770" width="3.453125" style="68" bestFit="1" customWidth="1"/>
    <col min="771" max="771" width="4.6328125" style="68" customWidth="1"/>
    <col min="772" max="1024" width="8.7265625" style="68"/>
    <col min="1025" max="1025" width="4.6328125" style="68" customWidth="1"/>
    <col min="1026" max="1026" width="3.453125" style="68" bestFit="1" customWidth="1"/>
    <col min="1027" max="1027" width="4.6328125" style="68" customWidth="1"/>
    <col min="1028" max="1280" width="8.7265625" style="68"/>
    <col min="1281" max="1281" width="4.6328125" style="68" customWidth="1"/>
    <col min="1282" max="1282" width="3.453125" style="68" bestFit="1" customWidth="1"/>
    <col min="1283" max="1283" width="4.6328125" style="68" customWidth="1"/>
    <col min="1284" max="1536" width="8.7265625" style="68"/>
    <col min="1537" max="1537" width="4.6328125" style="68" customWidth="1"/>
    <col min="1538" max="1538" width="3.453125" style="68" bestFit="1" customWidth="1"/>
    <col min="1539" max="1539" width="4.6328125" style="68" customWidth="1"/>
    <col min="1540" max="1792" width="8.7265625" style="68"/>
    <col min="1793" max="1793" width="4.6328125" style="68" customWidth="1"/>
    <col min="1794" max="1794" width="3.453125" style="68" bestFit="1" customWidth="1"/>
    <col min="1795" max="1795" width="4.6328125" style="68" customWidth="1"/>
    <col min="1796" max="2048" width="8.7265625" style="68"/>
    <col min="2049" max="2049" width="4.6328125" style="68" customWidth="1"/>
    <col min="2050" max="2050" width="3.453125" style="68" bestFit="1" customWidth="1"/>
    <col min="2051" max="2051" width="4.6328125" style="68" customWidth="1"/>
    <col min="2052" max="2304" width="8.7265625" style="68"/>
    <col min="2305" max="2305" width="4.6328125" style="68" customWidth="1"/>
    <col min="2306" max="2306" width="3.453125" style="68" bestFit="1" customWidth="1"/>
    <col min="2307" max="2307" width="4.6328125" style="68" customWidth="1"/>
    <col min="2308" max="2560" width="8.7265625" style="68"/>
    <col min="2561" max="2561" width="4.6328125" style="68" customWidth="1"/>
    <col min="2562" max="2562" width="3.453125" style="68" bestFit="1" customWidth="1"/>
    <col min="2563" max="2563" width="4.6328125" style="68" customWidth="1"/>
    <col min="2564" max="2816" width="8.7265625" style="68"/>
    <col min="2817" max="2817" width="4.6328125" style="68" customWidth="1"/>
    <col min="2818" max="2818" width="3.453125" style="68" bestFit="1" customWidth="1"/>
    <col min="2819" max="2819" width="4.6328125" style="68" customWidth="1"/>
    <col min="2820" max="3072" width="8.7265625" style="68"/>
    <col min="3073" max="3073" width="4.6328125" style="68" customWidth="1"/>
    <col min="3074" max="3074" width="3.453125" style="68" bestFit="1" customWidth="1"/>
    <col min="3075" max="3075" width="4.6328125" style="68" customWidth="1"/>
    <col min="3076" max="3328" width="8.7265625" style="68"/>
    <col min="3329" max="3329" width="4.6328125" style="68" customWidth="1"/>
    <col min="3330" max="3330" width="3.453125" style="68" bestFit="1" customWidth="1"/>
    <col min="3331" max="3331" width="4.6328125" style="68" customWidth="1"/>
    <col min="3332" max="3584" width="8.7265625" style="68"/>
    <col min="3585" max="3585" width="4.6328125" style="68" customWidth="1"/>
    <col min="3586" max="3586" width="3.453125" style="68" bestFit="1" customWidth="1"/>
    <col min="3587" max="3587" width="4.6328125" style="68" customWidth="1"/>
    <col min="3588" max="3840" width="8.7265625" style="68"/>
    <col min="3841" max="3841" width="4.6328125" style="68" customWidth="1"/>
    <col min="3842" max="3842" width="3.453125" style="68" bestFit="1" customWidth="1"/>
    <col min="3843" max="3843" width="4.6328125" style="68" customWidth="1"/>
    <col min="3844" max="4096" width="8.7265625" style="68"/>
    <col min="4097" max="4097" width="4.6328125" style="68" customWidth="1"/>
    <col min="4098" max="4098" width="3.453125" style="68" bestFit="1" customWidth="1"/>
    <col min="4099" max="4099" width="4.6328125" style="68" customWidth="1"/>
    <col min="4100" max="4352" width="8.7265625" style="68"/>
    <col min="4353" max="4353" width="4.6328125" style="68" customWidth="1"/>
    <col min="4354" max="4354" width="3.453125" style="68" bestFit="1" customWidth="1"/>
    <col min="4355" max="4355" width="4.6328125" style="68" customWidth="1"/>
    <col min="4356" max="4608" width="8.7265625" style="68"/>
    <col min="4609" max="4609" width="4.6328125" style="68" customWidth="1"/>
    <col min="4610" max="4610" width="3.453125" style="68" bestFit="1" customWidth="1"/>
    <col min="4611" max="4611" width="4.6328125" style="68" customWidth="1"/>
    <col min="4612" max="4864" width="8.7265625" style="68"/>
    <col min="4865" max="4865" width="4.6328125" style="68" customWidth="1"/>
    <col min="4866" max="4866" width="3.453125" style="68" bestFit="1" customWidth="1"/>
    <col min="4867" max="4867" width="4.6328125" style="68" customWidth="1"/>
    <col min="4868" max="5120" width="8.7265625" style="68"/>
    <col min="5121" max="5121" width="4.6328125" style="68" customWidth="1"/>
    <col min="5122" max="5122" width="3.453125" style="68" bestFit="1" customWidth="1"/>
    <col min="5123" max="5123" width="4.6328125" style="68" customWidth="1"/>
    <col min="5124" max="5376" width="8.7265625" style="68"/>
    <col min="5377" max="5377" width="4.6328125" style="68" customWidth="1"/>
    <col min="5378" max="5378" width="3.453125" style="68" bestFit="1" customWidth="1"/>
    <col min="5379" max="5379" width="4.6328125" style="68" customWidth="1"/>
    <col min="5380" max="5632" width="8.7265625" style="68"/>
    <col min="5633" max="5633" width="4.6328125" style="68" customWidth="1"/>
    <col min="5634" max="5634" width="3.453125" style="68" bestFit="1" customWidth="1"/>
    <col min="5635" max="5635" width="4.6328125" style="68" customWidth="1"/>
    <col min="5636" max="5888" width="8.7265625" style="68"/>
    <col min="5889" max="5889" width="4.6328125" style="68" customWidth="1"/>
    <col min="5890" max="5890" width="3.453125" style="68" bestFit="1" customWidth="1"/>
    <col min="5891" max="5891" width="4.6328125" style="68" customWidth="1"/>
    <col min="5892" max="6144" width="8.7265625" style="68"/>
    <col min="6145" max="6145" width="4.6328125" style="68" customWidth="1"/>
    <col min="6146" max="6146" width="3.453125" style="68" bestFit="1" customWidth="1"/>
    <col min="6147" max="6147" width="4.6328125" style="68" customWidth="1"/>
    <col min="6148" max="6400" width="8.7265625" style="68"/>
    <col min="6401" max="6401" width="4.6328125" style="68" customWidth="1"/>
    <col min="6402" max="6402" width="3.453125" style="68" bestFit="1" customWidth="1"/>
    <col min="6403" max="6403" width="4.6328125" style="68" customWidth="1"/>
    <col min="6404" max="6656" width="8.7265625" style="68"/>
    <col min="6657" max="6657" width="4.6328125" style="68" customWidth="1"/>
    <col min="6658" max="6658" width="3.453125" style="68" bestFit="1" customWidth="1"/>
    <col min="6659" max="6659" width="4.6328125" style="68" customWidth="1"/>
    <col min="6660" max="6912" width="8.7265625" style="68"/>
    <col min="6913" max="6913" width="4.6328125" style="68" customWidth="1"/>
    <col min="6914" max="6914" width="3.453125" style="68" bestFit="1" customWidth="1"/>
    <col min="6915" max="6915" width="4.6328125" style="68" customWidth="1"/>
    <col min="6916" max="7168" width="8.7265625" style="68"/>
    <col min="7169" max="7169" width="4.6328125" style="68" customWidth="1"/>
    <col min="7170" max="7170" width="3.453125" style="68" bestFit="1" customWidth="1"/>
    <col min="7171" max="7171" width="4.6328125" style="68" customWidth="1"/>
    <col min="7172" max="7424" width="8.7265625" style="68"/>
    <col min="7425" max="7425" width="4.6328125" style="68" customWidth="1"/>
    <col min="7426" max="7426" width="3.453125" style="68" bestFit="1" customWidth="1"/>
    <col min="7427" max="7427" width="4.6328125" style="68" customWidth="1"/>
    <col min="7428" max="7680" width="8.7265625" style="68"/>
    <col min="7681" max="7681" width="4.6328125" style="68" customWidth="1"/>
    <col min="7682" max="7682" width="3.453125" style="68" bestFit="1" customWidth="1"/>
    <col min="7683" max="7683" width="4.6328125" style="68" customWidth="1"/>
    <col min="7684" max="7936" width="8.7265625" style="68"/>
    <col min="7937" max="7937" width="4.6328125" style="68" customWidth="1"/>
    <col min="7938" max="7938" width="3.453125" style="68" bestFit="1" customWidth="1"/>
    <col min="7939" max="7939" width="4.6328125" style="68" customWidth="1"/>
    <col min="7940" max="8192" width="8.7265625" style="68"/>
    <col min="8193" max="8193" width="4.6328125" style="68" customWidth="1"/>
    <col min="8194" max="8194" width="3.453125" style="68" bestFit="1" customWidth="1"/>
    <col min="8195" max="8195" width="4.6328125" style="68" customWidth="1"/>
    <col min="8196" max="8448" width="8.7265625" style="68"/>
    <col min="8449" max="8449" width="4.6328125" style="68" customWidth="1"/>
    <col min="8450" max="8450" width="3.453125" style="68" bestFit="1" customWidth="1"/>
    <col min="8451" max="8451" width="4.6328125" style="68" customWidth="1"/>
    <col min="8452" max="8704" width="8.7265625" style="68"/>
    <col min="8705" max="8705" width="4.6328125" style="68" customWidth="1"/>
    <col min="8706" max="8706" width="3.453125" style="68" bestFit="1" customWidth="1"/>
    <col min="8707" max="8707" width="4.6328125" style="68" customWidth="1"/>
    <col min="8708" max="8960" width="8.7265625" style="68"/>
    <col min="8961" max="8961" width="4.6328125" style="68" customWidth="1"/>
    <col min="8962" max="8962" width="3.453125" style="68" bestFit="1" customWidth="1"/>
    <col min="8963" max="8963" width="4.6328125" style="68" customWidth="1"/>
    <col min="8964" max="9216" width="8.7265625" style="68"/>
    <col min="9217" max="9217" width="4.6328125" style="68" customWidth="1"/>
    <col min="9218" max="9218" width="3.453125" style="68" bestFit="1" customWidth="1"/>
    <col min="9219" max="9219" width="4.6328125" style="68" customWidth="1"/>
    <col min="9220" max="9472" width="8.7265625" style="68"/>
    <col min="9473" max="9473" width="4.6328125" style="68" customWidth="1"/>
    <col min="9474" max="9474" width="3.453125" style="68" bestFit="1" customWidth="1"/>
    <col min="9475" max="9475" width="4.6328125" style="68" customWidth="1"/>
    <col min="9476" max="9728" width="8.7265625" style="68"/>
    <col min="9729" max="9729" width="4.6328125" style="68" customWidth="1"/>
    <col min="9730" max="9730" width="3.453125" style="68" bestFit="1" customWidth="1"/>
    <col min="9731" max="9731" width="4.6328125" style="68" customWidth="1"/>
    <col min="9732" max="9984" width="8.7265625" style="68"/>
    <col min="9985" max="9985" width="4.6328125" style="68" customWidth="1"/>
    <col min="9986" max="9986" width="3.453125" style="68" bestFit="1" customWidth="1"/>
    <col min="9987" max="9987" width="4.6328125" style="68" customWidth="1"/>
    <col min="9988" max="10240" width="8.7265625" style="68"/>
    <col min="10241" max="10241" width="4.6328125" style="68" customWidth="1"/>
    <col min="10242" max="10242" width="3.453125" style="68" bestFit="1" customWidth="1"/>
    <col min="10243" max="10243" width="4.6328125" style="68" customWidth="1"/>
    <col min="10244" max="10496" width="8.7265625" style="68"/>
    <col min="10497" max="10497" width="4.6328125" style="68" customWidth="1"/>
    <col min="10498" max="10498" width="3.453125" style="68" bestFit="1" customWidth="1"/>
    <col min="10499" max="10499" width="4.6328125" style="68" customWidth="1"/>
    <col min="10500" max="10752" width="8.7265625" style="68"/>
    <col min="10753" max="10753" width="4.6328125" style="68" customWidth="1"/>
    <col min="10754" max="10754" width="3.453125" style="68" bestFit="1" customWidth="1"/>
    <col min="10755" max="10755" width="4.6328125" style="68" customWidth="1"/>
    <col min="10756" max="11008" width="8.7265625" style="68"/>
    <col min="11009" max="11009" width="4.6328125" style="68" customWidth="1"/>
    <col min="11010" max="11010" width="3.453125" style="68" bestFit="1" customWidth="1"/>
    <col min="11011" max="11011" width="4.6328125" style="68" customWidth="1"/>
    <col min="11012" max="11264" width="8.7265625" style="68"/>
    <col min="11265" max="11265" width="4.6328125" style="68" customWidth="1"/>
    <col min="11266" max="11266" width="3.453125" style="68" bestFit="1" customWidth="1"/>
    <col min="11267" max="11267" width="4.6328125" style="68" customWidth="1"/>
    <col min="11268" max="11520" width="8.7265625" style="68"/>
    <col min="11521" max="11521" width="4.6328125" style="68" customWidth="1"/>
    <col min="11522" max="11522" width="3.453125" style="68" bestFit="1" customWidth="1"/>
    <col min="11523" max="11523" width="4.6328125" style="68" customWidth="1"/>
    <col min="11524" max="11776" width="8.7265625" style="68"/>
    <col min="11777" max="11777" width="4.6328125" style="68" customWidth="1"/>
    <col min="11778" max="11778" width="3.453125" style="68" bestFit="1" customWidth="1"/>
    <col min="11779" max="11779" width="4.6328125" style="68" customWidth="1"/>
    <col min="11780" max="12032" width="8.7265625" style="68"/>
    <col min="12033" max="12033" width="4.6328125" style="68" customWidth="1"/>
    <col min="12034" max="12034" width="3.453125" style="68" bestFit="1" customWidth="1"/>
    <col min="12035" max="12035" width="4.6328125" style="68" customWidth="1"/>
    <col min="12036" max="12288" width="8.7265625" style="68"/>
    <col min="12289" max="12289" width="4.6328125" style="68" customWidth="1"/>
    <col min="12290" max="12290" width="3.453125" style="68" bestFit="1" customWidth="1"/>
    <col min="12291" max="12291" width="4.6328125" style="68" customWidth="1"/>
    <col min="12292" max="12544" width="8.7265625" style="68"/>
    <col min="12545" max="12545" width="4.6328125" style="68" customWidth="1"/>
    <col min="12546" max="12546" width="3.453125" style="68" bestFit="1" customWidth="1"/>
    <col min="12547" max="12547" width="4.6328125" style="68" customWidth="1"/>
    <col min="12548" max="12800" width="8.7265625" style="68"/>
    <col min="12801" max="12801" width="4.6328125" style="68" customWidth="1"/>
    <col min="12802" max="12802" width="3.453125" style="68" bestFit="1" customWidth="1"/>
    <col min="12803" max="12803" width="4.6328125" style="68" customWidth="1"/>
    <col min="12804" max="13056" width="8.7265625" style="68"/>
    <col min="13057" max="13057" width="4.6328125" style="68" customWidth="1"/>
    <col min="13058" max="13058" width="3.453125" style="68" bestFit="1" customWidth="1"/>
    <col min="13059" max="13059" width="4.6328125" style="68" customWidth="1"/>
    <col min="13060" max="13312" width="8.7265625" style="68"/>
    <col min="13313" max="13313" width="4.6328125" style="68" customWidth="1"/>
    <col min="13314" max="13314" width="3.453125" style="68" bestFit="1" customWidth="1"/>
    <col min="13315" max="13315" width="4.6328125" style="68" customWidth="1"/>
    <col min="13316" max="13568" width="8.7265625" style="68"/>
    <col min="13569" max="13569" width="4.6328125" style="68" customWidth="1"/>
    <col min="13570" max="13570" width="3.453125" style="68" bestFit="1" customWidth="1"/>
    <col min="13571" max="13571" width="4.6328125" style="68" customWidth="1"/>
    <col min="13572" max="13824" width="8.7265625" style="68"/>
    <col min="13825" max="13825" width="4.6328125" style="68" customWidth="1"/>
    <col min="13826" max="13826" width="3.453125" style="68" bestFit="1" customWidth="1"/>
    <col min="13827" max="13827" width="4.6328125" style="68" customWidth="1"/>
    <col min="13828" max="14080" width="8.7265625" style="68"/>
    <col min="14081" max="14081" width="4.6328125" style="68" customWidth="1"/>
    <col min="14082" max="14082" width="3.453125" style="68" bestFit="1" customWidth="1"/>
    <col min="14083" max="14083" width="4.6328125" style="68" customWidth="1"/>
    <col min="14084" max="14336" width="8.7265625" style="68"/>
    <col min="14337" max="14337" width="4.6328125" style="68" customWidth="1"/>
    <col min="14338" max="14338" width="3.453125" style="68" bestFit="1" customWidth="1"/>
    <col min="14339" max="14339" width="4.6328125" style="68" customWidth="1"/>
    <col min="14340" max="14592" width="8.7265625" style="68"/>
    <col min="14593" max="14593" width="4.6328125" style="68" customWidth="1"/>
    <col min="14594" max="14594" width="3.453125" style="68" bestFit="1" customWidth="1"/>
    <col min="14595" max="14595" width="4.6328125" style="68" customWidth="1"/>
    <col min="14596" max="14848" width="8.7265625" style="68"/>
    <col min="14849" max="14849" width="4.6328125" style="68" customWidth="1"/>
    <col min="14850" max="14850" width="3.453125" style="68" bestFit="1" customWidth="1"/>
    <col min="14851" max="14851" width="4.6328125" style="68" customWidth="1"/>
    <col min="14852" max="15104" width="8.7265625" style="68"/>
    <col min="15105" max="15105" width="4.6328125" style="68" customWidth="1"/>
    <col min="15106" max="15106" width="3.453125" style="68" bestFit="1" customWidth="1"/>
    <col min="15107" max="15107" width="4.6328125" style="68" customWidth="1"/>
    <col min="15108" max="15360" width="8.7265625" style="68"/>
    <col min="15361" max="15361" width="4.6328125" style="68" customWidth="1"/>
    <col min="15362" max="15362" width="3.453125" style="68" bestFit="1" customWidth="1"/>
    <col min="15363" max="15363" width="4.6328125" style="68" customWidth="1"/>
    <col min="15364" max="15616" width="8.7265625" style="68"/>
    <col min="15617" max="15617" width="4.6328125" style="68" customWidth="1"/>
    <col min="15618" max="15618" width="3.453125" style="68" bestFit="1" customWidth="1"/>
    <col min="15619" max="15619" width="4.6328125" style="68" customWidth="1"/>
    <col min="15620" max="15872" width="8.7265625" style="68"/>
    <col min="15873" max="15873" width="4.6328125" style="68" customWidth="1"/>
    <col min="15874" max="15874" width="3.453125" style="68" bestFit="1" customWidth="1"/>
    <col min="15875" max="15875" width="4.6328125" style="68" customWidth="1"/>
    <col min="15876" max="16128" width="8.7265625" style="68"/>
    <col min="16129" max="16129" width="4.6328125" style="68" customWidth="1"/>
    <col min="16130" max="16130" width="3.453125" style="68" bestFit="1" customWidth="1"/>
    <col min="16131" max="16131" width="4.6328125" style="68" customWidth="1"/>
    <col min="16132" max="16384" width="8.7265625" style="68"/>
  </cols>
  <sheetData>
    <row r="1" spans="1:11" ht="16.5" x14ac:dyDescent="0.25">
      <c r="A1" s="395" t="s">
        <v>327</v>
      </c>
      <c r="B1" s="413"/>
      <c r="C1" s="413"/>
      <c r="D1" s="413"/>
      <c r="E1" s="413"/>
      <c r="F1" s="413"/>
      <c r="G1" s="413"/>
      <c r="H1" s="413"/>
      <c r="I1" s="413"/>
      <c r="J1" s="413"/>
      <c r="K1" s="413"/>
    </row>
    <row r="2" spans="1:11" ht="13.5" thickBot="1" x14ac:dyDescent="0.25">
      <c r="A2" s="68" t="s">
        <v>275</v>
      </c>
    </row>
    <row r="3" spans="1:11" ht="13.5" thickTop="1" x14ac:dyDescent="0.2">
      <c r="A3" s="397" t="s">
        <v>271</v>
      </c>
      <c r="B3" s="414"/>
      <c r="C3" s="415"/>
      <c r="D3" s="154" t="s">
        <v>276</v>
      </c>
      <c r="E3" s="298" t="s">
        <v>277</v>
      </c>
      <c r="F3" s="298" t="s">
        <v>278</v>
      </c>
      <c r="G3" s="298" t="s">
        <v>279</v>
      </c>
      <c r="H3" s="298" t="s">
        <v>280</v>
      </c>
      <c r="I3" s="298" t="s">
        <v>281</v>
      </c>
      <c r="J3" s="298" t="s">
        <v>282</v>
      </c>
      <c r="K3" s="153" t="s">
        <v>256</v>
      </c>
    </row>
    <row r="4" spans="1:11" ht="5.25" customHeight="1" x14ac:dyDescent="0.2">
      <c r="D4" s="81"/>
      <c r="E4" s="84"/>
      <c r="F4" s="84"/>
      <c r="G4" s="81"/>
      <c r="H4" s="84"/>
      <c r="I4" s="84"/>
      <c r="J4" s="84"/>
    </row>
    <row r="5" spans="1:11" ht="15.75" customHeight="1" x14ac:dyDescent="0.2">
      <c r="A5" s="297" t="s">
        <v>201</v>
      </c>
      <c r="B5" s="287">
        <v>62</v>
      </c>
      <c r="C5" s="88" t="s">
        <v>272</v>
      </c>
      <c r="D5" s="69">
        <f t="shared" ref="D5:D41" si="0">SUM(E5:K5)</f>
        <v>19290</v>
      </c>
      <c r="E5" s="85">
        <v>5165</v>
      </c>
      <c r="F5" s="85">
        <v>3179</v>
      </c>
      <c r="G5" s="70">
        <v>5032</v>
      </c>
      <c r="H5" s="85">
        <v>991</v>
      </c>
      <c r="I5" s="85">
        <v>592</v>
      </c>
      <c r="J5" s="85">
        <v>2492</v>
      </c>
      <c r="K5" s="69">
        <v>1839</v>
      </c>
    </row>
    <row r="6" spans="1:11" ht="15.75" customHeight="1" x14ac:dyDescent="0.2">
      <c r="A6" s="297"/>
      <c r="B6" s="287">
        <v>63</v>
      </c>
      <c r="C6" s="88"/>
      <c r="D6" s="69">
        <f t="shared" si="0"/>
        <v>19151</v>
      </c>
      <c r="E6" s="85">
        <v>5071</v>
      </c>
      <c r="F6" s="85">
        <v>3038</v>
      </c>
      <c r="G6" s="70">
        <v>5176</v>
      </c>
      <c r="H6" s="85">
        <v>972</v>
      </c>
      <c r="I6" s="85">
        <v>661</v>
      </c>
      <c r="J6" s="85">
        <v>2567</v>
      </c>
      <c r="K6" s="69">
        <v>1666</v>
      </c>
    </row>
    <row r="7" spans="1:11" ht="15.75" customHeight="1" x14ac:dyDescent="0.2">
      <c r="A7" s="297" t="s">
        <v>203</v>
      </c>
      <c r="B7" s="290" t="s">
        <v>273</v>
      </c>
      <c r="C7" s="88" t="s">
        <v>272</v>
      </c>
      <c r="D7" s="69">
        <f t="shared" si="0"/>
        <v>19099</v>
      </c>
      <c r="E7" s="85">
        <v>4781</v>
      </c>
      <c r="F7" s="85">
        <v>3197</v>
      </c>
      <c r="G7" s="70">
        <v>5237</v>
      </c>
      <c r="H7" s="85">
        <v>1043</v>
      </c>
      <c r="I7" s="85">
        <v>647</v>
      </c>
      <c r="J7" s="85">
        <v>2491</v>
      </c>
      <c r="K7" s="69">
        <v>1703</v>
      </c>
    </row>
    <row r="8" spans="1:11" ht="15.75" customHeight="1" x14ac:dyDescent="0.2">
      <c r="A8" s="297"/>
      <c r="B8" s="287">
        <v>2</v>
      </c>
      <c r="C8" s="88"/>
      <c r="D8" s="69">
        <f t="shared" si="0"/>
        <v>19017</v>
      </c>
      <c r="E8" s="85">
        <v>4409</v>
      </c>
      <c r="F8" s="85">
        <v>3264</v>
      </c>
      <c r="G8" s="70">
        <v>5348</v>
      </c>
      <c r="H8" s="85">
        <v>1058</v>
      </c>
      <c r="I8" s="85">
        <v>706</v>
      </c>
      <c r="J8" s="85">
        <v>2466</v>
      </c>
      <c r="K8" s="69">
        <v>1766</v>
      </c>
    </row>
    <row r="9" spans="1:11" ht="15.75" customHeight="1" x14ac:dyDescent="0.2">
      <c r="A9" s="297"/>
      <c r="B9" s="287">
        <v>3</v>
      </c>
      <c r="C9" s="88"/>
      <c r="D9" s="69">
        <f t="shared" si="0"/>
        <v>19347</v>
      </c>
      <c r="E9" s="85">
        <v>4424</v>
      </c>
      <c r="F9" s="85">
        <v>3332</v>
      </c>
      <c r="G9" s="70">
        <v>5526</v>
      </c>
      <c r="H9" s="85">
        <v>1144</v>
      </c>
      <c r="I9" s="85">
        <v>707</v>
      </c>
      <c r="J9" s="85">
        <v>2488</v>
      </c>
      <c r="K9" s="69">
        <v>1726</v>
      </c>
    </row>
    <row r="10" spans="1:11" ht="15.75" customHeight="1" x14ac:dyDescent="0.2">
      <c r="A10" s="297"/>
      <c r="B10" s="287">
        <v>4</v>
      </c>
      <c r="C10" s="88"/>
      <c r="D10" s="69">
        <f t="shared" si="0"/>
        <v>19414</v>
      </c>
      <c r="E10" s="85">
        <v>4155</v>
      </c>
      <c r="F10" s="85">
        <v>3532</v>
      </c>
      <c r="G10" s="70">
        <v>5587</v>
      </c>
      <c r="H10" s="85">
        <v>1236</v>
      </c>
      <c r="I10" s="85">
        <v>712</v>
      </c>
      <c r="J10" s="85">
        <v>2361</v>
      </c>
      <c r="K10" s="69">
        <v>1831</v>
      </c>
    </row>
    <row r="11" spans="1:11" ht="15.75" customHeight="1" x14ac:dyDescent="0.2">
      <c r="A11" s="296"/>
      <c r="B11" s="287">
        <v>5</v>
      </c>
      <c r="C11" s="295"/>
      <c r="D11" s="69">
        <f t="shared" si="0"/>
        <v>19720</v>
      </c>
      <c r="E11" s="85">
        <v>4156</v>
      </c>
      <c r="F11" s="85">
        <v>3657</v>
      </c>
      <c r="G11" s="70">
        <v>5813</v>
      </c>
      <c r="H11" s="85">
        <v>1245</v>
      </c>
      <c r="I11" s="85">
        <v>709</v>
      </c>
      <c r="J11" s="85">
        <v>2300</v>
      </c>
      <c r="K11" s="69">
        <v>1840</v>
      </c>
    </row>
    <row r="12" spans="1:11" ht="15.75" customHeight="1" x14ac:dyDescent="0.2">
      <c r="A12" s="296"/>
      <c r="B12" s="287">
        <v>6</v>
      </c>
      <c r="C12" s="295"/>
      <c r="D12" s="69">
        <f t="shared" si="0"/>
        <v>20056</v>
      </c>
      <c r="E12" s="85">
        <v>4196</v>
      </c>
      <c r="F12" s="85">
        <v>3755</v>
      </c>
      <c r="G12" s="70">
        <v>5643</v>
      </c>
      <c r="H12" s="85">
        <v>1328</v>
      </c>
      <c r="I12" s="85">
        <v>833</v>
      </c>
      <c r="J12" s="85">
        <v>2426</v>
      </c>
      <c r="K12" s="69">
        <v>1875</v>
      </c>
    </row>
    <row r="13" spans="1:11" ht="15.75" customHeight="1" x14ac:dyDescent="0.2">
      <c r="A13" s="296"/>
      <c r="B13" s="287">
        <v>7</v>
      </c>
      <c r="C13" s="295"/>
      <c r="D13" s="69">
        <f t="shared" si="0"/>
        <v>19871</v>
      </c>
      <c r="E13" s="85">
        <v>3983</v>
      </c>
      <c r="F13" s="85">
        <v>3735</v>
      </c>
      <c r="G13" s="70">
        <v>5496</v>
      </c>
      <c r="H13" s="85">
        <v>1314</v>
      </c>
      <c r="I13" s="85">
        <v>789</v>
      </c>
      <c r="J13" s="85">
        <v>2652</v>
      </c>
      <c r="K13" s="69">
        <v>1902</v>
      </c>
    </row>
    <row r="14" spans="1:11" ht="15.75" customHeight="1" x14ac:dyDescent="0.2">
      <c r="A14" s="296"/>
      <c r="B14" s="287">
        <v>8</v>
      </c>
      <c r="C14" s="295"/>
      <c r="D14" s="69">
        <f t="shared" si="0"/>
        <v>20644</v>
      </c>
      <c r="E14" s="85">
        <v>4026</v>
      </c>
      <c r="F14" s="85">
        <v>3835</v>
      </c>
      <c r="G14" s="70">
        <v>5859</v>
      </c>
      <c r="H14" s="85">
        <v>1365</v>
      </c>
      <c r="I14" s="85">
        <v>829</v>
      </c>
      <c r="J14" s="85">
        <v>2740</v>
      </c>
      <c r="K14" s="69">
        <v>1990</v>
      </c>
    </row>
    <row r="15" spans="1:11" ht="15.75" customHeight="1" x14ac:dyDescent="0.2">
      <c r="A15" s="296"/>
      <c r="B15" s="287">
        <v>9</v>
      </c>
      <c r="C15" s="295"/>
      <c r="D15" s="69">
        <f t="shared" si="0"/>
        <v>21491</v>
      </c>
      <c r="E15" s="85">
        <v>4105</v>
      </c>
      <c r="F15" s="85">
        <v>4890</v>
      </c>
      <c r="G15" s="70">
        <v>5518</v>
      </c>
      <c r="H15" s="85">
        <v>1427</v>
      </c>
      <c r="I15" s="85">
        <v>839</v>
      </c>
      <c r="J15" s="85">
        <v>2711</v>
      </c>
      <c r="K15" s="69">
        <v>2001</v>
      </c>
    </row>
    <row r="16" spans="1:11" ht="15.75" customHeight="1" x14ac:dyDescent="0.2">
      <c r="A16" s="296"/>
      <c r="B16" s="287">
        <v>10</v>
      </c>
      <c r="C16" s="295"/>
      <c r="D16" s="69">
        <f t="shared" si="0"/>
        <v>21357</v>
      </c>
      <c r="E16" s="85">
        <v>4334</v>
      </c>
      <c r="F16" s="85">
        <v>4176</v>
      </c>
      <c r="G16" s="70">
        <v>5595</v>
      </c>
      <c r="H16" s="85">
        <v>1542</v>
      </c>
      <c r="I16" s="85">
        <v>947</v>
      </c>
      <c r="J16" s="85">
        <v>2679</v>
      </c>
      <c r="K16" s="69">
        <v>2084</v>
      </c>
    </row>
    <row r="17" spans="1:12" ht="15.75" customHeight="1" x14ac:dyDescent="0.2">
      <c r="A17" s="296"/>
      <c r="B17" s="287">
        <v>11</v>
      </c>
      <c r="C17" s="295"/>
      <c r="D17" s="69">
        <f t="shared" si="0"/>
        <v>21933</v>
      </c>
      <c r="E17" s="85">
        <v>4192</v>
      </c>
      <c r="F17" s="85">
        <v>3968</v>
      </c>
      <c r="G17" s="70">
        <v>5622</v>
      </c>
      <c r="H17" s="85">
        <v>1632</v>
      </c>
      <c r="I17" s="85">
        <v>786</v>
      </c>
      <c r="J17" s="85">
        <v>2878</v>
      </c>
      <c r="K17" s="69">
        <v>2855</v>
      </c>
    </row>
    <row r="18" spans="1:12" ht="15.75" customHeight="1" x14ac:dyDescent="0.2">
      <c r="A18" s="296"/>
      <c r="B18" s="287">
        <v>12</v>
      </c>
      <c r="C18" s="295"/>
      <c r="D18" s="69">
        <f t="shared" si="0"/>
        <v>22237</v>
      </c>
      <c r="E18" s="85">
        <v>4319</v>
      </c>
      <c r="F18" s="85">
        <v>3999</v>
      </c>
      <c r="G18" s="70">
        <v>5915</v>
      </c>
      <c r="H18" s="85">
        <v>1640</v>
      </c>
      <c r="I18" s="85">
        <v>984</v>
      </c>
      <c r="J18" s="85">
        <v>2958</v>
      </c>
      <c r="K18" s="69">
        <v>2422</v>
      </c>
    </row>
    <row r="19" spans="1:12" ht="15.75" customHeight="1" x14ac:dyDescent="0.2">
      <c r="A19" s="296"/>
      <c r="B19" s="287">
        <v>13</v>
      </c>
      <c r="C19" s="295"/>
      <c r="D19" s="69">
        <f t="shared" si="0"/>
        <v>23007</v>
      </c>
      <c r="E19" s="85">
        <v>4497</v>
      </c>
      <c r="F19" s="85">
        <v>4123</v>
      </c>
      <c r="G19" s="70">
        <v>6065</v>
      </c>
      <c r="H19" s="85">
        <v>1750</v>
      </c>
      <c r="I19" s="85">
        <v>942</v>
      </c>
      <c r="J19" s="85">
        <v>3159</v>
      </c>
      <c r="K19" s="69">
        <v>2471</v>
      </c>
    </row>
    <row r="20" spans="1:12" ht="15.75" customHeight="1" x14ac:dyDescent="0.2">
      <c r="A20" s="296"/>
      <c r="B20" s="287">
        <v>14</v>
      </c>
      <c r="C20" s="295"/>
      <c r="D20" s="69">
        <f t="shared" si="0"/>
        <v>23190</v>
      </c>
      <c r="E20" s="85">
        <v>4694</v>
      </c>
      <c r="F20" s="85">
        <v>4347</v>
      </c>
      <c r="G20" s="70">
        <v>5695</v>
      </c>
      <c r="H20" s="85">
        <v>1801</v>
      </c>
      <c r="I20" s="85">
        <v>929</v>
      </c>
      <c r="J20" s="85">
        <v>2970</v>
      </c>
      <c r="K20" s="69">
        <v>2754</v>
      </c>
    </row>
    <row r="21" spans="1:12" ht="15.75" customHeight="1" x14ac:dyDescent="0.2">
      <c r="A21" s="296"/>
      <c r="B21" s="287">
        <v>15</v>
      </c>
      <c r="C21" s="295"/>
      <c r="D21" s="69">
        <f t="shared" si="0"/>
        <v>22701</v>
      </c>
      <c r="E21" s="85">
        <v>4629</v>
      </c>
      <c r="F21" s="85">
        <v>4282</v>
      </c>
      <c r="G21" s="70">
        <v>5760</v>
      </c>
      <c r="H21" s="85">
        <v>1684</v>
      </c>
      <c r="I21" s="85">
        <v>928</v>
      </c>
      <c r="J21" s="85">
        <v>2882</v>
      </c>
      <c r="K21" s="69">
        <v>2536</v>
      </c>
    </row>
    <row r="22" spans="1:12" ht="15.75" customHeight="1" x14ac:dyDescent="0.2">
      <c r="A22" s="296"/>
      <c r="B22" s="287">
        <v>16</v>
      </c>
      <c r="C22" s="295"/>
      <c r="D22" s="69">
        <f t="shared" si="0"/>
        <v>23060</v>
      </c>
      <c r="E22" s="85">
        <v>4852</v>
      </c>
      <c r="F22" s="85">
        <v>4467</v>
      </c>
      <c r="G22" s="70">
        <v>5701</v>
      </c>
      <c r="H22" s="85">
        <v>1630</v>
      </c>
      <c r="I22" s="85">
        <v>930</v>
      </c>
      <c r="J22" s="85">
        <v>2949</v>
      </c>
      <c r="K22" s="69">
        <v>2531</v>
      </c>
    </row>
    <row r="23" spans="1:12" ht="15.75" customHeight="1" x14ac:dyDescent="0.2">
      <c r="A23" s="296"/>
      <c r="B23" s="287">
        <v>17</v>
      </c>
      <c r="C23" s="295"/>
      <c r="D23" s="69">
        <f t="shared" si="0"/>
        <v>24141</v>
      </c>
      <c r="E23" s="85">
        <v>4873</v>
      </c>
      <c r="F23" s="85">
        <v>4681</v>
      </c>
      <c r="G23" s="70">
        <v>5860</v>
      </c>
      <c r="H23" s="85">
        <v>1657</v>
      </c>
      <c r="I23" s="85">
        <v>907</v>
      </c>
      <c r="J23" s="85">
        <v>3368</v>
      </c>
      <c r="K23" s="69">
        <v>2795</v>
      </c>
    </row>
    <row r="24" spans="1:12" ht="15.75" customHeight="1" x14ac:dyDescent="0.2">
      <c r="A24" s="296"/>
      <c r="B24" s="287">
        <v>18</v>
      </c>
      <c r="C24" s="295"/>
      <c r="D24" s="69">
        <f t="shared" si="0"/>
        <v>23996</v>
      </c>
      <c r="E24" s="85">
        <v>5177</v>
      </c>
      <c r="F24" s="85">
        <v>4788</v>
      </c>
      <c r="G24" s="70">
        <v>5975</v>
      </c>
      <c r="H24" s="85">
        <v>1561</v>
      </c>
      <c r="I24" s="85">
        <v>868</v>
      </c>
      <c r="J24" s="85">
        <v>2943</v>
      </c>
      <c r="K24" s="69">
        <v>2684</v>
      </c>
    </row>
    <row r="25" spans="1:12" ht="15.75" customHeight="1" x14ac:dyDescent="0.2">
      <c r="A25" s="296"/>
      <c r="B25" s="287">
        <v>19</v>
      </c>
      <c r="C25" s="295"/>
      <c r="D25" s="69">
        <f t="shared" si="0"/>
        <v>24313</v>
      </c>
      <c r="E25" s="85">
        <v>5266</v>
      </c>
      <c r="F25" s="85">
        <v>4976</v>
      </c>
      <c r="G25" s="70">
        <v>5784</v>
      </c>
      <c r="H25" s="85">
        <v>1575</v>
      </c>
      <c r="I25" s="85">
        <v>853</v>
      </c>
      <c r="J25" s="85">
        <v>3048</v>
      </c>
      <c r="K25" s="69">
        <v>2811</v>
      </c>
    </row>
    <row r="26" spans="1:12" ht="15.75" customHeight="1" x14ac:dyDescent="0.2">
      <c r="A26" s="296"/>
      <c r="B26" s="287">
        <v>20</v>
      </c>
      <c r="C26" s="295"/>
      <c r="D26" s="69">
        <f t="shared" si="0"/>
        <v>24575</v>
      </c>
      <c r="E26" s="85">
        <v>5478</v>
      </c>
      <c r="F26" s="85">
        <v>4950</v>
      </c>
      <c r="G26" s="70">
        <v>6313</v>
      </c>
      <c r="H26" s="85">
        <v>1536</v>
      </c>
      <c r="I26" s="85">
        <v>776</v>
      </c>
      <c r="J26" s="85">
        <v>3072</v>
      </c>
      <c r="K26" s="69">
        <v>2450</v>
      </c>
    </row>
    <row r="27" spans="1:12" ht="15.75" customHeight="1" x14ac:dyDescent="0.2">
      <c r="A27" s="296"/>
      <c r="B27" s="287">
        <v>21</v>
      </c>
      <c r="C27" s="295"/>
      <c r="D27" s="69">
        <f t="shared" si="0"/>
        <v>24543</v>
      </c>
      <c r="E27" s="85">
        <v>5679</v>
      </c>
      <c r="F27" s="85">
        <v>4961</v>
      </c>
      <c r="G27" s="70">
        <v>5896</v>
      </c>
      <c r="H27" s="85">
        <v>1611</v>
      </c>
      <c r="I27" s="85">
        <v>892</v>
      </c>
      <c r="J27" s="85">
        <v>3054</v>
      </c>
      <c r="K27" s="69">
        <v>2450</v>
      </c>
    </row>
    <row r="28" spans="1:12" ht="15.75" customHeight="1" x14ac:dyDescent="0.2">
      <c r="A28" s="296"/>
      <c r="B28" s="287">
        <v>22</v>
      </c>
      <c r="C28" s="295"/>
      <c r="D28" s="69">
        <f t="shared" si="0"/>
        <v>25704</v>
      </c>
      <c r="E28" s="85">
        <v>5679</v>
      </c>
      <c r="F28" s="85">
        <v>5327</v>
      </c>
      <c r="G28" s="70">
        <v>5984</v>
      </c>
      <c r="H28" s="85">
        <v>1516</v>
      </c>
      <c r="I28" s="85">
        <v>779</v>
      </c>
      <c r="J28" s="85">
        <v>3020</v>
      </c>
      <c r="K28" s="69">
        <v>3399</v>
      </c>
      <c r="L28" s="86"/>
    </row>
    <row r="29" spans="1:12" ht="15.75" customHeight="1" x14ac:dyDescent="0.2">
      <c r="A29" s="296"/>
      <c r="B29" s="287">
        <v>23</v>
      </c>
      <c r="C29" s="295"/>
      <c r="D29" s="69">
        <f t="shared" si="0"/>
        <v>24430</v>
      </c>
      <c r="E29" s="85">
        <v>5525</v>
      </c>
      <c r="F29" s="85">
        <v>5230</v>
      </c>
      <c r="G29" s="70">
        <v>5693</v>
      </c>
      <c r="H29" s="85">
        <v>1580</v>
      </c>
      <c r="I29" s="85">
        <v>875</v>
      </c>
      <c r="J29" s="85">
        <v>3129</v>
      </c>
      <c r="K29" s="69">
        <v>2398</v>
      </c>
      <c r="L29" s="86"/>
    </row>
    <row r="30" spans="1:12" ht="15.75" customHeight="1" x14ac:dyDescent="0.2">
      <c r="A30" s="296"/>
      <c r="B30" s="287">
        <v>24</v>
      </c>
      <c r="C30" s="295"/>
      <c r="D30" s="69">
        <f t="shared" si="0"/>
        <v>24778</v>
      </c>
      <c r="E30" s="85">
        <v>5643</v>
      </c>
      <c r="F30" s="85">
        <v>5442</v>
      </c>
      <c r="G30" s="70">
        <v>5790</v>
      </c>
      <c r="H30" s="85">
        <v>1503</v>
      </c>
      <c r="I30" s="85">
        <v>833</v>
      </c>
      <c r="J30" s="85">
        <v>3058</v>
      </c>
      <c r="K30" s="69">
        <v>2509</v>
      </c>
      <c r="L30" s="86"/>
    </row>
    <row r="31" spans="1:12" ht="15.75" customHeight="1" x14ac:dyDescent="0.2">
      <c r="A31" s="296"/>
      <c r="B31" s="287">
        <v>25</v>
      </c>
      <c r="C31" s="295"/>
      <c r="D31" s="69">
        <f t="shared" si="0"/>
        <v>24679</v>
      </c>
      <c r="E31" s="85">
        <v>5803</v>
      </c>
      <c r="F31" s="85">
        <v>5440</v>
      </c>
      <c r="G31" s="70">
        <v>5792</v>
      </c>
      <c r="H31" s="85">
        <v>1478</v>
      </c>
      <c r="I31" s="85">
        <v>770</v>
      </c>
      <c r="J31" s="85">
        <v>2971</v>
      </c>
      <c r="K31" s="69">
        <v>2425</v>
      </c>
      <c r="L31" s="86"/>
    </row>
    <row r="32" spans="1:12" ht="15.75" customHeight="1" x14ac:dyDescent="0.2">
      <c r="A32" s="296"/>
      <c r="B32" s="287">
        <v>26</v>
      </c>
      <c r="C32" s="295"/>
      <c r="D32" s="69">
        <f t="shared" si="0"/>
        <v>24601</v>
      </c>
      <c r="E32" s="85">
        <v>6061</v>
      </c>
      <c r="F32" s="85">
        <v>5657</v>
      </c>
      <c r="G32" s="70">
        <v>5611</v>
      </c>
      <c r="H32" s="85">
        <v>1393</v>
      </c>
      <c r="I32" s="85">
        <v>766</v>
      </c>
      <c r="J32" s="85">
        <v>2892</v>
      </c>
      <c r="K32" s="69">
        <v>2221</v>
      </c>
      <c r="L32" s="86"/>
    </row>
    <row r="33" spans="1:12" ht="15.75" customHeight="1" x14ac:dyDescent="0.2">
      <c r="A33" s="296"/>
      <c r="B33" s="287">
        <v>27</v>
      </c>
      <c r="C33" s="295"/>
      <c r="D33" s="69">
        <f t="shared" si="0"/>
        <v>24914</v>
      </c>
      <c r="E33" s="85">
        <v>6189</v>
      </c>
      <c r="F33" s="85">
        <v>5655</v>
      </c>
      <c r="G33" s="70">
        <v>5611</v>
      </c>
      <c r="H33" s="85">
        <v>1434</v>
      </c>
      <c r="I33" s="85">
        <v>890</v>
      </c>
      <c r="J33" s="85">
        <v>2904</v>
      </c>
      <c r="K33" s="69">
        <v>2231</v>
      </c>
      <c r="L33" s="86"/>
    </row>
    <row r="34" spans="1:12" ht="15.75" customHeight="1" x14ac:dyDescent="0.2">
      <c r="A34" s="296"/>
      <c r="B34" s="287">
        <v>28</v>
      </c>
      <c r="C34" s="295"/>
      <c r="D34" s="69">
        <f t="shared" si="0"/>
        <v>24774</v>
      </c>
      <c r="E34" s="85">
        <v>6047</v>
      </c>
      <c r="F34" s="85">
        <v>6071</v>
      </c>
      <c r="G34" s="70">
        <v>5517</v>
      </c>
      <c r="H34" s="85">
        <v>1320</v>
      </c>
      <c r="I34" s="85">
        <v>770</v>
      </c>
      <c r="J34" s="85">
        <v>2786</v>
      </c>
      <c r="K34" s="69">
        <v>2263</v>
      </c>
      <c r="L34" s="86"/>
    </row>
    <row r="35" spans="1:12" ht="15.75" customHeight="1" x14ac:dyDescent="0.2">
      <c r="A35" s="296"/>
      <c r="B35" s="287">
        <v>29</v>
      </c>
      <c r="C35" s="295"/>
      <c r="D35" s="69">
        <f t="shared" si="0"/>
        <v>24363</v>
      </c>
      <c r="E35" s="85">
        <v>5857</v>
      </c>
      <c r="F35" s="85">
        <v>6057</v>
      </c>
      <c r="G35" s="70">
        <v>5418</v>
      </c>
      <c r="H35" s="85">
        <v>1298</v>
      </c>
      <c r="I35" s="85">
        <v>684</v>
      </c>
      <c r="J35" s="85">
        <v>2772</v>
      </c>
      <c r="K35" s="69">
        <v>2277</v>
      </c>
      <c r="L35" s="86"/>
    </row>
    <row r="36" spans="1:12" ht="15.75" customHeight="1" x14ac:dyDescent="0.2">
      <c r="A36" s="296"/>
      <c r="B36" s="287">
        <v>30</v>
      </c>
      <c r="C36" s="295"/>
      <c r="D36" s="69">
        <f t="shared" si="0"/>
        <v>23631</v>
      </c>
      <c r="E36" s="85">
        <v>5715</v>
      </c>
      <c r="F36" s="85">
        <v>5926</v>
      </c>
      <c r="G36" s="70">
        <v>5098</v>
      </c>
      <c r="H36" s="85">
        <v>1270</v>
      </c>
      <c r="I36" s="85">
        <v>727</v>
      </c>
      <c r="J36" s="85">
        <v>2623</v>
      </c>
      <c r="K36" s="69">
        <v>2272</v>
      </c>
      <c r="L36" s="86"/>
    </row>
    <row r="37" spans="1:12" ht="15" customHeight="1" x14ac:dyDescent="0.2">
      <c r="A37" s="296"/>
      <c r="B37" s="287">
        <v>31</v>
      </c>
      <c r="C37" s="295"/>
      <c r="D37" s="69">
        <f t="shared" si="0"/>
        <v>23877</v>
      </c>
      <c r="E37" s="85">
        <v>5514</v>
      </c>
      <c r="F37" s="85">
        <v>5962</v>
      </c>
      <c r="G37" s="70">
        <v>5447</v>
      </c>
      <c r="H37" s="85">
        <v>1307</v>
      </c>
      <c r="I37" s="85">
        <v>694</v>
      </c>
      <c r="J37" s="85">
        <v>2719</v>
      </c>
      <c r="K37" s="69">
        <v>2234</v>
      </c>
      <c r="L37" s="86"/>
    </row>
    <row r="38" spans="1:12" ht="15" customHeight="1" x14ac:dyDescent="0.2">
      <c r="A38" s="296" t="s">
        <v>350</v>
      </c>
      <c r="B38" s="287">
        <v>2</v>
      </c>
      <c r="C38" s="295" t="s">
        <v>379</v>
      </c>
      <c r="D38" s="69">
        <f t="shared" si="0"/>
        <v>22404</v>
      </c>
      <c r="E38" s="85">
        <v>5331</v>
      </c>
      <c r="F38" s="85">
        <v>6158</v>
      </c>
      <c r="G38" s="70">
        <v>4621</v>
      </c>
      <c r="H38" s="85">
        <v>1122</v>
      </c>
      <c r="I38" s="85">
        <v>698</v>
      </c>
      <c r="J38" s="85">
        <v>2279</v>
      </c>
      <c r="K38" s="69">
        <v>2195</v>
      </c>
      <c r="L38" s="86"/>
    </row>
    <row r="39" spans="1:12" ht="15" customHeight="1" x14ac:dyDescent="0.2">
      <c r="A39" s="296"/>
      <c r="B39" s="287">
        <v>3</v>
      </c>
      <c r="C39" s="295"/>
      <c r="D39" s="69">
        <f t="shared" si="0"/>
        <v>22491</v>
      </c>
      <c r="E39" s="85">
        <v>5304</v>
      </c>
      <c r="F39" s="85">
        <v>6471</v>
      </c>
      <c r="G39" s="70">
        <v>4732</v>
      </c>
      <c r="H39" s="85">
        <v>1097</v>
      </c>
      <c r="I39" s="85">
        <v>580</v>
      </c>
      <c r="J39" s="85">
        <v>2200</v>
      </c>
      <c r="K39" s="69">
        <v>2107</v>
      </c>
      <c r="L39" s="86"/>
    </row>
    <row r="40" spans="1:12" ht="15" customHeight="1" x14ac:dyDescent="0.2">
      <c r="A40" s="296"/>
      <c r="B40" s="287">
        <v>4</v>
      </c>
      <c r="C40" s="295"/>
      <c r="D40" s="69">
        <f t="shared" si="0"/>
        <v>22662</v>
      </c>
      <c r="E40" s="85">
        <v>5067</v>
      </c>
      <c r="F40" s="85">
        <v>6836</v>
      </c>
      <c r="G40" s="70">
        <v>4828</v>
      </c>
      <c r="H40" s="85">
        <v>1084</v>
      </c>
      <c r="I40" s="85">
        <v>559</v>
      </c>
      <c r="J40" s="85">
        <v>2371</v>
      </c>
      <c r="K40" s="69">
        <v>1917</v>
      </c>
      <c r="L40" s="86"/>
    </row>
    <row r="41" spans="1:12" ht="15" customHeight="1" x14ac:dyDescent="0.2">
      <c r="A41" s="296"/>
      <c r="B41" s="287">
        <v>5</v>
      </c>
      <c r="C41" s="295"/>
      <c r="D41" s="69">
        <f t="shared" si="0"/>
        <v>22384</v>
      </c>
      <c r="E41" s="85">
        <v>4873</v>
      </c>
      <c r="F41" s="85">
        <v>6689</v>
      </c>
      <c r="G41" s="70">
        <v>4782</v>
      </c>
      <c r="H41" s="85">
        <v>1161</v>
      </c>
      <c r="I41" s="85">
        <v>590</v>
      </c>
      <c r="J41" s="85">
        <v>2146</v>
      </c>
      <c r="K41" s="69">
        <v>2143</v>
      </c>
      <c r="L41" s="86"/>
    </row>
    <row r="42" spans="1:12" ht="6.75" customHeight="1" x14ac:dyDescent="0.2">
      <c r="A42" s="72"/>
      <c r="B42" s="72"/>
      <c r="C42" s="73"/>
      <c r="D42" s="72"/>
      <c r="E42" s="294"/>
      <c r="F42" s="294"/>
      <c r="G42" s="283"/>
      <c r="H42" s="294"/>
      <c r="I42" s="294"/>
      <c r="J42" s="294"/>
      <c r="K42" s="72"/>
    </row>
    <row r="43" spans="1:12" ht="6.75" customHeight="1" x14ac:dyDescent="0.2"/>
    <row r="44" spans="1:12" x14ac:dyDescent="0.2">
      <c r="A44" s="68" t="s">
        <v>274</v>
      </c>
    </row>
  </sheetData>
  <mergeCells count="2">
    <mergeCell ref="A1:K1"/>
    <mergeCell ref="A3:C3"/>
  </mergeCells>
  <phoneticPr fontId="18"/>
  <printOptions horizontalCentered="1"/>
  <pageMargins left="0.19685039370078741" right="0.19685039370078741"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22AE7-6B4B-4ABA-BF98-CB085AB90282}">
  <dimension ref="A1:AT40"/>
  <sheetViews>
    <sheetView view="pageBreakPreview" zoomScaleNormal="100" zoomScaleSheetLayoutView="100" workbookViewId="0">
      <pane xSplit="1" ySplit="6" topLeftCell="AF7" activePane="bottomRight" state="frozen"/>
      <selection sqref="A1:B1"/>
      <selection pane="topRight" sqref="A1:B1"/>
      <selection pane="bottomLeft" sqref="A1:B1"/>
      <selection pane="bottomRight" activeCell="AV11" sqref="AV11"/>
    </sheetView>
  </sheetViews>
  <sheetFormatPr defaultColWidth="8.6328125" defaultRowHeight="13" x14ac:dyDescent="0.2"/>
  <cols>
    <col min="1" max="1" width="14" style="89" customWidth="1"/>
    <col min="2" max="40" width="7.6328125" style="89" customWidth="1"/>
    <col min="41" max="256" width="8.6328125" style="89"/>
    <col min="257" max="257" width="13.453125" style="89" customWidth="1"/>
    <col min="258" max="293" width="5.7265625" style="89" customWidth="1"/>
    <col min="294" max="512" width="8.6328125" style="89"/>
    <col min="513" max="513" width="13.453125" style="89" customWidth="1"/>
    <col min="514" max="549" width="5.7265625" style="89" customWidth="1"/>
    <col min="550" max="768" width="8.6328125" style="89"/>
    <col min="769" max="769" width="13.453125" style="89" customWidth="1"/>
    <col min="770" max="805" width="5.7265625" style="89" customWidth="1"/>
    <col min="806" max="1024" width="8.6328125" style="89"/>
    <col min="1025" max="1025" width="13.453125" style="89" customWidth="1"/>
    <col min="1026" max="1061" width="5.7265625" style="89" customWidth="1"/>
    <col min="1062" max="1280" width="8.6328125" style="89"/>
    <col min="1281" max="1281" width="13.453125" style="89" customWidth="1"/>
    <col min="1282" max="1317" width="5.7265625" style="89" customWidth="1"/>
    <col min="1318" max="1536" width="8.6328125" style="89"/>
    <col min="1537" max="1537" width="13.453125" style="89" customWidth="1"/>
    <col min="1538" max="1573" width="5.7265625" style="89" customWidth="1"/>
    <col min="1574" max="1792" width="8.6328125" style="89"/>
    <col min="1793" max="1793" width="13.453125" style="89" customWidth="1"/>
    <col min="1794" max="1829" width="5.7265625" style="89" customWidth="1"/>
    <col min="1830" max="2048" width="8.6328125" style="89"/>
    <col min="2049" max="2049" width="13.453125" style="89" customWidth="1"/>
    <col min="2050" max="2085" width="5.7265625" style="89" customWidth="1"/>
    <col min="2086" max="2304" width="8.6328125" style="89"/>
    <col min="2305" max="2305" width="13.453125" style="89" customWidth="1"/>
    <col min="2306" max="2341" width="5.7265625" style="89" customWidth="1"/>
    <col min="2342" max="2560" width="8.6328125" style="89"/>
    <col min="2561" max="2561" width="13.453125" style="89" customWidth="1"/>
    <col min="2562" max="2597" width="5.7265625" style="89" customWidth="1"/>
    <col min="2598" max="2816" width="8.6328125" style="89"/>
    <col min="2817" max="2817" width="13.453125" style="89" customWidth="1"/>
    <col min="2818" max="2853" width="5.7265625" style="89" customWidth="1"/>
    <col min="2854" max="3072" width="8.6328125" style="89"/>
    <col min="3073" max="3073" width="13.453125" style="89" customWidth="1"/>
    <col min="3074" max="3109" width="5.7265625" style="89" customWidth="1"/>
    <col min="3110" max="3328" width="8.6328125" style="89"/>
    <col min="3329" max="3329" width="13.453125" style="89" customWidth="1"/>
    <col min="3330" max="3365" width="5.7265625" style="89" customWidth="1"/>
    <col min="3366" max="3584" width="8.6328125" style="89"/>
    <col min="3585" max="3585" width="13.453125" style="89" customWidth="1"/>
    <col min="3586" max="3621" width="5.7265625" style="89" customWidth="1"/>
    <col min="3622" max="3840" width="8.6328125" style="89"/>
    <col min="3841" max="3841" width="13.453125" style="89" customWidth="1"/>
    <col min="3842" max="3877" width="5.7265625" style="89" customWidth="1"/>
    <col min="3878" max="4096" width="8.6328125" style="89"/>
    <col min="4097" max="4097" width="13.453125" style="89" customWidth="1"/>
    <col min="4098" max="4133" width="5.7265625" style="89" customWidth="1"/>
    <col min="4134" max="4352" width="8.6328125" style="89"/>
    <col min="4353" max="4353" width="13.453125" style="89" customWidth="1"/>
    <col min="4354" max="4389" width="5.7265625" style="89" customWidth="1"/>
    <col min="4390" max="4608" width="8.6328125" style="89"/>
    <col min="4609" max="4609" width="13.453125" style="89" customWidth="1"/>
    <col min="4610" max="4645" width="5.7265625" style="89" customWidth="1"/>
    <col min="4646" max="4864" width="8.6328125" style="89"/>
    <col min="4865" max="4865" width="13.453125" style="89" customWidth="1"/>
    <col min="4866" max="4901" width="5.7265625" style="89" customWidth="1"/>
    <col min="4902" max="5120" width="8.6328125" style="89"/>
    <col min="5121" max="5121" width="13.453125" style="89" customWidth="1"/>
    <col min="5122" max="5157" width="5.7265625" style="89" customWidth="1"/>
    <col min="5158" max="5376" width="8.6328125" style="89"/>
    <col min="5377" max="5377" width="13.453125" style="89" customWidth="1"/>
    <col min="5378" max="5413" width="5.7265625" style="89" customWidth="1"/>
    <col min="5414" max="5632" width="8.6328125" style="89"/>
    <col min="5633" max="5633" width="13.453125" style="89" customWidth="1"/>
    <col min="5634" max="5669" width="5.7265625" style="89" customWidth="1"/>
    <col min="5670" max="5888" width="8.6328125" style="89"/>
    <col min="5889" max="5889" width="13.453125" style="89" customWidth="1"/>
    <col min="5890" max="5925" width="5.7265625" style="89" customWidth="1"/>
    <col min="5926" max="6144" width="8.6328125" style="89"/>
    <col min="6145" max="6145" width="13.453125" style="89" customWidth="1"/>
    <col min="6146" max="6181" width="5.7265625" style="89" customWidth="1"/>
    <col min="6182" max="6400" width="8.6328125" style="89"/>
    <col min="6401" max="6401" width="13.453125" style="89" customWidth="1"/>
    <col min="6402" max="6437" width="5.7265625" style="89" customWidth="1"/>
    <col min="6438" max="6656" width="8.6328125" style="89"/>
    <col min="6657" max="6657" width="13.453125" style="89" customWidth="1"/>
    <col min="6658" max="6693" width="5.7265625" style="89" customWidth="1"/>
    <col min="6694" max="6912" width="8.6328125" style="89"/>
    <col min="6913" max="6913" width="13.453125" style="89" customWidth="1"/>
    <col min="6914" max="6949" width="5.7265625" style="89" customWidth="1"/>
    <col min="6950" max="7168" width="8.6328125" style="89"/>
    <col min="7169" max="7169" width="13.453125" style="89" customWidth="1"/>
    <col min="7170" max="7205" width="5.7265625" style="89" customWidth="1"/>
    <col min="7206" max="7424" width="8.6328125" style="89"/>
    <col min="7425" max="7425" width="13.453125" style="89" customWidth="1"/>
    <col min="7426" max="7461" width="5.7265625" style="89" customWidth="1"/>
    <col min="7462" max="7680" width="8.6328125" style="89"/>
    <col min="7681" max="7681" width="13.453125" style="89" customWidth="1"/>
    <col min="7682" max="7717" width="5.7265625" style="89" customWidth="1"/>
    <col min="7718" max="7936" width="8.6328125" style="89"/>
    <col min="7937" max="7937" width="13.453125" style="89" customWidth="1"/>
    <col min="7938" max="7973" width="5.7265625" style="89" customWidth="1"/>
    <col min="7974" max="8192" width="8.6328125" style="89"/>
    <col min="8193" max="8193" width="13.453125" style="89" customWidth="1"/>
    <col min="8194" max="8229" width="5.7265625" style="89" customWidth="1"/>
    <col min="8230" max="8448" width="8.6328125" style="89"/>
    <col min="8449" max="8449" width="13.453125" style="89" customWidth="1"/>
    <col min="8450" max="8485" width="5.7265625" style="89" customWidth="1"/>
    <col min="8486" max="8704" width="8.6328125" style="89"/>
    <col min="8705" max="8705" width="13.453125" style="89" customWidth="1"/>
    <col min="8706" max="8741" width="5.7265625" style="89" customWidth="1"/>
    <col min="8742" max="8960" width="8.6328125" style="89"/>
    <col min="8961" max="8961" width="13.453125" style="89" customWidth="1"/>
    <col min="8962" max="8997" width="5.7265625" style="89" customWidth="1"/>
    <col min="8998" max="9216" width="8.6328125" style="89"/>
    <col min="9217" max="9217" width="13.453125" style="89" customWidth="1"/>
    <col min="9218" max="9253" width="5.7265625" style="89" customWidth="1"/>
    <col min="9254" max="9472" width="8.6328125" style="89"/>
    <col min="9473" max="9473" width="13.453125" style="89" customWidth="1"/>
    <col min="9474" max="9509" width="5.7265625" style="89" customWidth="1"/>
    <col min="9510" max="9728" width="8.6328125" style="89"/>
    <col min="9729" max="9729" width="13.453125" style="89" customWidth="1"/>
    <col min="9730" max="9765" width="5.7265625" style="89" customWidth="1"/>
    <col min="9766" max="9984" width="8.6328125" style="89"/>
    <col min="9985" max="9985" width="13.453125" style="89" customWidth="1"/>
    <col min="9986" max="10021" width="5.7265625" style="89" customWidth="1"/>
    <col min="10022" max="10240" width="8.6328125" style="89"/>
    <col min="10241" max="10241" width="13.453125" style="89" customWidth="1"/>
    <col min="10242" max="10277" width="5.7265625" style="89" customWidth="1"/>
    <col min="10278" max="10496" width="8.6328125" style="89"/>
    <col min="10497" max="10497" width="13.453125" style="89" customWidth="1"/>
    <col min="10498" max="10533" width="5.7265625" style="89" customWidth="1"/>
    <col min="10534" max="10752" width="8.6328125" style="89"/>
    <col min="10753" max="10753" width="13.453125" style="89" customWidth="1"/>
    <col min="10754" max="10789" width="5.7265625" style="89" customWidth="1"/>
    <col min="10790" max="11008" width="8.6328125" style="89"/>
    <col min="11009" max="11009" width="13.453125" style="89" customWidth="1"/>
    <col min="11010" max="11045" width="5.7265625" style="89" customWidth="1"/>
    <col min="11046" max="11264" width="8.6328125" style="89"/>
    <col min="11265" max="11265" width="13.453125" style="89" customWidth="1"/>
    <col min="11266" max="11301" width="5.7265625" style="89" customWidth="1"/>
    <col min="11302" max="11520" width="8.6328125" style="89"/>
    <col min="11521" max="11521" width="13.453125" style="89" customWidth="1"/>
    <col min="11522" max="11557" width="5.7265625" style="89" customWidth="1"/>
    <col min="11558" max="11776" width="8.6328125" style="89"/>
    <col min="11777" max="11777" width="13.453125" style="89" customWidth="1"/>
    <col min="11778" max="11813" width="5.7265625" style="89" customWidth="1"/>
    <col min="11814" max="12032" width="8.6328125" style="89"/>
    <col min="12033" max="12033" width="13.453125" style="89" customWidth="1"/>
    <col min="12034" max="12069" width="5.7265625" style="89" customWidth="1"/>
    <col min="12070" max="12288" width="8.6328125" style="89"/>
    <col min="12289" max="12289" width="13.453125" style="89" customWidth="1"/>
    <col min="12290" max="12325" width="5.7265625" style="89" customWidth="1"/>
    <col min="12326" max="12544" width="8.6328125" style="89"/>
    <col min="12545" max="12545" width="13.453125" style="89" customWidth="1"/>
    <col min="12546" max="12581" width="5.7265625" style="89" customWidth="1"/>
    <col min="12582" max="12800" width="8.6328125" style="89"/>
    <col min="12801" max="12801" width="13.453125" style="89" customWidth="1"/>
    <col min="12802" max="12837" width="5.7265625" style="89" customWidth="1"/>
    <col min="12838" max="13056" width="8.6328125" style="89"/>
    <col min="13057" max="13057" width="13.453125" style="89" customWidth="1"/>
    <col min="13058" max="13093" width="5.7265625" style="89" customWidth="1"/>
    <col min="13094" max="13312" width="8.6328125" style="89"/>
    <col min="13313" max="13313" width="13.453125" style="89" customWidth="1"/>
    <col min="13314" max="13349" width="5.7265625" style="89" customWidth="1"/>
    <col min="13350" max="13568" width="8.6328125" style="89"/>
    <col min="13569" max="13569" width="13.453125" style="89" customWidth="1"/>
    <col min="13570" max="13605" width="5.7265625" style="89" customWidth="1"/>
    <col min="13606" max="13824" width="8.6328125" style="89"/>
    <col min="13825" max="13825" width="13.453125" style="89" customWidth="1"/>
    <col min="13826" max="13861" width="5.7265625" style="89" customWidth="1"/>
    <col min="13862" max="14080" width="8.6328125" style="89"/>
    <col min="14081" max="14081" width="13.453125" style="89" customWidth="1"/>
    <col min="14082" max="14117" width="5.7265625" style="89" customWidth="1"/>
    <col min="14118" max="14336" width="8.6328125" style="89"/>
    <col min="14337" max="14337" width="13.453125" style="89" customWidth="1"/>
    <col min="14338" max="14373" width="5.7265625" style="89" customWidth="1"/>
    <col min="14374" max="14592" width="8.6328125" style="89"/>
    <col min="14593" max="14593" width="13.453125" style="89" customWidth="1"/>
    <col min="14594" max="14629" width="5.7265625" style="89" customWidth="1"/>
    <col min="14630" max="14848" width="8.6328125" style="89"/>
    <col min="14849" max="14849" width="13.453125" style="89" customWidth="1"/>
    <col min="14850" max="14885" width="5.7265625" style="89" customWidth="1"/>
    <col min="14886" max="15104" width="8.6328125" style="89"/>
    <col min="15105" max="15105" width="13.453125" style="89" customWidth="1"/>
    <col min="15106" max="15141" width="5.7265625" style="89" customWidth="1"/>
    <col min="15142" max="15360" width="8.6328125" style="89"/>
    <col min="15361" max="15361" width="13.453125" style="89" customWidth="1"/>
    <col min="15362" max="15397" width="5.7265625" style="89" customWidth="1"/>
    <col min="15398" max="15616" width="8.6328125" style="89"/>
    <col min="15617" max="15617" width="13.453125" style="89" customWidth="1"/>
    <col min="15618" max="15653" width="5.7265625" style="89" customWidth="1"/>
    <col min="15654" max="15872" width="8.6328125" style="89"/>
    <col min="15873" max="15873" width="13.453125" style="89" customWidth="1"/>
    <col min="15874" max="15909" width="5.7265625" style="89" customWidth="1"/>
    <col min="15910" max="16128" width="8.6328125" style="89"/>
    <col min="16129" max="16129" width="13.453125" style="89" customWidth="1"/>
    <col min="16130" max="16165" width="5.7265625" style="89" customWidth="1"/>
    <col min="16166" max="16384" width="8.6328125" style="89"/>
  </cols>
  <sheetData>
    <row r="1" spans="1:46" ht="16.5" x14ac:dyDescent="0.25">
      <c r="A1" s="421" t="s">
        <v>283</v>
      </c>
      <c r="B1" s="421"/>
      <c r="C1" s="421"/>
      <c r="D1" s="421"/>
      <c r="E1" s="421"/>
      <c r="F1" s="421"/>
      <c r="G1" s="421"/>
      <c r="H1" s="421"/>
      <c r="I1" s="421"/>
      <c r="J1" s="421"/>
      <c r="K1" s="421"/>
      <c r="L1" s="421"/>
      <c r="M1" s="421"/>
      <c r="N1" s="421"/>
      <c r="O1" s="421"/>
      <c r="P1" s="421"/>
      <c r="Q1" s="317"/>
      <c r="R1" s="317"/>
      <c r="S1" s="317"/>
      <c r="T1" s="317"/>
      <c r="U1" s="317"/>
      <c r="V1" s="317"/>
      <c r="W1" s="317"/>
      <c r="X1" s="317"/>
      <c r="Y1" s="317"/>
      <c r="Z1" s="317"/>
      <c r="AA1" s="317"/>
      <c r="AB1" s="317"/>
      <c r="AC1" s="317"/>
      <c r="AD1" s="317"/>
      <c r="AE1" s="317"/>
      <c r="AF1" s="317"/>
      <c r="AG1" s="317"/>
      <c r="AH1" s="317"/>
      <c r="AI1" s="317"/>
      <c r="AJ1" s="317"/>
      <c r="AK1" s="317"/>
      <c r="AL1" s="317"/>
      <c r="AM1" s="317"/>
      <c r="AN1" s="317"/>
    </row>
    <row r="3" spans="1:46" ht="13.5" thickBot="1" x14ac:dyDescent="0.25">
      <c r="A3" s="89" t="s">
        <v>284</v>
      </c>
    </row>
    <row r="4" spans="1:46" ht="13.5" thickTop="1" x14ac:dyDescent="0.2">
      <c r="A4" s="422" t="s">
        <v>285</v>
      </c>
      <c r="B4" s="416" t="s">
        <v>286</v>
      </c>
      <c r="C4" s="417"/>
      <c r="D4" s="418"/>
      <c r="E4" s="416" t="s">
        <v>287</v>
      </c>
      <c r="F4" s="417"/>
      <c r="G4" s="418"/>
      <c r="H4" s="416" t="s">
        <v>288</v>
      </c>
      <c r="I4" s="417"/>
      <c r="J4" s="418"/>
      <c r="K4" s="416" t="s">
        <v>289</v>
      </c>
      <c r="L4" s="417"/>
      <c r="M4" s="417"/>
      <c r="N4" s="416" t="s">
        <v>290</v>
      </c>
      <c r="O4" s="417"/>
      <c r="P4" s="417"/>
      <c r="Q4" s="416" t="s">
        <v>291</v>
      </c>
      <c r="R4" s="417"/>
      <c r="S4" s="417"/>
      <c r="T4" s="416" t="s">
        <v>292</v>
      </c>
      <c r="U4" s="417"/>
      <c r="V4" s="417"/>
      <c r="W4" s="416" t="s">
        <v>293</v>
      </c>
      <c r="X4" s="420"/>
      <c r="Y4" s="420"/>
      <c r="Z4" s="416" t="s">
        <v>294</v>
      </c>
      <c r="AA4" s="417"/>
      <c r="AB4" s="417"/>
      <c r="AC4" s="416" t="s">
        <v>374</v>
      </c>
      <c r="AD4" s="417"/>
      <c r="AE4" s="417"/>
      <c r="AF4" s="416" t="s">
        <v>377</v>
      </c>
      <c r="AG4" s="417"/>
      <c r="AH4" s="417"/>
      <c r="AI4" s="416" t="s">
        <v>380</v>
      </c>
      <c r="AJ4" s="417"/>
      <c r="AK4" s="417"/>
      <c r="AL4" s="416" t="s">
        <v>384</v>
      </c>
      <c r="AM4" s="417"/>
      <c r="AN4" s="417"/>
      <c r="AO4" s="416" t="s">
        <v>389</v>
      </c>
      <c r="AP4" s="417"/>
      <c r="AQ4" s="418"/>
      <c r="AR4" s="416" t="s">
        <v>395</v>
      </c>
      <c r="AS4" s="417"/>
      <c r="AT4" s="418"/>
    </row>
    <row r="5" spans="1:46" x14ac:dyDescent="0.2">
      <c r="A5" s="423"/>
      <c r="B5" s="90" t="s">
        <v>28</v>
      </c>
      <c r="C5" s="90" t="s">
        <v>29</v>
      </c>
      <c r="D5" s="91" t="s">
        <v>30</v>
      </c>
      <c r="E5" s="90" t="s">
        <v>122</v>
      </c>
      <c r="F5" s="90" t="s">
        <v>124</v>
      </c>
      <c r="G5" s="91" t="s">
        <v>123</v>
      </c>
      <c r="H5" s="90" t="s">
        <v>122</v>
      </c>
      <c r="I5" s="90" t="s">
        <v>124</v>
      </c>
      <c r="J5" s="90" t="s">
        <v>123</v>
      </c>
      <c r="K5" s="90" t="s">
        <v>122</v>
      </c>
      <c r="L5" s="90" t="s">
        <v>124</v>
      </c>
      <c r="M5" s="91" t="s">
        <v>123</v>
      </c>
      <c r="N5" s="90" t="s">
        <v>122</v>
      </c>
      <c r="O5" s="90" t="s">
        <v>124</v>
      </c>
      <c r="P5" s="91" t="s">
        <v>123</v>
      </c>
      <c r="Q5" s="90" t="s">
        <v>122</v>
      </c>
      <c r="R5" s="90" t="s">
        <v>124</v>
      </c>
      <c r="S5" s="91" t="s">
        <v>123</v>
      </c>
      <c r="T5" s="90" t="s">
        <v>122</v>
      </c>
      <c r="U5" s="90" t="s">
        <v>124</v>
      </c>
      <c r="V5" s="91" t="s">
        <v>123</v>
      </c>
      <c r="W5" s="90" t="s">
        <v>122</v>
      </c>
      <c r="X5" s="90" t="s">
        <v>124</v>
      </c>
      <c r="Y5" s="91" t="s">
        <v>123</v>
      </c>
      <c r="Z5" s="90" t="s">
        <v>122</v>
      </c>
      <c r="AA5" s="90" t="s">
        <v>124</v>
      </c>
      <c r="AB5" s="91" t="s">
        <v>123</v>
      </c>
      <c r="AC5" s="90" t="s">
        <v>122</v>
      </c>
      <c r="AD5" s="90" t="s">
        <v>124</v>
      </c>
      <c r="AE5" s="91" t="s">
        <v>123</v>
      </c>
      <c r="AF5" s="90" t="s">
        <v>122</v>
      </c>
      <c r="AG5" s="90" t="s">
        <v>124</v>
      </c>
      <c r="AH5" s="91" t="s">
        <v>123</v>
      </c>
      <c r="AI5" s="90" t="s">
        <v>122</v>
      </c>
      <c r="AJ5" s="90" t="s">
        <v>124</v>
      </c>
      <c r="AK5" s="91" t="s">
        <v>123</v>
      </c>
      <c r="AL5" s="90" t="s">
        <v>122</v>
      </c>
      <c r="AM5" s="90" t="s">
        <v>124</v>
      </c>
      <c r="AN5" s="91" t="s">
        <v>123</v>
      </c>
      <c r="AO5" s="145" t="s">
        <v>122</v>
      </c>
      <c r="AP5" s="145" t="s">
        <v>124</v>
      </c>
      <c r="AQ5" s="145" t="s">
        <v>123</v>
      </c>
      <c r="AR5" s="145" t="s">
        <v>122</v>
      </c>
      <c r="AS5" s="145" t="s">
        <v>124</v>
      </c>
      <c r="AT5" s="145" t="s">
        <v>123</v>
      </c>
    </row>
    <row r="6" spans="1:46" ht="3" customHeight="1" x14ac:dyDescent="0.2">
      <c r="A6" s="92"/>
      <c r="B6" s="93"/>
      <c r="C6" s="94"/>
      <c r="D6" s="95"/>
      <c r="E6" s="93"/>
      <c r="F6" s="94"/>
      <c r="G6" s="95"/>
      <c r="H6" s="93"/>
      <c r="I6" s="94"/>
      <c r="J6" s="95"/>
      <c r="K6" s="94"/>
      <c r="L6" s="94"/>
      <c r="M6" s="94"/>
      <c r="N6" s="93"/>
      <c r="O6" s="94"/>
      <c r="P6" s="94"/>
      <c r="Q6" s="93"/>
      <c r="R6" s="94"/>
      <c r="S6" s="94"/>
      <c r="T6" s="93"/>
      <c r="U6" s="94"/>
      <c r="V6" s="94"/>
      <c r="W6" s="93"/>
      <c r="X6" s="316"/>
      <c r="Y6" s="316"/>
      <c r="Z6" s="93"/>
      <c r="AA6" s="316"/>
      <c r="AB6" s="316"/>
      <c r="AC6" s="93"/>
      <c r="AD6" s="316"/>
      <c r="AE6" s="316"/>
      <c r="AF6" s="93"/>
      <c r="AG6" s="316"/>
      <c r="AH6" s="316"/>
      <c r="AI6" s="93"/>
      <c r="AJ6" s="316"/>
      <c r="AK6" s="316"/>
      <c r="AL6" s="93"/>
      <c r="AM6" s="316"/>
      <c r="AN6" s="316"/>
      <c r="AO6" s="93"/>
      <c r="AP6" s="316"/>
      <c r="AQ6" s="315"/>
      <c r="AR6" s="93"/>
      <c r="AS6" s="316"/>
      <c r="AT6" s="315"/>
    </row>
    <row r="7" spans="1:46" s="313" customFormat="1" ht="13.5" customHeight="1" x14ac:dyDescent="0.2">
      <c r="A7" s="314" t="s">
        <v>295</v>
      </c>
      <c r="B7" s="70">
        <f t="shared" ref="B7:AT7" si="0">SUM(B9:B36)</f>
        <v>21479</v>
      </c>
      <c r="C7" s="69">
        <f t="shared" si="0"/>
        <v>9790</v>
      </c>
      <c r="D7" s="69">
        <f t="shared" si="0"/>
        <v>11689</v>
      </c>
      <c r="E7" s="70">
        <f t="shared" si="0"/>
        <v>21157</v>
      </c>
      <c r="F7" s="69">
        <f t="shared" si="0"/>
        <v>9600</v>
      </c>
      <c r="G7" s="69">
        <f t="shared" si="0"/>
        <v>11557</v>
      </c>
      <c r="H7" s="70">
        <f t="shared" si="0"/>
        <v>20889</v>
      </c>
      <c r="I7" s="69">
        <f t="shared" si="0"/>
        <v>9493</v>
      </c>
      <c r="J7" s="71">
        <f t="shared" si="0"/>
        <v>11396</v>
      </c>
      <c r="K7" s="70">
        <f t="shared" si="0"/>
        <v>21234</v>
      </c>
      <c r="L7" s="69">
        <f t="shared" si="0"/>
        <v>9717</v>
      </c>
      <c r="M7" s="69">
        <f t="shared" si="0"/>
        <v>11517</v>
      </c>
      <c r="N7" s="70">
        <f t="shared" si="0"/>
        <v>22766</v>
      </c>
      <c r="O7" s="69">
        <f t="shared" si="0"/>
        <v>10535</v>
      </c>
      <c r="P7" s="69">
        <f t="shared" si="0"/>
        <v>12231</v>
      </c>
      <c r="Q7" s="70">
        <f t="shared" si="0"/>
        <v>24329</v>
      </c>
      <c r="R7" s="69">
        <f t="shared" si="0"/>
        <v>11370</v>
      </c>
      <c r="S7" s="69">
        <f t="shared" si="0"/>
        <v>12959</v>
      </c>
      <c r="T7" s="70">
        <f t="shared" si="0"/>
        <v>26077</v>
      </c>
      <c r="U7" s="69">
        <f t="shared" si="0"/>
        <v>12320</v>
      </c>
      <c r="V7" s="69">
        <f t="shared" si="0"/>
        <v>13757</v>
      </c>
      <c r="W7" s="70">
        <f t="shared" si="0"/>
        <v>27898</v>
      </c>
      <c r="X7" s="69">
        <f t="shared" si="0"/>
        <v>13213</v>
      </c>
      <c r="Y7" s="69">
        <f t="shared" si="0"/>
        <v>14685</v>
      </c>
      <c r="Z7" s="70">
        <f t="shared" si="0"/>
        <v>29472</v>
      </c>
      <c r="AA7" s="69">
        <f t="shared" si="0"/>
        <v>13925</v>
      </c>
      <c r="AB7" s="69">
        <f t="shared" si="0"/>
        <v>15547</v>
      </c>
      <c r="AC7" s="70">
        <f t="shared" si="0"/>
        <v>31021</v>
      </c>
      <c r="AD7" s="69">
        <f t="shared" si="0"/>
        <v>14720</v>
      </c>
      <c r="AE7" s="69">
        <f t="shared" si="0"/>
        <v>16301</v>
      </c>
      <c r="AF7" s="70">
        <f t="shared" si="0"/>
        <v>30392</v>
      </c>
      <c r="AG7" s="69">
        <f t="shared" si="0"/>
        <v>14498</v>
      </c>
      <c r="AH7" s="69">
        <f t="shared" si="0"/>
        <v>15894</v>
      </c>
      <c r="AI7" s="70">
        <f t="shared" si="0"/>
        <v>29275</v>
      </c>
      <c r="AJ7" s="69">
        <f t="shared" si="0"/>
        <v>13967</v>
      </c>
      <c r="AK7" s="69">
        <f t="shared" si="0"/>
        <v>15308</v>
      </c>
      <c r="AL7" s="70">
        <f t="shared" si="0"/>
        <v>33391</v>
      </c>
      <c r="AM7" s="69">
        <f t="shared" si="0"/>
        <v>16201</v>
      </c>
      <c r="AN7" s="69">
        <f t="shared" si="0"/>
        <v>17190</v>
      </c>
      <c r="AO7" s="70">
        <f t="shared" si="0"/>
        <v>37006</v>
      </c>
      <c r="AP7" s="69">
        <f t="shared" si="0"/>
        <v>18048</v>
      </c>
      <c r="AQ7" s="71">
        <f t="shared" si="0"/>
        <v>18958</v>
      </c>
      <c r="AR7" s="70">
        <f t="shared" si="0"/>
        <v>39561</v>
      </c>
      <c r="AS7" s="69">
        <f t="shared" si="0"/>
        <v>19322</v>
      </c>
      <c r="AT7" s="71">
        <f t="shared" si="0"/>
        <v>20239</v>
      </c>
    </row>
    <row r="8" spans="1:46" ht="13.5" customHeight="1" x14ac:dyDescent="0.2">
      <c r="A8" s="96"/>
      <c r="B8" s="70"/>
      <c r="C8" s="69"/>
      <c r="D8" s="71"/>
      <c r="E8" s="312"/>
      <c r="F8" s="311"/>
      <c r="G8" s="310"/>
      <c r="H8" s="312"/>
      <c r="I8" s="311"/>
      <c r="J8" s="310"/>
      <c r="K8" s="311"/>
      <c r="L8" s="311"/>
      <c r="M8" s="311"/>
      <c r="N8" s="312"/>
      <c r="O8" s="311"/>
      <c r="P8" s="311"/>
      <c r="Q8" s="312"/>
      <c r="R8" s="311"/>
      <c r="S8" s="311"/>
      <c r="T8" s="312"/>
      <c r="U8" s="311"/>
      <c r="V8" s="311"/>
      <c r="W8" s="312"/>
      <c r="X8" s="311"/>
      <c r="Y8" s="311"/>
      <c r="Z8" s="312"/>
      <c r="AA8" s="311"/>
      <c r="AB8" s="311"/>
      <c r="AC8" s="312"/>
      <c r="AD8" s="311"/>
      <c r="AE8" s="311"/>
      <c r="AF8" s="312"/>
      <c r="AG8" s="311"/>
      <c r="AH8" s="311"/>
      <c r="AI8" s="312"/>
      <c r="AJ8" s="311"/>
      <c r="AK8" s="311"/>
      <c r="AL8" s="312"/>
      <c r="AM8" s="311"/>
      <c r="AN8" s="311"/>
      <c r="AO8" s="312"/>
      <c r="AP8" s="311"/>
      <c r="AQ8" s="310"/>
      <c r="AR8" s="312"/>
      <c r="AS8" s="311"/>
      <c r="AT8" s="310"/>
    </row>
    <row r="9" spans="1:46" ht="13.5" customHeight="1" x14ac:dyDescent="0.2">
      <c r="A9" s="97" t="s">
        <v>296</v>
      </c>
      <c r="B9" s="307">
        <f>SUM(C9:D9)</f>
        <v>5389</v>
      </c>
      <c r="C9" s="309">
        <v>2481</v>
      </c>
      <c r="D9" s="308">
        <v>2908</v>
      </c>
      <c r="E9" s="70">
        <f>SUM(F9:G9)</f>
        <v>5061</v>
      </c>
      <c r="F9" s="69">
        <v>2334</v>
      </c>
      <c r="G9" s="71">
        <v>2727</v>
      </c>
      <c r="H9" s="70">
        <f>SUM(I9:J9)</f>
        <v>4714</v>
      </c>
      <c r="I9" s="69">
        <v>2170</v>
      </c>
      <c r="J9" s="71">
        <v>2544</v>
      </c>
      <c r="K9" s="69">
        <f>SUM(L9:M9)</f>
        <v>4593</v>
      </c>
      <c r="L9" s="69">
        <v>2119</v>
      </c>
      <c r="M9" s="69">
        <v>2474</v>
      </c>
      <c r="N9" s="70">
        <f>SUM(O9:P9)</f>
        <v>4595</v>
      </c>
      <c r="O9" s="69">
        <v>2119</v>
      </c>
      <c r="P9" s="69">
        <v>2476</v>
      </c>
      <c r="Q9" s="70">
        <f>SUM(R9:S9)</f>
        <v>4537</v>
      </c>
      <c r="R9" s="69">
        <v>2108</v>
      </c>
      <c r="S9" s="69">
        <v>2429</v>
      </c>
      <c r="T9" s="70">
        <f>SUM(U9:V9)</f>
        <v>4560</v>
      </c>
      <c r="U9" s="69">
        <v>2131</v>
      </c>
      <c r="V9" s="69">
        <v>2429</v>
      </c>
      <c r="W9" s="70">
        <f>SUM(X9:Y9)</f>
        <v>4738</v>
      </c>
      <c r="X9" s="69">
        <v>2222</v>
      </c>
      <c r="Y9" s="69">
        <v>2516</v>
      </c>
      <c r="Z9" s="70">
        <f>SUM(AA9:AB9)</f>
        <v>4762</v>
      </c>
      <c r="AA9" s="69">
        <v>2228</v>
      </c>
      <c r="AB9" s="69">
        <v>2534</v>
      </c>
      <c r="AC9" s="70">
        <f>SUM(AD9:AE9)</f>
        <v>4751</v>
      </c>
      <c r="AD9" s="69">
        <v>2208</v>
      </c>
      <c r="AE9" s="69">
        <v>2543</v>
      </c>
      <c r="AF9" s="70">
        <f>SUM(AG9:AH9)</f>
        <v>4677</v>
      </c>
      <c r="AG9" s="69">
        <v>2201</v>
      </c>
      <c r="AH9" s="69">
        <v>2476</v>
      </c>
      <c r="AI9" s="70">
        <f>SUM(AJ9:AK9)</f>
        <v>4509</v>
      </c>
      <c r="AJ9" s="69">
        <v>2128</v>
      </c>
      <c r="AK9" s="69">
        <v>2381</v>
      </c>
      <c r="AL9" s="70">
        <f>SUM(AM9:AN9)</f>
        <v>4664</v>
      </c>
      <c r="AM9" s="69">
        <v>2201</v>
      </c>
      <c r="AN9" s="69">
        <v>2463</v>
      </c>
      <c r="AO9" s="70">
        <f>SUM(AP9:AQ9)</f>
        <v>4600</v>
      </c>
      <c r="AP9" s="69">
        <v>2222</v>
      </c>
      <c r="AQ9" s="71">
        <v>2378</v>
      </c>
      <c r="AR9" s="70">
        <f>SUM(AS9:AT9)</f>
        <v>4668</v>
      </c>
      <c r="AS9" s="69">
        <v>2204</v>
      </c>
      <c r="AT9" s="71">
        <v>2464</v>
      </c>
    </row>
    <row r="10" spans="1:46" ht="13.5" customHeight="1" x14ac:dyDescent="0.2">
      <c r="A10" s="97" t="s">
        <v>297</v>
      </c>
      <c r="B10" s="307">
        <f>SUM(C10:D10)</f>
        <v>10428</v>
      </c>
      <c r="C10" s="69">
        <v>4688</v>
      </c>
      <c r="D10" s="71">
        <v>5740</v>
      </c>
      <c r="E10" s="70">
        <f>SUM(F10:G10)</f>
        <v>10525</v>
      </c>
      <c r="F10" s="69">
        <v>4708</v>
      </c>
      <c r="G10" s="71">
        <v>5817</v>
      </c>
      <c r="H10" s="70">
        <f>SUM(I10:J10)</f>
        <v>10602</v>
      </c>
      <c r="I10" s="69">
        <v>4738</v>
      </c>
      <c r="J10" s="71">
        <v>5864</v>
      </c>
      <c r="K10" s="69">
        <f>SUM(L10:M10)</f>
        <v>10840</v>
      </c>
      <c r="L10" s="69">
        <v>4863</v>
      </c>
      <c r="M10" s="69">
        <v>5977</v>
      </c>
      <c r="N10" s="70">
        <f>SUM(O10:P10)</f>
        <v>11680</v>
      </c>
      <c r="O10" s="69">
        <v>5255</v>
      </c>
      <c r="P10" s="69">
        <v>6425</v>
      </c>
      <c r="Q10" s="70">
        <f>SUM(R10:S10)</f>
        <v>12548</v>
      </c>
      <c r="R10" s="69">
        <v>5694</v>
      </c>
      <c r="S10" s="69">
        <v>6854</v>
      </c>
      <c r="T10" s="70">
        <f>SUM(U10:V10)</f>
        <v>12796</v>
      </c>
      <c r="U10" s="69">
        <v>5939</v>
      </c>
      <c r="V10" s="306">
        <v>6857</v>
      </c>
      <c r="W10" s="70">
        <f>SUM(X10:Y10)</f>
        <v>13823</v>
      </c>
      <c r="X10" s="69">
        <v>6403</v>
      </c>
      <c r="Y10" s="69">
        <v>7420</v>
      </c>
      <c r="Z10" s="70">
        <f>SUM(AA10:AB10)</f>
        <v>14783</v>
      </c>
      <c r="AA10" s="69">
        <v>6857</v>
      </c>
      <c r="AB10" s="69">
        <v>7926</v>
      </c>
      <c r="AC10" s="70">
        <f>SUM(AD10:AE10)</f>
        <v>15657</v>
      </c>
      <c r="AD10" s="69">
        <v>7303</v>
      </c>
      <c r="AE10" s="69">
        <v>8354</v>
      </c>
      <c r="AF10" s="70">
        <f>SUM(AG10:AH10)</f>
        <v>15258</v>
      </c>
      <c r="AG10" s="69">
        <v>7101</v>
      </c>
      <c r="AH10" s="69">
        <v>8157</v>
      </c>
      <c r="AI10" s="70">
        <f>SUM(AJ10:AK10)</f>
        <v>14584</v>
      </c>
      <c r="AJ10" s="69">
        <v>6823</v>
      </c>
      <c r="AK10" s="69">
        <v>7761</v>
      </c>
      <c r="AL10" s="70">
        <f>SUM(AM10:AN10)</f>
        <v>16297</v>
      </c>
      <c r="AM10" s="69">
        <v>7759</v>
      </c>
      <c r="AN10" s="69">
        <v>8538</v>
      </c>
      <c r="AO10" s="70">
        <f>SUM(AP10:AQ10)</f>
        <v>18639</v>
      </c>
      <c r="AP10" s="69">
        <v>8936</v>
      </c>
      <c r="AQ10" s="71">
        <v>9703</v>
      </c>
      <c r="AR10" s="70">
        <f>SUM(AS10:AT10)</f>
        <v>19953</v>
      </c>
      <c r="AS10" s="69">
        <v>9580</v>
      </c>
      <c r="AT10" s="71">
        <v>10373</v>
      </c>
    </row>
    <row r="11" spans="1:46" ht="13.5" customHeight="1" x14ac:dyDescent="0.2">
      <c r="A11" s="97" t="s">
        <v>298</v>
      </c>
      <c r="B11" s="307">
        <f>SUM(C11:D11)</f>
        <v>364</v>
      </c>
      <c r="C11" s="69">
        <v>270</v>
      </c>
      <c r="D11" s="71">
        <v>94</v>
      </c>
      <c r="E11" s="70">
        <f>SUM(F11:G11)</f>
        <v>372</v>
      </c>
      <c r="F11" s="69">
        <v>266</v>
      </c>
      <c r="G11" s="71">
        <v>106</v>
      </c>
      <c r="H11" s="70">
        <f>SUM(I11:J11)</f>
        <v>372</v>
      </c>
      <c r="I11" s="69">
        <v>268</v>
      </c>
      <c r="J11" s="71">
        <v>104</v>
      </c>
      <c r="K11" s="69">
        <f>SUM(L11:M11)</f>
        <v>337</v>
      </c>
      <c r="L11" s="69">
        <v>249</v>
      </c>
      <c r="M11" s="69">
        <v>88</v>
      </c>
      <c r="N11" s="70">
        <f>SUM(O11:P11)</f>
        <v>362</v>
      </c>
      <c r="O11" s="69">
        <v>262</v>
      </c>
      <c r="P11" s="69">
        <v>100</v>
      </c>
      <c r="Q11" s="70">
        <f>SUM(R11:S11)</f>
        <v>399</v>
      </c>
      <c r="R11" s="69">
        <v>293</v>
      </c>
      <c r="S11" s="69">
        <v>106</v>
      </c>
      <c r="T11" s="70">
        <f>SUM(U11:V11)</f>
        <v>430</v>
      </c>
      <c r="U11" s="69">
        <v>304</v>
      </c>
      <c r="V11" s="306">
        <v>126</v>
      </c>
      <c r="W11" s="70">
        <f>SUM(X11:Y11)</f>
        <v>450</v>
      </c>
      <c r="X11" s="69">
        <v>318</v>
      </c>
      <c r="Y11" s="69">
        <v>132</v>
      </c>
      <c r="Z11" s="70">
        <f>SUM(AA11:AB11)</f>
        <v>467</v>
      </c>
      <c r="AA11" s="69">
        <v>337</v>
      </c>
      <c r="AB11" s="69">
        <v>130</v>
      </c>
      <c r="AC11" s="70">
        <f>SUM(AD11:AE11)</f>
        <v>492</v>
      </c>
      <c r="AD11" s="69">
        <v>361</v>
      </c>
      <c r="AE11" s="69">
        <v>131</v>
      </c>
      <c r="AF11" s="70">
        <f>SUM(AG11:AH11)</f>
        <v>503</v>
      </c>
      <c r="AG11" s="69">
        <v>367</v>
      </c>
      <c r="AH11" s="69">
        <v>136</v>
      </c>
      <c r="AI11" s="70">
        <f>SUM(AJ11:AK11)</f>
        <v>493</v>
      </c>
      <c r="AJ11" s="69">
        <v>353</v>
      </c>
      <c r="AK11" s="69">
        <v>140</v>
      </c>
      <c r="AL11" s="70">
        <f>SUM(AM11:AN11)</f>
        <v>534</v>
      </c>
      <c r="AM11" s="69">
        <v>384</v>
      </c>
      <c r="AN11" s="69">
        <v>150</v>
      </c>
      <c r="AO11" s="70">
        <f>SUM(AP11:AQ11)</f>
        <v>545</v>
      </c>
      <c r="AP11" s="69">
        <v>390</v>
      </c>
      <c r="AQ11" s="71">
        <v>155</v>
      </c>
      <c r="AR11" s="70">
        <f>SUM(AS11:AT11)</f>
        <v>558</v>
      </c>
      <c r="AS11" s="69">
        <v>403</v>
      </c>
      <c r="AT11" s="71">
        <v>155</v>
      </c>
    </row>
    <row r="12" spans="1:46" ht="13.5" customHeight="1" x14ac:dyDescent="0.2">
      <c r="A12" s="97" t="s">
        <v>299</v>
      </c>
      <c r="B12" s="307">
        <f>SUM(C12:D12)</f>
        <v>120</v>
      </c>
      <c r="C12" s="69">
        <v>82</v>
      </c>
      <c r="D12" s="71">
        <v>38</v>
      </c>
      <c r="E12" s="70">
        <f>SUM(F12:G12)</f>
        <v>116</v>
      </c>
      <c r="F12" s="69">
        <v>82</v>
      </c>
      <c r="G12" s="71">
        <v>34</v>
      </c>
      <c r="H12" s="70">
        <f>SUM(I12:J12)</f>
        <v>111</v>
      </c>
      <c r="I12" s="69">
        <v>84</v>
      </c>
      <c r="J12" s="71">
        <v>27</v>
      </c>
      <c r="K12" s="69">
        <f>SUM(L12:M12)</f>
        <v>106</v>
      </c>
      <c r="L12" s="69">
        <v>85</v>
      </c>
      <c r="M12" s="69">
        <v>21</v>
      </c>
      <c r="N12" s="70">
        <f>SUM(O12:P12)</f>
        <v>111</v>
      </c>
      <c r="O12" s="69">
        <v>88</v>
      </c>
      <c r="P12" s="69">
        <v>23</v>
      </c>
      <c r="Q12" s="70">
        <f>SUM(R12:S12)</f>
        <v>118</v>
      </c>
      <c r="R12" s="69">
        <v>94</v>
      </c>
      <c r="S12" s="69">
        <v>24</v>
      </c>
      <c r="T12" s="70">
        <f>SUM(U12:V12)</f>
        <v>143</v>
      </c>
      <c r="U12" s="69">
        <v>109</v>
      </c>
      <c r="V12" s="306">
        <v>34</v>
      </c>
      <c r="W12" s="70">
        <f>SUM(X12:Y12)</f>
        <v>156</v>
      </c>
      <c r="X12" s="69">
        <v>113</v>
      </c>
      <c r="Y12" s="69">
        <v>43</v>
      </c>
      <c r="Z12" s="70">
        <f>SUM(AA12:AB12)</f>
        <v>160</v>
      </c>
      <c r="AA12" s="69">
        <v>117</v>
      </c>
      <c r="AB12" s="69">
        <v>43</v>
      </c>
      <c r="AC12" s="70">
        <f>SUM(AD12:AE12)</f>
        <v>166</v>
      </c>
      <c r="AD12" s="69">
        <v>116</v>
      </c>
      <c r="AE12" s="69">
        <v>50</v>
      </c>
      <c r="AF12" s="70">
        <f>SUM(AG12:AH12)</f>
        <v>172</v>
      </c>
      <c r="AG12" s="69">
        <v>128</v>
      </c>
      <c r="AH12" s="69">
        <v>44</v>
      </c>
      <c r="AI12" s="70">
        <f>SUM(AJ12:AK12)</f>
        <v>163</v>
      </c>
      <c r="AJ12" s="69">
        <v>118</v>
      </c>
      <c r="AK12" s="69">
        <v>45</v>
      </c>
      <c r="AL12" s="70">
        <f>SUM(AM12:AN12)</f>
        <v>208</v>
      </c>
      <c r="AM12" s="69">
        <v>154</v>
      </c>
      <c r="AN12" s="69">
        <v>54</v>
      </c>
      <c r="AO12" s="70">
        <f>SUM(AP12:AQ12)</f>
        <v>214</v>
      </c>
      <c r="AP12" s="69">
        <v>158</v>
      </c>
      <c r="AQ12" s="71">
        <v>56</v>
      </c>
      <c r="AR12" s="70">
        <f>SUM(AS12:AT12)</f>
        <v>217</v>
      </c>
      <c r="AS12" s="69">
        <v>163</v>
      </c>
      <c r="AT12" s="71">
        <v>54</v>
      </c>
    </row>
    <row r="13" spans="1:46" ht="13.5" customHeight="1" x14ac:dyDescent="0.2">
      <c r="A13" s="97"/>
      <c r="B13" s="307"/>
      <c r="C13" s="69"/>
      <c r="D13" s="71"/>
      <c r="E13" s="70"/>
      <c r="F13" s="69"/>
      <c r="G13" s="71"/>
      <c r="H13" s="70"/>
      <c r="I13" s="69"/>
      <c r="J13" s="71"/>
      <c r="K13" s="69"/>
      <c r="L13" s="69"/>
      <c r="M13" s="69"/>
      <c r="N13" s="70"/>
      <c r="O13" s="69"/>
      <c r="P13" s="69"/>
      <c r="Q13" s="70"/>
      <c r="R13" s="69"/>
      <c r="S13" s="69"/>
      <c r="T13" s="70"/>
      <c r="U13" s="69"/>
      <c r="V13" s="306"/>
      <c r="W13" s="70"/>
      <c r="X13" s="69"/>
      <c r="Y13" s="69"/>
      <c r="Z13" s="70"/>
      <c r="AA13" s="69"/>
      <c r="AB13" s="69"/>
      <c r="AC13" s="70"/>
      <c r="AD13" s="69"/>
      <c r="AE13" s="69"/>
      <c r="AF13" s="70"/>
      <c r="AG13" s="69"/>
      <c r="AH13" s="69"/>
      <c r="AI13" s="70"/>
      <c r="AJ13" s="69"/>
      <c r="AK13" s="69"/>
      <c r="AL13" s="70"/>
      <c r="AM13" s="69"/>
      <c r="AN13" s="69"/>
      <c r="AO13" s="70"/>
      <c r="AP13" s="69"/>
      <c r="AQ13" s="71"/>
      <c r="AR13" s="70"/>
      <c r="AS13" s="69"/>
      <c r="AT13" s="71"/>
    </row>
    <row r="14" spans="1:46" ht="13.5" customHeight="1" x14ac:dyDescent="0.2">
      <c r="A14" s="97" t="s">
        <v>300</v>
      </c>
      <c r="B14" s="307">
        <f>SUM(C14:D14)</f>
        <v>37</v>
      </c>
      <c r="C14" s="69">
        <v>25</v>
      </c>
      <c r="D14" s="71">
        <v>12</v>
      </c>
      <c r="E14" s="70">
        <f>SUM(F14:G14)</f>
        <v>33</v>
      </c>
      <c r="F14" s="69">
        <v>21</v>
      </c>
      <c r="G14" s="71">
        <v>12</v>
      </c>
      <c r="H14" s="70">
        <f>SUM(I14:J14)</f>
        <v>30</v>
      </c>
      <c r="I14" s="69">
        <v>19</v>
      </c>
      <c r="J14" s="71">
        <v>11</v>
      </c>
      <c r="K14" s="69">
        <f>SUM(L14:M14)</f>
        <v>32</v>
      </c>
      <c r="L14" s="69">
        <v>21</v>
      </c>
      <c r="M14" s="69">
        <v>11</v>
      </c>
      <c r="N14" s="70">
        <f>SUM(O14:P14)</f>
        <v>39</v>
      </c>
      <c r="O14" s="69">
        <v>22</v>
      </c>
      <c r="P14" s="69">
        <v>17</v>
      </c>
      <c r="Q14" s="70">
        <f>SUM(R14:S14)</f>
        <v>58</v>
      </c>
      <c r="R14" s="69">
        <v>34</v>
      </c>
      <c r="S14" s="69">
        <v>24</v>
      </c>
      <c r="T14" s="70">
        <f>SUM(U14:V14)</f>
        <v>113</v>
      </c>
      <c r="U14" s="69">
        <v>75</v>
      </c>
      <c r="V14" s="306">
        <v>38</v>
      </c>
      <c r="W14" s="70">
        <f>SUM(X14:Y14)</f>
        <v>134</v>
      </c>
      <c r="X14" s="69">
        <v>79</v>
      </c>
      <c r="Y14" s="69">
        <v>55</v>
      </c>
      <c r="Z14" s="70">
        <f>SUM(AA14:AB14)</f>
        <v>122</v>
      </c>
      <c r="AA14" s="69">
        <v>78</v>
      </c>
      <c r="AB14" s="69">
        <v>44</v>
      </c>
      <c r="AC14" s="70">
        <f>SUM(AD14:AE14)</f>
        <v>140</v>
      </c>
      <c r="AD14" s="69">
        <v>75</v>
      </c>
      <c r="AE14" s="69">
        <v>65</v>
      </c>
      <c r="AF14" s="70">
        <f>SUM(AG14:AH14)</f>
        <v>95</v>
      </c>
      <c r="AG14" s="69">
        <v>60</v>
      </c>
      <c r="AH14" s="69">
        <v>35</v>
      </c>
      <c r="AI14" s="70">
        <f>SUM(AJ14:AK14)</f>
        <v>78</v>
      </c>
      <c r="AJ14" s="69">
        <v>47</v>
      </c>
      <c r="AK14" s="69">
        <v>31</v>
      </c>
      <c r="AL14" s="70">
        <f>SUM(AM14:AN14)</f>
        <v>207</v>
      </c>
      <c r="AM14" s="69">
        <v>131</v>
      </c>
      <c r="AN14" s="69">
        <v>76</v>
      </c>
      <c r="AO14" s="70">
        <f>SUM(AP14:AQ14)</f>
        <v>177</v>
      </c>
      <c r="AP14" s="69">
        <v>117</v>
      </c>
      <c r="AQ14" s="71">
        <v>60</v>
      </c>
      <c r="AR14" s="70">
        <f>SUM(AS14:AT14)</f>
        <v>176</v>
      </c>
      <c r="AS14" s="69">
        <v>116</v>
      </c>
      <c r="AT14" s="71">
        <v>60</v>
      </c>
    </row>
    <row r="15" spans="1:46" ht="13.5" customHeight="1" x14ac:dyDescent="0.2">
      <c r="A15" s="97" t="s">
        <v>301</v>
      </c>
      <c r="B15" s="307">
        <f>SUM(C15:D15)</f>
        <v>108</v>
      </c>
      <c r="C15" s="69">
        <v>64</v>
      </c>
      <c r="D15" s="71">
        <v>44</v>
      </c>
      <c r="E15" s="70">
        <f>SUM(F15:G15)</f>
        <v>111</v>
      </c>
      <c r="F15" s="69">
        <v>56</v>
      </c>
      <c r="G15" s="71">
        <v>55</v>
      </c>
      <c r="H15" s="70">
        <f>SUM(I15:J15)</f>
        <v>78</v>
      </c>
      <c r="I15" s="69">
        <v>36</v>
      </c>
      <c r="J15" s="71">
        <v>42</v>
      </c>
      <c r="K15" s="69">
        <f>SUM(L15:M15)</f>
        <v>92</v>
      </c>
      <c r="L15" s="69">
        <v>47</v>
      </c>
      <c r="M15" s="69">
        <v>45</v>
      </c>
      <c r="N15" s="70">
        <f>SUM(O15:P15)</f>
        <v>97</v>
      </c>
      <c r="O15" s="69">
        <v>50</v>
      </c>
      <c r="P15" s="69">
        <v>47</v>
      </c>
      <c r="Q15" s="70">
        <f>SUM(R15:S15)</f>
        <v>110</v>
      </c>
      <c r="R15" s="69">
        <v>60</v>
      </c>
      <c r="S15" s="69">
        <v>50</v>
      </c>
      <c r="T15" s="70">
        <f>SUM(U15:V15)</f>
        <v>127</v>
      </c>
      <c r="U15" s="69">
        <v>69</v>
      </c>
      <c r="V15" s="306">
        <v>58</v>
      </c>
      <c r="W15" s="70">
        <f>SUM(X15:Y15)</f>
        <v>169</v>
      </c>
      <c r="X15" s="69">
        <v>91</v>
      </c>
      <c r="Y15" s="69">
        <v>78</v>
      </c>
      <c r="Z15" s="70">
        <f>SUM(AA15:AB15)</f>
        <v>151</v>
      </c>
      <c r="AA15" s="69">
        <v>85</v>
      </c>
      <c r="AB15" s="69">
        <v>66</v>
      </c>
      <c r="AC15" s="70">
        <f>SUM(AD15:AE15)</f>
        <v>176</v>
      </c>
      <c r="AD15" s="69">
        <v>102</v>
      </c>
      <c r="AE15" s="69">
        <v>74</v>
      </c>
      <c r="AF15" s="70">
        <f>SUM(AG15:AH15)</f>
        <v>187</v>
      </c>
      <c r="AG15" s="69">
        <v>104</v>
      </c>
      <c r="AH15" s="69">
        <v>83</v>
      </c>
      <c r="AI15" s="70">
        <f>SUM(AJ15:AK15)</f>
        <v>180</v>
      </c>
      <c r="AJ15" s="69">
        <v>104</v>
      </c>
      <c r="AK15" s="69">
        <v>76</v>
      </c>
      <c r="AL15" s="70">
        <f>SUM(AM15:AN15)</f>
        <v>237</v>
      </c>
      <c r="AM15" s="69">
        <v>140</v>
      </c>
      <c r="AN15" s="69">
        <v>97</v>
      </c>
      <c r="AO15" s="70">
        <f>SUM(AP15:AQ15)</f>
        <v>325</v>
      </c>
      <c r="AP15" s="69">
        <v>188</v>
      </c>
      <c r="AQ15" s="71">
        <v>137</v>
      </c>
      <c r="AR15" s="70">
        <f>SUM(AS15:AT15)</f>
        <v>363</v>
      </c>
      <c r="AS15" s="69">
        <v>210</v>
      </c>
      <c r="AT15" s="71">
        <v>153</v>
      </c>
    </row>
    <row r="16" spans="1:46" ht="13.5" customHeight="1" x14ac:dyDescent="0.2">
      <c r="A16" s="97" t="s">
        <v>302</v>
      </c>
      <c r="B16" s="307">
        <f>SUM(C16:D16)</f>
        <v>110</v>
      </c>
      <c r="C16" s="69">
        <v>70</v>
      </c>
      <c r="D16" s="71">
        <v>40</v>
      </c>
      <c r="E16" s="70">
        <f>SUM(F16:G16)</f>
        <v>109</v>
      </c>
      <c r="F16" s="69">
        <v>71</v>
      </c>
      <c r="G16" s="71">
        <v>38</v>
      </c>
      <c r="H16" s="70">
        <f>SUM(I16:J16)</f>
        <v>111</v>
      </c>
      <c r="I16" s="69">
        <v>74</v>
      </c>
      <c r="J16" s="71">
        <v>37</v>
      </c>
      <c r="K16" s="69">
        <f>SUM(L16:M16)</f>
        <v>99</v>
      </c>
      <c r="L16" s="69">
        <v>68</v>
      </c>
      <c r="M16" s="69">
        <v>31</v>
      </c>
      <c r="N16" s="70">
        <f>SUM(O16:P16)</f>
        <v>93</v>
      </c>
      <c r="O16" s="69">
        <v>62</v>
      </c>
      <c r="P16" s="69">
        <v>31</v>
      </c>
      <c r="Q16" s="70">
        <f>SUM(R16:S16)</f>
        <v>92</v>
      </c>
      <c r="R16" s="69">
        <v>57</v>
      </c>
      <c r="S16" s="69">
        <v>35</v>
      </c>
      <c r="T16" s="70">
        <f>SUM(U16:V16)</f>
        <v>104</v>
      </c>
      <c r="U16" s="69">
        <v>62</v>
      </c>
      <c r="V16" s="306">
        <v>42</v>
      </c>
      <c r="W16" s="70">
        <f>SUM(X16:Y16)</f>
        <v>116</v>
      </c>
      <c r="X16" s="69">
        <v>71</v>
      </c>
      <c r="Y16" s="69">
        <v>45</v>
      </c>
      <c r="Z16" s="70">
        <f>SUM(AA16:AB16)</f>
        <v>120</v>
      </c>
      <c r="AA16" s="69">
        <v>80</v>
      </c>
      <c r="AB16" s="69">
        <v>40</v>
      </c>
      <c r="AC16" s="70">
        <f>SUM(AD16:AE16)</f>
        <v>122</v>
      </c>
      <c r="AD16" s="69">
        <v>82</v>
      </c>
      <c r="AE16" s="69">
        <v>40</v>
      </c>
      <c r="AF16" s="70">
        <f>SUM(AG16:AH16)</f>
        <v>131</v>
      </c>
      <c r="AG16" s="69">
        <v>88</v>
      </c>
      <c r="AH16" s="69">
        <v>43</v>
      </c>
      <c r="AI16" s="70">
        <f>SUM(AJ16:AK16)</f>
        <v>128</v>
      </c>
      <c r="AJ16" s="69">
        <v>89</v>
      </c>
      <c r="AK16" s="69">
        <v>39</v>
      </c>
      <c r="AL16" s="70">
        <f>SUM(AM16:AN16)</f>
        <v>133</v>
      </c>
      <c r="AM16" s="69">
        <v>93</v>
      </c>
      <c r="AN16" s="69">
        <v>40</v>
      </c>
      <c r="AO16" s="70">
        <f>SUM(AP16:AQ16)</f>
        <v>150</v>
      </c>
      <c r="AP16" s="69">
        <v>102</v>
      </c>
      <c r="AQ16" s="71">
        <v>48</v>
      </c>
      <c r="AR16" s="70">
        <f>SUM(AS16:AT16)</f>
        <v>160</v>
      </c>
      <c r="AS16" s="69">
        <v>99</v>
      </c>
      <c r="AT16" s="71">
        <v>61</v>
      </c>
    </row>
    <row r="17" spans="1:46" ht="13.5" customHeight="1" x14ac:dyDescent="0.2">
      <c r="A17" s="97" t="s">
        <v>303</v>
      </c>
      <c r="B17" s="307">
        <f>SUM(C17:D17)</f>
        <v>115</v>
      </c>
      <c r="C17" s="69">
        <v>83</v>
      </c>
      <c r="D17" s="71">
        <v>32</v>
      </c>
      <c r="E17" s="70">
        <f>SUM(F17:G17)</f>
        <v>94</v>
      </c>
      <c r="F17" s="69">
        <v>70</v>
      </c>
      <c r="G17" s="71">
        <v>24</v>
      </c>
      <c r="H17" s="70">
        <f>SUM(I17:J17)</f>
        <v>95</v>
      </c>
      <c r="I17" s="69">
        <v>71</v>
      </c>
      <c r="J17" s="71">
        <v>24</v>
      </c>
      <c r="K17" s="69">
        <f>SUM(L17:M17)</f>
        <v>99</v>
      </c>
      <c r="L17" s="69">
        <v>73</v>
      </c>
      <c r="M17" s="69">
        <v>26</v>
      </c>
      <c r="N17" s="70">
        <f>SUM(O17:P17)</f>
        <v>120</v>
      </c>
      <c r="O17" s="69">
        <v>93</v>
      </c>
      <c r="P17" s="69">
        <v>27</v>
      </c>
      <c r="Q17" s="70">
        <f>SUM(R17:S17)</f>
        <v>114</v>
      </c>
      <c r="R17" s="69">
        <v>91</v>
      </c>
      <c r="S17" s="69">
        <v>23</v>
      </c>
      <c r="T17" s="70">
        <f>SUM(U17:V17)</f>
        <v>122</v>
      </c>
      <c r="U17" s="69">
        <v>90</v>
      </c>
      <c r="V17" s="306">
        <v>32</v>
      </c>
      <c r="W17" s="70">
        <f>SUM(X17:Y17)</f>
        <v>132</v>
      </c>
      <c r="X17" s="69">
        <v>103</v>
      </c>
      <c r="Y17" s="69">
        <v>29</v>
      </c>
      <c r="Z17" s="70">
        <f>SUM(AA17:AB17)</f>
        <v>148</v>
      </c>
      <c r="AA17" s="69">
        <v>112</v>
      </c>
      <c r="AB17" s="69">
        <v>36</v>
      </c>
      <c r="AC17" s="70">
        <f>SUM(AD17:AE17)</f>
        <v>162</v>
      </c>
      <c r="AD17" s="69">
        <v>125</v>
      </c>
      <c r="AE17" s="69">
        <v>37</v>
      </c>
      <c r="AF17" s="70">
        <f>SUM(AG17:AH17)</f>
        <v>139</v>
      </c>
      <c r="AG17" s="69">
        <v>102</v>
      </c>
      <c r="AH17" s="69">
        <v>37</v>
      </c>
      <c r="AI17" s="70">
        <f>SUM(AJ17:AK17)</f>
        <v>132</v>
      </c>
      <c r="AJ17" s="69">
        <v>102</v>
      </c>
      <c r="AK17" s="69">
        <v>30</v>
      </c>
      <c r="AL17" s="70">
        <f>SUM(AM17:AN17)</f>
        <v>183</v>
      </c>
      <c r="AM17" s="69">
        <v>134</v>
      </c>
      <c r="AN17" s="69">
        <v>49</v>
      </c>
      <c r="AO17" s="70">
        <f>SUM(AP17:AQ17)</f>
        <v>193</v>
      </c>
      <c r="AP17" s="69">
        <v>137</v>
      </c>
      <c r="AQ17" s="71">
        <v>56</v>
      </c>
      <c r="AR17" s="70">
        <f>SUM(AS17:AT17)</f>
        <v>186</v>
      </c>
      <c r="AS17" s="69">
        <v>133</v>
      </c>
      <c r="AT17" s="71">
        <v>53</v>
      </c>
    </row>
    <row r="18" spans="1:46" ht="13.5" customHeight="1" x14ac:dyDescent="0.2">
      <c r="A18" s="97"/>
      <c r="B18" s="307"/>
      <c r="C18" s="69"/>
      <c r="D18" s="71"/>
      <c r="E18" s="70"/>
      <c r="F18" s="69"/>
      <c r="G18" s="71"/>
      <c r="H18" s="70"/>
      <c r="I18" s="69"/>
      <c r="J18" s="71"/>
      <c r="K18" s="69"/>
      <c r="L18" s="69"/>
      <c r="M18" s="69"/>
      <c r="N18" s="70"/>
      <c r="O18" s="69"/>
      <c r="P18" s="69"/>
      <c r="Q18" s="70"/>
      <c r="R18" s="69"/>
      <c r="S18" s="69"/>
      <c r="T18" s="70"/>
      <c r="U18" s="69"/>
      <c r="V18" s="306"/>
      <c r="W18" s="70"/>
      <c r="X18" s="69"/>
      <c r="Y18" s="69"/>
      <c r="Z18" s="70"/>
      <c r="AA18" s="69"/>
      <c r="AB18" s="69"/>
      <c r="AC18" s="70"/>
      <c r="AD18" s="69"/>
      <c r="AE18" s="69"/>
      <c r="AF18" s="70"/>
      <c r="AG18" s="69"/>
      <c r="AH18" s="69"/>
      <c r="AI18" s="70"/>
      <c r="AJ18" s="69"/>
      <c r="AK18" s="69"/>
      <c r="AL18" s="70"/>
      <c r="AM18" s="69"/>
      <c r="AN18" s="69"/>
      <c r="AO18" s="70"/>
      <c r="AP18" s="69"/>
      <c r="AQ18" s="71"/>
      <c r="AR18" s="70"/>
      <c r="AS18" s="69"/>
      <c r="AT18" s="71"/>
    </row>
    <row r="19" spans="1:46" ht="13.5" customHeight="1" x14ac:dyDescent="0.2">
      <c r="A19" s="97" t="s">
        <v>304</v>
      </c>
      <c r="B19" s="307">
        <f>SUM(C19:D19)</f>
        <v>1461</v>
      </c>
      <c r="C19" s="69">
        <v>239</v>
      </c>
      <c r="D19" s="71">
        <v>1222</v>
      </c>
      <c r="E19" s="70">
        <f>SUM(F19:G19)</f>
        <v>1467</v>
      </c>
      <c r="F19" s="69">
        <v>245</v>
      </c>
      <c r="G19" s="71">
        <v>1222</v>
      </c>
      <c r="H19" s="70">
        <f>SUM(I19:J19)</f>
        <v>1393</v>
      </c>
      <c r="I19" s="69">
        <v>223</v>
      </c>
      <c r="J19" s="71">
        <v>1170</v>
      </c>
      <c r="K19" s="69">
        <f>SUM(L19:M19)</f>
        <v>1369</v>
      </c>
      <c r="L19" s="69">
        <v>208</v>
      </c>
      <c r="M19" s="69">
        <v>1161</v>
      </c>
      <c r="N19" s="70">
        <f>SUM(O19:P19)</f>
        <v>1418</v>
      </c>
      <c r="O19" s="69">
        <v>237</v>
      </c>
      <c r="P19" s="69">
        <v>1181</v>
      </c>
      <c r="Q19" s="70">
        <f>SUM(R19:S19)</f>
        <v>1478</v>
      </c>
      <c r="R19" s="69">
        <v>269</v>
      </c>
      <c r="S19" s="69">
        <v>1209</v>
      </c>
      <c r="T19" s="70">
        <f>SUM(U19:V19)</f>
        <v>1520</v>
      </c>
      <c r="U19" s="69">
        <v>298</v>
      </c>
      <c r="V19" s="306">
        <v>1222</v>
      </c>
      <c r="W19" s="70">
        <f>SUM(X19:Y19)</f>
        <v>1521</v>
      </c>
      <c r="X19" s="69">
        <v>309</v>
      </c>
      <c r="Y19" s="69">
        <v>1212</v>
      </c>
      <c r="Z19" s="70">
        <f>SUM(AA19:AB19)</f>
        <v>1585</v>
      </c>
      <c r="AA19" s="69">
        <v>328</v>
      </c>
      <c r="AB19" s="69">
        <v>1257</v>
      </c>
      <c r="AC19" s="70">
        <f>SUM(AD19:AE19)</f>
        <v>1603</v>
      </c>
      <c r="AD19" s="69">
        <v>342</v>
      </c>
      <c r="AE19" s="69">
        <v>1261</v>
      </c>
      <c r="AF19" s="70">
        <f>SUM(AG19:AH19)</f>
        <v>1613</v>
      </c>
      <c r="AG19" s="69">
        <v>345</v>
      </c>
      <c r="AH19" s="69">
        <v>1268</v>
      </c>
      <c r="AI19" s="70">
        <f>SUM(AJ19:AK19)</f>
        <v>1564</v>
      </c>
      <c r="AJ19" s="69">
        <v>320</v>
      </c>
      <c r="AK19" s="69">
        <v>1244</v>
      </c>
      <c r="AL19" s="70">
        <f>SUM(AM19:AN19)</f>
        <v>1617</v>
      </c>
      <c r="AM19" s="69">
        <v>346</v>
      </c>
      <c r="AN19" s="69">
        <v>1271</v>
      </c>
      <c r="AO19" s="70">
        <f>SUM(AP19:AQ19)</f>
        <v>1685</v>
      </c>
      <c r="AP19" s="69">
        <v>382</v>
      </c>
      <c r="AQ19" s="71">
        <v>1303</v>
      </c>
      <c r="AR19" s="70">
        <f>SUM(AS19:AT19)</f>
        <v>1704</v>
      </c>
      <c r="AS19" s="69">
        <v>406</v>
      </c>
      <c r="AT19" s="71">
        <v>1298</v>
      </c>
    </row>
    <row r="20" spans="1:46" ht="13.5" customHeight="1" x14ac:dyDescent="0.2">
      <c r="A20" s="97" t="s">
        <v>305</v>
      </c>
      <c r="B20" s="307">
        <f>SUM(C20:D20)</f>
        <v>362</v>
      </c>
      <c r="C20" s="69">
        <v>82</v>
      </c>
      <c r="D20" s="71">
        <v>280</v>
      </c>
      <c r="E20" s="70">
        <f>SUM(F20:G20)</f>
        <v>344</v>
      </c>
      <c r="F20" s="69">
        <v>72</v>
      </c>
      <c r="G20" s="71">
        <v>272</v>
      </c>
      <c r="H20" s="70">
        <f>SUM(I20:J20)</f>
        <v>328</v>
      </c>
      <c r="I20" s="69">
        <v>75</v>
      </c>
      <c r="J20" s="71">
        <v>253</v>
      </c>
      <c r="K20" s="69">
        <f>SUM(L20:M20)</f>
        <v>345</v>
      </c>
      <c r="L20" s="69">
        <v>89</v>
      </c>
      <c r="M20" s="69">
        <v>256</v>
      </c>
      <c r="N20" s="70">
        <f>SUM(O20:P20)</f>
        <v>328</v>
      </c>
      <c r="O20" s="69">
        <v>88</v>
      </c>
      <c r="P20" s="69">
        <v>240</v>
      </c>
      <c r="Q20" s="70">
        <f>SUM(R20:S20)</f>
        <v>335</v>
      </c>
      <c r="R20" s="69">
        <v>79</v>
      </c>
      <c r="S20" s="69">
        <v>256</v>
      </c>
      <c r="T20" s="70">
        <f>SUM(U20:V20)</f>
        <v>360</v>
      </c>
      <c r="U20" s="306">
        <v>92</v>
      </c>
      <c r="V20" s="306">
        <v>268</v>
      </c>
      <c r="W20" s="70">
        <f>SUM(X20:Y20)</f>
        <v>373</v>
      </c>
      <c r="X20" s="69">
        <v>101</v>
      </c>
      <c r="Y20" s="69">
        <v>272</v>
      </c>
      <c r="Z20" s="70">
        <f>SUM(AA20:AB20)</f>
        <v>366</v>
      </c>
      <c r="AA20" s="69">
        <v>97</v>
      </c>
      <c r="AB20" s="69">
        <v>269</v>
      </c>
      <c r="AC20" s="70">
        <f>SUM(AD20:AE20)</f>
        <v>378</v>
      </c>
      <c r="AD20" s="69">
        <v>106</v>
      </c>
      <c r="AE20" s="69">
        <v>272</v>
      </c>
      <c r="AF20" s="70">
        <f>SUM(AG20:AH20)</f>
        <v>354</v>
      </c>
      <c r="AG20" s="69">
        <v>97</v>
      </c>
      <c r="AH20" s="69">
        <v>257</v>
      </c>
      <c r="AI20" s="70">
        <f>SUM(AJ20:AK20)</f>
        <v>350</v>
      </c>
      <c r="AJ20" s="69">
        <v>89</v>
      </c>
      <c r="AK20" s="69">
        <v>261</v>
      </c>
      <c r="AL20" s="70">
        <f>SUM(AM20:AN20)</f>
        <v>390</v>
      </c>
      <c r="AM20" s="69">
        <v>103</v>
      </c>
      <c r="AN20" s="69">
        <v>287</v>
      </c>
      <c r="AO20" s="70">
        <f>SUM(AP20:AQ20)</f>
        <v>416</v>
      </c>
      <c r="AP20" s="69">
        <v>106</v>
      </c>
      <c r="AQ20" s="71">
        <v>310</v>
      </c>
      <c r="AR20" s="70">
        <f>SUM(AS20:AT20)</f>
        <v>444</v>
      </c>
      <c r="AS20" s="69">
        <v>115</v>
      </c>
      <c r="AT20" s="71">
        <v>329</v>
      </c>
    </row>
    <row r="21" spans="1:46" ht="13.5" customHeight="1" x14ac:dyDescent="0.2">
      <c r="A21" s="97" t="s">
        <v>306</v>
      </c>
      <c r="B21" s="307">
        <f>SUM(C21:D21)</f>
        <v>63</v>
      </c>
      <c r="C21" s="69">
        <v>45</v>
      </c>
      <c r="D21" s="71">
        <v>18</v>
      </c>
      <c r="E21" s="70">
        <f>SUM(F21:G21)</f>
        <v>51</v>
      </c>
      <c r="F21" s="69">
        <v>37</v>
      </c>
      <c r="G21" s="71">
        <v>14</v>
      </c>
      <c r="H21" s="70">
        <f>SUM(I21:J21)</f>
        <v>46</v>
      </c>
      <c r="I21" s="69">
        <v>36</v>
      </c>
      <c r="J21" s="71">
        <v>10</v>
      </c>
      <c r="K21" s="69">
        <f>SUM(L21:M21)</f>
        <v>48</v>
      </c>
      <c r="L21" s="69">
        <v>32</v>
      </c>
      <c r="M21" s="69">
        <v>16</v>
      </c>
      <c r="N21" s="70">
        <f>SUM(O21:P21)</f>
        <v>41</v>
      </c>
      <c r="O21" s="69">
        <v>30</v>
      </c>
      <c r="P21" s="69">
        <v>11</v>
      </c>
      <c r="Q21" s="70">
        <f>SUM(R21:S21)</f>
        <v>48</v>
      </c>
      <c r="R21" s="69">
        <v>29</v>
      </c>
      <c r="S21" s="69">
        <v>19</v>
      </c>
      <c r="T21" s="70">
        <f>SUM(U21:V21)</f>
        <v>56</v>
      </c>
      <c r="U21" s="306">
        <v>38</v>
      </c>
      <c r="V21" s="306">
        <v>18</v>
      </c>
      <c r="W21" s="70">
        <f>SUM(X21:Y21)</f>
        <v>43</v>
      </c>
      <c r="X21" s="69">
        <v>26</v>
      </c>
      <c r="Y21" s="69">
        <v>17</v>
      </c>
      <c r="Z21" s="70">
        <f>SUM(AA21:AB21)</f>
        <v>55</v>
      </c>
      <c r="AA21" s="69">
        <v>31</v>
      </c>
      <c r="AB21" s="69">
        <v>24</v>
      </c>
      <c r="AC21" s="70">
        <f>SUM(AD21:AE21)</f>
        <v>56</v>
      </c>
      <c r="AD21" s="69">
        <v>31</v>
      </c>
      <c r="AE21" s="69">
        <v>25</v>
      </c>
      <c r="AF21" s="70">
        <f>SUM(AG21:AH21)</f>
        <v>53</v>
      </c>
      <c r="AG21" s="69">
        <v>34</v>
      </c>
      <c r="AH21" s="69">
        <v>19</v>
      </c>
      <c r="AI21" s="70">
        <f>SUM(AJ21:AK21)</f>
        <v>62</v>
      </c>
      <c r="AJ21" s="69">
        <v>38</v>
      </c>
      <c r="AK21" s="69">
        <v>24</v>
      </c>
      <c r="AL21" s="70">
        <f>SUM(AM21:AN21)</f>
        <v>93</v>
      </c>
      <c r="AM21" s="69">
        <v>53</v>
      </c>
      <c r="AN21" s="69">
        <v>40</v>
      </c>
      <c r="AO21" s="70">
        <f>SUM(AP21:AQ21)</f>
        <v>92</v>
      </c>
      <c r="AP21" s="69">
        <v>50</v>
      </c>
      <c r="AQ21" s="71">
        <v>42</v>
      </c>
      <c r="AR21" s="70">
        <f>SUM(AS21:AT21)</f>
        <v>87</v>
      </c>
      <c r="AS21" s="69">
        <v>52</v>
      </c>
      <c r="AT21" s="71">
        <v>35</v>
      </c>
    </row>
    <row r="22" spans="1:46" ht="13.5" customHeight="1" x14ac:dyDescent="0.2">
      <c r="A22" s="97" t="s">
        <v>307</v>
      </c>
      <c r="B22" s="307">
        <f>SUM(C22:D22)</f>
        <v>102</v>
      </c>
      <c r="C22" s="69">
        <v>45</v>
      </c>
      <c r="D22" s="71">
        <v>57</v>
      </c>
      <c r="E22" s="70">
        <f>SUM(F22:G22)</f>
        <v>112</v>
      </c>
      <c r="F22" s="69">
        <v>59</v>
      </c>
      <c r="G22" s="71">
        <v>53</v>
      </c>
      <c r="H22" s="70">
        <f>SUM(I22:J22)</f>
        <v>109</v>
      </c>
      <c r="I22" s="69">
        <v>60</v>
      </c>
      <c r="J22" s="71">
        <v>49</v>
      </c>
      <c r="K22" s="69">
        <f>SUM(L22:M22)</f>
        <v>229</v>
      </c>
      <c r="L22" s="69">
        <v>140</v>
      </c>
      <c r="M22" s="69">
        <v>89</v>
      </c>
      <c r="N22" s="70">
        <f>SUM(O22:P22)</f>
        <v>400</v>
      </c>
      <c r="O22" s="69">
        <v>260</v>
      </c>
      <c r="P22" s="69">
        <v>140</v>
      </c>
      <c r="Q22" s="70">
        <f>SUM(R22:S22)</f>
        <v>601</v>
      </c>
      <c r="R22" s="69">
        <v>400</v>
      </c>
      <c r="S22" s="69">
        <v>201</v>
      </c>
      <c r="T22" s="70">
        <f>SUM(U22:V22)</f>
        <v>793</v>
      </c>
      <c r="U22" s="306">
        <v>536</v>
      </c>
      <c r="V22" s="306">
        <v>257</v>
      </c>
      <c r="W22" s="70">
        <f>SUM(X22:Y22)</f>
        <v>936</v>
      </c>
      <c r="X22" s="69">
        <v>604</v>
      </c>
      <c r="Y22" s="69">
        <v>332</v>
      </c>
      <c r="Z22" s="70">
        <f>SUM(AA22:AB22)</f>
        <v>1030</v>
      </c>
      <c r="AA22" s="69">
        <v>643</v>
      </c>
      <c r="AB22" s="69">
        <v>387</v>
      </c>
      <c r="AC22" s="70">
        <f>SUM(AD22:AE22)</f>
        <v>1093</v>
      </c>
      <c r="AD22" s="69">
        <v>620</v>
      </c>
      <c r="AE22" s="69">
        <v>473</v>
      </c>
      <c r="AF22" s="70">
        <f>SUM(AG22:AH22)</f>
        <v>1072</v>
      </c>
      <c r="AG22" s="69">
        <v>589</v>
      </c>
      <c r="AH22" s="69">
        <v>483</v>
      </c>
      <c r="AI22" s="70">
        <f>SUM(AJ22:AK22)</f>
        <v>993</v>
      </c>
      <c r="AJ22" s="69">
        <v>544</v>
      </c>
      <c r="AK22" s="69">
        <v>449</v>
      </c>
      <c r="AL22" s="70">
        <f>SUM(AM22:AN22)</f>
        <v>1062</v>
      </c>
      <c r="AM22" s="69">
        <v>563</v>
      </c>
      <c r="AN22" s="69">
        <v>499</v>
      </c>
      <c r="AO22" s="70">
        <f>SUM(AP22:AQ22)</f>
        <v>1187</v>
      </c>
      <c r="AP22" s="69">
        <v>624</v>
      </c>
      <c r="AQ22" s="71">
        <v>563</v>
      </c>
      <c r="AR22" s="70">
        <f>SUM(AS22:AT22)</f>
        <v>1373</v>
      </c>
      <c r="AS22" s="69">
        <v>725</v>
      </c>
      <c r="AT22" s="71">
        <v>648</v>
      </c>
    </row>
    <row r="23" spans="1:46" ht="13.5" customHeight="1" x14ac:dyDescent="0.2">
      <c r="A23" s="97"/>
      <c r="B23" s="307"/>
      <c r="C23" s="69"/>
      <c r="D23" s="71"/>
      <c r="E23" s="70"/>
      <c r="F23" s="69"/>
      <c r="G23" s="71"/>
      <c r="H23" s="70"/>
      <c r="I23" s="69"/>
      <c r="J23" s="71"/>
      <c r="K23" s="69"/>
      <c r="L23" s="69"/>
      <c r="M23" s="69"/>
      <c r="N23" s="70"/>
      <c r="O23" s="69"/>
      <c r="P23" s="69"/>
      <c r="Q23" s="70"/>
      <c r="R23" s="69"/>
      <c r="S23" s="69"/>
      <c r="T23" s="70"/>
      <c r="U23" s="306"/>
      <c r="V23" s="306"/>
      <c r="W23" s="70"/>
      <c r="X23" s="69"/>
      <c r="Y23" s="69"/>
      <c r="Z23" s="70"/>
      <c r="AA23" s="69"/>
      <c r="AB23" s="69"/>
      <c r="AC23" s="70"/>
      <c r="AD23" s="69"/>
      <c r="AE23" s="69"/>
      <c r="AF23" s="70"/>
      <c r="AG23" s="69"/>
      <c r="AH23" s="69"/>
      <c r="AI23" s="70"/>
      <c r="AJ23" s="69"/>
      <c r="AK23" s="69"/>
      <c r="AL23" s="70"/>
      <c r="AM23" s="69"/>
      <c r="AN23" s="69"/>
      <c r="AO23" s="70"/>
      <c r="AP23" s="69"/>
      <c r="AQ23" s="71"/>
      <c r="AR23" s="70"/>
      <c r="AS23" s="69"/>
      <c r="AT23" s="71"/>
    </row>
    <row r="24" spans="1:46" ht="13.5" customHeight="1" x14ac:dyDescent="0.2">
      <c r="A24" s="97" t="s">
        <v>308</v>
      </c>
      <c r="B24" s="307">
        <f>SUM(C24:D24)</f>
        <v>94</v>
      </c>
      <c r="C24" s="69">
        <v>48</v>
      </c>
      <c r="D24" s="71">
        <v>46</v>
      </c>
      <c r="E24" s="70">
        <f>SUM(F24:G24)</f>
        <v>87</v>
      </c>
      <c r="F24" s="69">
        <v>41</v>
      </c>
      <c r="G24" s="71">
        <v>46</v>
      </c>
      <c r="H24" s="70">
        <f>SUM(I24:J24)</f>
        <v>82</v>
      </c>
      <c r="I24" s="69">
        <v>32</v>
      </c>
      <c r="J24" s="71">
        <v>50</v>
      </c>
      <c r="K24" s="69">
        <f>SUM(L24:M24)</f>
        <v>102</v>
      </c>
      <c r="L24" s="69">
        <v>43</v>
      </c>
      <c r="M24" s="69">
        <v>59</v>
      </c>
      <c r="N24" s="70">
        <f>SUM(O24:P24)</f>
        <v>134</v>
      </c>
      <c r="O24" s="69">
        <v>64</v>
      </c>
      <c r="P24" s="69">
        <v>70</v>
      </c>
      <c r="Q24" s="70">
        <f>SUM(R24:S24)</f>
        <v>135</v>
      </c>
      <c r="R24" s="69">
        <v>64</v>
      </c>
      <c r="S24" s="69">
        <v>71</v>
      </c>
      <c r="T24" s="70">
        <f>SUM(U24:V24)</f>
        <v>125</v>
      </c>
      <c r="U24" s="306">
        <v>59</v>
      </c>
      <c r="V24" s="306">
        <v>66</v>
      </c>
      <c r="W24" s="70">
        <f>SUM(X24:Y24)</f>
        <v>127</v>
      </c>
      <c r="X24" s="69">
        <v>57</v>
      </c>
      <c r="Y24" s="69">
        <v>70</v>
      </c>
      <c r="Z24" s="70">
        <f>SUM(AA24:AB24)</f>
        <v>145</v>
      </c>
      <c r="AA24" s="69">
        <v>66</v>
      </c>
      <c r="AB24" s="69">
        <v>79</v>
      </c>
      <c r="AC24" s="70">
        <f>SUM(AD24:AE24)</f>
        <v>131</v>
      </c>
      <c r="AD24" s="69">
        <v>59</v>
      </c>
      <c r="AE24" s="69">
        <v>72</v>
      </c>
      <c r="AF24" s="70">
        <f>SUM(AG24:AH24)</f>
        <v>122</v>
      </c>
      <c r="AG24" s="69">
        <v>57</v>
      </c>
      <c r="AH24" s="69">
        <v>65</v>
      </c>
      <c r="AI24" s="70">
        <f>SUM(AJ24:AK24)</f>
        <v>127</v>
      </c>
      <c r="AJ24" s="69">
        <v>61</v>
      </c>
      <c r="AK24" s="69">
        <v>66</v>
      </c>
      <c r="AL24" s="70">
        <f>SUM(AM24:AN24)</f>
        <v>156</v>
      </c>
      <c r="AM24" s="69">
        <v>83</v>
      </c>
      <c r="AN24" s="69">
        <v>73</v>
      </c>
      <c r="AO24" s="70">
        <f>SUM(AP24:AQ24)</f>
        <v>160</v>
      </c>
      <c r="AP24" s="69">
        <v>84</v>
      </c>
      <c r="AQ24" s="71">
        <v>76</v>
      </c>
      <c r="AR24" s="70">
        <f>SUM(AS24:AT24)</f>
        <v>160</v>
      </c>
      <c r="AS24" s="69">
        <v>74</v>
      </c>
      <c r="AT24" s="71">
        <v>86</v>
      </c>
    </row>
    <row r="25" spans="1:46" ht="13.5" customHeight="1" x14ac:dyDescent="0.2">
      <c r="A25" s="97" t="s">
        <v>309</v>
      </c>
      <c r="B25" s="307">
        <f>SUM(C25:D25)</f>
        <v>48</v>
      </c>
      <c r="C25" s="69">
        <v>33</v>
      </c>
      <c r="D25" s="71">
        <v>15</v>
      </c>
      <c r="E25" s="70">
        <f>SUM(F25:G25)</f>
        <v>48</v>
      </c>
      <c r="F25" s="69">
        <v>33</v>
      </c>
      <c r="G25" s="71">
        <v>15</v>
      </c>
      <c r="H25" s="70">
        <f>SUM(I25:J25)</f>
        <v>44</v>
      </c>
      <c r="I25" s="69">
        <v>30</v>
      </c>
      <c r="J25" s="71">
        <v>14</v>
      </c>
      <c r="K25" s="69">
        <f>SUM(L25:M25)</f>
        <v>47</v>
      </c>
      <c r="L25" s="69">
        <v>30</v>
      </c>
      <c r="M25" s="69">
        <v>17</v>
      </c>
      <c r="N25" s="70">
        <f>SUM(O25:P25)</f>
        <v>53</v>
      </c>
      <c r="O25" s="69">
        <v>33</v>
      </c>
      <c r="P25" s="69">
        <v>20</v>
      </c>
      <c r="Q25" s="70">
        <f>SUM(R25:S25)</f>
        <v>56</v>
      </c>
      <c r="R25" s="69">
        <v>34</v>
      </c>
      <c r="S25" s="69">
        <v>22</v>
      </c>
      <c r="T25" s="70">
        <f>SUM(U25:V25)</f>
        <v>52</v>
      </c>
      <c r="U25" s="306">
        <v>32</v>
      </c>
      <c r="V25" s="306">
        <v>20</v>
      </c>
      <c r="W25" s="70">
        <f>SUM(X25:Y25)</f>
        <v>53</v>
      </c>
      <c r="X25" s="69">
        <v>36</v>
      </c>
      <c r="Y25" s="69">
        <v>17</v>
      </c>
      <c r="Z25" s="70">
        <f>SUM(AA25:AB25)</f>
        <v>47</v>
      </c>
      <c r="AA25" s="69">
        <v>31</v>
      </c>
      <c r="AB25" s="69">
        <v>16</v>
      </c>
      <c r="AC25" s="70">
        <f>SUM(AD25:AE25)</f>
        <v>50</v>
      </c>
      <c r="AD25" s="69">
        <v>34</v>
      </c>
      <c r="AE25" s="69">
        <v>16</v>
      </c>
      <c r="AF25" s="70">
        <f>SUM(AG25:AH25)</f>
        <v>50</v>
      </c>
      <c r="AG25" s="69">
        <v>36</v>
      </c>
      <c r="AH25" s="69">
        <v>14</v>
      </c>
      <c r="AI25" s="70">
        <f>SUM(AJ25:AK25)</f>
        <v>45</v>
      </c>
      <c r="AJ25" s="69">
        <v>32</v>
      </c>
      <c r="AK25" s="69">
        <v>13</v>
      </c>
      <c r="AL25" s="70">
        <f>SUM(AM25:AN25)</f>
        <v>47</v>
      </c>
      <c r="AM25" s="69">
        <v>32</v>
      </c>
      <c r="AN25" s="69">
        <v>15</v>
      </c>
      <c r="AO25" s="70">
        <f>SUM(AP25:AQ25)</f>
        <v>43</v>
      </c>
      <c r="AP25" s="69">
        <v>30</v>
      </c>
      <c r="AQ25" s="71">
        <v>13</v>
      </c>
      <c r="AR25" s="70">
        <f>SUM(AS25:AT25)</f>
        <v>43</v>
      </c>
      <c r="AS25" s="69">
        <v>31</v>
      </c>
      <c r="AT25" s="71">
        <v>12</v>
      </c>
    </row>
    <row r="26" spans="1:46" ht="13.5" customHeight="1" x14ac:dyDescent="0.2">
      <c r="A26" s="97" t="s">
        <v>310</v>
      </c>
      <c r="B26" s="307">
        <f>SUM(C26:D26)</f>
        <v>87</v>
      </c>
      <c r="C26" s="69">
        <v>51</v>
      </c>
      <c r="D26" s="71">
        <v>36</v>
      </c>
      <c r="E26" s="70">
        <f>SUM(F26:G26)</f>
        <v>89</v>
      </c>
      <c r="F26" s="69">
        <v>54</v>
      </c>
      <c r="G26" s="71">
        <v>35</v>
      </c>
      <c r="H26" s="70">
        <f>SUM(I26:J26)</f>
        <v>84</v>
      </c>
      <c r="I26" s="69">
        <v>46</v>
      </c>
      <c r="J26" s="71">
        <v>38</v>
      </c>
      <c r="K26" s="69">
        <f>SUM(L26:M26)</f>
        <v>90</v>
      </c>
      <c r="L26" s="69">
        <v>48</v>
      </c>
      <c r="M26" s="69">
        <v>42</v>
      </c>
      <c r="N26" s="70">
        <f>SUM(O26:P26)</f>
        <v>95</v>
      </c>
      <c r="O26" s="69">
        <v>56</v>
      </c>
      <c r="P26" s="69">
        <v>39</v>
      </c>
      <c r="Q26" s="70">
        <f>SUM(R26:S26)</f>
        <v>83</v>
      </c>
      <c r="R26" s="69">
        <v>47</v>
      </c>
      <c r="S26" s="69">
        <v>36</v>
      </c>
      <c r="T26" s="70">
        <f>SUM(U26:V26)</f>
        <v>91</v>
      </c>
      <c r="U26" s="306">
        <v>46</v>
      </c>
      <c r="V26" s="306">
        <v>45</v>
      </c>
      <c r="W26" s="70">
        <f>SUM(X26:Y26)</f>
        <v>93</v>
      </c>
      <c r="X26" s="69">
        <v>50</v>
      </c>
      <c r="Y26" s="69">
        <v>43</v>
      </c>
      <c r="Z26" s="70">
        <f>SUM(AA26:AB26)</f>
        <v>107</v>
      </c>
      <c r="AA26" s="69">
        <v>59</v>
      </c>
      <c r="AB26" s="69">
        <v>48</v>
      </c>
      <c r="AC26" s="70">
        <f>SUM(AD26:AE26)</f>
        <v>134</v>
      </c>
      <c r="AD26" s="69">
        <v>75</v>
      </c>
      <c r="AE26" s="69">
        <v>59</v>
      </c>
      <c r="AF26" s="70">
        <f>SUM(AG26:AH26)</f>
        <v>139</v>
      </c>
      <c r="AG26" s="69">
        <v>78</v>
      </c>
      <c r="AH26" s="69">
        <v>61</v>
      </c>
      <c r="AI26" s="70">
        <f>SUM(AJ26:AK26)</f>
        <v>97</v>
      </c>
      <c r="AJ26" s="69">
        <v>58</v>
      </c>
      <c r="AK26" s="69">
        <v>39</v>
      </c>
      <c r="AL26" s="70">
        <f>SUM(AM26:AN26)</f>
        <v>112</v>
      </c>
      <c r="AM26" s="69">
        <v>67</v>
      </c>
      <c r="AN26" s="69">
        <v>45</v>
      </c>
      <c r="AO26" s="70">
        <f>SUM(AP26:AQ26)</f>
        <v>107</v>
      </c>
      <c r="AP26" s="69">
        <v>65</v>
      </c>
      <c r="AQ26" s="71">
        <v>42</v>
      </c>
      <c r="AR26" s="70">
        <f>SUM(AS26:AT26)</f>
        <v>121</v>
      </c>
      <c r="AS26" s="69">
        <v>71</v>
      </c>
      <c r="AT26" s="71">
        <v>50</v>
      </c>
    </row>
    <row r="27" spans="1:46" ht="13.5" customHeight="1" x14ac:dyDescent="0.2">
      <c r="A27" s="97" t="s">
        <v>311</v>
      </c>
      <c r="B27" s="307">
        <f>SUM(C27:D27)</f>
        <v>53</v>
      </c>
      <c r="C27" s="69">
        <v>29</v>
      </c>
      <c r="D27" s="71">
        <v>24</v>
      </c>
      <c r="E27" s="70">
        <f>SUM(F27:G27)</f>
        <v>42</v>
      </c>
      <c r="F27" s="69">
        <v>24</v>
      </c>
      <c r="G27" s="71">
        <v>18</v>
      </c>
      <c r="H27" s="70">
        <f>SUM(I27:J27)</f>
        <v>39</v>
      </c>
      <c r="I27" s="69">
        <v>25</v>
      </c>
      <c r="J27" s="71">
        <v>14</v>
      </c>
      <c r="K27" s="69">
        <f>SUM(L27:M27)</f>
        <v>41</v>
      </c>
      <c r="L27" s="69">
        <v>28</v>
      </c>
      <c r="M27" s="69">
        <v>13</v>
      </c>
      <c r="N27" s="70">
        <f>SUM(O27:P27)</f>
        <v>39</v>
      </c>
      <c r="O27" s="69">
        <v>29</v>
      </c>
      <c r="P27" s="69">
        <v>10</v>
      </c>
      <c r="Q27" s="70">
        <f>SUM(R27:S27)</f>
        <v>33</v>
      </c>
      <c r="R27" s="69">
        <v>26</v>
      </c>
      <c r="S27" s="69">
        <v>7</v>
      </c>
      <c r="T27" s="70">
        <f>SUM(U27:V27)</f>
        <v>31</v>
      </c>
      <c r="U27" s="306">
        <v>26</v>
      </c>
      <c r="V27" s="306">
        <v>5</v>
      </c>
      <c r="W27" s="70">
        <f>SUM(X27:Y27)</f>
        <v>34</v>
      </c>
      <c r="X27" s="69">
        <v>27</v>
      </c>
      <c r="Y27" s="69">
        <v>7</v>
      </c>
      <c r="Z27" s="70">
        <f>SUM(AA27:AB27)</f>
        <v>34</v>
      </c>
      <c r="AA27" s="69">
        <v>27</v>
      </c>
      <c r="AB27" s="69">
        <v>7</v>
      </c>
      <c r="AC27" s="70">
        <f>SUM(AD27:AE27)</f>
        <v>36</v>
      </c>
      <c r="AD27" s="69">
        <v>29</v>
      </c>
      <c r="AE27" s="69">
        <v>7</v>
      </c>
      <c r="AF27" s="70">
        <f>SUM(AG27:AH27)</f>
        <v>33</v>
      </c>
      <c r="AG27" s="69">
        <v>25</v>
      </c>
      <c r="AH27" s="69">
        <v>8</v>
      </c>
      <c r="AI27" s="70">
        <f>SUM(AJ27:AK27)</f>
        <v>35</v>
      </c>
      <c r="AJ27" s="69">
        <v>28</v>
      </c>
      <c r="AK27" s="69">
        <v>7</v>
      </c>
      <c r="AL27" s="70">
        <f>SUM(AM27:AN27)</f>
        <v>35</v>
      </c>
      <c r="AM27" s="69">
        <v>27</v>
      </c>
      <c r="AN27" s="69">
        <v>8</v>
      </c>
      <c r="AO27" s="70">
        <f>SUM(AP27:AQ27)</f>
        <v>34</v>
      </c>
      <c r="AP27" s="69">
        <v>26</v>
      </c>
      <c r="AQ27" s="71">
        <v>8</v>
      </c>
      <c r="AR27" s="70">
        <f>SUM(AS27:AT27)</f>
        <v>35</v>
      </c>
      <c r="AS27" s="69">
        <v>27</v>
      </c>
      <c r="AT27" s="71">
        <v>8</v>
      </c>
    </row>
    <row r="28" spans="1:46" ht="13.5" customHeight="1" x14ac:dyDescent="0.2">
      <c r="A28" s="97"/>
      <c r="B28" s="307"/>
      <c r="C28" s="69"/>
      <c r="D28" s="71"/>
      <c r="E28" s="70"/>
      <c r="F28" s="69"/>
      <c r="G28" s="71"/>
      <c r="H28" s="70"/>
      <c r="I28" s="69"/>
      <c r="J28" s="71"/>
      <c r="K28" s="69"/>
      <c r="L28" s="69"/>
      <c r="M28" s="69"/>
      <c r="N28" s="70"/>
      <c r="O28" s="69"/>
      <c r="P28" s="69"/>
      <c r="Q28" s="70"/>
      <c r="R28" s="69"/>
      <c r="S28" s="69"/>
      <c r="T28" s="70"/>
      <c r="U28" s="306"/>
      <c r="V28" s="306"/>
      <c r="W28" s="70"/>
      <c r="X28" s="69"/>
      <c r="Y28" s="69"/>
      <c r="Z28" s="70"/>
      <c r="AA28" s="69"/>
      <c r="AB28" s="69"/>
      <c r="AC28" s="70"/>
      <c r="AD28" s="69"/>
      <c r="AE28" s="69"/>
      <c r="AF28" s="70"/>
      <c r="AG28" s="69"/>
      <c r="AH28" s="69"/>
      <c r="AI28" s="70"/>
      <c r="AJ28" s="69"/>
      <c r="AK28" s="69"/>
      <c r="AL28" s="70"/>
      <c r="AM28" s="69"/>
      <c r="AN28" s="69"/>
      <c r="AO28" s="70"/>
      <c r="AP28" s="69"/>
      <c r="AQ28" s="71"/>
      <c r="AR28" s="70"/>
      <c r="AS28" s="69"/>
      <c r="AT28" s="71"/>
    </row>
    <row r="29" spans="1:46" ht="13.5" customHeight="1" x14ac:dyDescent="0.2">
      <c r="A29" s="97" t="s">
        <v>312</v>
      </c>
      <c r="B29" s="307">
        <f>SUM(C29:D29)</f>
        <v>1148</v>
      </c>
      <c r="C29" s="69">
        <v>656</v>
      </c>
      <c r="D29" s="71">
        <v>492</v>
      </c>
      <c r="E29" s="70">
        <f>SUM(F29:G29)</f>
        <v>1088</v>
      </c>
      <c r="F29" s="69">
        <v>611</v>
      </c>
      <c r="G29" s="71">
        <v>477</v>
      </c>
      <c r="H29" s="70">
        <f>SUM(I29:J29)</f>
        <v>1135</v>
      </c>
      <c r="I29" s="69">
        <v>637</v>
      </c>
      <c r="J29" s="71">
        <v>498</v>
      </c>
      <c r="K29" s="69">
        <f>SUM(L29:M29)</f>
        <v>1187</v>
      </c>
      <c r="L29" s="69">
        <v>687</v>
      </c>
      <c r="M29" s="69">
        <v>500</v>
      </c>
      <c r="N29" s="70">
        <f>SUM(O29:P29)</f>
        <v>1384</v>
      </c>
      <c r="O29" s="69">
        <v>788</v>
      </c>
      <c r="P29" s="69">
        <v>596</v>
      </c>
      <c r="Q29" s="70">
        <f>SUM(R29:S29)</f>
        <v>1606</v>
      </c>
      <c r="R29" s="69">
        <v>930</v>
      </c>
      <c r="S29" s="69">
        <v>676</v>
      </c>
      <c r="T29" s="70">
        <f>SUM(U29:V29)</f>
        <v>1819</v>
      </c>
      <c r="U29" s="306">
        <v>1028</v>
      </c>
      <c r="V29" s="306">
        <v>791</v>
      </c>
      <c r="W29" s="70">
        <f>SUM(X29:Y29)</f>
        <v>1857</v>
      </c>
      <c r="X29" s="69">
        <v>1056</v>
      </c>
      <c r="Y29" s="69">
        <v>801</v>
      </c>
      <c r="Z29" s="70">
        <f>SUM(AA29:AB29)</f>
        <v>2065</v>
      </c>
      <c r="AA29" s="69">
        <v>1150</v>
      </c>
      <c r="AB29" s="69">
        <v>915</v>
      </c>
      <c r="AC29" s="70">
        <f>SUM(AD29:AE29)</f>
        <v>2363</v>
      </c>
      <c r="AD29" s="69">
        <v>1331</v>
      </c>
      <c r="AE29" s="69">
        <v>1032</v>
      </c>
      <c r="AF29" s="70">
        <f>SUM(AG29:AH29)</f>
        <v>2495</v>
      </c>
      <c r="AG29" s="69">
        <v>1437</v>
      </c>
      <c r="AH29" s="69">
        <v>1058</v>
      </c>
      <c r="AI29" s="70">
        <f>SUM(AJ29:AK29)</f>
        <v>2484</v>
      </c>
      <c r="AJ29" s="69">
        <v>1415</v>
      </c>
      <c r="AK29" s="69">
        <v>1069</v>
      </c>
      <c r="AL29" s="70">
        <f>SUM(AM29:AN29)</f>
        <v>3470</v>
      </c>
      <c r="AM29" s="69">
        <v>1931</v>
      </c>
      <c r="AN29" s="69">
        <v>1539</v>
      </c>
      <c r="AO29" s="70">
        <f>SUM(AP29:AQ29)</f>
        <v>3810</v>
      </c>
      <c r="AP29" s="69">
        <v>2120</v>
      </c>
      <c r="AQ29" s="71">
        <v>1690</v>
      </c>
      <c r="AR29" s="70">
        <f>SUM(AS29:AT29)</f>
        <v>4076</v>
      </c>
      <c r="AS29" s="69">
        <v>2272</v>
      </c>
      <c r="AT29" s="71">
        <v>1804</v>
      </c>
    </row>
    <row r="30" spans="1:46" ht="13.5" customHeight="1" x14ac:dyDescent="0.2">
      <c r="A30" s="97" t="s">
        <v>313</v>
      </c>
      <c r="B30" s="307">
        <f>SUM(C30:D30)</f>
        <v>156</v>
      </c>
      <c r="C30" s="69">
        <v>78</v>
      </c>
      <c r="D30" s="71">
        <v>78</v>
      </c>
      <c r="E30" s="70">
        <f>SUM(F30:G30)</f>
        <v>160</v>
      </c>
      <c r="F30" s="69">
        <v>89</v>
      </c>
      <c r="G30" s="71">
        <v>71</v>
      </c>
      <c r="H30" s="70">
        <f>SUM(I30:J30)</f>
        <v>176</v>
      </c>
      <c r="I30" s="69">
        <v>83</v>
      </c>
      <c r="J30" s="71">
        <v>93</v>
      </c>
      <c r="K30" s="69">
        <f>SUM(L30:M30)</f>
        <v>206</v>
      </c>
      <c r="L30" s="69">
        <v>100</v>
      </c>
      <c r="M30" s="69">
        <v>106</v>
      </c>
      <c r="N30" s="70">
        <f>SUM(O30:P30)</f>
        <v>236</v>
      </c>
      <c r="O30" s="69">
        <v>116</v>
      </c>
      <c r="P30" s="69">
        <v>120</v>
      </c>
      <c r="Q30" s="70">
        <f>SUM(R30:S30)</f>
        <v>289</v>
      </c>
      <c r="R30" s="69">
        <v>130</v>
      </c>
      <c r="S30" s="69">
        <v>159</v>
      </c>
      <c r="T30" s="70">
        <f>SUM(U30:V30)</f>
        <v>345</v>
      </c>
      <c r="U30" s="306">
        <v>154</v>
      </c>
      <c r="V30" s="306">
        <v>191</v>
      </c>
      <c r="W30" s="70">
        <f>SUM(X30:Y30)</f>
        <v>370</v>
      </c>
      <c r="X30" s="69">
        <v>163</v>
      </c>
      <c r="Y30" s="69">
        <v>207</v>
      </c>
      <c r="Z30" s="70">
        <f>SUM(AA30:AB30)</f>
        <v>436</v>
      </c>
      <c r="AA30" s="69">
        <v>190</v>
      </c>
      <c r="AB30" s="69">
        <v>246</v>
      </c>
      <c r="AC30" s="70">
        <f>SUM(AD30:AE30)</f>
        <v>458</v>
      </c>
      <c r="AD30" s="69">
        <v>210</v>
      </c>
      <c r="AE30" s="69">
        <v>248</v>
      </c>
      <c r="AF30" s="70">
        <f>SUM(AG30:AH30)</f>
        <v>439</v>
      </c>
      <c r="AG30" s="69">
        <v>209</v>
      </c>
      <c r="AH30" s="69">
        <v>230</v>
      </c>
      <c r="AI30" s="70">
        <f>SUM(AJ30:AK30)</f>
        <v>455</v>
      </c>
      <c r="AJ30" s="69">
        <v>214</v>
      </c>
      <c r="AK30" s="69">
        <v>241</v>
      </c>
      <c r="AL30" s="70">
        <f>SUM(AM30:AN30)</f>
        <v>534</v>
      </c>
      <c r="AM30" s="69">
        <v>248</v>
      </c>
      <c r="AN30" s="69">
        <v>286</v>
      </c>
      <c r="AO30" s="70">
        <f>SUM(AP30:AQ30)</f>
        <v>683</v>
      </c>
      <c r="AP30" s="69">
        <v>316</v>
      </c>
      <c r="AQ30" s="71">
        <v>367</v>
      </c>
      <c r="AR30" s="70">
        <f>SUM(AS30:AT30)</f>
        <v>955</v>
      </c>
      <c r="AS30" s="69">
        <v>431</v>
      </c>
      <c r="AT30" s="71">
        <v>524</v>
      </c>
    </row>
    <row r="31" spans="1:46" ht="13.5" customHeight="1" x14ac:dyDescent="0.2">
      <c r="A31" s="97" t="s">
        <v>314</v>
      </c>
      <c r="B31" s="307">
        <f>SUM(C31:D31)</f>
        <v>107</v>
      </c>
      <c r="C31" s="69">
        <v>84</v>
      </c>
      <c r="D31" s="71">
        <v>23</v>
      </c>
      <c r="E31" s="70">
        <f>SUM(F31:G31)</f>
        <v>94</v>
      </c>
      <c r="F31" s="69">
        <v>75</v>
      </c>
      <c r="G31" s="71">
        <v>19</v>
      </c>
      <c r="H31" s="70">
        <f>SUM(I31:J31)</f>
        <v>100</v>
      </c>
      <c r="I31" s="69">
        <v>80</v>
      </c>
      <c r="J31" s="71">
        <v>20</v>
      </c>
      <c r="K31" s="69">
        <f>SUM(L31:M31)</f>
        <v>86</v>
      </c>
      <c r="L31" s="69">
        <v>67</v>
      </c>
      <c r="M31" s="69">
        <v>19</v>
      </c>
      <c r="N31" s="70">
        <f>SUM(O31:P31)</f>
        <v>88</v>
      </c>
      <c r="O31" s="69">
        <v>65</v>
      </c>
      <c r="P31" s="69">
        <v>23</v>
      </c>
      <c r="Q31" s="70">
        <f>SUM(R31:S31)</f>
        <v>75</v>
      </c>
      <c r="R31" s="69">
        <v>55</v>
      </c>
      <c r="S31" s="69">
        <v>20</v>
      </c>
      <c r="T31" s="70">
        <f>SUM(U31:V31)</f>
        <v>90</v>
      </c>
      <c r="U31" s="306">
        <v>63</v>
      </c>
      <c r="V31" s="306">
        <v>27</v>
      </c>
      <c r="W31" s="70">
        <f>SUM(X31:Y31)</f>
        <v>122</v>
      </c>
      <c r="X31" s="69">
        <v>80</v>
      </c>
      <c r="Y31" s="69">
        <v>42</v>
      </c>
      <c r="Z31" s="70">
        <f>SUM(AA31:AB31)</f>
        <v>124</v>
      </c>
      <c r="AA31" s="69">
        <v>80</v>
      </c>
      <c r="AB31" s="69">
        <v>44</v>
      </c>
      <c r="AC31" s="70">
        <f>SUM(AD31:AE31)</f>
        <v>127</v>
      </c>
      <c r="AD31" s="69">
        <v>83</v>
      </c>
      <c r="AE31" s="69">
        <v>44</v>
      </c>
      <c r="AF31" s="70">
        <f>SUM(AG31:AH31)</f>
        <v>93</v>
      </c>
      <c r="AG31" s="69">
        <v>57</v>
      </c>
      <c r="AH31" s="69">
        <v>36</v>
      </c>
      <c r="AI31" s="70">
        <f>SUM(AJ31:AK31)</f>
        <v>100</v>
      </c>
      <c r="AJ31" s="69">
        <v>65</v>
      </c>
      <c r="AK31" s="69">
        <v>35</v>
      </c>
      <c r="AL31" s="70">
        <f>SUM(AM31:AN31)</f>
        <v>118</v>
      </c>
      <c r="AM31" s="69">
        <v>77</v>
      </c>
      <c r="AN31" s="69">
        <v>41</v>
      </c>
      <c r="AO31" s="70">
        <f>SUM(AP31:AQ31)</f>
        <v>120</v>
      </c>
      <c r="AP31" s="69">
        <v>80</v>
      </c>
      <c r="AQ31" s="71">
        <v>40</v>
      </c>
      <c r="AR31" s="70">
        <f>SUM(AS31:AT31)</f>
        <v>125</v>
      </c>
      <c r="AS31" s="69">
        <v>83</v>
      </c>
      <c r="AT31" s="71">
        <v>42</v>
      </c>
    </row>
    <row r="32" spans="1:46" ht="13.5" customHeight="1" x14ac:dyDescent="0.2">
      <c r="A32" s="97" t="s">
        <v>315</v>
      </c>
      <c r="B32" s="307">
        <f>SUM(C32:D32)</f>
        <v>169</v>
      </c>
      <c r="C32" s="69">
        <v>48</v>
      </c>
      <c r="D32" s="71">
        <v>121</v>
      </c>
      <c r="E32" s="70">
        <f>SUM(F32:G32)</f>
        <v>190</v>
      </c>
      <c r="F32" s="69">
        <v>58</v>
      </c>
      <c r="G32" s="71">
        <v>132</v>
      </c>
      <c r="H32" s="70">
        <f>SUM(I32:J32)</f>
        <v>196</v>
      </c>
      <c r="I32" s="69">
        <v>53</v>
      </c>
      <c r="J32" s="71">
        <v>143</v>
      </c>
      <c r="K32" s="69">
        <f>SUM(L32:M32)</f>
        <v>183</v>
      </c>
      <c r="L32" s="69">
        <v>48</v>
      </c>
      <c r="M32" s="69">
        <v>135</v>
      </c>
      <c r="N32" s="70">
        <f>SUM(O32:P32)</f>
        <v>192</v>
      </c>
      <c r="O32" s="69">
        <v>56</v>
      </c>
      <c r="P32" s="69">
        <v>136</v>
      </c>
      <c r="Q32" s="70">
        <f>SUM(R32:S32)</f>
        <v>197</v>
      </c>
      <c r="R32" s="69">
        <v>57</v>
      </c>
      <c r="S32" s="69">
        <v>140</v>
      </c>
      <c r="T32" s="70">
        <f>SUM(U32:V32)</f>
        <v>205</v>
      </c>
      <c r="U32" s="306">
        <v>56</v>
      </c>
      <c r="V32" s="306">
        <v>149</v>
      </c>
      <c r="W32" s="70">
        <f>SUM(X32:Y32)</f>
        <v>222</v>
      </c>
      <c r="X32" s="69">
        <v>67</v>
      </c>
      <c r="Y32" s="69">
        <v>155</v>
      </c>
      <c r="Z32" s="70">
        <f>SUM(AA32:AB32)</f>
        <v>236</v>
      </c>
      <c r="AA32" s="69">
        <v>68</v>
      </c>
      <c r="AB32" s="69">
        <v>168</v>
      </c>
      <c r="AC32" s="70">
        <f>SUM(AD32:AE32)</f>
        <v>229</v>
      </c>
      <c r="AD32" s="69">
        <v>66</v>
      </c>
      <c r="AE32" s="69">
        <v>163</v>
      </c>
      <c r="AF32" s="70">
        <f>SUM(AG32:AH32)</f>
        <v>219</v>
      </c>
      <c r="AG32" s="69">
        <v>68</v>
      </c>
      <c r="AH32" s="69">
        <v>151</v>
      </c>
      <c r="AI32" s="70">
        <f>SUM(AJ32:AK32)</f>
        <v>228</v>
      </c>
      <c r="AJ32" s="69">
        <v>68</v>
      </c>
      <c r="AK32" s="69">
        <v>160</v>
      </c>
      <c r="AL32" s="70">
        <f>SUM(AM32:AN32)</f>
        <v>275</v>
      </c>
      <c r="AM32" s="69">
        <v>96</v>
      </c>
      <c r="AN32" s="69">
        <v>179</v>
      </c>
      <c r="AO32" s="70">
        <f>SUM(AP32:AQ32)</f>
        <v>317</v>
      </c>
      <c r="AP32" s="69">
        <v>117</v>
      </c>
      <c r="AQ32" s="71">
        <v>200</v>
      </c>
      <c r="AR32" s="70">
        <f>SUM(AS32:AT32)</f>
        <v>328</v>
      </c>
      <c r="AS32" s="69">
        <v>118</v>
      </c>
      <c r="AT32" s="71">
        <v>210</v>
      </c>
    </row>
    <row r="33" spans="1:46" ht="13.5" customHeight="1" x14ac:dyDescent="0.2">
      <c r="A33" s="97"/>
      <c r="B33" s="307"/>
      <c r="C33" s="69"/>
      <c r="D33" s="71"/>
      <c r="E33" s="70"/>
      <c r="F33" s="69"/>
      <c r="G33" s="71"/>
      <c r="H33" s="70"/>
      <c r="I33" s="69"/>
      <c r="J33" s="71"/>
      <c r="K33" s="69"/>
      <c r="L33" s="69"/>
      <c r="M33" s="69"/>
      <c r="N33" s="70"/>
      <c r="O33" s="69"/>
      <c r="P33" s="69"/>
      <c r="Q33" s="70"/>
      <c r="R33" s="69"/>
      <c r="S33" s="69"/>
      <c r="T33" s="70"/>
      <c r="U33" s="306"/>
      <c r="V33" s="306"/>
      <c r="W33" s="70"/>
      <c r="X33" s="69"/>
      <c r="Y33" s="69"/>
      <c r="Z33" s="70"/>
      <c r="AA33" s="69"/>
      <c r="AB33" s="69"/>
      <c r="AC33" s="70"/>
      <c r="AD33" s="69"/>
      <c r="AE33" s="69"/>
      <c r="AF33" s="70"/>
      <c r="AG33" s="69"/>
      <c r="AH33" s="69"/>
      <c r="AI33" s="70"/>
      <c r="AJ33" s="69"/>
      <c r="AK33" s="69"/>
      <c r="AL33" s="70"/>
      <c r="AM33" s="69"/>
      <c r="AN33" s="69"/>
      <c r="AO33" s="70"/>
      <c r="AP33" s="69"/>
      <c r="AQ33" s="71"/>
      <c r="AR33" s="70"/>
      <c r="AS33" s="69"/>
      <c r="AT33" s="71"/>
    </row>
    <row r="34" spans="1:46" ht="13.5" customHeight="1" x14ac:dyDescent="0.2">
      <c r="A34" s="97" t="s">
        <v>256</v>
      </c>
      <c r="B34" s="307">
        <f>SUM(C34:D34)</f>
        <v>948</v>
      </c>
      <c r="C34" s="69">
        <v>586</v>
      </c>
      <c r="D34" s="71">
        <v>362</v>
      </c>
      <c r="E34" s="70">
        <f>SUM(F34:G34)</f>
        <v>955</v>
      </c>
      <c r="F34" s="69">
        <v>591</v>
      </c>
      <c r="G34" s="71">
        <v>364</v>
      </c>
      <c r="H34" s="70">
        <f>SUM(I34:J34)</f>
        <v>1009</v>
      </c>
      <c r="I34" s="69">
        <v>629</v>
      </c>
      <c r="J34" s="71">
        <v>380</v>
      </c>
      <c r="K34" s="69">
        <f>SUM(L34:M34)</f>
        <v>1077</v>
      </c>
      <c r="L34" s="69">
        <v>661</v>
      </c>
      <c r="M34" s="69">
        <v>416</v>
      </c>
      <c r="N34" s="70">
        <f>SUM(O34:P34)</f>
        <v>1229</v>
      </c>
      <c r="O34" s="69">
        <v>745</v>
      </c>
      <c r="P34" s="69">
        <v>484</v>
      </c>
      <c r="Q34" s="70">
        <f>SUM(R34:S34)</f>
        <v>1392</v>
      </c>
      <c r="R34" s="69">
        <v>807</v>
      </c>
      <c r="S34" s="69">
        <v>585</v>
      </c>
      <c r="T34" s="70">
        <f>SUM(U34:V34)</f>
        <v>2172</v>
      </c>
      <c r="U34" s="306">
        <v>1098</v>
      </c>
      <c r="V34" s="306">
        <v>1074</v>
      </c>
      <c r="W34" s="70">
        <f>SUM(X34:Y34)</f>
        <v>2407</v>
      </c>
      <c r="X34" s="69">
        <v>1227</v>
      </c>
      <c r="Y34" s="69">
        <v>1180</v>
      </c>
      <c r="Z34" s="70">
        <f>SUM(AA34:AB34)</f>
        <v>2504</v>
      </c>
      <c r="AA34" s="69">
        <v>1249</v>
      </c>
      <c r="AB34" s="69">
        <v>1255</v>
      </c>
      <c r="AC34" s="70">
        <f>SUM(AD34:AE34)</f>
        <v>2677</v>
      </c>
      <c r="AD34" s="69">
        <v>1350</v>
      </c>
      <c r="AE34" s="69">
        <v>1327</v>
      </c>
      <c r="AF34" s="70">
        <f>SUM(AG34:AH34)</f>
        <v>2536</v>
      </c>
      <c r="AG34" s="69">
        <v>1309</v>
      </c>
      <c r="AH34" s="69">
        <v>1227</v>
      </c>
      <c r="AI34" s="70">
        <f>SUM(AJ34:AK34)</f>
        <v>2453</v>
      </c>
      <c r="AJ34" s="69">
        <v>1264</v>
      </c>
      <c r="AK34" s="69">
        <v>1189</v>
      </c>
      <c r="AL34" s="70">
        <f>SUM(AM34:AN34)</f>
        <v>2998</v>
      </c>
      <c r="AM34" s="69">
        <v>1570</v>
      </c>
      <c r="AN34" s="69">
        <v>1428</v>
      </c>
      <c r="AO34" s="70">
        <f>SUM(AP34:AQ34)</f>
        <v>3493</v>
      </c>
      <c r="AP34" s="69">
        <v>1790</v>
      </c>
      <c r="AQ34" s="71">
        <v>1703</v>
      </c>
      <c r="AR34" s="70">
        <f>SUM(AS34:AT34)</f>
        <v>3805</v>
      </c>
      <c r="AS34" s="69">
        <v>1994</v>
      </c>
      <c r="AT34" s="71">
        <v>1811</v>
      </c>
    </row>
    <row r="35" spans="1:46" ht="13.5" customHeight="1" x14ac:dyDescent="0.2">
      <c r="A35" s="97"/>
      <c r="B35" s="307"/>
      <c r="C35" s="69"/>
      <c r="D35" s="71"/>
      <c r="E35" s="70"/>
      <c r="F35" s="69"/>
      <c r="G35" s="71"/>
      <c r="H35" s="70"/>
      <c r="I35" s="69"/>
      <c r="J35" s="71"/>
      <c r="K35" s="69"/>
      <c r="L35" s="69"/>
      <c r="M35" s="69"/>
      <c r="N35" s="70"/>
      <c r="O35" s="69"/>
      <c r="P35" s="69"/>
      <c r="Q35" s="70"/>
      <c r="R35" s="69"/>
      <c r="S35" s="69"/>
      <c r="T35" s="70"/>
      <c r="U35" s="306"/>
      <c r="V35" s="306"/>
      <c r="W35" s="70"/>
      <c r="X35" s="69"/>
      <c r="Y35" s="69"/>
      <c r="Z35" s="70"/>
      <c r="AA35" s="69"/>
      <c r="AB35" s="69"/>
      <c r="AC35" s="70"/>
      <c r="AD35" s="69"/>
      <c r="AE35" s="69"/>
      <c r="AF35" s="70"/>
      <c r="AG35" s="69"/>
      <c r="AH35" s="69"/>
      <c r="AI35" s="70"/>
      <c r="AJ35" s="69"/>
      <c r="AK35" s="69"/>
      <c r="AL35" s="70"/>
      <c r="AM35" s="69"/>
      <c r="AN35" s="69"/>
      <c r="AO35" s="70"/>
      <c r="AP35" s="69"/>
      <c r="AQ35" s="71"/>
      <c r="AR35" s="70"/>
      <c r="AS35" s="69"/>
      <c r="AT35" s="71"/>
    </row>
    <row r="36" spans="1:46" ht="13.5" customHeight="1" x14ac:dyDescent="0.2">
      <c r="A36" s="97" t="s">
        <v>316</v>
      </c>
      <c r="B36" s="307">
        <f>SUM(C36:D36)</f>
        <v>10</v>
      </c>
      <c r="C36" s="69">
        <v>3</v>
      </c>
      <c r="D36" s="71">
        <v>7</v>
      </c>
      <c r="E36" s="70">
        <f>SUM(F36:G36)</f>
        <v>9</v>
      </c>
      <c r="F36" s="69">
        <v>3</v>
      </c>
      <c r="G36" s="71">
        <v>6</v>
      </c>
      <c r="H36" s="70">
        <f>SUM(I36:J36)</f>
        <v>35</v>
      </c>
      <c r="I36" s="69">
        <v>24</v>
      </c>
      <c r="J36" s="71">
        <v>11</v>
      </c>
      <c r="K36" s="70">
        <f>SUM(L36:M36)</f>
        <v>26</v>
      </c>
      <c r="L36" s="69">
        <v>11</v>
      </c>
      <c r="M36" s="69">
        <v>15</v>
      </c>
      <c r="N36" s="70">
        <f>SUM(O36:P36)</f>
        <v>32</v>
      </c>
      <c r="O36" s="69">
        <v>17</v>
      </c>
      <c r="P36" s="69">
        <v>15</v>
      </c>
      <c r="Q36" s="70">
        <f>SUM(R36:S36)</f>
        <v>25</v>
      </c>
      <c r="R36" s="69">
        <v>12</v>
      </c>
      <c r="S36" s="69">
        <v>13</v>
      </c>
      <c r="T36" s="70">
        <f>SUM(U36:V36)</f>
        <v>23</v>
      </c>
      <c r="U36" s="306">
        <v>15</v>
      </c>
      <c r="V36" s="306">
        <v>8</v>
      </c>
      <c r="W36" s="70">
        <f>SUM(X36:Y36)</f>
        <v>22</v>
      </c>
      <c r="X36" s="69">
        <v>10</v>
      </c>
      <c r="Y36" s="69">
        <v>12</v>
      </c>
      <c r="Z36" s="70">
        <f>SUM(AA36:AB36)</f>
        <v>25</v>
      </c>
      <c r="AA36" s="69">
        <v>12</v>
      </c>
      <c r="AB36" s="69">
        <v>13</v>
      </c>
      <c r="AC36" s="70">
        <f>SUM(AD36:AE36)</f>
        <v>20</v>
      </c>
      <c r="AD36" s="69">
        <v>12</v>
      </c>
      <c r="AE36" s="69">
        <v>8</v>
      </c>
      <c r="AF36" s="70">
        <f>SUM(AG36:AH36)</f>
        <v>12</v>
      </c>
      <c r="AG36" s="69">
        <v>6</v>
      </c>
      <c r="AH36" s="69">
        <v>6</v>
      </c>
      <c r="AI36" s="70">
        <f>SUM(AJ36:AK36)</f>
        <v>15</v>
      </c>
      <c r="AJ36" s="69">
        <v>7</v>
      </c>
      <c r="AK36" s="69">
        <v>8</v>
      </c>
      <c r="AL36" s="70">
        <f>SUM(AM36:AN36)</f>
        <v>21</v>
      </c>
      <c r="AM36" s="69">
        <v>9</v>
      </c>
      <c r="AN36" s="69">
        <v>12</v>
      </c>
      <c r="AO36" s="70">
        <f>SUM(AP36:AQ36)</f>
        <v>16</v>
      </c>
      <c r="AP36" s="69">
        <v>8</v>
      </c>
      <c r="AQ36" s="71">
        <v>8</v>
      </c>
      <c r="AR36" s="70">
        <f>SUM(AS36:AT36)</f>
        <v>24</v>
      </c>
      <c r="AS36" s="69">
        <v>15</v>
      </c>
      <c r="AT36" s="71">
        <v>9</v>
      </c>
    </row>
    <row r="37" spans="1:46" ht="3.75" customHeight="1" x14ac:dyDescent="0.2">
      <c r="A37" s="98"/>
      <c r="B37" s="305"/>
      <c r="C37" s="303"/>
      <c r="D37" s="302"/>
      <c r="E37" s="304"/>
      <c r="F37" s="303"/>
      <c r="G37" s="302"/>
      <c r="H37" s="304"/>
      <c r="I37" s="303"/>
      <c r="J37" s="302"/>
      <c r="K37" s="303"/>
      <c r="L37" s="303"/>
      <c r="M37" s="303"/>
      <c r="N37" s="304"/>
      <c r="O37" s="303"/>
      <c r="P37" s="303"/>
      <c r="Q37" s="304"/>
      <c r="R37" s="303"/>
      <c r="S37" s="303"/>
      <c r="T37" s="304"/>
      <c r="U37" s="303"/>
      <c r="V37" s="303"/>
      <c r="W37" s="70"/>
      <c r="X37" s="69"/>
      <c r="Y37" s="69"/>
      <c r="Z37" s="70"/>
      <c r="AA37" s="69"/>
      <c r="AB37" s="69"/>
      <c r="AC37" s="70"/>
      <c r="AD37" s="69"/>
      <c r="AE37" s="69"/>
      <c r="AF37" s="70"/>
      <c r="AG37" s="69"/>
      <c r="AH37" s="69"/>
      <c r="AI37" s="70"/>
      <c r="AJ37" s="69"/>
      <c r="AK37" s="69"/>
      <c r="AL37" s="70"/>
      <c r="AM37" s="69"/>
      <c r="AN37" s="69"/>
      <c r="AO37" s="304"/>
      <c r="AP37" s="303"/>
      <c r="AQ37" s="302"/>
    </row>
    <row r="38" spans="1:46" ht="4.5" customHeight="1" x14ac:dyDescent="0.2">
      <c r="A38" s="301"/>
      <c r="B38" s="69"/>
      <c r="C38" s="69"/>
      <c r="D38" s="69"/>
      <c r="E38" s="69"/>
      <c r="F38" s="69"/>
      <c r="G38" s="69"/>
      <c r="H38" s="69"/>
      <c r="I38" s="69"/>
      <c r="J38" s="69"/>
      <c r="K38" s="69"/>
      <c r="L38" s="69"/>
      <c r="M38" s="69"/>
      <c r="N38" s="69"/>
      <c r="O38" s="69"/>
      <c r="P38" s="69"/>
      <c r="Q38" s="69"/>
      <c r="R38" s="69"/>
      <c r="S38" s="69"/>
      <c r="T38" s="69"/>
      <c r="U38" s="69"/>
      <c r="V38" s="69"/>
      <c r="W38" s="99"/>
      <c r="X38" s="99"/>
      <c r="Y38" s="99"/>
      <c r="Z38" s="99"/>
      <c r="AA38" s="99"/>
      <c r="AB38" s="99"/>
      <c r="AC38" s="99"/>
      <c r="AD38" s="99"/>
      <c r="AE38" s="99"/>
      <c r="AF38" s="99"/>
      <c r="AG38" s="99"/>
      <c r="AH38" s="99"/>
      <c r="AI38" s="99"/>
      <c r="AJ38" s="99"/>
      <c r="AK38" s="99"/>
      <c r="AL38" s="99"/>
      <c r="AM38" s="99"/>
      <c r="AN38" s="99"/>
    </row>
    <row r="39" spans="1:46" ht="28.5" customHeight="1" x14ac:dyDescent="0.2">
      <c r="B39" s="419" t="s">
        <v>348</v>
      </c>
      <c r="C39" s="419"/>
      <c r="D39" s="419"/>
      <c r="E39" s="419"/>
      <c r="F39" s="419"/>
      <c r="G39" s="419"/>
      <c r="H39" s="419"/>
      <c r="I39" s="419"/>
      <c r="J39" s="419"/>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row>
    <row r="40" spans="1:46" x14ac:dyDescent="0.2">
      <c r="A40" s="100"/>
      <c r="C40" s="148"/>
      <c r="D40" s="110"/>
      <c r="E40" s="110"/>
      <c r="F40" s="110"/>
      <c r="G40" s="110"/>
      <c r="H40" s="110"/>
      <c r="I40" s="110"/>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row>
  </sheetData>
  <mergeCells count="18">
    <mergeCell ref="A1:P1"/>
    <mergeCell ref="A4:A5"/>
    <mergeCell ref="B4:D4"/>
    <mergeCell ref="E4:G4"/>
    <mergeCell ref="H4:J4"/>
    <mergeCell ref="K4:M4"/>
    <mergeCell ref="N4:P4"/>
    <mergeCell ref="B39:J39"/>
    <mergeCell ref="Q4:S4"/>
    <mergeCell ref="T4:V4"/>
    <mergeCell ref="W4:Y4"/>
    <mergeCell ref="Z4:AB4"/>
    <mergeCell ref="AR4:AT4"/>
    <mergeCell ref="AO4:AQ4"/>
    <mergeCell ref="AI4:AK4"/>
    <mergeCell ref="AL4:AN4"/>
    <mergeCell ref="AC4:AE4"/>
    <mergeCell ref="AF4:AH4"/>
  </mergeCells>
  <phoneticPr fontId="18"/>
  <pageMargins left="0.39370078740157483" right="0" top="0.98425196850393704" bottom="0.39370078740157483" header="0.51181102362204722" footer="0.51181102362204722"/>
  <pageSetup paperSize="9" scale="83" fitToHeight="0" orientation="landscape" r:id="rId1"/>
  <headerFooter alignWithMargins="0"/>
  <colBreaks count="1" manualBreakCount="1">
    <brk id="16" max="3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71E5A-683D-400D-965F-29F4547FED41}">
  <dimension ref="A1:CY216"/>
  <sheetViews>
    <sheetView view="pageBreakPreview" zoomScaleNormal="100" zoomScaleSheetLayoutView="100" workbookViewId="0">
      <pane xSplit="1" ySplit="5" topLeftCell="B6" activePane="bottomRight" state="frozen"/>
      <selection sqref="A1:B1"/>
      <selection pane="topRight" sqref="A1:B1"/>
      <selection pane="bottomLeft" sqref="A1:B1"/>
      <selection pane="bottomRight" activeCell="A6" sqref="A6"/>
    </sheetView>
  </sheetViews>
  <sheetFormatPr defaultRowHeight="13" x14ac:dyDescent="0.2"/>
  <cols>
    <col min="1" max="1" width="8.7265625" style="318"/>
    <col min="2" max="51" width="5" style="318" customWidth="1"/>
    <col min="52" max="53" width="7.08984375" style="318" customWidth="1"/>
    <col min="54" max="83" width="6.36328125" style="318" customWidth="1"/>
    <col min="84" max="95" width="6.08984375" style="318" customWidth="1"/>
    <col min="96" max="257" width="8.7265625" style="318"/>
    <col min="258" max="307" width="5" style="318" customWidth="1"/>
    <col min="308" max="309" width="7.08984375" style="318" customWidth="1"/>
    <col min="310" max="339" width="6.36328125" style="318" customWidth="1"/>
    <col min="340" max="351" width="6.08984375" style="318" customWidth="1"/>
    <col min="352" max="513" width="8.7265625" style="318"/>
    <col min="514" max="563" width="5" style="318" customWidth="1"/>
    <col min="564" max="565" width="7.08984375" style="318" customWidth="1"/>
    <col min="566" max="595" width="6.36328125" style="318" customWidth="1"/>
    <col min="596" max="607" width="6.08984375" style="318" customWidth="1"/>
    <col min="608" max="769" width="8.7265625" style="318"/>
    <col min="770" max="819" width="5" style="318" customWidth="1"/>
    <col min="820" max="821" width="7.08984375" style="318" customWidth="1"/>
    <col min="822" max="851" width="6.36328125" style="318" customWidth="1"/>
    <col min="852" max="863" width="6.08984375" style="318" customWidth="1"/>
    <col min="864" max="1025" width="8.7265625" style="318"/>
    <col min="1026" max="1075" width="5" style="318" customWidth="1"/>
    <col min="1076" max="1077" width="7.08984375" style="318" customWidth="1"/>
    <col min="1078" max="1107" width="6.36328125" style="318" customWidth="1"/>
    <col min="1108" max="1119" width="6.08984375" style="318" customWidth="1"/>
    <col min="1120" max="1281" width="8.7265625" style="318"/>
    <col min="1282" max="1331" width="5" style="318" customWidth="1"/>
    <col min="1332" max="1333" width="7.08984375" style="318" customWidth="1"/>
    <col min="1334" max="1363" width="6.36328125" style="318" customWidth="1"/>
    <col min="1364" max="1375" width="6.08984375" style="318" customWidth="1"/>
    <col min="1376" max="1537" width="8.7265625" style="318"/>
    <col min="1538" max="1587" width="5" style="318" customWidth="1"/>
    <col min="1588" max="1589" width="7.08984375" style="318" customWidth="1"/>
    <col min="1590" max="1619" width="6.36328125" style="318" customWidth="1"/>
    <col min="1620" max="1631" width="6.08984375" style="318" customWidth="1"/>
    <col min="1632" max="1793" width="8.7265625" style="318"/>
    <col min="1794" max="1843" width="5" style="318" customWidth="1"/>
    <col min="1844" max="1845" width="7.08984375" style="318" customWidth="1"/>
    <col min="1846" max="1875" width="6.36328125" style="318" customWidth="1"/>
    <col min="1876" max="1887" width="6.08984375" style="318" customWidth="1"/>
    <col min="1888" max="2049" width="8.7265625" style="318"/>
    <col min="2050" max="2099" width="5" style="318" customWidth="1"/>
    <col min="2100" max="2101" width="7.08984375" style="318" customWidth="1"/>
    <col min="2102" max="2131" width="6.36328125" style="318" customWidth="1"/>
    <col min="2132" max="2143" width="6.08984375" style="318" customWidth="1"/>
    <col min="2144" max="2305" width="8.7265625" style="318"/>
    <col min="2306" max="2355" width="5" style="318" customWidth="1"/>
    <col min="2356" max="2357" width="7.08984375" style="318" customWidth="1"/>
    <col min="2358" max="2387" width="6.36328125" style="318" customWidth="1"/>
    <col min="2388" max="2399" width="6.08984375" style="318" customWidth="1"/>
    <col min="2400" max="2561" width="8.7265625" style="318"/>
    <col min="2562" max="2611" width="5" style="318" customWidth="1"/>
    <col min="2612" max="2613" width="7.08984375" style="318" customWidth="1"/>
    <col min="2614" max="2643" width="6.36328125" style="318" customWidth="1"/>
    <col min="2644" max="2655" width="6.08984375" style="318" customWidth="1"/>
    <col min="2656" max="2817" width="8.7265625" style="318"/>
    <col min="2818" max="2867" width="5" style="318" customWidth="1"/>
    <col min="2868" max="2869" width="7.08984375" style="318" customWidth="1"/>
    <col min="2870" max="2899" width="6.36328125" style="318" customWidth="1"/>
    <col min="2900" max="2911" width="6.08984375" style="318" customWidth="1"/>
    <col min="2912" max="3073" width="8.7265625" style="318"/>
    <col min="3074" max="3123" width="5" style="318" customWidth="1"/>
    <col min="3124" max="3125" width="7.08984375" style="318" customWidth="1"/>
    <col min="3126" max="3155" width="6.36328125" style="318" customWidth="1"/>
    <col min="3156" max="3167" width="6.08984375" style="318" customWidth="1"/>
    <col min="3168" max="3329" width="8.7265625" style="318"/>
    <col min="3330" max="3379" width="5" style="318" customWidth="1"/>
    <col min="3380" max="3381" width="7.08984375" style="318" customWidth="1"/>
    <col min="3382" max="3411" width="6.36328125" style="318" customWidth="1"/>
    <col min="3412" max="3423" width="6.08984375" style="318" customWidth="1"/>
    <col min="3424" max="3585" width="8.7265625" style="318"/>
    <col min="3586" max="3635" width="5" style="318" customWidth="1"/>
    <col min="3636" max="3637" width="7.08984375" style="318" customWidth="1"/>
    <col min="3638" max="3667" width="6.36328125" style="318" customWidth="1"/>
    <col min="3668" max="3679" width="6.08984375" style="318" customWidth="1"/>
    <col min="3680" max="3841" width="8.7265625" style="318"/>
    <col min="3842" max="3891" width="5" style="318" customWidth="1"/>
    <col min="3892" max="3893" width="7.08984375" style="318" customWidth="1"/>
    <col min="3894" max="3923" width="6.36328125" style="318" customWidth="1"/>
    <col min="3924" max="3935" width="6.08984375" style="318" customWidth="1"/>
    <col min="3936" max="4097" width="8.7265625" style="318"/>
    <col min="4098" max="4147" width="5" style="318" customWidth="1"/>
    <col min="4148" max="4149" width="7.08984375" style="318" customWidth="1"/>
    <col min="4150" max="4179" width="6.36328125" style="318" customWidth="1"/>
    <col min="4180" max="4191" width="6.08984375" style="318" customWidth="1"/>
    <col min="4192" max="4353" width="8.7265625" style="318"/>
    <col min="4354" max="4403" width="5" style="318" customWidth="1"/>
    <col min="4404" max="4405" width="7.08984375" style="318" customWidth="1"/>
    <col min="4406" max="4435" width="6.36328125" style="318" customWidth="1"/>
    <col min="4436" max="4447" width="6.08984375" style="318" customWidth="1"/>
    <col min="4448" max="4609" width="8.7265625" style="318"/>
    <col min="4610" max="4659" width="5" style="318" customWidth="1"/>
    <col min="4660" max="4661" width="7.08984375" style="318" customWidth="1"/>
    <col min="4662" max="4691" width="6.36328125" style="318" customWidth="1"/>
    <col min="4692" max="4703" width="6.08984375" style="318" customWidth="1"/>
    <col min="4704" max="4865" width="8.7265625" style="318"/>
    <col min="4866" max="4915" width="5" style="318" customWidth="1"/>
    <col min="4916" max="4917" width="7.08984375" style="318" customWidth="1"/>
    <col min="4918" max="4947" width="6.36328125" style="318" customWidth="1"/>
    <col min="4948" max="4959" width="6.08984375" style="318" customWidth="1"/>
    <col min="4960" max="5121" width="8.7265625" style="318"/>
    <col min="5122" max="5171" width="5" style="318" customWidth="1"/>
    <col min="5172" max="5173" width="7.08984375" style="318" customWidth="1"/>
    <col min="5174" max="5203" width="6.36328125" style="318" customWidth="1"/>
    <col min="5204" max="5215" width="6.08984375" style="318" customWidth="1"/>
    <col min="5216" max="5377" width="8.7265625" style="318"/>
    <col min="5378" max="5427" width="5" style="318" customWidth="1"/>
    <col min="5428" max="5429" width="7.08984375" style="318" customWidth="1"/>
    <col min="5430" max="5459" width="6.36328125" style="318" customWidth="1"/>
    <col min="5460" max="5471" width="6.08984375" style="318" customWidth="1"/>
    <col min="5472" max="5633" width="8.7265625" style="318"/>
    <col min="5634" max="5683" width="5" style="318" customWidth="1"/>
    <col min="5684" max="5685" width="7.08984375" style="318" customWidth="1"/>
    <col min="5686" max="5715" width="6.36328125" style="318" customWidth="1"/>
    <col min="5716" max="5727" width="6.08984375" style="318" customWidth="1"/>
    <col min="5728" max="5889" width="8.7265625" style="318"/>
    <col min="5890" max="5939" width="5" style="318" customWidth="1"/>
    <col min="5940" max="5941" width="7.08984375" style="318" customWidth="1"/>
    <col min="5942" max="5971" width="6.36328125" style="318" customWidth="1"/>
    <col min="5972" max="5983" width="6.08984375" style="318" customWidth="1"/>
    <col min="5984" max="6145" width="8.7265625" style="318"/>
    <col min="6146" max="6195" width="5" style="318" customWidth="1"/>
    <col min="6196" max="6197" width="7.08984375" style="318" customWidth="1"/>
    <col min="6198" max="6227" width="6.36328125" style="318" customWidth="1"/>
    <col min="6228" max="6239" width="6.08984375" style="318" customWidth="1"/>
    <col min="6240" max="6401" width="8.7265625" style="318"/>
    <col min="6402" max="6451" width="5" style="318" customWidth="1"/>
    <col min="6452" max="6453" width="7.08984375" style="318" customWidth="1"/>
    <col min="6454" max="6483" width="6.36328125" style="318" customWidth="1"/>
    <col min="6484" max="6495" width="6.08984375" style="318" customWidth="1"/>
    <col min="6496" max="6657" width="8.7265625" style="318"/>
    <col min="6658" max="6707" width="5" style="318" customWidth="1"/>
    <col min="6708" max="6709" width="7.08984375" style="318" customWidth="1"/>
    <col min="6710" max="6739" width="6.36328125" style="318" customWidth="1"/>
    <col min="6740" max="6751" width="6.08984375" style="318" customWidth="1"/>
    <col min="6752" max="6913" width="8.7265625" style="318"/>
    <col min="6914" max="6963" width="5" style="318" customWidth="1"/>
    <col min="6964" max="6965" width="7.08984375" style="318" customWidth="1"/>
    <col min="6966" max="6995" width="6.36328125" style="318" customWidth="1"/>
    <col min="6996" max="7007" width="6.08984375" style="318" customWidth="1"/>
    <col min="7008" max="7169" width="8.7265625" style="318"/>
    <col min="7170" max="7219" width="5" style="318" customWidth="1"/>
    <col min="7220" max="7221" width="7.08984375" style="318" customWidth="1"/>
    <col min="7222" max="7251" width="6.36328125" style="318" customWidth="1"/>
    <col min="7252" max="7263" width="6.08984375" style="318" customWidth="1"/>
    <col min="7264" max="7425" width="8.7265625" style="318"/>
    <col min="7426" max="7475" width="5" style="318" customWidth="1"/>
    <col min="7476" max="7477" width="7.08984375" style="318" customWidth="1"/>
    <col min="7478" max="7507" width="6.36328125" style="318" customWidth="1"/>
    <col min="7508" max="7519" width="6.08984375" style="318" customWidth="1"/>
    <col min="7520" max="7681" width="8.7265625" style="318"/>
    <col min="7682" max="7731" width="5" style="318" customWidth="1"/>
    <col min="7732" max="7733" width="7.08984375" style="318" customWidth="1"/>
    <col min="7734" max="7763" width="6.36328125" style="318" customWidth="1"/>
    <col min="7764" max="7775" width="6.08984375" style="318" customWidth="1"/>
    <col min="7776" max="7937" width="8.7265625" style="318"/>
    <col min="7938" max="7987" width="5" style="318" customWidth="1"/>
    <col min="7988" max="7989" width="7.08984375" style="318" customWidth="1"/>
    <col min="7990" max="8019" width="6.36328125" style="318" customWidth="1"/>
    <col min="8020" max="8031" width="6.08984375" style="318" customWidth="1"/>
    <col min="8032" max="8193" width="8.7265625" style="318"/>
    <col min="8194" max="8243" width="5" style="318" customWidth="1"/>
    <col min="8244" max="8245" width="7.08984375" style="318" customWidth="1"/>
    <col min="8246" max="8275" width="6.36328125" style="318" customWidth="1"/>
    <col min="8276" max="8287" width="6.08984375" style="318" customWidth="1"/>
    <col min="8288" max="8449" width="8.7265625" style="318"/>
    <col min="8450" max="8499" width="5" style="318" customWidth="1"/>
    <col min="8500" max="8501" width="7.08984375" style="318" customWidth="1"/>
    <col min="8502" max="8531" width="6.36328125" style="318" customWidth="1"/>
    <col min="8532" max="8543" width="6.08984375" style="318" customWidth="1"/>
    <col min="8544" max="8705" width="8.7265625" style="318"/>
    <col min="8706" max="8755" width="5" style="318" customWidth="1"/>
    <col min="8756" max="8757" width="7.08984375" style="318" customWidth="1"/>
    <col min="8758" max="8787" width="6.36328125" style="318" customWidth="1"/>
    <col min="8788" max="8799" width="6.08984375" style="318" customWidth="1"/>
    <col min="8800" max="8961" width="8.7265625" style="318"/>
    <col min="8962" max="9011" width="5" style="318" customWidth="1"/>
    <col min="9012" max="9013" width="7.08984375" style="318" customWidth="1"/>
    <col min="9014" max="9043" width="6.36328125" style="318" customWidth="1"/>
    <col min="9044" max="9055" width="6.08984375" style="318" customWidth="1"/>
    <col min="9056" max="9217" width="8.7265625" style="318"/>
    <col min="9218" max="9267" width="5" style="318" customWidth="1"/>
    <col min="9268" max="9269" width="7.08984375" style="318" customWidth="1"/>
    <col min="9270" max="9299" width="6.36328125" style="318" customWidth="1"/>
    <col min="9300" max="9311" width="6.08984375" style="318" customWidth="1"/>
    <col min="9312" max="9473" width="8.7265625" style="318"/>
    <col min="9474" max="9523" width="5" style="318" customWidth="1"/>
    <col min="9524" max="9525" width="7.08984375" style="318" customWidth="1"/>
    <col min="9526" max="9555" width="6.36328125" style="318" customWidth="1"/>
    <col min="9556" max="9567" width="6.08984375" style="318" customWidth="1"/>
    <col min="9568" max="9729" width="8.7265625" style="318"/>
    <col min="9730" max="9779" width="5" style="318" customWidth="1"/>
    <col min="9780" max="9781" width="7.08984375" style="318" customWidth="1"/>
    <col min="9782" max="9811" width="6.36328125" style="318" customWidth="1"/>
    <col min="9812" max="9823" width="6.08984375" style="318" customWidth="1"/>
    <col min="9824" max="9985" width="8.7265625" style="318"/>
    <col min="9986" max="10035" width="5" style="318" customWidth="1"/>
    <col min="10036" max="10037" width="7.08984375" style="318" customWidth="1"/>
    <col min="10038" max="10067" width="6.36328125" style="318" customWidth="1"/>
    <col min="10068" max="10079" width="6.08984375" style="318" customWidth="1"/>
    <col min="10080" max="10241" width="8.7265625" style="318"/>
    <col min="10242" max="10291" width="5" style="318" customWidth="1"/>
    <col min="10292" max="10293" width="7.08984375" style="318" customWidth="1"/>
    <col min="10294" max="10323" width="6.36328125" style="318" customWidth="1"/>
    <col min="10324" max="10335" width="6.08984375" style="318" customWidth="1"/>
    <col min="10336" max="10497" width="8.7265625" style="318"/>
    <col min="10498" max="10547" width="5" style="318" customWidth="1"/>
    <col min="10548" max="10549" width="7.08984375" style="318" customWidth="1"/>
    <col min="10550" max="10579" width="6.36328125" style="318" customWidth="1"/>
    <col min="10580" max="10591" width="6.08984375" style="318" customWidth="1"/>
    <col min="10592" max="10753" width="8.7265625" style="318"/>
    <col min="10754" max="10803" width="5" style="318" customWidth="1"/>
    <col min="10804" max="10805" width="7.08984375" style="318" customWidth="1"/>
    <col min="10806" max="10835" width="6.36328125" style="318" customWidth="1"/>
    <col min="10836" max="10847" width="6.08984375" style="318" customWidth="1"/>
    <col min="10848" max="11009" width="8.7265625" style="318"/>
    <col min="11010" max="11059" width="5" style="318" customWidth="1"/>
    <col min="11060" max="11061" width="7.08984375" style="318" customWidth="1"/>
    <col min="11062" max="11091" width="6.36328125" style="318" customWidth="1"/>
    <col min="11092" max="11103" width="6.08984375" style="318" customWidth="1"/>
    <col min="11104" max="11265" width="8.7265625" style="318"/>
    <col min="11266" max="11315" width="5" style="318" customWidth="1"/>
    <col min="11316" max="11317" width="7.08984375" style="318" customWidth="1"/>
    <col min="11318" max="11347" width="6.36328125" style="318" customWidth="1"/>
    <col min="11348" max="11359" width="6.08984375" style="318" customWidth="1"/>
    <col min="11360" max="11521" width="8.7265625" style="318"/>
    <col min="11522" max="11571" width="5" style="318" customWidth="1"/>
    <col min="11572" max="11573" width="7.08984375" style="318" customWidth="1"/>
    <col min="11574" max="11603" width="6.36328125" style="318" customWidth="1"/>
    <col min="11604" max="11615" width="6.08984375" style="318" customWidth="1"/>
    <col min="11616" max="11777" width="8.7265625" style="318"/>
    <col min="11778" max="11827" width="5" style="318" customWidth="1"/>
    <col min="11828" max="11829" width="7.08984375" style="318" customWidth="1"/>
    <col min="11830" max="11859" width="6.36328125" style="318" customWidth="1"/>
    <col min="11860" max="11871" width="6.08984375" style="318" customWidth="1"/>
    <col min="11872" max="12033" width="8.7265625" style="318"/>
    <col min="12034" max="12083" width="5" style="318" customWidth="1"/>
    <col min="12084" max="12085" width="7.08984375" style="318" customWidth="1"/>
    <col min="12086" max="12115" width="6.36328125" style="318" customWidth="1"/>
    <col min="12116" max="12127" width="6.08984375" style="318" customWidth="1"/>
    <col min="12128" max="12289" width="8.7265625" style="318"/>
    <col min="12290" max="12339" width="5" style="318" customWidth="1"/>
    <col min="12340" max="12341" width="7.08984375" style="318" customWidth="1"/>
    <col min="12342" max="12371" width="6.36328125" style="318" customWidth="1"/>
    <col min="12372" max="12383" width="6.08984375" style="318" customWidth="1"/>
    <col min="12384" max="12545" width="8.7265625" style="318"/>
    <col min="12546" max="12595" width="5" style="318" customWidth="1"/>
    <col min="12596" max="12597" width="7.08984375" style="318" customWidth="1"/>
    <col min="12598" max="12627" width="6.36328125" style="318" customWidth="1"/>
    <col min="12628" max="12639" width="6.08984375" style="318" customWidth="1"/>
    <col min="12640" max="12801" width="8.7265625" style="318"/>
    <col min="12802" max="12851" width="5" style="318" customWidth="1"/>
    <col min="12852" max="12853" width="7.08984375" style="318" customWidth="1"/>
    <col min="12854" max="12883" width="6.36328125" style="318" customWidth="1"/>
    <col min="12884" max="12895" width="6.08984375" style="318" customWidth="1"/>
    <col min="12896" max="13057" width="8.7265625" style="318"/>
    <col min="13058" max="13107" width="5" style="318" customWidth="1"/>
    <col min="13108" max="13109" width="7.08984375" style="318" customWidth="1"/>
    <col min="13110" max="13139" width="6.36328125" style="318" customWidth="1"/>
    <col min="13140" max="13151" width="6.08984375" style="318" customWidth="1"/>
    <col min="13152" max="13313" width="8.7265625" style="318"/>
    <col min="13314" max="13363" width="5" style="318" customWidth="1"/>
    <col min="13364" max="13365" width="7.08984375" style="318" customWidth="1"/>
    <col min="13366" max="13395" width="6.36328125" style="318" customWidth="1"/>
    <col min="13396" max="13407" width="6.08984375" style="318" customWidth="1"/>
    <col min="13408" max="13569" width="8.7265625" style="318"/>
    <col min="13570" max="13619" width="5" style="318" customWidth="1"/>
    <col min="13620" max="13621" width="7.08984375" style="318" customWidth="1"/>
    <col min="13622" max="13651" width="6.36328125" style="318" customWidth="1"/>
    <col min="13652" max="13663" width="6.08984375" style="318" customWidth="1"/>
    <col min="13664" max="13825" width="8.7265625" style="318"/>
    <col min="13826" max="13875" width="5" style="318" customWidth="1"/>
    <col min="13876" max="13877" width="7.08984375" style="318" customWidth="1"/>
    <col min="13878" max="13907" width="6.36328125" style="318" customWidth="1"/>
    <col min="13908" max="13919" width="6.08984375" style="318" customWidth="1"/>
    <col min="13920" max="14081" width="8.7265625" style="318"/>
    <col min="14082" max="14131" width="5" style="318" customWidth="1"/>
    <col min="14132" max="14133" width="7.08984375" style="318" customWidth="1"/>
    <col min="14134" max="14163" width="6.36328125" style="318" customWidth="1"/>
    <col min="14164" max="14175" width="6.08984375" style="318" customWidth="1"/>
    <col min="14176" max="14337" width="8.7265625" style="318"/>
    <col min="14338" max="14387" width="5" style="318" customWidth="1"/>
    <col min="14388" max="14389" width="7.08984375" style="318" customWidth="1"/>
    <col min="14390" max="14419" width="6.36328125" style="318" customWidth="1"/>
    <col min="14420" max="14431" width="6.08984375" style="318" customWidth="1"/>
    <col min="14432" max="14593" width="8.7265625" style="318"/>
    <col min="14594" max="14643" width="5" style="318" customWidth="1"/>
    <col min="14644" max="14645" width="7.08984375" style="318" customWidth="1"/>
    <col min="14646" max="14675" width="6.36328125" style="318" customWidth="1"/>
    <col min="14676" max="14687" width="6.08984375" style="318" customWidth="1"/>
    <col min="14688" max="14849" width="8.7265625" style="318"/>
    <col min="14850" max="14899" width="5" style="318" customWidth="1"/>
    <col min="14900" max="14901" width="7.08984375" style="318" customWidth="1"/>
    <col min="14902" max="14931" width="6.36328125" style="318" customWidth="1"/>
    <col min="14932" max="14943" width="6.08984375" style="318" customWidth="1"/>
    <col min="14944" max="15105" width="8.7265625" style="318"/>
    <col min="15106" max="15155" width="5" style="318" customWidth="1"/>
    <col min="15156" max="15157" width="7.08984375" style="318" customWidth="1"/>
    <col min="15158" max="15187" width="6.36328125" style="318" customWidth="1"/>
    <col min="15188" max="15199" width="6.08984375" style="318" customWidth="1"/>
    <col min="15200" max="15361" width="8.7265625" style="318"/>
    <col min="15362" max="15411" width="5" style="318" customWidth="1"/>
    <col min="15412" max="15413" width="7.08984375" style="318" customWidth="1"/>
    <col min="15414" max="15443" width="6.36328125" style="318" customWidth="1"/>
    <col min="15444" max="15455" width="6.08984375" style="318" customWidth="1"/>
    <col min="15456" max="15617" width="8.7265625" style="318"/>
    <col min="15618" max="15667" width="5" style="318" customWidth="1"/>
    <col min="15668" max="15669" width="7.08984375" style="318" customWidth="1"/>
    <col min="15670" max="15699" width="6.36328125" style="318" customWidth="1"/>
    <col min="15700" max="15711" width="6.08984375" style="318" customWidth="1"/>
    <col min="15712" max="15873" width="8.7265625" style="318"/>
    <col min="15874" max="15923" width="5" style="318" customWidth="1"/>
    <col min="15924" max="15925" width="7.08984375" style="318" customWidth="1"/>
    <col min="15926" max="15955" width="6.36328125" style="318" customWidth="1"/>
    <col min="15956" max="15967" width="6.08984375" style="318" customWidth="1"/>
    <col min="15968" max="16129" width="8.7265625" style="318"/>
    <col min="16130" max="16179" width="5" style="318" customWidth="1"/>
    <col min="16180" max="16181" width="7.08984375" style="318" customWidth="1"/>
    <col min="16182" max="16211" width="6.36328125" style="318" customWidth="1"/>
    <col min="16212" max="16223" width="6.08984375" style="318" customWidth="1"/>
    <col min="16224" max="16384" width="8.7265625" style="318"/>
  </cols>
  <sheetData>
    <row r="1" spans="1:103" s="332" customFormat="1" ht="19.5" customHeight="1" x14ac:dyDescent="0.2">
      <c r="A1" s="334"/>
      <c r="B1" s="8" t="s">
        <v>375</v>
      </c>
      <c r="D1" s="8"/>
      <c r="E1" s="8"/>
      <c r="G1" s="8"/>
      <c r="H1" s="8"/>
      <c r="I1" s="8"/>
      <c r="J1" s="8"/>
      <c r="K1" s="8"/>
      <c r="L1" s="8"/>
      <c r="M1" s="6"/>
      <c r="N1" s="8"/>
      <c r="O1" s="8"/>
      <c r="P1" s="8"/>
      <c r="Q1" s="8"/>
      <c r="R1" s="8"/>
      <c r="S1" s="8"/>
      <c r="T1" s="8"/>
      <c r="U1" s="10"/>
      <c r="V1" s="8"/>
      <c r="W1" s="8"/>
      <c r="Y1" s="8"/>
      <c r="Z1" s="8"/>
      <c r="AA1" s="8"/>
      <c r="AB1" s="8"/>
      <c r="AC1" s="8"/>
      <c r="AD1" s="8"/>
      <c r="AE1" s="8"/>
      <c r="AF1" s="8"/>
      <c r="AG1" s="8"/>
      <c r="AH1" s="8"/>
      <c r="AI1" s="8"/>
      <c r="AJ1" s="8"/>
      <c r="AK1" s="8"/>
      <c r="AL1" s="8"/>
      <c r="AM1" s="10"/>
      <c r="AN1" s="8"/>
      <c r="AO1" s="8"/>
      <c r="AP1" s="8"/>
      <c r="AQ1" s="8"/>
      <c r="AR1" s="8"/>
      <c r="AS1" s="8"/>
      <c r="AT1" s="8"/>
      <c r="AU1" s="8"/>
      <c r="AV1" s="8"/>
      <c r="AW1" s="8"/>
      <c r="AX1" s="8"/>
      <c r="AY1" s="8"/>
      <c r="AZ1" s="8"/>
      <c r="BA1" s="8"/>
      <c r="BB1" s="8"/>
      <c r="BC1" s="10"/>
      <c r="BG1" s="8"/>
      <c r="BH1" s="8"/>
      <c r="BI1" s="8"/>
      <c r="BJ1" s="8"/>
      <c r="BK1" s="8"/>
      <c r="BL1" s="8"/>
      <c r="BM1" s="8"/>
      <c r="BN1" s="8"/>
      <c r="BO1" s="8"/>
      <c r="BP1" s="8"/>
      <c r="BQ1" s="10"/>
      <c r="BS1" s="8"/>
      <c r="BT1" s="8"/>
      <c r="BU1" s="8"/>
      <c r="CA1" s="9"/>
      <c r="CB1" s="9"/>
      <c r="CC1" s="9"/>
      <c r="CD1" s="8"/>
      <c r="CE1" s="10"/>
      <c r="CG1" s="8"/>
      <c r="CH1" s="8"/>
      <c r="CI1" s="9"/>
      <c r="CJ1" s="9"/>
      <c r="CK1" s="8"/>
      <c r="CL1" s="8"/>
      <c r="CM1" s="10"/>
      <c r="CO1" s="8"/>
      <c r="CP1" s="8"/>
      <c r="CQ1" s="9"/>
      <c r="CR1" s="9"/>
      <c r="CS1" s="9"/>
      <c r="CT1" s="9"/>
      <c r="CU1" s="9"/>
      <c r="CV1" s="9"/>
      <c r="CW1" s="8"/>
    </row>
    <row r="2" spans="1:103" s="332" customFormat="1" ht="15" customHeight="1" thickBot="1" x14ac:dyDescent="0.25">
      <c r="A2" s="333"/>
      <c r="B2" s="6" t="s">
        <v>396</v>
      </c>
      <c r="D2" s="6"/>
      <c r="E2" s="6"/>
      <c r="F2" s="6"/>
      <c r="G2" s="6"/>
      <c r="H2" s="6"/>
      <c r="I2" s="6"/>
      <c r="J2" s="6"/>
      <c r="K2" s="6"/>
      <c r="L2" s="6"/>
      <c r="M2" s="6"/>
      <c r="N2" s="6"/>
      <c r="P2" s="6"/>
      <c r="Q2" s="6"/>
      <c r="R2" s="6"/>
      <c r="S2" s="6"/>
      <c r="T2" s="6"/>
      <c r="U2" s="6"/>
      <c r="V2" s="6"/>
      <c r="W2" s="6"/>
      <c r="X2" s="6"/>
      <c r="Y2" s="6"/>
      <c r="Z2" s="6"/>
      <c r="AA2" s="6"/>
      <c r="AB2" s="6"/>
      <c r="AC2" s="6"/>
      <c r="AD2" s="6"/>
      <c r="AF2" s="6"/>
      <c r="AG2" s="429"/>
      <c r="AH2" s="430"/>
      <c r="AI2" s="430"/>
      <c r="AJ2" s="430"/>
      <c r="AK2" s="430"/>
      <c r="AL2" s="6"/>
      <c r="AN2" s="6"/>
      <c r="AO2" s="6"/>
      <c r="AP2" s="6"/>
      <c r="AQ2" s="6"/>
      <c r="AR2" s="6"/>
      <c r="AS2" s="6"/>
      <c r="AT2" s="6"/>
      <c r="AV2" s="6"/>
      <c r="AW2" s="6"/>
      <c r="AX2" s="429"/>
      <c r="AY2" s="430"/>
      <c r="AZ2" s="430"/>
      <c r="BA2" s="430"/>
      <c r="BB2" s="6"/>
      <c r="BC2" s="6"/>
      <c r="BF2" s="6"/>
      <c r="BG2" s="6"/>
      <c r="BH2" s="6"/>
      <c r="BI2" s="6"/>
      <c r="BJ2" s="429"/>
      <c r="BK2" s="430"/>
      <c r="BL2" s="430"/>
      <c r="BM2" s="430"/>
      <c r="BN2" s="6"/>
      <c r="BO2" s="6"/>
      <c r="BP2" s="6"/>
      <c r="BQ2" s="6"/>
      <c r="BR2" s="6"/>
      <c r="BS2" s="6"/>
      <c r="BT2" s="6"/>
      <c r="BU2" s="6"/>
      <c r="BX2" s="429"/>
      <c r="BY2" s="430"/>
      <c r="BZ2" s="430"/>
      <c r="CA2" s="430"/>
      <c r="CB2" s="6"/>
      <c r="CC2" s="7"/>
      <c r="CD2" s="6"/>
      <c r="CE2" s="6"/>
      <c r="CF2" s="6"/>
      <c r="CG2" s="6"/>
      <c r="CH2" s="6"/>
      <c r="CI2" s="6"/>
      <c r="CJ2" s="7"/>
      <c r="CK2" s="6"/>
      <c r="CL2" s="6"/>
      <c r="CM2" s="6"/>
      <c r="CN2" s="429" t="s">
        <v>185</v>
      </c>
      <c r="CO2" s="430"/>
      <c r="CP2" s="430"/>
      <c r="CQ2" s="430"/>
      <c r="CR2" s="7"/>
      <c r="CS2" s="7"/>
      <c r="CT2" s="7"/>
      <c r="CU2" s="6"/>
      <c r="CV2" s="7"/>
      <c r="CW2" s="6"/>
    </row>
    <row r="3" spans="1:103" ht="13.5" thickTop="1" x14ac:dyDescent="0.2">
      <c r="A3" s="426" t="s">
        <v>169</v>
      </c>
      <c r="B3" s="428" t="s">
        <v>168</v>
      </c>
      <c r="C3" s="425"/>
      <c r="D3" s="424" t="s">
        <v>167</v>
      </c>
      <c r="E3" s="425"/>
      <c r="F3" s="424" t="s">
        <v>166</v>
      </c>
      <c r="G3" s="425"/>
      <c r="H3" s="424" t="s">
        <v>165</v>
      </c>
      <c r="I3" s="425"/>
      <c r="J3" s="424" t="s">
        <v>164</v>
      </c>
      <c r="K3" s="425"/>
      <c r="L3" s="424" t="s">
        <v>163</v>
      </c>
      <c r="M3" s="425"/>
      <c r="N3" s="424" t="s">
        <v>162</v>
      </c>
      <c r="O3" s="425"/>
      <c r="P3" s="424" t="s">
        <v>161</v>
      </c>
      <c r="Q3" s="425"/>
      <c r="R3" s="424" t="s">
        <v>160</v>
      </c>
      <c r="S3" s="425"/>
      <c r="T3" s="424" t="s">
        <v>159</v>
      </c>
      <c r="U3" s="425"/>
      <c r="V3" s="424" t="s">
        <v>158</v>
      </c>
      <c r="W3" s="425"/>
      <c r="X3" s="424" t="s">
        <v>157</v>
      </c>
      <c r="Y3" s="425"/>
      <c r="Z3" s="424" t="s">
        <v>156</v>
      </c>
      <c r="AA3" s="425"/>
      <c r="AB3" s="424" t="s">
        <v>155</v>
      </c>
      <c r="AC3" s="425"/>
      <c r="AD3" s="428" t="s">
        <v>154</v>
      </c>
      <c r="AE3" s="425"/>
      <c r="AF3" s="428" t="s">
        <v>153</v>
      </c>
      <c r="AG3" s="425"/>
      <c r="AH3" s="428" t="s">
        <v>152</v>
      </c>
      <c r="AI3" s="425"/>
      <c r="AJ3" s="428" t="s">
        <v>151</v>
      </c>
      <c r="AK3" s="425"/>
      <c r="AL3" s="428" t="s">
        <v>150</v>
      </c>
      <c r="AM3" s="425"/>
      <c r="AN3" s="428" t="s">
        <v>149</v>
      </c>
      <c r="AO3" s="425"/>
      <c r="AP3" s="428" t="s">
        <v>148</v>
      </c>
      <c r="AQ3" s="425"/>
      <c r="AR3" s="428" t="s">
        <v>147</v>
      </c>
      <c r="AS3" s="425"/>
      <c r="AT3" s="428" t="s">
        <v>146</v>
      </c>
      <c r="AU3" s="425"/>
      <c r="AV3" s="428" t="s">
        <v>145</v>
      </c>
      <c r="AW3" s="425"/>
      <c r="AX3" s="428" t="s">
        <v>144</v>
      </c>
      <c r="AY3" s="425"/>
      <c r="AZ3" s="424" t="s">
        <v>143</v>
      </c>
      <c r="BA3" s="425"/>
      <c r="BB3" s="424" t="s">
        <v>142</v>
      </c>
      <c r="BC3" s="425"/>
      <c r="BD3" s="424" t="s">
        <v>141</v>
      </c>
      <c r="BE3" s="425"/>
      <c r="BF3" s="424" t="s">
        <v>140</v>
      </c>
      <c r="BG3" s="425"/>
      <c r="BH3" s="424" t="s">
        <v>139</v>
      </c>
      <c r="BI3" s="425"/>
      <c r="BJ3" s="424" t="s">
        <v>138</v>
      </c>
      <c r="BK3" s="425"/>
      <c r="BL3" s="424" t="s">
        <v>137</v>
      </c>
      <c r="BM3" s="425"/>
      <c r="BN3" s="424" t="s">
        <v>136</v>
      </c>
      <c r="BO3" s="425"/>
      <c r="BP3" s="424" t="s">
        <v>135</v>
      </c>
      <c r="BQ3" s="425"/>
      <c r="BR3" s="424" t="s">
        <v>134</v>
      </c>
      <c r="BS3" s="425"/>
      <c r="BT3" s="424" t="s">
        <v>133</v>
      </c>
      <c r="BU3" s="425"/>
      <c r="BV3" s="424" t="s">
        <v>132</v>
      </c>
      <c r="BW3" s="425"/>
      <c r="BX3" s="424" t="s">
        <v>131</v>
      </c>
      <c r="BY3" s="425"/>
      <c r="BZ3" s="424" t="s">
        <v>130</v>
      </c>
      <c r="CA3" s="425"/>
      <c r="CB3" s="424" t="s">
        <v>129</v>
      </c>
      <c r="CC3" s="425"/>
      <c r="CD3" s="424" t="s">
        <v>128</v>
      </c>
      <c r="CE3" s="425"/>
      <c r="CF3" s="431" t="s">
        <v>127</v>
      </c>
      <c r="CG3" s="432"/>
      <c r="CH3" s="432"/>
      <c r="CI3" s="431" t="s">
        <v>126</v>
      </c>
      <c r="CJ3" s="432"/>
      <c r="CK3" s="432"/>
      <c r="CL3" s="431" t="s">
        <v>125</v>
      </c>
      <c r="CM3" s="432"/>
      <c r="CN3" s="432"/>
      <c r="CO3" s="426" t="s">
        <v>124</v>
      </c>
      <c r="CP3" s="426" t="s">
        <v>123</v>
      </c>
      <c r="CQ3" s="426" t="s">
        <v>122</v>
      </c>
    </row>
    <row r="4" spans="1:103" ht="14.25" customHeight="1" x14ac:dyDescent="0.2">
      <c r="A4" s="427"/>
      <c r="B4" s="5" t="s">
        <v>124</v>
      </c>
      <c r="C4" s="4" t="s">
        <v>123</v>
      </c>
      <c r="D4" s="4" t="s">
        <v>124</v>
      </c>
      <c r="E4" s="4" t="s">
        <v>123</v>
      </c>
      <c r="F4" s="4" t="s">
        <v>124</v>
      </c>
      <c r="G4" s="4" t="s">
        <v>123</v>
      </c>
      <c r="H4" s="4" t="s">
        <v>124</v>
      </c>
      <c r="I4" s="4" t="s">
        <v>123</v>
      </c>
      <c r="J4" s="4" t="s">
        <v>124</v>
      </c>
      <c r="K4" s="4" t="s">
        <v>123</v>
      </c>
      <c r="L4" s="4" t="s">
        <v>124</v>
      </c>
      <c r="M4" s="4" t="s">
        <v>123</v>
      </c>
      <c r="N4" s="4" t="s">
        <v>124</v>
      </c>
      <c r="O4" s="4" t="s">
        <v>123</v>
      </c>
      <c r="P4" s="4" t="s">
        <v>124</v>
      </c>
      <c r="Q4" s="4" t="s">
        <v>123</v>
      </c>
      <c r="R4" s="4" t="s">
        <v>124</v>
      </c>
      <c r="S4" s="4" t="s">
        <v>123</v>
      </c>
      <c r="T4" s="4" t="s">
        <v>124</v>
      </c>
      <c r="U4" s="4" t="s">
        <v>123</v>
      </c>
      <c r="V4" s="4" t="s">
        <v>124</v>
      </c>
      <c r="W4" s="4" t="s">
        <v>123</v>
      </c>
      <c r="X4" s="4" t="s">
        <v>124</v>
      </c>
      <c r="Y4" s="4" t="s">
        <v>123</v>
      </c>
      <c r="Z4" s="4" t="s">
        <v>124</v>
      </c>
      <c r="AA4" s="4" t="s">
        <v>123</v>
      </c>
      <c r="AB4" s="4" t="s">
        <v>124</v>
      </c>
      <c r="AC4" s="4" t="s">
        <v>123</v>
      </c>
      <c r="AD4" s="5" t="s">
        <v>124</v>
      </c>
      <c r="AE4" s="4" t="s">
        <v>123</v>
      </c>
      <c r="AF4" s="4" t="s">
        <v>124</v>
      </c>
      <c r="AG4" s="4" t="s">
        <v>123</v>
      </c>
      <c r="AH4" s="4" t="s">
        <v>124</v>
      </c>
      <c r="AI4" s="4" t="s">
        <v>123</v>
      </c>
      <c r="AJ4" s="4" t="s">
        <v>124</v>
      </c>
      <c r="AK4" s="4" t="s">
        <v>123</v>
      </c>
      <c r="AL4" s="4" t="s">
        <v>124</v>
      </c>
      <c r="AM4" s="4" t="s">
        <v>123</v>
      </c>
      <c r="AN4" s="4" t="s">
        <v>124</v>
      </c>
      <c r="AO4" s="4" t="s">
        <v>123</v>
      </c>
      <c r="AP4" s="4" t="s">
        <v>124</v>
      </c>
      <c r="AQ4" s="4" t="s">
        <v>123</v>
      </c>
      <c r="AR4" s="4" t="s">
        <v>124</v>
      </c>
      <c r="AS4" s="4" t="s">
        <v>123</v>
      </c>
      <c r="AT4" s="4" t="s">
        <v>124</v>
      </c>
      <c r="AU4" s="4" t="s">
        <v>123</v>
      </c>
      <c r="AV4" s="4" t="s">
        <v>124</v>
      </c>
      <c r="AW4" s="4" t="s">
        <v>123</v>
      </c>
      <c r="AX4" s="4" t="s">
        <v>124</v>
      </c>
      <c r="AY4" s="4" t="s">
        <v>123</v>
      </c>
      <c r="AZ4" s="4" t="s">
        <v>124</v>
      </c>
      <c r="BA4" s="4" t="s">
        <v>123</v>
      </c>
      <c r="BB4" s="4" t="s">
        <v>124</v>
      </c>
      <c r="BC4" s="4" t="s">
        <v>123</v>
      </c>
      <c r="BD4" s="4" t="s">
        <v>124</v>
      </c>
      <c r="BE4" s="4" t="s">
        <v>123</v>
      </c>
      <c r="BF4" s="4" t="s">
        <v>124</v>
      </c>
      <c r="BG4" s="4" t="s">
        <v>123</v>
      </c>
      <c r="BH4" s="4" t="s">
        <v>124</v>
      </c>
      <c r="BI4" s="4" t="s">
        <v>123</v>
      </c>
      <c r="BJ4" s="4" t="s">
        <v>124</v>
      </c>
      <c r="BK4" s="4" t="s">
        <v>123</v>
      </c>
      <c r="BL4" s="4" t="s">
        <v>124</v>
      </c>
      <c r="BM4" s="4" t="s">
        <v>123</v>
      </c>
      <c r="BN4" s="4" t="s">
        <v>124</v>
      </c>
      <c r="BO4" s="4" t="s">
        <v>123</v>
      </c>
      <c r="BP4" s="4" t="s">
        <v>124</v>
      </c>
      <c r="BQ4" s="4" t="s">
        <v>123</v>
      </c>
      <c r="BR4" s="4" t="s">
        <v>124</v>
      </c>
      <c r="BS4" s="4" t="s">
        <v>123</v>
      </c>
      <c r="BT4" s="4" t="s">
        <v>124</v>
      </c>
      <c r="BU4" s="4" t="s">
        <v>123</v>
      </c>
      <c r="BV4" s="4" t="s">
        <v>124</v>
      </c>
      <c r="BW4" s="4" t="s">
        <v>123</v>
      </c>
      <c r="BX4" s="4" t="s">
        <v>124</v>
      </c>
      <c r="BY4" s="4" t="s">
        <v>123</v>
      </c>
      <c r="BZ4" s="4" t="s">
        <v>124</v>
      </c>
      <c r="CA4" s="4" t="s">
        <v>123</v>
      </c>
      <c r="CB4" s="4" t="s">
        <v>124</v>
      </c>
      <c r="CC4" s="4" t="s">
        <v>123</v>
      </c>
      <c r="CD4" s="4" t="s">
        <v>124</v>
      </c>
      <c r="CE4" s="4" t="s">
        <v>123</v>
      </c>
      <c r="CF4" s="4" t="s">
        <v>124</v>
      </c>
      <c r="CG4" s="4" t="s">
        <v>123</v>
      </c>
      <c r="CH4" s="4" t="s">
        <v>122</v>
      </c>
      <c r="CI4" s="4" t="s">
        <v>124</v>
      </c>
      <c r="CJ4" s="4" t="s">
        <v>123</v>
      </c>
      <c r="CK4" s="4" t="s">
        <v>122</v>
      </c>
      <c r="CL4" s="4" t="s">
        <v>124</v>
      </c>
      <c r="CM4" s="4" t="s">
        <v>123</v>
      </c>
      <c r="CN4" s="4" t="s">
        <v>122</v>
      </c>
      <c r="CO4" s="427"/>
      <c r="CP4" s="427"/>
      <c r="CQ4" s="427"/>
    </row>
    <row r="5" spans="1:103" s="330" customFormat="1" ht="7.5" customHeight="1" x14ac:dyDescent="0.2">
      <c r="A5" s="331"/>
      <c r="B5" s="11" t="s">
        <v>121</v>
      </c>
      <c r="C5" s="11" t="s">
        <v>121</v>
      </c>
      <c r="D5" s="11" t="s">
        <v>121</v>
      </c>
      <c r="E5" s="11" t="s">
        <v>121</v>
      </c>
      <c r="F5" s="11" t="s">
        <v>121</v>
      </c>
      <c r="G5" s="11" t="s">
        <v>121</v>
      </c>
      <c r="H5" s="11" t="s">
        <v>121</v>
      </c>
      <c r="I5" s="11" t="s">
        <v>121</v>
      </c>
      <c r="J5" s="11" t="s">
        <v>121</v>
      </c>
      <c r="K5" s="11" t="s">
        <v>121</v>
      </c>
      <c r="L5" s="11" t="s">
        <v>121</v>
      </c>
      <c r="M5" s="11" t="s">
        <v>121</v>
      </c>
      <c r="N5" s="11" t="s">
        <v>121</v>
      </c>
      <c r="O5" s="11" t="s">
        <v>121</v>
      </c>
      <c r="P5" s="11" t="s">
        <v>121</v>
      </c>
      <c r="Q5" s="11" t="s">
        <v>121</v>
      </c>
      <c r="R5" s="11" t="s">
        <v>121</v>
      </c>
      <c r="S5" s="11" t="s">
        <v>121</v>
      </c>
      <c r="T5" s="11" t="s">
        <v>121</v>
      </c>
      <c r="U5" s="11" t="s">
        <v>121</v>
      </c>
      <c r="V5" s="11" t="s">
        <v>121</v>
      </c>
      <c r="W5" s="11" t="s">
        <v>121</v>
      </c>
      <c r="X5" s="11" t="s">
        <v>121</v>
      </c>
      <c r="Y5" s="11" t="s">
        <v>121</v>
      </c>
      <c r="Z5" s="11" t="s">
        <v>121</v>
      </c>
      <c r="AA5" s="11" t="s">
        <v>121</v>
      </c>
      <c r="AB5" s="11" t="s">
        <v>121</v>
      </c>
      <c r="AC5" s="11" t="s">
        <v>121</v>
      </c>
      <c r="AD5" s="11" t="s">
        <v>121</v>
      </c>
      <c r="AE5" s="11" t="s">
        <v>121</v>
      </c>
      <c r="AF5" s="11" t="s">
        <v>121</v>
      </c>
      <c r="AG5" s="11" t="s">
        <v>121</v>
      </c>
      <c r="AH5" s="11" t="s">
        <v>121</v>
      </c>
      <c r="AI5" s="11" t="s">
        <v>121</v>
      </c>
      <c r="AJ5" s="11" t="s">
        <v>121</v>
      </c>
      <c r="AK5" s="11" t="s">
        <v>121</v>
      </c>
      <c r="AL5" s="11" t="s">
        <v>121</v>
      </c>
      <c r="AM5" s="11" t="s">
        <v>121</v>
      </c>
      <c r="AN5" s="11" t="s">
        <v>121</v>
      </c>
      <c r="AO5" s="11" t="s">
        <v>121</v>
      </c>
      <c r="AP5" s="11" t="s">
        <v>121</v>
      </c>
      <c r="AQ5" s="11" t="s">
        <v>121</v>
      </c>
      <c r="AR5" s="11" t="s">
        <v>121</v>
      </c>
      <c r="AS5" s="11" t="s">
        <v>121</v>
      </c>
      <c r="AT5" s="11" t="s">
        <v>121</v>
      </c>
      <c r="AU5" s="11" t="s">
        <v>121</v>
      </c>
      <c r="AV5" s="11" t="s">
        <v>121</v>
      </c>
      <c r="AW5" s="11" t="s">
        <v>121</v>
      </c>
      <c r="AX5" s="11" t="s">
        <v>121</v>
      </c>
      <c r="AY5" s="11" t="s">
        <v>121</v>
      </c>
      <c r="AZ5" s="11" t="s">
        <v>121</v>
      </c>
      <c r="BA5" s="11" t="s">
        <v>121</v>
      </c>
      <c r="BB5" s="11" t="s">
        <v>121</v>
      </c>
      <c r="BC5" s="11" t="s">
        <v>121</v>
      </c>
      <c r="BD5" s="11" t="s">
        <v>121</v>
      </c>
      <c r="BE5" s="11" t="s">
        <v>121</v>
      </c>
      <c r="BF5" s="11" t="s">
        <v>121</v>
      </c>
      <c r="BG5" s="11" t="s">
        <v>121</v>
      </c>
      <c r="BH5" s="11" t="s">
        <v>121</v>
      </c>
      <c r="BI5" s="11" t="s">
        <v>121</v>
      </c>
      <c r="BJ5" s="11" t="s">
        <v>121</v>
      </c>
      <c r="BK5" s="11" t="s">
        <v>121</v>
      </c>
      <c r="BL5" s="11" t="s">
        <v>121</v>
      </c>
      <c r="BM5" s="11" t="s">
        <v>121</v>
      </c>
      <c r="BN5" s="11" t="s">
        <v>121</v>
      </c>
      <c r="BO5" s="11" t="s">
        <v>121</v>
      </c>
      <c r="BP5" s="11" t="s">
        <v>121</v>
      </c>
      <c r="BQ5" s="11" t="s">
        <v>121</v>
      </c>
      <c r="BR5" s="11" t="s">
        <v>121</v>
      </c>
      <c r="BS5" s="11" t="s">
        <v>121</v>
      </c>
      <c r="BT5" s="11" t="s">
        <v>121</v>
      </c>
      <c r="BU5" s="11" t="s">
        <v>121</v>
      </c>
      <c r="BV5" s="11" t="s">
        <v>121</v>
      </c>
      <c r="BW5" s="11" t="s">
        <v>121</v>
      </c>
      <c r="BX5" s="11" t="s">
        <v>121</v>
      </c>
      <c r="BY5" s="11" t="s">
        <v>121</v>
      </c>
      <c r="BZ5" s="11" t="s">
        <v>121</v>
      </c>
      <c r="CA5" s="11" t="s">
        <v>121</v>
      </c>
      <c r="CB5" s="11" t="s">
        <v>121</v>
      </c>
      <c r="CC5" s="11" t="s">
        <v>121</v>
      </c>
      <c r="CD5" s="11" t="s">
        <v>121</v>
      </c>
      <c r="CE5" s="11" t="s">
        <v>121</v>
      </c>
      <c r="CF5" s="11" t="s">
        <v>121</v>
      </c>
      <c r="CG5" s="11" t="s">
        <v>121</v>
      </c>
      <c r="CH5" s="11" t="s">
        <v>121</v>
      </c>
      <c r="CI5" s="11" t="s">
        <v>121</v>
      </c>
      <c r="CJ5" s="11" t="s">
        <v>121</v>
      </c>
      <c r="CK5" s="11" t="s">
        <v>121</v>
      </c>
      <c r="CL5" s="11" t="s">
        <v>121</v>
      </c>
      <c r="CM5" s="11" t="s">
        <v>121</v>
      </c>
      <c r="CN5" s="11" t="s">
        <v>121</v>
      </c>
      <c r="CO5" s="11" t="s">
        <v>121</v>
      </c>
      <c r="CP5" s="11" t="s">
        <v>121</v>
      </c>
      <c r="CQ5" s="11" t="s">
        <v>121</v>
      </c>
    </row>
    <row r="6" spans="1:103" x14ac:dyDescent="0.2">
      <c r="A6" s="329" t="s">
        <v>120</v>
      </c>
      <c r="B6" s="3">
        <f>SUMIF(A8:A206,"&lt;&gt;*丁目",B8:B206)</f>
        <v>1936</v>
      </c>
      <c r="C6" s="3">
        <f>SUMIF(A8:A206,"&lt;&gt;*丁目",C8:C206)</f>
        <v>1730</v>
      </c>
      <c r="D6" s="3">
        <f>SUMIF(A8:A206,"&lt;&gt;*丁目",D8:D206)</f>
        <v>1955</v>
      </c>
      <c r="E6" s="3">
        <f>SUMIF(A8:A206,"&lt;&gt;*丁目",E8:E206)</f>
        <v>1927</v>
      </c>
      <c r="F6" s="3">
        <f>SUMIF(A8:A206,"&lt;&gt;*丁目",F8:F206)</f>
        <v>2045</v>
      </c>
      <c r="G6" s="3">
        <f>SUMIF(A8:A206,"&lt;&gt;*丁目",G8:G206)</f>
        <v>1930</v>
      </c>
      <c r="H6" s="3">
        <f>SUMIF(A8:A206,"&lt;&gt;*丁目",H8:H206)</f>
        <v>2113</v>
      </c>
      <c r="I6" s="3">
        <f>SUMIF(A8:A206,"&lt;&gt;*丁目",I8:I206)</f>
        <v>2069</v>
      </c>
      <c r="J6" s="3">
        <f>SUMIF(A8:A206,"&lt;&gt;*丁目",J8:J206)</f>
        <v>2167</v>
      </c>
      <c r="K6" s="3">
        <f>SUMIF(A8:A206,"&lt;&gt;*丁目",K8:K206)</f>
        <v>2030</v>
      </c>
      <c r="L6" s="3">
        <f>SUMIF(A8:A206,"&lt;&gt;*丁目",L8:L206)</f>
        <v>2134</v>
      </c>
      <c r="M6" s="3">
        <f>SUMIF(A8:A206,"&lt;&gt;*丁目",M8:M206)</f>
        <v>2166</v>
      </c>
      <c r="N6" s="3">
        <f>SUMIF(A8:A206,"&lt;&gt;*丁目",N8:N206)</f>
        <v>2258</v>
      </c>
      <c r="O6" s="3">
        <f>SUMIF(A8:A206,"&lt;&gt;*丁目",O8:O206)</f>
        <v>2201</v>
      </c>
      <c r="P6" s="3">
        <f>SUMIF(A8:A206,"&lt;&gt;*丁目",P8:P206)</f>
        <v>2293</v>
      </c>
      <c r="Q6" s="3">
        <f>SUMIF(A8:A206,"&lt;&gt;*丁目",Q8:Q206)</f>
        <v>2228</v>
      </c>
      <c r="R6" s="3">
        <f>SUMIF(A8:A203,"&lt;&gt;*丁目",R8:R203)</f>
        <v>2382</v>
      </c>
      <c r="S6" s="3">
        <f>SUMIF(A8:A203,"&lt;&gt;*丁目",S8:S203)</f>
        <v>2211</v>
      </c>
      <c r="T6" s="3">
        <f>SUMIF(A8:A203,"&lt;&gt;*丁目",T8:T203)</f>
        <v>2337</v>
      </c>
      <c r="U6" s="3">
        <f>SUMIF(A8:A203,"&lt;&gt;*丁目",U8:U203)</f>
        <v>2192</v>
      </c>
      <c r="V6" s="3">
        <f>SUMIF(A8:A203,"&lt;&gt;*丁目",V8:V203)</f>
        <v>2266</v>
      </c>
      <c r="W6" s="3">
        <f>SUMIF(A8:A203,"&lt;&gt;*丁目",W8:W203)</f>
        <v>2268</v>
      </c>
      <c r="X6" s="3">
        <f>SUMIF(A8:A203,"&lt;&gt;*丁目",X8:X203)</f>
        <v>2402</v>
      </c>
      <c r="Y6" s="3">
        <f>SUMIF(A8:A203,"&lt;&gt;*丁目",Y8:Y203)</f>
        <v>2242</v>
      </c>
      <c r="Z6" s="3">
        <f>SUMIF(A8:A203,"&lt;&gt;*丁目",Z8:Z203)</f>
        <v>2278</v>
      </c>
      <c r="AA6" s="3">
        <f>SUMIF(A8:A203,"&lt;&gt;*丁目",AA8:AA203)</f>
        <v>2168</v>
      </c>
      <c r="AB6" s="3">
        <f>SUMIF(A8:A203,"&lt;&gt;*丁目",AB8:AB203)</f>
        <v>2248</v>
      </c>
      <c r="AC6" s="3">
        <f>SUMIF(A8:A203,"&lt;&gt;*丁目",AC8:AC203)</f>
        <v>2051</v>
      </c>
      <c r="AD6" s="3">
        <f>SUMIF(A8:A203,"&lt;&gt;*丁目",AD8:AD203)</f>
        <v>2248</v>
      </c>
      <c r="AE6" s="3">
        <f>SUMIF(A8:A203,"&lt;&gt;*丁目",AE8:AE203)</f>
        <v>2141</v>
      </c>
      <c r="AF6" s="3">
        <f>SUMIF(A8:A203,"&lt;&gt;*丁目",AF8:AF203)</f>
        <v>2153</v>
      </c>
      <c r="AG6" s="3">
        <f>SUMIF(A8:A203,"&lt;&gt;*丁目",AG8:AG203)</f>
        <v>2112</v>
      </c>
      <c r="AH6" s="3">
        <f>SUMIF(A8:A203,"&lt;&gt;*丁目",AH8:AH203)</f>
        <v>2065</v>
      </c>
      <c r="AI6" s="3">
        <f>SUMIF(A8:A203,"&lt;&gt;*丁目",AI8:AI203)</f>
        <v>2090</v>
      </c>
      <c r="AJ6" s="3">
        <f>SUMIF(A8:A203,"&lt;&gt;*丁目",AJ8:AJ203)</f>
        <v>2220</v>
      </c>
      <c r="AK6" s="3">
        <f>SUMIF(A8:A203,"&lt;&gt;*丁目",AK8:AK203)</f>
        <v>2048</v>
      </c>
      <c r="AL6" s="3">
        <f>SUMIF(A8:A203,"&lt;&gt;*丁目",AL8:AL203)</f>
        <v>2101</v>
      </c>
      <c r="AM6" s="3">
        <f>SUMIF(A8:A203,"&lt;&gt;*丁目",AM8:AM203)</f>
        <v>2035</v>
      </c>
      <c r="AN6" s="3">
        <f>SUMIF(A8:A203,"&lt;&gt;*丁目",AN8:AN203)</f>
        <v>2217</v>
      </c>
      <c r="AO6" s="3">
        <f>SUMIF(A8:A203,"&lt;&gt;*丁目",AO8:AO203)</f>
        <v>1999</v>
      </c>
      <c r="AP6" s="3">
        <f>SUMIF(A8:A203,"&lt;&gt;*丁目",AP8:AP203)</f>
        <v>2251</v>
      </c>
      <c r="AQ6" s="3">
        <f>SUMIF(A8:A203,"&lt;&gt;*丁目",AQ8:AQ203)</f>
        <v>2184</v>
      </c>
      <c r="AR6" s="3">
        <f>SUMIF(A8:A203,"&lt;&gt;*丁目",AR8:AR203)</f>
        <v>2286</v>
      </c>
      <c r="AS6" s="3">
        <f>SUMIF(A8:A203,"&lt;&gt;*丁目",AS8:AS203)</f>
        <v>2076</v>
      </c>
      <c r="AT6" s="3">
        <f>SUMIF(A8:A203,"&lt;&gt;*丁目",AT8:AT203)</f>
        <v>2577</v>
      </c>
      <c r="AU6" s="3">
        <f>SUMIF(A8:A203,"&lt;&gt;*丁目",AU8:AU203)</f>
        <v>2491</v>
      </c>
      <c r="AV6" s="3">
        <f>SUMIF(A8:A203,"&lt;&gt;*丁目",AV8:AV203)</f>
        <v>3180</v>
      </c>
      <c r="AW6" s="3">
        <f>SUMIF(A8:A203,"&lt;&gt;*丁目",AW8:AW203)</f>
        <v>3176</v>
      </c>
      <c r="AX6" s="3">
        <f>SUMIF(A8:A203,"&lt;&gt;*丁目",AX8:AX203)</f>
        <v>3729</v>
      </c>
      <c r="AY6" s="3">
        <f>SUMIF(A8:A203,"&lt;&gt;*丁目",AY8:AY203)</f>
        <v>3573</v>
      </c>
      <c r="AZ6" s="3">
        <f>SUMIF(A8:A203,"&lt;&gt;*丁目",AZ8:AZ203)</f>
        <v>20104</v>
      </c>
      <c r="BA6" s="3">
        <f>SUMIF(A8:A203,"&lt;&gt;*丁目",BA8:BA203)</f>
        <v>20073</v>
      </c>
      <c r="BB6" s="3">
        <f>SUMIF(A8:A203,"&lt;&gt;*丁目",BB8:BB203)</f>
        <v>18858</v>
      </c>
      <c r="BC6" s="3">
        <f>SUMIF(A8:A203,"&lt;&gt;*丁目",BC8:BC203)</f>
        <v>19006</v>
      </c>
      <c r="BD6" s="3">
        <f>SUMIF(A8:A203,"&lt;&gt;*丁目",BD8:BD203)</f>
        <v>19042</v>
      </c>
      <c r="BE6" s="3">
        <f>SUMIF(A8:A203,"&lt;&gt;*丁目",BE8:BE203)</f>
        <v>19314</v>
      </c>
      <c r="BF6" s="3">
        <f>SUMIF(A8:A203,"&lt;&gt;*丁目",BF8:BF203)</f>
        <v>20802</v>
      </c>
      <c r="BG6" s="3">
        <f>SUMIF(A8:A203,"&lt;&gt;*丁目",BG8:BG203)</f>
        <v>20471</v>
      </c>
      <c r="BH6" s="3">
        <f>SUMIF(A8:A203,"&lt;&gt;*丁目",BH8:BH203)</f>
        <v>22076</v>
      </c>
      <c r="BI6" s="3">
        <f>SUMIF(A8:A203,"&lt;&gt;*丁目",BI8:BI203)</f>
        <v>21738</v>
      </c>
      <c r="BJ6" s="3">
        <f>SUMIF(A8:A203,"&lt;&gt;*丁目",BJ8:BJ203)</f>
        <v>23885</v>
      </c>
      <c r="BK6" s="3">
        <f>SUMIF(A8:A203,"&lt;&gt;*丁目",BK8:BK203)</f>
        <v>23732</v>
      </c>
      <c r="BL6" s="3">
        <f>SUMIF(A8:A203,"&lt;&gt;*丁目",BL8:BL203)</f>
        <v>20009</v>
      </c>
      <c r="BM6" s="3">
        <f>SUMIF(A8:A203,"&lt;&gt;*丁目",BM8:BM203)</f>
        <v>18609</v>
      </c>
      <c r="BN6" s="3">
        <f>SUMIF(A8:A203,"&lt;&gt;*丁目",BN8:BN203)</f>
        <v>14344</v>
      </c>
      <c r="BO6" s="3">
        <f>SUMIF(A8:A203,"&lt;&gt;*丁目",BO8:BO203)</f>
        <v>13871</v>
      </c>
      <c r="BP6" s="3">
        <f>SUMIF(A8:A206,"&lt;&gt;*丁目",BP8:BP206)</f>
        <v>11115</v>
      </c>
      <c r="BQ6" s="3">
        <f>SUMIF(A8:A206,"&lt;&gt;*丁目",BQ8:BQ206)</f>
        <v>11822</v>
      </c>
      <c r="BR6" s="3">
        <f>SUMIF(A8:A206,"&lt;&gt;*丁目",BR8:BR206)</f>
        <v>11765</v>
      </c>
      <c r="BS6" s="3">
        <f>SUMIF(A8:A206,"&lt;&gt;*丁目",BS8:BS206)</f>
        <v>13210</v>
      </c>
      <c r="BT6" s="3">
        <f>SUMIF(A8:A206,"&lt;&gt;*丁目",BT8:BT206)</f>
        <v>11698</v>
      </c>
      <c r="BU6" s="3">
        <f>SUMIF(A8:A206,"&lt;&gt;*丁目",BU8:BU206)</f>
        <v>14188</v>
      </c>
      <c r="BV6" s="3">
        <f>SUMIF(A8:A206,"&lt;&gt;*丁目",BV8:BV206)</f>
        <v>8087</v>
      </c>
      <c r="BW6" s="3">
        <f>SUMIF(A8:A206,"&lt;&gt;*丁目",BW8:BW206)</f>
        <v>11850</v>
      </c>
      <c r="BX6" s="3">
        <f>SUMIF(A8:A206,"&lt;&gt;*丁目",BX8:BX206)</f>
        <v>4229</v>
      </c>
      <c r="BY6" s="3">
        <f>SUMIF(A8:A206,"&lt;&gt;*丁目",BY8:BY206)</f>
        <v>7750</v>
      </c>
      <c r="BZ6" s="3">
        <f>SUMIF(A8:A206,"&lt;&gt;*丁目",BZ8:BZ206)</f>
        <v>1519</v>
      </c>
      <c r="CA6" s="3">
        <f>SUMIF(A8:A206,"&lt;&gt;*丁目",CA8:CA206)</f>
        <v>3831</v>
      </c>
      <c r="CB6" s="3">
        <f>SUMIF(A8:A203,"&lt;&gt;*丁目",CB8:CB203)</f>
        <v>234</v>
      </c>
      <c r="CC6" s="3">
        <f>SUMIF(A8:A206,"&lt;&gt;*丁目",CC8:CC206)</f>
        <v>1078</v>
      </c>
      <c r="CD6" s="3">
        <f>SUMIF(A8:A206,"&lt;&gt;*丁目",CD8:CD206)</f>
        <v>22</v>
      </c>
      <c r="CE6" s="3">
        <f>SUMIF(A8:A206,"&lt;&gt;*丁目",CE8:CE206)</f>
        <v>174</v>
      </c>
      <c r="CF6" s="322">
        <f t="shared" ref="CF6:CF69" si="0">B6+D6+F6+H6+J6+L6+N6+P6+R6+T6+V6+X6+Z6+AB6+AD6</f>
        <v>33062</v>
      </c>
      <c r="CG6" s="322">
        <f t="shared" ref="CG6:CG69" si="1">C6+E6+G6+I6+K6+M6+O6+Q6+S6+U6+W6+Y6+AA6+AC6+AE6</f>
        <v>31554</v>
      </c>
      <c r="CH6" s="322">
        <f t="shared" ref="CH6:CH69" si="2">CF6+CG6</f>
        <v>64616</v>
      </c>
      <c r="CI6" s="322">
        <f t="shared" ref="CI6:CI69" si="3">AF6+AH6+AJ6+AL6+AN6+AP6+AR6+AT6+AV6+AX6+AZ6+BB6+BD6+BF6+BH6+BJ6+BL6+BN6</f>
        <v>183899</v>
      </c>
      <c r="CJ6" s="322">
        <f t="shared" ref="CJ6:CJ69" si="4">AG6+AI6+AK6+AM6+AO6+AQ6+AS6+AU6+AW6+AY6+BA6+BC6+BE6+BG6+BI6+BK6+BM6+BO6</f>
        <v>180598</v>
      </c>
      <c r="CK6" s="322">
        <f t="shared" ref="CK6:CK69" si="5">CI6+CJ6</f>
        <v>364497</v>
      </c>
      <c r="CL6" s="322">
        <f t="shared" ref="CL6:CL69" si="6">BP6+BR6+BT6+BV6+BX6+BZ6+CB6+CD6</f>
        <v>48669</v>
      </c>
      <c r="CM6" s="322">
        <f t="shared" ref="CM6:CM69" si="7">BQ6+BS6+BU6+BW6+BY6+CA6+CC6+CE6</f>
        <v>63903</v>
      </c>
      <c r="CN6" s="322">
        <f t="shared" ref="CN6:CN69" si="8">CL6+CM6</f>
        <v>112572</v>
      </c>
      <c r="CO6" s="322">
        <f>CF6+CI6+CL6</f>
        <v>265630</v>
      </c>
      <c r="CP6" s="322">
        <f>CG6+CJ6+CM6</f>
        <v>276055</v>
      </c>
      <c r="CQ6" s="322">
        <f t="shared" ref="CQ6:CQ69" si="9">CO6+CP6</f>
        <v>541685</v>
      </c>
    </row>
    <row r="7" spans="1:103" ht="5.25" customHeight="1" x14ac:dyDescent="0.2">
      <c r="A7" s="328"/>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22">
        <f t="shared" si="0"/>
        <v>0</v>
      </c>
      <c r="CG7" s="322">
        <f t="shared" si="1"/>
        <v>0</v>
      </c>
      <c r="CH7" s="322">
        <f t="shared" si="2"/>
        <v>0</v>
      </c>
      <c r="CI7" s="322">
        <f t="shared" si="3"/>
        <v>0</v>
      </c>
      <c r="CJ7" s="322">
        <f t="shared" si="4"/>
        <v>0</v>
      </c>
      <c r="CK7" s="322">
        <f t="shared" si="5"/>
        <v>0</v>
      </c>
      <c r="CL7" s="322">
        <f t="shared" si="6"/>
        <v>0</v>
      </c>
      <c r="CM7" s="322">
        <f t="shared" si="7"/>
        <v>0</v>
      </c>
      <c r="CN7" s="322">
        <f t="shared" si="8"/>
        <v>0</v>
      </c>
      <c r="CO7" s="322"/>
      <c r="CP7" s="322"/>
      <c r="CQ7" s="322">
        <f t="shared" si="9"/>
        <v>0</v>
      </c>
    </row>
    <row r="8" spans="1:103" s="321" customFormat="1" ht="12" customHeight="1" x14ac:dyDescent="0.2">
      <c r="A8" s="324" t="s">
        <v>119</v>
      </c>
      <c r="B8" s="327">
        <v>19</v>
      </c>
      <c r="C8" s="327">
        <v>8</v>
      </c>
      <c r="D8" s="327">
        <v>21</v>
      </c>
      <c r="E8" s="327">
        <v>11</v>
      </c>
      <c r="F8" s="327">
        <v>14</v>
      </c>
      <c r="G8" s="327">
        <v>13</v>
      </c>
      <c r="H8" s="327">
        <v>13</v>
      </c>
      <c r="I8" s="327">
        <v>18</v>
      </c>
      <c r="J8" s="327">
        <v>25</v>
      </c>
      <c r="K8" s="327">
        <v>11</v>
      </c>
      <c r="L8" s="327">
        <v>20</v>
      </c>
      <c r="M8" s="327">
        <v>18</v>
      </c>
      <c r="N8" s="327">
        <v>16</v>
      </c>
      <c r="O8" s="327">
        <v>20</v>
      </c>
      <c r="P8" s="327">
        <v>15</v>
      </c>
      <c r="Q8" s="327">
        <v>14</v>
      </c>
      <c r="R8" s="327">
        <v>21</v>
      </c>
      <c r="S8" s="327">
        <v>21</v>
      </c>
      <c r="T8" s="327">
        <v>11</v>
      </c>
      <c r="U8" s="327">
        <v>20</v>
      </c>
      <c r="V8" s="327">
        <v>12</v>
      </c>
      <c r="W8" s="327">
        <v>19</v>
      </c>
      <c r="X8" s="327">
        <v>11</v>
      </c>
      <c r="Y8" s="327">
        <v>21</v>
      </c>
      <c r="Z8" s="327">
        <v>20</v>
      </c>
      <c r="AA8" s="327">
        <v>13</v>
      </c>
      <c r="AB8" s="327">
        <v>10</v>
      </c>
      <c r="AC8" s="327">
        <v>9</v>
      </c>
      <c r="AD8" s="327">
        <v>13</v>
      </c>
      <c r="AE8" s="327">
        <v>12</v>
      </c>
      <c r="AF8" s="327">
        <v>13</v>
      </c>
      <c r="AG8" s="327">
        <v>5</v>
      </c>
      <c r="AH8" s="327">
        <v>15</v>
      </c>
      <c r="AI8" s="327">
        <v>12</v>
      </c>
      <c r="AJ8" s="327">
        <v>17</v>
      </c>
      <c r="AK8" s="327">
        <v>9</v>
      </c>
      <c r="AL8" s="327">
        <v>17</v>
      </c>
      <c r="AM8" s="327">
        <v>15</v>
      </c>
      <c r="AN8" s="327">
        <v>16</v>
      </c>
      <c r="AO8" s="327">
        <v>18</v>
      </c>
      <c r="AP8" s="327">
        <v>12</v>
      </c>
      <c r="AQ8" s="327">
        <v>14</v>
      </c>
      <c r="AR8" s="327">
        <v>15</v>
      </c>
      <c r="AS8" s="327">
        <v>11</v>
      </c>
      <c r="AT8" s="327">
        <v>16</v>
      </c>
      <c r="AU8" s="327">
        <v>14</v>
      </c>
      <c r="AV8" s="327">
        <v>21</v>
      </c>
      <c r="AW8" s="327">
        <v>21</v>
      </c>
      <c r="AX8" s="327">
        <v>34</v>
      </c>
      <c r="AY8" s="327">
        <v>25</v>
      </c>
      <c r="AZ8" s="327">
        <v>162</v>
      </c>
      <c r="BA8" s="327">
        <v>221</v>
      </c>
      <c r="BB8" s="327">
        <v>166</v>
      </c>
      <c r="BC8" s="327">
        <v>166</v>
      </c>
      <c r="BD8" s="327">
        <v>147</v>
      </c>
      <c r="BE8" s="327">
        <v>201</v>
      </c>
      <c r="BF8" s="327">
        <v>181</v>
      </c>
      <c r="BG8" s="327">
        <v>183</v>
      </c>
      <c r="BH8" s="327">
        <v>171</v>
      </c>
      <c r="BI8" s="327">
        <v>184</v>
      </c>
      <c r="BJ8" s="327">
        <v>171</v>
      </c>
      <c r="BK8" s="327">
        <v>192</v>
      </c>
      <c r="BL8" s="327">
        <v>123</v>
      </c>
      <c r="BM8" s="327">
        <v>113</v>
      </c>
      <c r="BN8" s="327">
        <v>88</v>
      </c>
      <c r="BO8" s="327">
        <v>87</v>
      </c>
      <c r="BP8" s="327">
        <v>66</v>
      </c>
      <c r="BQ8" s="327">
        <v>69</v>
      </c>
      <c r="BR8" s="327">
        <v>69</v>
      </c>
      <c r="BS8" s="327">
        <v>65</v>
      </c>
      <c r="BT8" s="327">
        <v>65</v>
      </c>
      <c r="BU8" s="327">
        <v>73</v>
      </c>
      <c r="BV8" s="327">
        <v>37</v>
      </c>
      <c r="BW8" s="327">
        <v>69</v>
      </c>
      <c r="BX8" s="327">
        <v>33</v>
      </c>
      <c r="BY8" s="327">
        <v>54</v>
      </c>
      <c r="BZ8" s="327">
        <v>8</v>
      </c>
      <c r="CA8" s="327">
        <v>29</v>
      </c>
      <c r="CB8" s="327">
        <v>4</v>
      </c>
      <c r="CC8" s="327">
        <v>9</v>
      </c>
      <c r="CD8" s="327">
        <v>0</v>
      </c>
      <c r="CE8" s="327">
        <v>0</v>
      </c>
      <c r="CF8" s="322">
        <f t="shared" si="0"/>
        <v>241</v>
      </c>
      <c r="CG8" s="322">
        <f t="shared" si="1"/>
        <v>228</v>
      </c>
      <c r="CH8" s="322">
        <f t="shared" si="2"/>
        <v>469</v>
      </c>
      <c r="CI8" s="322">
        <f t="shared" si="3"/>
        <v>1385</v>
      </c>
      <c r="CJ8" s="322">
        <f t="shared" si="4"/>
        <v>1491</v>
      </c>
      <c r="CK8" s="322">
        <f t="shared" si="5"/>
        <v>2876</v>
      </c>
      <c r="CL8" s="322">
        <f t="shared" si="6"/>
        <v>282</v>
      </c>
      <c r="CM8" s="322">
        <f t="shared" si="7"/>
        <v>368</v>
      </c>
      <c r="CN8" s="322">
        <f t="shared" si="8"/>
        <v>650</v>
      </c>
      <c r="CO8" s="322">
        <f t="shared" ref="CO8:CO39" si="10">CF8+CI8+CL8</f>
        <v>1908</v>
      </c>
      <c r="CP8" s="322">
        <f t="shared" ref="CP8:CP39" si="11">CG8+CJ8+CM8</f>
        <v>2087</v>
      </c>
      <c r="CQ8" s="322">
        <f t="shared" si="9"/>
        <v>3995</v>
      </c>
      <c r="CS8" s="319"/>
      <c r="CT8" s="319"/>
    </row>
    <row r="9" spans="1:103" ht="12" customHeight="1" x14ac:dyDescent="0.2">
      <c r="A9" s="323" t="s">
        <v>170</v>
      </c>
      <c r="B9" s="326">
        <v>18</v>
      </c>
      <c r="C9" s="326">
        <v>4</v>
      </c>
      <c r="D9" s="326">
        <v>11</v>
      </c>
      <c r="E9" s="326">
        <v>3</v>
      </c>
      <c r="F9" s="326">
        <v>11</v>
      </c>
      <c r="G9" s="326">
        <v>9</v>
      </c>
      <c r="H9" s="326">
        <v>7</v>
      </c>
      <c r="I9" s="326">
        <v>14</v>
      </c>
      <c r="J9" s="326">
        <v>19</v>
      </c>
      <c r="K9" s="326">
        <v>7</v>
      </c>
      <c r="L9" s="326">
        <v>11</v>
      </c>
      <c r="M9" s="326">
        <v>10</v>
      </c>
      <c r="N9" s="326">
        <v>10</v>
      </c>
      <c r="O9" s="326">
        <v>10</v>
      </c>
      <c r="P9" s="326">
        <v>10</v>
      </c>
      <c r="Q9" s="326">
        <v>13</v>
      </c>
      <c r="R9" s="326">
        <v>11</v>
      </c>
      <c r="S9" s="326">
        <v>11</v>
      </c>
      <c r="T9" s="326">
        <v>6</v>
      </c>
      <c r="U9" s="326">
        <v>13</v>
      </c>
      <c r="V9" s="326">
        <v>5</v>
      </c>
      <c r="W9" s="326">
        <v>10</v>
      </c>
      <c r="X9" s="326">
        <v>4</v>
      </c>
      <c r="Y9" s="326">
        <v>10</v>
      </c>
      <c r="Z9" s="326">
        <v>12</v>
      </c>
      <c r="AA9" s="326">
        <v>6</v>
      </c>
      <c r="AB9" s="326">
        <v>3</v>
      </c>
      <c r="AC9" s="326">
        <v>6</v>
      </c>
      <c r="AD9" s="326">
        <v>5</v>
      </c>
      <c r="AE9" s="326">
        <v>8</v>
      </c>
      <c r="AF9" s="326">
        <v>5</v>
      </c>
      <c r="AG9" s="326">
        <v>3</v>
      </c>
      <c r="AH9" s="326">
        <v>7</v>
      </c>
      <c r="AI9" s="326">
        <v>5</v>
      </c>
      <c r="AJ9" s="326">
        <v>6</v>
      </c>
      <c r="AK9" s="326">
        <v>4</v>
      </c>
      <c r="AL9" s="326">
        <v>4</v>
      </c>
      <c r="AM9" s="326">
        <v>6</v>
      </c>
      <c r="AN9" s="326">
        <v>8</v>
      </c>
      <c r="AO9" s="326">
        <v>7</v>
      </c>
      <c r="AP9" s="326">
        <v>4</v>
      </c>
      <c r="AQ9" s="326">
        <v>4</v>
      </c>
      <c r="AR9" s="326">
        <v>2</v>
      </c>
      <c r="AS9" s="326">
        <v>5</v>
      </c>
      <c r="AT9" s="326">
        <v>3</v>
      </c>
      <c r="AU9" s="326">
        <v>4</v>
      </c>
      <c r="AV9" s="326">
        <v>9</v>
      </c>
      <c r="AW9" s="326">
        <v>4</v>
      </c>
      <c r="AX9" s="326">
        <v>10</v>
      </c>
      <c r="AY9" s="326">
        <v>8</v>
      </c>
      <c r="AZ9" s="326">
        <v>74</v>
      </c>
      <c r="BA9" s="326">
        <v>100</v>
      </c>
      <c r="BB9" s="326">
        <v>73</v>
      </c>
      <c r="BC9" s="326">
        <v>72</v>
      </c>
      <c r="BD9" s="326">
        <v>81</v>
      </c>
      <c r="BE9" s="326">
        <v>115</v>
      </c>
      <c r="BF9" s="326">
        <v>95</v>
      </c>
      <c r="BG9" s="326">
        <v>100</v>
      </c>
      <c r="BH9" s="326">
        <v>77</v>
      </c>
      <c r="BI9" s="326">
        <v>85</v>
      </c>
      <c r="BJ9" s="326">
        <v>65</v>
      </c>
      <c r="BK9" s="326">
        <v>79</v>
      </c>
      <c r="BL9" s="326">
        <v>41</v>
      </c>
      <c r="BM9" s="326">
        <v>35</v>
      </c>
      <c r="BN9" s="326">
        <v>26</v>
      </c>
      <c r="BO9" s="326">
        <v>28</v>
      </c>
      <c r="BP9" s="326">
        <v>19</v>
      </c>
      <c r="BQ9" s="326">
        <v>19</v>
      </c>
      <c r="BR9" s="326">
        <v>13</v>
      </c>
      <c r="BS9" s="326">
        <v>13</v>
      </c>
      <c r="BT9" s="326">
        <v>13</v>
      </c>
      <c r="BU9" s="326">
        <v>17</v>
      </c>
      <c r="BV9" s="326">
        <v>4</v>
      </c>
      <c r="BW9" s="326">
        <v>19</v>
      </c>
      <c r="BX9" s="326">
        <v>6</v>
      </c>
      <c r="BY9" s="326">
        <v>11</v>
      </c>
      <c r="BZ9" s="326">
        <v>2</v>
      </c>
      <c r="CA9" s="326">
        <v>4</v>
      </c>
      <c r="CB9" s="326">
        <v>0</v>
      </c>
      <c r="CC9" s="326">
        <v>0</v>
      </c>
      <c r="CD9" s="326">
        <v>0</v>
      </c>
      <c r="CE9" s="326">
        <v>0</v>
      </c>
      <c r="CF9" s="325">
        <f t="shared" si="0"/>
        <v>143</v>
      </c>
      <c r="CG9" s="325">
        <f t="shared" si="1"/>
        <v>134</v>
      </c>
      <c r="CH9" s="325">
        <f t="shared" si="2"/>
        <v>277</v>
      </c>
      <c r="CI9" s="325">
        <f t="shared" si="3"/>
        <v>590</v>
      </c>
      <c r="CJ9" s="325">
        <f t="shared" si="4"/>
        <v>664</v>
      </c>
      <c r="CK9" s="325">
        <f t="shared" si="5"/>
        <v>1254</v>
      </c>
      <c r="CL9" s="325">
        <f t="shared" si="6"/>
        <v>57</v>
      </c>
      <c r="CM9" s="325">
        <f t="shared" si="7"/>
        <v>83</v>
      </c>
      <c r="CN9" s="325">
        <f t="shared" si="8"/>
        <v>140</v>
      </c>
      <c r="CO9" s="325">
        <f t="shared" si="10"/>
        <v>790</v>
      </c>
      <c r="CP9" s="325">
        <f t="shared" si="11"/>
        <v>881</v>
      </c>
      <c r="CQ9" s="325">
        <f t="shared" si="9"/>
        <v>1671</v>
      </c>
      <c r="CS9" s="319"/>
      <c r="CT9" s="319"/>
      <c r="CU9" s="321"/>
      <c r="CV9" s="321"/>
      <c r="CW9" s="321"/>
      <c r="CX9" s="321"/>
      <c r="CY9" s="321"/>
    </row>
    <row r="10" spans="1:103" ht="12" customHeight="1" x14ac:dyDescent="0.2">
      <c r="A10" s="323" t="s">
        <v>171</v>
      </c>
      <c r="B10" s="326">
        <v>0</v>
      </c>
      <c r="C10" s="326">
        <v>3</v>
      </c>
      <c r="D10" s="326">
        <v>5</v>
      </c>
      <c r="E10" s="326">
        <v>6</v>
      </c>
      <c r="F10" s="326">
        <v>1</v>
      </c>
      <c r="G10" s="326">
        <v>2</v>
      </c>
      <c r="H10" s="326">
        <v>3</v>
      </c>
      <c r="I10" s="326">
        <v>3</v>
      </c>
      <c r="J10" s="326">
        <v>4</v>
      </c>
      <c r="K10" s="326">
        <v>2</v>
      </c>
      <c r="L10" s="326">
        <v>5</v>
      </c>
      <c r="M10" s="326">
        <v>4</v>
      </c>
      <c r="N10" s="326">
        <v>2</v>
      </c>
      <c r="O10" s="326">
        <v>7</v>
      </c>
      <c r="P10" s="326">
        <v>3</v>
      </c>
      <c r="Q10" s="326">
        <v>1</v>
      </c>
      <c r="R10" s="326">
        <v>6</v>
      </c>
      <c r="S10" s="326">
        <v>3</v>
      </c>
      <c r="T10" s="326">
        <v>4</v>
      </c>
      <c r="U10" s="326">
        <v>6</v>
      </c>
      <c r="V10" s="326">
        <v>5</v>
      </c>
      <c r="W10" s="326">
        <v>3</v>
      </c>
      <c r="X10" s="326">
        <v>5</v>
      </c>
      <c r="Y10" s="326">
        <v>6</v>
      </c>
      <c r="Z10" s="326">
        <v>3</v>
      </c>
      <c r="AA10" s="326">
        <v>5</v>
      </c>
      <c r="AB10" s="326">
        <v>5</v>
      </c>
      <c r="AC10" s="326">
        <v>1</v>
      </c>
      <c r="AD10" s="326">
        <v>6</v>
      </c>
      <c r="AE10" s="326">
        <v>1</v>
      </c>
      <c r="AF10" s="326">
        <v>6</v>
      </c>
      <c r="AG10" s="326">
        <v>1</v>
      </c>
      <c r="AH10" s="326">
        <v>7</v>
      </c>
      <c r="AI10" s="326">
        <v>6</v>
      </c>
      <c r="AJ10" s="326">
        <v>6</v>
      </c>
      <c r="AK10" s="326">
        <v>2</v>
      </c>
      <c r="AL10" s="326">
        <v>8</v>
      </c>
      <c r="AM10" s="326">
        <v>7</v>
      </c>
      <c r="AN10" s="326">
        <v>4</v>
      </c>
      <c r="AO10" s="326">
        <v>6</v>
      </c>
      <c r="AP10" s="326">
        <v>4</v>
      </c>
      <c r="AQ10" s="326">
        <v>6</v>
      </c>
      <c r="AR10" s="326">
        <v>9</v>
      </c>
      <c r="AS10" s="326">
        <v>4</v>
      </c>
      <c r="AT10" s="326">
        <v>7</v>
      </c>
      <c r="AU10" s="326">
        <v>6</v>
      </c>
      <c r="AV10" s="326">
        <v>10</v>
      </c>
      <c r="AW10" s="326">
        <v>9</v>
      </c>
      <c r="AX10" s="326">
        <v>15</v>
      </c>
      <c r="AY10" s="326">
        <v>12</v>
      </c>
      <c r="AZ10" s="326">
        <v>39</v>
      </c>
      <c r="BA10" s="326">
        <v>51</v>
      </c>
      <c r="BB10" s="326">
        <v>31</v>
      </c>
      <c r="BC10" s="326">
        <v>43</v>
      </c>
      <c r="BD10" s="326">
        <v>37</v>
      </c>
      <c r="BE10" s="326">
        <v>43</v>
      </c>
      <c r="BF10" s="326">
        <v>44</v>
      </c>
      <c r="BG10" s="326">
        <v>34</v>
      </c>
      <c r="BH10" s="326">
        <v>47</v>
      </c>
      <c r="BI10" s="326">
        <v>60</v>
      </c>
      <c r="BJ10" s="326">
        <v>56</v>
      </c>
      <c r="BK10" s="326">
        <v>69</v>
      </c>
      <c r="BL10" s="326">
        <v>45</v>
      </c>
      <c r="BM10" s="326">
        <v>46</v>
      </c>
      <c r="BN10" s="326">
        <v>35</v>
      </c>
      <c r="BO10" s="326">
        <v>32</v>
      </c>
      <c r="BP10" s="326">
        <v>18</v>
      </c>
      <c r="BQ10" s="326">
        <v>25</v>
      </c>
      <c r="BR10" s="326">
        <v>32</v>
      </c>
      <c r="BS10" s="326">
        <v>30</v>
      </c>
      <c r="BT10" s="326">
        <v>29</v>
      </c>
      <c r="BU10" s="326">
        <v>31</v>
      </c>
      <c r="BV10" s="326">
        <v>19</v>
      </c>
      <c r="BW10" s="326">
        <v>27</v>
      </c>
      <c r="BX10" s="326">
        <v>13</v>
      </c>
      <c r="BY10" s="326">
        <v>19</v>
      </c>
      <c r="BZ10" s="326">
        <v>2</v>
      </c>
      <c r="CA10" s="326">
        <v>6</v>
      </c>
      <c r="CB10" s="326">
        <v>2</v>
      </c>
      <c r="CC10" s="326">
        <v>6</v>
      </c>
      <c r="CD10" s="326">
        <v>0</v>
      </c>
      <c r="CE10" s="326">
        <v>0</v>
      </c>
      <c r="CF10" s="325">
        <f t="shared" si="0"/>
        <v>57</v>
      </c>
      <c r="CG10" s="325">
        <f t="shared" si="1"/>
        <v>53</v>
      </c>
      <c r="CH10" s="325">
        <f t="shared" si="2"/>
        <v>110</v>
      </c>
      <c r="CI10" s="325">
        <f t="shared" si="3"/>
        <v>410</v>
      </c>
      <c r="CJ10" s="325">
        <f t="shared" si="4"/>
        <v>437</v>
      </c>
      <c r="CK10" s="325">
        <f t="shared" si="5"/>
        <v>847</v>
      </c>
      <c r="CL10" s="325">
        <f t="shared" si="6"/>
        <v>115</v>
      </c>
      <c r="CM10" s="325">
        <f t="shared" si="7"/>
        <v>144</v>
      </c>
      <c r="CN10" s="325">
        <f t="shared" si="8"/>
        <v>259</v>
      </c>
      <c r="CO10" s="325">
        <f t="shared" si="10"/>
        <v>582</v>
      </c>
      <c r="CP10" s="325">
        <f t="shared" si="11"/>
        <v>634</v>
      </c>
      <c r="CQ10" s="325">
        <f t="shared" si="9"/>
        <v>1216</v>
      </c>
      <c r="CS10" s="319"/>
      <c r="CT10" s="319"/>
      <c r="CU10" s="321"/>
      <c r="CV10" s="321"/>
      <c r="CW10" s="321"/>
      <c r="CX10" s="321"/>
      <c r="CY10" s="321"/>
    </row>
    <row r="11" spans="1:103" ht="12" customHeight="1" x14ac:dyDescent="0.2">
      <c r="A11" s="323" t="s">
        <v>172</v>
      </c>
      <c r="B11" s="326">
        <v>1</v>
      </c>
      <c r="C11" s="326">
        <v>1</v>
      </c>
      <c r="D11" s="326">
        <v>5</v>
      </c>
      <c r="E11" s="326">
        <v>2</v>
      </c>
      <c r="F11" s="326">
        <v>2</v>
      </c>
      <c r="G11" s="326">
        <v>2</v>
      </c>
      <c r="H11" s="326">
        <v>3</v>
      </c>
      <c r="I11" s="326">
        <v>1</v>
      </c>
      <c r="J11" s="326">
        <v>2</v>
      </c>
      <c r="K11" s="326">
        <v>2</v>
      </c>
      <c r="L11" s="326">
        <v>4</v>
      </c>
      <c r="M11" s="326">
        <v>4</v>
      </c>
      <c r="N11" s="326">
        <v>4</v>
      </c>
      <c r="O11" s="326">
        <v>3</v>
      </c>
      <c r="P11" s="326">
        <v>2</v>
      </c>
      <c r="Q11" s="326">
        <v>0</v>
      </c>
      <c r="R11" s="326">
        <v>4</v>
      </c>
      <c r="S11" s="326">
        <v>7</v>
      </c>
      <c r="T11" s="326">
        <v>1</v>
      </c>
      <c r="U11" s="326">
        <v>1</v>
      </c>
      <c r="V11" s="326">
        <v>2</v>
      </c>
      <c r="W11" s="326">
        <v>6</v>
      </c>
      <c r="X11" s="326">
        <v>2</v>
      </c>
      <c r="Y11" s="326">
        <v>5</v>
      </c>
      <c r="Z11" s="326">
        <v>5</v>
      </c>
      <c r="AA11" s="326">
        <v>2</v>
      </c>
      <c r="AB11" s="326">
        <v>2</v>
      </c>
      <c r="AC11" s="326">
        <v>2</v>
      </c>
      <c r="AD11" s="326">
        <v>2</v>
      </c>
      <c r="AE11" s="326">
        <v>3</v>
      </c>
      <c r="AF11" s="326">
        <v>2</v>
      </c>
      <c r="AG11" s="326">
        <v>1</v>
      </c>
      <c r="AH11" s="326">
        <v>1</v>
      </c>
      <c r="AI11" s="326">
        <v>1</v>
      </c>
      <c r="AJ11" s="326">
        <v>5</v>
      </c>
      <c r="AK11" s="326">
        <v>3</v>
      </c>
      <c r="AL11" s="326">
        <v>5</v>
      </c>
      <c r="AM11" s="326">
        <v>2</v>
      </c>
      <c r="AN11" s="326">
        <v>4</v>
      </c>
      <c r="AO11" s="326">
        <v>5</v>
      </c>
      <c r="AP11" s="326">
        <v>4</v>
      </c>
      <c r="AQ11" s="326">
        <v>4</v>
      </c>
      <c r="AR11" s="326">
        <v>4</v>
      </c>
      <c r="AS11" s="326">
        <v>2</v>
      </c>
      <c r="AT11" s="326">
        <v>6</v>
      </c>
      <c r="AU11" s="326">
        <v>4</v>
      </c>
      <c r="AV11" s="326">
        <v>2</v>
      </c>
      <c r="AW11" s="326">
        <v>8</v>
      </c>
      <c r="AX11" s="326">
        <v>9</v>
      </c>
      <c r="AY11" s="326">
        <v>5</v>
      </c>
      <c r="AZ11" s="326">
        <v>49</v>
      </c>
      <c r="BA11" s="326">
        <v>70</v>
      </c>
      <c r="BB11" s="326">
        <v>62</v>
      </c>
      <c r="BC11" s="326">
        <v>51</v>
      </c>
      <c r="BD11" s="326">
        <v>29</v>
      </c>
      <c r="BE11" s="326">
        <v>43</v>
      </c>
      <c r="BF11" s="326">
        <v>42</v>
      </c>
      <c r="BG11" s="326">
        <v>49</v>
      </c>
      <c r="BH11" s="326">
        <v>47</v>
      </c>
      <c r="BI11" s="326">
        <v>39</v>
      </c>
      <c r="BJ11" s="326">
        <v>50</v>
      </c>
      <c r="BK11" s="326">
        <v>44</v>
      </c>
      <c r="BL11" s="326">
        <v>37</v>
      </c>
      <c r="BM11" s="326">
        <v>32</v>
      </c>
      <c r="BN11" s="326">
        <v>27</v>
      </c>
      <c r="BO11" s="326">
        <v>27</v>
      </c>
      <c r="BP11" s="326">
        <v>29</v>
      </c>
      <c r="BQ11" s="326">
        <v>25</v>
      </c>
      <c r="BR11" s="326">
        <v>24</v>
      </c>
      <c r="BS11" s="326">
        <v>22</v>
      </c>
      <c r="BT11" s="326">
        <v>23</v>
      </c>
      <c r="BU11" s="326">
        <v>25</v>
      </c>
      <c r="BV11" s="326">
        <v>14</v>
      </c>
      <c r="BW11" s="326">
        <v>23</v>
      </c>
      <c r="BX11" s="326">
        <v>14</v>
      </c>
      <c r="BY11" s="326">
        <v>24</v>
      </c>
      <c r="BZ11" s="326">
        <v>4</v>
      </c>
      <c r="CA11" s="326">
        <v>19</v>
      </c>
      <c r="CB11" s="326">
        <v>2</v>
      </c>
      <c r="CC11" s="326">
        <v>3</v>
      </c>
      <c r="CD11" s="326">
        <v>0</v>
      </c>
      <c r="CE11" s="326">
        <v>0</v>
      </c>
      <c r="CF11" s="325">
        <f t="shared" si="0"/>
        <v>41</v>
      </c>
      <c r="CG11" s="325">
        <f t="shared" si="1"/>
        <v>41</v>
      </c>
      <c r="CH11" s="325">
        <f t="shared" si="2"/>
        <v>82</v>
      </c>
      <c r="CI11" s="325">
        <f t="shared" si="3"/>
        <v>385</v>
      </c>
      <c r="CJ11" s="325">
        <f t="shared" si="4"/>
        <v>390</v>
      </c>
      <c r="CK11" s="325">
        <f t="shared" si="5"/>
        <v>775</v>
      </c>
      <c r="CL11" s="325">
        <f t="shared" si="6"/>
        <v>110</v>
      </c>
      <c r="CM11" s="325">
        <f t="shared" si="7"/>
        <v>141</v>
      </c>
      <c r="CN11" s="325">
        <f t="shared" si="8"/>
        <v>251</v>
      </c>
      <c r="CO11" s="325">
        <f t="shared" si="10"/>
        <v>536</v>
      </c>
      <c r="CP11" s="325">
        <f t="shared" si="11"/>
        <v>572</v>
      </c>
      <c r="CQ11" s="325">
        <f t="shared" si="9"/>
        <v>1108</v>
      </c>
      <c r="CS11" s="319"/>
      <c r="CT11" s="319"/>
      <c r="CU11" s="321"/>
      <c r="CV11" s="321"/>
      <c r="CW11" s="321"/>
      <c r="CX11" s="321"/>
      <c r="CY11" s="321"/>
    </row>
    <row r="12" spans="1:103" s="321" customFormat="1" ht="12" customHeight="1" x14ac:dyDescent="0.2">
      <c r="A12" s="324" t="s">
        <v>118</v>
      </c>
      <c r="B12" s="327">
        <v>5</v>
      </c>
      <c r="C12" s="327">
        <v>4</v>
      </c>
      <c r="D12" s="327">
        <v>2</v>
      </c>
      <c r="E12" s="327">
        <v>9</v>
      </c>
      <c r="F12" s="327">
        <v>4</v>
      </c>
      <c r="G12" s="327">
        <v>8</v>
      </c>
      <c r="H12" s="327">
        <v>6</v>
      </c>
      <c r="I12" s="327">
        <v>4</v>
      </c>
      <c r="J12" s="327">
        <v>5</v>
      </c>
      <c r="K12" s="327">
        <v>2</v>
      </c>
      <c r="L12" s="327">
        <v>8</v>
      </c>
      <c r="M12" s="327">
        <v>7</v>
      </c>
      <c r="N12" s="327">
        <v>7</v>
      </c>
      <c r="O12" s="327">
        <v>4</v>
      </c>
      <c r="P12" s="327">
        <v>3</v>
      </c>
      <c r="Q12" s="327">
        <v>3</v>
      </c>
      <c r="R12" s="327">
        <v>9</v>
      </c>
      <c r="S12" s="327">
        <v>6</v>
      </c>
      <c r="T12" s="327">
        <v>4</v>
      </c>
      <c r="U12" s="327">
        <v>7</v>
      </c>
      <c r="V12" s="327">
        <v>4</v>
      </c>
      <c r="W12" s="327">
        <v>5</v>
      </c>
      <c r="X12" s="327">
        <v>1</v>
      </c>
      <c r="Y12" s="327">
        <v>2</v>
      </c>
      <c r="Z12" s="327">
        <v>3</v>
      </c>
      <c r="AA12" s="327">
        <v>6</v>
      </c>
      <c r="AB12" s="327">
        <v>4</v>
      </c>
      <c r="AC12" s="327">
        <v>4</v>
      </c>
      <c r="AD12" s="327">
        <v>7</v>
      </c>
      <c r="AE12" s="327">
        <v>2</v>
      </c>
      <c r="AF12" s="327">
        <v>6</v>
      </c>
      <c r="AG12" s="327">
        <v>4</v>
      </c>
      <c r="AH12" s="327">
        <v>8</v>
      </c>
      <c r="AI12" s="327">
        <v>4</v>
      </c>
      <c r="AJ12" s="327">
        <v>4</v>
      </c>
      <c r="AK12" s="327">
        <v>4</v>
      </c>
      <c r="AL12" s="327">
        <v>5</v>
      </c>
      <c r="AM12" s="327">
        <v>7</v>
      </c>
      <c r="AN12" s="327">
        <v>7</v>
      </c>
      <c r="AO12" s="327">
        <v>5</v>
      </c>
      <c r="AP12" s="327">
        <v>10</v>
      </c>
      <c r="AQ12" s="327">
        <v>5</v>
      </c>
      <c r="AR12" s="327">
        <v>5</v>
      </c>
      <c r="AS12" s="327">
        <v>7</v>
      </c>
      <c r="AT12" s="327">
        <v>7</v>
      </c>
      <c r="AU12" s="327">
        <v>17</v>
      </c>
      <c r="AV12" s="327">
        <v>21</v>
      </c>
      <c r="AW12" s="327">
        <v>20</v>
      </c>
      <c r="AX12" s="327">
        <v>21</v>
      </c>
      <c r="AY12" s="327">
        <v>27</v>
      </c>
      <c r="AZ12" s="327">
        <v>139</v>
      </c>
      <c r="BA12" s="327">
        <v>178</v>
      </c>
      <c r="BB12" s="327">
        <v>118</v>
      </c>
      <c r="BC12" s="327">
        <v>121</v>
      </c>
      <c r="BD12" s="327">
        <v>92</v>
      </c>
      <c r="BE12" s="327">
        <v>86</v>
      </c>
      <c r="BF12" s="327">
        <v>89</v>
      </c>
      <c r="BG12" s="327">
        <v>93</v>
      </c>
      <c r="BH12" s="327">
        <v>92</v>
      </c>
      <c r="BI12" s="327">
        <v>94</v>
      </c>
      <c r="BJ12" s="327">
        <v>88</v>
      </c>
      <c r="BK12" s="327">
        <v>80</v>
      </c>
      <c r="BL12" s="327">
        <v>91</v>
      </c>
      <c r="BM12" s="327">
        <v>75</v>
      </c>
      <c r="BN12" s="327">
        <v>71</v>
      </c>
      <c r="BO12" s="327">
        <v>50</v>
      </c>
      <c r="BP12" s="327">
        <v>41</v>
      </c>
      <c r="BQ12" s="327">
        <v>34</v>
      </c>
      <c r="BR12" s="327">
        <v>29</v>
      </c>
      <c r="BS12" s="327">
        <v>46</v>
      </c>
      <c r="BT12" s="327">
        <v>45</v>
      </c>
      <c r="BU12" s="327">
        <v>50</v>
      </c>
      <c r="BV12" s="327">
        <v>28</v>
      </c>
      <c r="BW12" s="327">
        <v>55</v>
      </c>
      <c r="BX12" s="327">
        <v>20</v>
      </c>
      <c r="BY12" s="327">
        <v>32</v>
      </c>
      <c r="BZ12" s="327">
        <v>9</v>
      </c>
      <c r="CA12" s="327">
        <v>21</v>
      </c>
      <c r="CB12" s="327">
        <v>0</v>
      </c>
      <c r="CC12" s="327">
        <v>4</v>
      </c>
      <c r="CD12" s="327">
        <v>0</v>
      </c>
      <c r="CE12" s="327">
        <v>1</v>
      </c>
      <c r="CF12" s="322">
        <f t="shared" si="0"/>
        <v>72</v>
      </c>
      <c r="CG12" s="322">
        <f t="shared" si="1"/>
        <v>73</v>
      </c>
      <c r="CH12" s="322">
        <f t="shared" si="2"/>
        <v>145</v>
      </c>
      <c r="CI12" s="322">
        <f t="shared" si="3"/>
        <v>874</v>
      </c>
      <c r="CJ12" s="322">
        <f t="shared" si="4"/>
        <v>877</v>
      </c>
      <c r="CK12" s="322">
        <f t="shared" si="5"/>
        <v>1751</v>
      </c>
      <c r="CL12" s="322">
        <f t="shared" si="6"/>
        <v>172</v>
      </c>
      <c r="CM12" s="322">
        <f t="shared" si="7"/>
        <v>243</v>
      </c>
      <c r="CN12" s="322">
        <f t="shared" si="8"/>
        <v>415</v>
      </c>
      <c r="CO12" s="322">
        <f t="shared" si="10"/>
        <v>1118</v>
      </c>
      <c r="CP12" s="322">
        <f t="shared" si="11"/>
        <v>1193</v>
      </c>
      <c r="CQ12" s="322">
        <f t="shared" si="9"/>
        <v>2311</v>
      </c>
      <c r="CS12" s="319"/>
      <c r="CT12" s="319"/>
    </row>
    <row r="13" spans="1:103" ht="12" customHeight="1" x14ac:dyDescent="0.2">
      <c r="A13" s="323" t="s">
        <v>170</v>
      </c>
      <c r="B13" s="326">
        <v>3</v>
      </c>
      <c r="C13" s="326">
        <v>4</v>
      </c>
      <c r="D13" s="326">
        <v>2</v>
      </c>
      <c r="E13" s="326">
        <v>5</v>
      </c>
      <c r="F13" s="326">
        <v>2</v>
      </c>
      <c r="G13" s="326">
        <v>8</v>
      </c>
      <c r="H13" s="326">
        <v>5</v>
      </c>
      <c r="I13" s="326">
        <v>3</v>
      </c>
      <c r="J13" s="326">
        <v>3</v>
      </c>
      <c r="K13" s="326">
        <v>2</v>
      </c>
      <c r="L13" s="326">
        <v>4</v>
      </c>
      <c r="M13" s="326">
        <v>1</v>
      </c>
      <c r="N13" s="326">
        <v>5</v>
      </c>
      <c r="O13" s="326">
        <v>2</v>
      </c>
      <c r="P13" s="326">
        <v>1</v>
      </c>
      <c r="Q13" s="326">
        <v>1</v>
      </c>
      <c r="R13" s="326">
        <v>5</v>
      </c>
      <c r="S13" s="326">
        <v>5</v>
      </c>
      <c r="T13" s="326">
        <v>1</v>
      </c>
      <c r="U13" s="326">
        <v>1</v>
      </c>
      <c r="V13" s="326">
        <v>4</v>
      </c>
      <c r="W13" s="326">
        <v>3</v>
      </c>
      <c r="X13" s="326">
        <v>1</v>
      </c>
      <c r="Y13" s="326">
        <v>2</v>
      </c>
      <c r="Z13" s="326">
        <v>1</v>
      </c>
      <c r="AA13" s="326">
        <v>2</v>
      </c>
      <c r="AB13" s="326">
        <v>2</v>
      </c>
      <c r="AC13" s="326">
        <v>2</v>
      </c>
      <c r="AD13" s="326">
        <v>3</v>
      </c>
      <c r="AE13" s="326">
        <v>1</v>
      </c>
      <c r="AF13" s="326">
        <v>3</v>
      </c>
      <c r="AG13" s="326">
        <v>2</v>
      </c>
      <c r="AH13" s="326">
        <v>2</v>
      </c>
      <c r="AI13" s="326">
        <v>1</v>
      </c>
      <c r="AJ13" s="326">
        <v>1</v>
      </c>
      <c r="AK13" s="326">
        <v>2</v>
      </c>
      <c r="AL13" s="326">
        <v>2</v>
      </c>
      <c r="AM13" s="326">
        <v>3</v>
      </c>
      <c r="AN13" s="326">
        <v>5</v>
      </c>
      <c r="AO13" s="326">
        <v>0</v>
      </c>
      <c r="AP13" s="326">
        <v>3</v>
      </c>
      <c r="AQ13" s="326">
        <v>1</v>
      </c>
      <c r="AR13" s="326">
        <v>3</v>
      </c>
      <c r="AS13" s="326">
        <v>3</v>
      </c>
      <c r="AT13" s="326">
        <v>1</v>
      </c>
      <c r="AU13" s="326">
        <v>8</v>
      </c>
      <c r="AV13" s="326">
        <v>7</v>
      </c>
      <c r="AW13" s="326">
        <v>9</v>
      </c>
      <c r="AX13" s="326">
        <v>13</v>
      </c>
      <c r="AY13" s="326">
        <v>16</v>
      </c>
      <c r="AZ13" s="326">
        <v>76</v>
      </c>
      <c r="BA13" s="326">
        <v>99</v>
      </c>
      <c r="BB13" s="326">
        <v>64</v>
      </c>
      <c r="BC13" s="326">
        <v>76</v>
      </c>
      <c r="BD13" s="326">
        <v>48</v>
      </c>
      <c r="BE13" s="326">
        <v>53</v>
      </c>
      <c r="BF13" s="326">
        <v>40</v>
      </c>
      <c r="BG13" s="326">
        <v>48</v>
      </c>
      <c r="BH13" s="326">
        <v>45</v>
      </c>
      <c r="BI13" s="326">
        <v>52</v>
      </c>
      <c r="BJ13" s="326">
        <v>40</v>
      </c>
      <c r="BK13" s="326">
        <v>36</v>
      </c>
      <c r="BL13" s="326">
        <v>25</v>
      </c>
      <c r="BM13" s="326">
        <v>33</v>
      </c>
      <c r="BN13" s="326">
        <v>30</v>
      </c>
      <c r="BO13" s="326">
        <v>20</v>
      </c>
      <c r="BP13" s="326">
        <v>16</v>
      </c>
      <c r="BQ13" s="326">
        <v>16</v>
      </c>
      <c r="BR13" s="326">
        <v>4</v>
      </c>
      <c r="BS13" s="326">
        <v>11</v>
      </c>
      <c r="BT13" s="326">
        <v>18</v>
      </c>
      <c r="BU13" s="326">
        <v>17</v>
      </c>
      <c r="BV13" s="326">
        <v>9</v>
      </c>
      <c r="BW13" s="326">
        <v>17</v>
      </c>
      <c r="BX13" s="326">
        <v>5</v>
      </c>
      <c r="BY13" s="326">
        <v>8</v>
      </c>
      <c r="BZ13" s="326">
        <v>2</v>
      </c>
      <c r="CA13" s="326">
        <v>8</v>
      </c>
      <c r="CB13" s="326">
        <v>0</v>
      </c>
      <c r="CC13" s="326">
        <v>1</v>
      </c>
      <c r="CD13" s="326">
        <v>0</v>
      </c>
      <c r="CE13" s="326">
        <v>0</v>
      </c>
      <c r="CF13" s="325">
        <f t="shared" si="0"/>
        <v>42</v>
      </c>
      <c r="CG13" s="325">
        <f t="shared" si="1"/>
        <v>42</v>
      </c>
      <c r="CH13" s="325">
        <f t="shared" si="2"/>
        <v>84</v>
      </c>
      <c r="CI13" s="325">
        <f t="shared" si="3"/>
        <v>408</v>
      </c>
      <c r="CJ13" s="325">
        <f t="shared" si="4"/>
        <v>462</v>
      </c>
      <c r="CK13" s="325">
        <f t="shared" si="5"/>
        <v>870</v>
      </c>
      <c r="CL13" s="325">
        <f t="shared" si="6"/>
        <v>54</v>
      </c>
      <c r="CM13" s="325">
        <f t="shared" si="7"/>
        <v>78</v>
      </c>
      <c r="CN13" s="325">
        <f t="shared" si="8"/>
        <v>132</v>
      </c>
      <c r="CO13" s="325">
        <f t="shared" si="10"/>
        <v>504</v>
      </c>
      <c r="CP13" s="325">
        <f t="shared" si="11"/>
        <v>582</v>
      </c>
      <c r="CQ13" s="325">
        <f t="shared" si="9"/>
        <v>1086</v>
      </c>
      <c r="CS13" s="319"/>
      <c r="CT13" s="319"/>
      <c r="CU13" s="321"/>
      <c r="CV13" s="321"/>
      <c r="CW13" s="321"/>
      <c r="CX13" s="321"/>
      <c r="CY13" s="321"/>
    </row>
    <row r="14" spans="1:103" ht="12" customHeight="1" x14ac:dyDescent="0.2">
      <c r="A14" s="323" t="s">
        <v>171</v>
      </c>
      <c r="B14" s="326">
        <v>2</v>
      </c>
      <c r="C14" s="326">
        <v>0</v>
      </c>
      <c r="D14" s="326">
        <v>0</v>
      </c>
      <c r="E14" s="326">
        <v>4</v>
      </c>
      <c r="F14" s="326">
        <v>2</v>
      </c>
      <c r="G14" s="326">
        <v>0</v>
      </c>
      <c r="H14" s="326">
        <v>1</v>
      </c>
      <c r="I14" s="326">
        <v>1</v>
      </c>
      <c r="J14" s="326">
        <v>2</v>
      </c>
      <c r="K14" s="326">
        <v>0</v>
      </c>
      <c r="L14" s="326">
        <v>4</v>
      </c>
      <c r="M14" s="326">
        <v>6</v>
      </c>
      <c r="N14" s="326">
        <v>2</v>
      </c>
      <c r="O14" s="326">
        <v>2</v>
      </c>
      <c r="P14" s="326">
        <v>2</v>
      </c>
      <c r="Q14" s="326">
        <v>2</v>
      </c>
      <c r="R14" s="326">
        <v>4</v>
      </c>
      <c r="S14" s="326">
        <v>1</v>
      </c>
      <c r="T14" s="326">
        <v>3</v>
      </c>
      <c r="U14" s="326">
        <v>6</v>
      </c>
      <c r="V14" s="326">
        <v>0</v>
      </c>
      <c r="W14" s="326">
        <v>2</v>
      </c>
      <c r="X14" s="326">
        <v>0</v>
      </c>
      <c r="Y14" s="326">
        <v>0</v>
      </c>
      <c r="Z14" s="326">
        <v>2</v>
      </c>
      <c r="AA14" s="326">
        <v>4</v>
      </c>
      <c r="AB14" s="326">
        <v>2</v>
      </c>
      <c r="AC14" s="326">
        <v>2</v>
      </c>
      <c r="AD14" s="326">
        <v>4</v>
      </c>
      <c r="AE14" s="326">
        <v>1</v>
      </c>
      <c r="AF14" s="326">
        <v>3</v>
      </c>
      <c r="AG14" s="326">
        <v>2</v>
      </c>
      <c r="AH14" s="326">
        <v>6</v>
      </c>
      <c r="AI14" s="326">
        <v>3</v>
      </c>
      <c r="AJ14" s="326">
        <v>3</v>
      </c>
      <c r="AK14" s="326">
        <v>2</v>
      </c>
      <c r="AL14" s="326">
        <v>3</v>
      </c>
      <c r="AM14" s="326">
        <v>4</v>
      </c>
      <c r="AN14" s="326">
        <v>2</v>
      </c>
      <c r="AO14" s="326">
        <v>5</v>
      </c>
      <c r="AP14" s="326">
        <v>7</v>
      </c>
      <c r="AQ14" s="326">
        <v>4</v>
      </c>
      <c r="AR14" s="326">
        <v>2</v>
      </c>
      <c r="AS14" s="326">
        <v>4</v>
      </c>
      <c r="AT14" s="326">
        <v>6</v>
      </c>
      <c r="AU14" s="326">
        <v>9</v>
      </c>
      <c r="AV14" s="326">
        <v>14</v>
      </c>
      <c r="AW14" s="326">
        <v>11</v>
      </c>
      <c r="AX14" s="326">
        <v>8</v>
      </c>
      <c r="AY14" s="326">
        <v>11</v>
      </c>
      <c r="AZ14" s="326">
        <v>63</v>
      </c>
      <c r="BA14" s="326">
        <v>79</v>
      </c>
      <c r="BB14" s="326">
        <v>54</v>
      </c>
      <c r="BC14" s="326">
        <v>45</v>
      </c>
      <c r="BD14" s="326">
        <v>44</v>
      </c>
      <c r="BE14" s="326">
        <v>33</v>
      </c>
      <c r="BF14" s="326">
        <v>49</v>
      </c>
      <c r="BG14" s="326">
        <v>45</v>
      </c>
      <c r="BH14" s="326">
        <v>47</v>
      </c>
      <c r="BI14" s="326">
        <v>42</v>
      </c>
      <c r="BJ14" s="326">
        <v>48</v>
      </c>
      <c r="BK14" s="326">
        <v>44</v>
      </c>
      <c r="BL14" s="326">
        <v>66</v>
      </c>
      <c r="BM14" s="326">
        <v>42</v>
      </c>
      <c r="BN14" s="326">
        <v>41</v>
      </c>
      <c r="BO14" s="326">
        <v>30</v>
      </c>
      <c r="BP14" s="326">
        <v>25</v>
      </c>
      <c r="BQ14" s="326">
        <v>18</v>
      </c>
      <c r="BR14" s="326">
        <v>25</v>
      </c>
      <c r="BS14" s="326">
        <v>35</v>
      </c>
      <c r="BT14" s="326">
        <v>27</v>
      </c>
      <c r="BU14" s="326">
        <v>33</v>
      </c>
      <c r="BV14" s="326">
        <v>19</v>
      </c>
      <c r="BW14" s="326">
        <v>38</v>
      </c>
      <c r="BX14" s="326">
        <v>15</v>
      </c>
      <c r="BY14" s="326">
        <v>24</v>
      </c>
      <c r="BZ14" s="326">
        <v>7</v>
      </c>
      <c r="CA14" s="326">
        <v>13</v>
      </c>
      <c r="CB14" s="326">
        <v>0</v>
      </c>
      <c r="CC14" s="326">
        <v>3</v>
      </c>
      <c r="CD14" s="326">
        <v>0</v>
      </c>
      <c r="CE14" s="326">
        <v>1</v>
      </c>
      <c r="CF14" s="325">
        <f t="shared" si="0"/>
        <v>30</v>
      </c>
      <c r="CG14" s="325">
        <f t="shared" si="1"/>
        <v>31</v>
      </c>
      <c r="CH14" s="325">
        <f t="shared" si="2"/>
        <v>61</v>
      </c>
      <c r="CI14" s="325">
        <f t="shared" si="3"/>
        <v>466</v>
      </c>
      <c r="CJ14" s="325">
        <f t="shared" si="4"/>
        <v>415</v>
      </c>
      <c r="CK14" s="325">
        <f t="shared" si="5"/>
        <v>881</v>
      </c>
      <c r="CL14" s="325">
        <f t="shared" si="6"/>
        <v>118</v>
      </c>
      <c r="CM14" s="325">
        <f t="shared" si="7"/>
        <v>165</v>
      </c>
      <c r="CN14" s="325">
        <f t="shared" si="8"/>
        <v>283</v>
      </c>
      <c r="CO14" s="325">
        <f t="shared" si="10"/>
        <v>614</v>
      </c>
      <c r="CP14" s="325">
        <f t="shared" si="11"/>
        <v>611</v>
      </c>
      <c r="CQ14" s="325">
        <f t="shared" si="9"/>
        <v>1225</v>
      </c>
      <c r="CS14" s="319"/>
      <c r="CT14" s="319"/>
      <c r="CU14" s="321"/>
      <c r="CV14" s="321"/>
      <c r="CW14" s="321"/>
      <c r="CX14" s="321"/>
      <c r="CY14" s="321"/>
    </row>
    <row r="15" spans="1:103" s="321" customFormat="1" ht="12" customHeight="1" x14ac:dyDescent="0.2">
      <c r="A15" s="324" t="s">
        <v>117</v>
      </c>
      <c r="B15" s="327">
        <v>22</v>
      </c>
      <c r="C15" s="327">
        <v>17</v>
      </c>
      <c r="D15" s="327">
        <v>16</v>
      </c>
      <c r="E15" s="327">
        <v>22</v>
      </c>
      <c r="F15" s="327">
        <v>20</v>
      </c>
      <c r="G15" s="327">
        <v>18</v>
      </c>
      <c r="H15" s="327">
        <v>18</v>
      </c>
      <c r="I15" s="327">
        <v>17</v>
      </c>
      <c r="J15" s="327">
        <v>15</v>
      </c>
      <c r="K15" s="327">
        <v>12</v>
      </c>
      <c r="L15" s="327">
        <v>18</v>
      </c>
      <c r="M15" s="327">
        <v>24</v>
      </c>
      <c r="N15" s="327">
        <v>20</v>
      </c>
      <c r="O15" s="327">
        <v>14</v>
      </c>
      <c r="P15" s="327">
        <v>21</v>
      </c>
      <c r="Q15" s="327">
        <v>8</v>
      </c>
      <c r="R15" s="327">
        <v>21</v>
      </c>
      <c r="S15" s="327">
        <v>20</v>
      </c>
      <c r="T15" s="327">
        <v>19</v>
      </c>
      <c r="U15" s="327">
        <v>8</v>
      </c>
      <c r="V15" s="327">
        <v>17</v>
      </c>
      <c r="W15" s="327">
        <v>19</v>
      </c>
      <c r="X15" s="327">
        <v>24</v>
      </c>
      <c r="Y15" s="327">
        <v>20</v>
      </c>
      <c r="Z15" s="327">
        <v>20</v>
      </c>
      <c r="AA15" s="327">
        <v>18</v>
      </c>
      <c r="AB15" s="327">
        <v>16</v>
      </c>
      <c r="AC15" s="327">
        <v>15</v>
      </c>
      <c r="AD15" s="327">
        <v>25</v>
      </c>
      <c r="AE15" s="327">
        <v>13</v>
      </c>
      <c r="AF15" s="327">
        <v>16</v>
      </c>
      <c r="AG15" s="327">
        <v>10</v>
      </c>
      <c r="AH15" s="327">
        <v>18</v>
      </c>
      <c r="AI15" s="327">
        <v>21</v>
      </c>
      <c r="AJ15" s="327">
        <v>19</v>
      </c>
      <c r="AK15" s="327">
        <v>21</v>
      </c>
      <c r="AL15" s="327">
        <v>21</v>
      </c>
      <c r="AM15" s="327">
        <v>27</v>
      </c>
      <c r="AN15" s="327">
        <v>20</v>
      </c>
      <c r="AO15" s="327">
        <v>21</v>
      </c>
      <c r="AP15" s="327">
        <v>24</v>
      </c>
      <c r="AQ15" s="327">
        <v>35</v>
      </c>
      <c r="AR15" s="327">
        <v>29</v>
      </c>
      <c r="AS15" s="327">
        <v>30</v>
      </c>
      <c r="AT15" s="327">
        <v>33</v>
      </c>
      <c r="AU15" s="327">
        <v>39</v>
      </c>
      <c r="AV15" s="327">
        <v>49</v>
      </c>
      <c r="AW15" s="327">
        <v>65</v>
      </c>
      <c r="AX15" s="327">
        <v>59</v>
      </c>
      <c r="AY15" s="327">
        <v>91</v>
      </c>
      <c r="AZ15" s="327">
        <v>328</v>
      </c>
      <c r="BA15" s="327">
        <v>476</v>
      </c>
      <c r="BB15" s="327">
        <v>290</v>
      </c>
      <c r="BC15" s="327">
        <v>356</v>
      </c>
      <c r="BD15" s="327">
        <v>247</v>
      </c>
      <c r="BE15" s="327">
        <v>279</v>
      </c>
      <c r="BF15" s="327">
        <v>220</v>
      </c>
      <c r="BG15" s="327">
        <v>233</v>
      </c>
      <c r="BH15" s="327">
        <v>225</v>
      </c>
      <c r="BI15" s="327">
        <v>264</v>
      </c>
      <c r="BJ15" s="327">
        <v>260</v>
      </c>
      <c r="BK15" s="327">
        <v>308</v>
      </c>
      <c r="BL15" s="327">
        <v>262</v>
      </c>
      <c r="BM15" s="327">
        <v>241</v>
      </c>
      <c r="BN15" s="327">
        <v>150</v>
      </c>
      <c r="BO15" s="327">
        <v>170</v>
      </c>
      <c r="BP15" s="327">
        <v>99</v>
      </c>
      <c r="BQ15" s="327">
        <v>95</v>
      </c>
      <c r="BR15" s="327">
        <v>89</v>
      </c>
      <c r="BS15" s="327">
        <v>105</v>
      </c>
      <c r="BT15" s="327">
        <v>87</v>
      </c>
      <c r="BU15" s="327">
        <v>113</v>
      </c>
      <c r="BV15" s="327">
        <v>74</v>
      </c>
      <c r="BW15" s="327">
        <v>71</v>
      </c>
      <c r="BX15" s="327">
        <v>29</v>
      </c>
      <c r="BY15" s="327">
        <v>58</v>
      </c>
      <c r="BZ15" s="327">
        <v>14</v>
      </c>
      <c r="CA15" s="327">
        <v>33</v>
      </c>
      <c r="CB15" s="327">
        <v>2</v>
      </c>
      <c r="CC15" s="327">
        <v>6</v>
      </c>
      <c r="CD15" s="327">
        <v>0</v>
      </c>
      <c r="CE15" s="327">
        <v>1</v>
      </c>
      <c r="CF15" s="322">
        <f t="shared" si="0"/>
        <v>292</v>
      </c>
      <c r="CG15" s="322">
        <f t="shared" si="1"/>
        <v>245</v>
      </c>
      <c r="CH15" s="322">
        <f t="shared" si="2"/>
        <v>537</v>
      </c>
      <c r="CI15" s="322">
        <f t="shared" si="3"/>
        <v>2270</v>
      </c>
      <c r="CJ15" s="322">
        <f t="shared" si="4"/>
        <v>2687</v>
      </c>
      <c r="CK15" s="322">
        <f t="shared" si="5"/>
        <v>4957</v>
      </c>
      <c r="CL15" s="322">
        <f t="shared" si="6"/>
        <v>394</v>
      </c>
      <c r="CM15" s="322">
        <f t="shared" si="7"/>
        <v>482</v>
      </c>
      <c r="CN15" s="322">
        <f t="shared" si="8"/>
        <v>876</v>
      </c>
      <c r="CO15" s="322">
        <f t="shared" si="10"/>
        <v>2956</v>
      </c>
      <c r="CP15" s="322">
        <f t="shared" si="11"/>
        <v>3414</v>
      </c>
      <c r="CQ15" s="322">
        <f t="shared" si="9"/>
        <v>6370</v>
      </c>
      <c r="CS15" s="319"/>
      <c r="CT15" s="319"/>
    </row>
    <row r="16" spans="1:103" ht="12" customHeight="1" x14ac:dyDescent="0.2">
      <c r="A16" s="323" t="s">
        <v>170</v>
      </c>
      <c r="B16" s="326">
        <v>8</v>
      </c>
      <c r="C16" s="326">
        <v>7</v>
      </c>
      <c r="D16" s="326">
        <v>6</v>
      </c>
      <c r="E16" s="326">
        <v>2</v>
      </c>
      <c r="F16" s="326">
        <v>5</v>
      </c>
      <c r="G16" s="326">
        <v>4</v>
      </c>
      <c r="H16" s="326">
        <v>8</v>
      </c>
      <c r="I16" s="326">
        <v>9</v>
      </c>
      <c r="J16" s="326">
        <v>3</v>
      </c>
      <c r="K16" s="326">
        <v>5</v>
      </c>
      <c r="L16" s="326">
        <v>2</v>
      </c>
      <c r="M16" s="326">
        <v>8</v>
      </c>
      <c r="N16" s="326">
        <v>7</v>
      </c>
      <c r="O16" s="326">
        <v>3</v>
      </c>
      <c r="P16" s="326">
        <v>5</v>
      </c>
      <c r="Q16" s="326">
        <v>1</v>
      </c>
      <c r="R16" s="326">
        <v>7</v>
      </c>
      <c r="S16" s="326">
        <v>4</v>
      </c>
      <c r="T16" s="326">
        <v>3</v>
      </c>
      <c r="U16" s="326">
        <v>0</v>
      </c>
      <c r="V16" s="326">
        <v>3</v>
      </c>
      <c r="W16" s="326">
        <v>3</v>
      </c>
      <c r="X16" s="326">
        <v>9</v>
      </c>
      <c r="Y16" s="326">
        <v>6</v>
      </c>
      <c r="Z16" s="326">
        <v>8</v>
      </c>
      <c r="AA16" s="326">
        <v>6</v>
      </c>
      <c r="AB16" s="326">
        <v>4</v>
      </c>
      <c r="AC16" s="326">
        <v>5</v>
      </c>
      <c r="AD16" s="326">
        <v>10</v>
      </c>
      <c r="AE16" s="326">
        <v>5</v>
      </c>
      <c r="AF16" s="326">
        <v>5</v>
      </c>
      <c r="AG16" s="326">
        <v>4</v>
      </c>
      <c r="AH16" s="326">
        <v>10</v>
      </c>
      <c r="AI16" s="326">
        <v>8</v>
      </c>
      <c r="AJ16" s="326">
        <v>10</v>
      </c>
      <c r="AK16" s="326">
        <v>7</v>
      </c>
      <c r="AL16" s="326">
        <v>8</v>
      </c>
      <c r="AM16" s="326">
        <v>9</v>
      </c>
      <c r="AN16" s="326">
        <v>12</v>
      </c>
      <c r="AO16" s="326">
        <v>10</v>
      </c>
      <c r="AP16" s="326">
        <v>10</v>
      </c>
      <c r="AQ16" s="326">
        <v>19</v>
      </c>
      <c r="AR16" s="326">
        <v>10</v>
      </c>
      <c r="AS16" s="326">
        <v>10</v>
      </c>
      <c r="AT16" s="326">
        <v>16</v>
      </c>
      <c r="AU16" s="326">
        <v>15</v>
      </c>
      <c r="AV16" s="326">
        <v>14</v>
      </c>
      <c r="AW16" s="326">
        <v>10</v>
      </c>
      <c r="AX16" s="326">
        <v>24</v>
      </c>
      <c r="AY16" s="326">
        <v>22</v>
      </c>
      <c r="AZ16" s="326">
        <v>89</v>
      </c>
      <c r="BA16" s="326">
        <v>141</v>
      </c>
      <c r="BB16" s="326">
        <v>81</v>
      </c>
      <c r="BC16" s="326">
        <v>101</v>
      </c>
      <c r="BD16" s="326">
        <v>84</v>
      </c>
      <c r="BE16" s="326">
        <v>74</v>
      </c>
      <c r="BF16" s="326">
        <v>56</v>
      </c>
      <c r="BG16" s="326">
        <v>73</v>
      </c>
      <c r="BH16" s="326">
        <v>86</v>
      </c>
      <c r="BI16" s="326">
        <v>99</v>
      </c>
      <c r="BJ16" s="326">
        <v>93</v>
      </c>
      <c r="BK16" s="326">
        <v>121</v>
      </c>
      <c r="BL16" s="326">
        <v>101</v>
      </c>
      <c r="BM16" s="326">
        <v>112</v>
      </c>
      <c r="BN16" s="326">
        <v>69</v>
      </c>
      <c r="BO16" s="326">
        <v>78</v>
      </c>
      <c r="BP16" s="326">
        <v>35</v>
      </c>
      <c r="BQ16" s="326">
        <v>39</v>
      </c>
      <c r="BR16" s="326">
        <v>31</v>
      </c>
      <c r="BS16" s="326">
        <v>41</v>
      </c>
      <c r="BT16" s="326">
        <v>32</v>
      </c>
      <c r="BU16" s="326">
        <v>50</v>
      </c>
      <c r="BV16" s="326">
        <v>23</v>
      </c>
      <c r="BW16" s="326">
        <v>26</v>
      </c>
      <c r="BX16" s="326">
        <v>12</v>
      </c>
      <c r="BY16" s="326">
        <v>17</v>
      </c>
      <c r="BZ16" s="326">
        <v>6</v>
      </c>
      <c r="CA16" s="326">
        <v>13</v>
      </c>
      <c r="CB16" s="326">
        <v>0</v>
      </c>
      <c r="CC16" s="326">
        <v>2</v>
      </c>
      <c r="CD16" s="326">
        <v>0</v>
      </c>
      <c r="CE16" s="326">
        <v>0</v>
      </c>
      <c r="CF16" s="325">
        <f t="shared" si="0"/>
        <v>88</v>
      </c>
      <c r="CG16" s="325">
        <f t="shared" si="1"/>
        <v>68</v>
      </c>
      <c r="CH16" s="325">
        <f t="shared" si="2"/>
        <v>156</v>
      </c>
      <c r="CI16" s="325">
        <f t="shared" si="3"/>
        <v>778</v>
      </c>
      <c r="CJ16" s="325">
        <f t="shared" si="4"/>
        <v>913</v>
      </c>
      <c r="CK16" s="325">
        <f t="shared" si="5"/>
        <v>1691</v>
      </c>
      <c r="CL16" s="325">
        <f t="shared" si="6"/>
        <v>139</v>
      </c>
      <c r="CM16" s="325">
        <f t="shared" si="7"/>
        <v>188</v>
      </c>
      <c r="CN16" s="325">
        <f t="shared" si="8"/>
        <v>327</v>
      </c>
      <c r="CO16" s="325">
        <f t="shared" si="10"/>
        <v>1005</v>
      </c>
      <c r="CP16" s="325">
        <f t="shared" si="11"/>
        <v>1169</v>
      </c>
      <c r="CQ16" s="325">
        <f t="shared" si="9"/>
        <v>2174</v>
      </c>
      <c r="CS16" s="319"/>
      <c r="CT16" s="319"/>
      <c r="CU16" s="321"/>
      <c r="CV16" s="321"/>
      <c r="CW16" s="321"/>
      <c r="CX16" s="321"/>
      <c r="CY16" s="321"/>
    </row>
    <row r="17" spans="1:103" ht="12" customHeight="1" x14ac:dyDescent="0.2">
      <c r="A17" s="323" t="s">
        <v>171</v>
      </c>
      <c r="B17" s="326">
        <v>8</v>
      </c>
      <c r="C17" s="326">
        <v>5</v>
      </c>
      <c r="D17" s="326">
        <v>5</v>
      </c>
      <c r="E17" s="326">
        <v>19</v>
      </c>
      <c r="F17" s="326">
        <v>9</v>
      </c>
      <c r="G17" s="326">
        <v>11</v>
      </c>
      <c r="H17" s="326">
        <v>7</v>
      </c>
      <c r="I17" s="326">
        <v>5</v>
      </c>
      <c r="J17" s="326">
        <v>10</v>
      </c>
      <c r="K17" s="326">
        <v>5</v>
      </c>
      <c r="L17" s="326">
        <v>12</v>
      </c>
      <c r="M17" s="326">
        <v>12</v>
      </c>
      <c r="N17" s="326">
        <v>11</v>
      </c>
      <c r="O17" s="326">
        <v>6</v>
      </c>
      <c r="P17" s="326">
        <v>14</v>
      </c>
      <c r="Q17" s="326">
        <v>5</v>
      </c>
      <c r="R17" s="326">
        <v>12</v>
      </c>
      <c r="S17" s="326">
        <v>12</v>
      </c>
      <c r="T17" s="326">
        <v>13</v>
      </c>
      <c r="U17" s="326">
        <v>8</v>
      </c>
      <c r="V17" s="326">
        <v>9</v>
      </c>
      <c r="W17" s="326">
        <v>13</v>
      </c>
      <c r="X17" s="326">
        <v>10</v>
      </c>
      <c r="Y17" s="326">
        <v>11</v>
      </c>
      <c r="Z17" s="326">
        <v>12</v>
      </c>
      <c r="AA17" s="326">
        <v>9</v>
      </c>
      <c r="AB17" s="326">
        <v>10</v>
      </c>
      <c r="AC17" s="326">
        <v>7</v>
      </c>
      <c r="AD17" s="326">
        <v>13</v>
      </c>
      <c r="AE17" s="326">
        <v>5</v>
      </c>
      <c r="AF17" s="326">
        <v>6</v>
      </c>
      <c r="AG17" s="326">
        <v>3</v>
      </c>
      <c r="AH17" s="326">
        <v>5</v>
      </c>
      <c r="AI17" s="326">
        <v>12</v>
      </c>
      <c r="AJ17" s="326">
        <v>5</v>
      </c>
      <c r="AK17" s="326">
        <v>12</v>
      </c>
      <c r="AL17" s="326">
        <v>8</v>
      </c>
      <c r="AM17" s="326">
        <v>10</v>
      </c>
      <c r="AN17" s="326">
        <v>5</v>
      </c>
      <c r="AO17" s="326">
        <v>6</v>
      </c>
      <c r="AP17" s="326">
        <v>11</v>
      </c>
      <c r="AQ17" s="326">
        <v>11</v>
      </c>
      <c r="AR17" s="326">
        <v>9</v>
      </c>
      <c r="AS17" s="326">
        <v>14</v>
      </c>
      <c r="AT17" s="326">
        <v>13</v>
      </c>
      <c r="AU17" s="326">
        <v>15</v>
      </c>
      <c r="AV17" s="326">
        <v>27</v>
      </c>
      <c r="AW17" s="326">
        <v>28</v>
      </c>
      <c r="AX17" s="326">
        <v>19</v>
      </c>
      <c r="AY17" s="326">
        <v>38</v>
      </c>
      <c r="AZ17" s="326">
        <v>152</v>
      </c>
      <c r="BA17" s="326">
        <v>200</v>
      </c>
      <c r="BB17" s="326">
        <v>121</v>
      </c>
      <c r="BC17" s="326">
        <v>139</v>
      </c>
      <c r="BD17" s="326">
        <v>96</v>
      </c>
      <c r="BE17" s="326">
        <v>107</v>
      </c>
      <c r="BF17" s="326">
        <v>106</v>
      </c>
      <c r="BG17" s="326">
        <v>105</v>
      </c>
      <c r="BH17" s="326">
        <v>96</v>
      </c>
      <c r="BI17" s="326">
        <v>104</v>
      </c>
      <c r="BJ17" s="326">
        <v>128</v>
      </c>
      <c r="BK17" s="326">
        <v>128</v>
      </c>
      <c r="BL17" s="326">
        <v>111</v>
      </c>
      <c r="BM17" s="326">
        <v>83</v>
      </c>
      <c r="BN17" s="326">
        <v>54</v>
      </c>
      <c r="BO17" s="326">
        <v>48</v>
      </c>
      <c r="BP17" s="326">
        <v>42</v>
      </c>
      <c r="BQ17" s="326">
        <v>36</v>
      </c>
      <c r="BR17" s="326">
        <v>28</v>
      </c>
      <c r="BS17" s="326">
        <v>34</v>
      </c>
      <c r="BT17" s="326">
        <v>31</v>
      </c>
      <c r="BU17" s="326">
        <v>31</v>
      </c>
      <c r="BV17" s="326">
        <v>24</v>
      </c>
      <c r="BW17" s="326">
        <v>30</v>
      </c>
      <c r="BX17" s="326">
        <v>10</v>
      </c>
      <c r="BY17" s="326">
        <v>23</v>
      </c>
      <c r="BZ17" s="326">
        <v>4</v>
      </c>
      <c r="CA17" s="326">
        <v>10</v>
      </c>
      <c r="CB17" s="326">
        <v>2</v>
      </c>
      <c r="CC17" s="326">
        <v>1</v>
      </c>
      <c r="CD17" s="326">
        <v>0</v>
      </c>
      <c r="CE17" s="326">
        <v>0</v>
      </c>
      <c r="CF17" s="325">
        <f t="shared" si="0"/>
        <v>155</v>
      </c>
      <c r="CG17" s="325">
        <f t="shared" si="1"/>
        <v>133</v>
      </c>
      <c r="CH17" s="325">
        <f t="shared" si="2"/>
        <v>288</v>
      </c>
      <c r="CI17" s="325">
        <f t="shared" si="3"/>
        <v>972</v>
      </c>
      <c r="CJ17" s="325">
        <f t="shared" si="4"/>
        <v>1063</v>
      </c>
      <c r="CK17" s="325">
        <f t="shared" si="5"/>
        <v>2035</v>
      </c>
      <c r="CL17" s="325">
        <f t="shared" si="6"/>
        <v>141</v>
      </c>
      <c r="CM17" s="325">
        <f t="shared" si="7"/>
        <v>165</v>
      </c>
      <c r="CN17" s="325">
        <f t="shared" si="8"/>
        <v>306</v>
      </c>
      <c r="CO17" s="325">
        <f t="shared" si="10"/>
        <v>1268</v>
      </c>
      <c r="CP17" s="325">
        <f t="shared" si="11"/>
        <v>1361</v>
      </c>
      <c r="CQ17" s="325">
        <f t="shared" si="9"/>
        <v>2629</v>
      </c>
      <c r="CS17" s="319"/>
      <c r="CT17" s="319"/>
      <c r="CU17" s="321"/>
      <c r="CV17" s="321"/>
      <c r="CW17" s="321"/>
      <c r="CX17" s="321"/>
      <c r="CY17" s="321"/>
    </row>
    <row r="18" spans="1:103" ht="12" customHeight="1" x14ac:dyDescent="0.2">
      <c r="A18" s="323" t="s">
        <v>172</v>
      </c>
      <c r="B18" s="326">
        <v>6</v>
      </c>
      <c r="C18" s="326">
        <v>5</v>
      </c>
      <c r="D18" s="326">
        <v>5</v>
      </c>
      <c r="E18" s="326">
        <v>1</v>
      </c>
      <c r="F18" s="326">
        <v>6</v>
      </c>
      <c r="G18" s="326">
        <v>3</v>
      </c>
      <c r="H18" s="326">
        <v>3</v>
      </c>
      <c r="I18" s="326">
        <v>3</v>
      </c>
      <c r="J18" s="326">
        <v>2</v>
      </c>
      <c r="K18" s="326">
        <v>2</v>
      </c>
      <c r="L18" s="326">
        <v>4</v>
      </c>
      <c r="M18" s="326">
        <v>4</v>
      </c>
      <c r="N18" s="326">
        <v>2</v>
      </c>
      <c r="O18" s="326">
        <v>5</v>
      </c>
      <c r="P18" s="326">
        <v>2</v>
      </c>
      <c r="Q18" s="326">
        <v>2</v>
      </c>
      <c r="R18" s="326">
        <v>2</v>
      </c>
      <c r="S18" s="326">
        <v>4</v>
      </c>
      <c r="T18" s="326">
        <v>3</v>
      </c>
      <c r="U18" s="326">
        <v>0</v>
      </c>
      <c r="V18" s="326">
        <v>5</v>
      </c>
      <c r="W18" s="326">
        <v>3</v>
      </c>
      <c r="X18" s="326">
        <v>5</v>
      </c>
      <c r="Y18" s="326">
        <v>3</v>
      </c>
      <c r="Z18" s="326">
        <v>0</v>
      </c>
      <c r="AA18" s="326">
        <v>3</v>
      </c>
      <c r="AB18" s="326">
        <v>2</v>
      </c>
      <c r="AC18" s="326">
        <v>3</v>
      </c>
      <c r="AD18" s="326">
        <v>2</v>
      </c>
      <c r="AE18" s="326">
        <v>3</v>
      </c>
      <c r="AF18" s="326">
        <v>5</v>
      </c>
      <c r="AG18" s="326">
        <v>3</v>
      </c>
      <c r="AH18" s="326">
        <v>3</v>
      </c>
      <c r="AI18" s="326">
        <v>1</v>
      </c>
      <c r="AJ18" s="326">
        <v>4</v>
      </c>
      <c r="AK18" s="326">
        <v>2</v>
      </c>
      <c r="AL18" s="326">
        <v>5</v>
      </c>
      <c r="AM18" s="326">
        <v>8</v>
      </c>
      <c r="AN18" s="326">
        <v>3</v>
      </c>
      <c r="AO18" s="326">
        <v>5</v>
      </c>
      <c r="AP18" s="326">
        <v>3</v>
      </c>
      <c r="AQ18" s="326">
        <v>5</v>
      </c>
      <c r="AR18" s="326">
        <v>10</v>
      </c>
      <c r="AS18" s="326">
        <v>6</v>
      </c>
      <c r="AT18" s="326">
        <v>4</v>
      </c>
      <c r="AU18" s="326">
        <v>9</v>
      </c>
      <c r="AV18" s="326">
        <v>8</v>
      </c>
      <c r="AW18" s="326">
        <v>27</v>
      </c>
      <c r="AX18" s="326">
        <v>16</v>
      </c>
      <c r="AY18" s="326">
        <v>31</v>
      </c>
      <c r="AZ18" s="326">
        <v>87</v>
      </c>
      <c r="BA18" s="326">
        <v>135</v>
      </c>
      <c r="BB18" s="326">
        <v>88</v>
      </c>
      <c r="BC18" s="326">
        <v>116</v>
      </c>
      <c r="BD18" s="326">
        <v>67</v>
      </c>
      <c r="BE18" s="326">
        <v>98</v>
      </c>
      <c r="BF18" s="326">
        <v>58</v>
      </c>
      <c r="BG18" s="326">
        <v>55</v>
      </c>
      <c r="BH18" s="326">
        <v>43</v>
      </c>
      <c r="BI18" s="326">
        <v>61</v>
      </c>
      <c r="BJ18" s="326">
        <v>39</v>
      </c>
      <c r="BK18" s="326">
        <v>59</v>
      </c>
      <c r="BL18" s="326">
        <v>50</v>
      </c>
      <c r="BM18" s="326">
        <v>46</v>
      </c>
      <c r="BN18" s="326">
        <v>27</v>
      </c>
      <c r="BO18" s="326">
        <v>44</v>
      </c>
      <c r="BP18" s="326">
        <v>22</v>
      </c>
      <c r="BQ18" s="326">
        <v>20</v>
      </c>
      <c r="BR18" s="326">
        <v>30</v>
      </c>
      <c r="BS18" s="326">
        <v>30</v>
      </c>
      <c r="BT18" s="326">
        <v>24</v>
      </c>
      <c r="BU18" s="326">
        <v>32</v>
      </c>
      <c r="BV18" s="326">
        <v>27</v>
      </c>
      <c r="BW18" s="326">
        <v>15</v>
      </c>
      <c r="BX18" s="326">
        <v>7</v>
      </c>
      <c r="BY18" s="326">
        <v>18</v>
      </c>
      <c r="BZ18" s="326">
        <v>4</v>
      </c>
      <c r="CA18" s="326">
        <v>10</v>
      </c>
      <c r="CB18" s="326">
        <v>0</v>
      </c>
      <c r="CC18" s="326">
        <v>3</v>
      </c>
      <c r="CD18" s="326">
        <v>0</v>
      </c>
      <c r="CE18" s="326">
        <v>1</v>
      </c>
      <c r="CF18" s="325">
        <f t="shared" si="0"/>
        <v>49</v>
      </c>
      <c r="CG18" s="325">
        <f t="shared" si="1"/>
        <v>44</v>
      </c>
      <c r="CH18" s="325">
        <f t="shared" si="2"/>
        <v>93</v>
      </c>
      <c r="CI18" s="325">
        <f t="shared" si="3"/>
        <v>520</v>
      </c>
      <c r="CJ18" s="325">
        <f t="shared" si="4"/>
        <v>711</v>
      </c>
      <c r="CK18" s="325">
        <f t="shared" si="5"/>
        <v>1231</v>
      </c>
      <c r="CL18" s="325">
        <f t="shared" si="6"/>
        <v>114</v>
      </c>
      <c r="CM18" s="325">
        <f t="shared" si="7"/>
        <v>129</v>
      </c>
      <c r="CN18" s="325">
        <f t="shared" si="8"/>
        <v>243</v>
      </c>
      <c r="CO18" s="325">
        <f t="shared" si="10"/>
        <v>683</v>
      </c>
      <c r="CP18" s="325">
        <f t="shared" si="11"/>
        <v>884</v>
      </c>
      <c r="CQ18" s="325">
        <f t="shared" si="9"/>
        <v>1567</v>
      </c>
      <c r="CS18" s="319"/>
      <c r="CT18" s="319"/>
      <c r="CU18" s="321"/>
      <c r="CV18" s="321"/>
      <c r="CW18" s="321"/>
      <c r="CX18" s="321"/>
      <c r="CY18" s="321"/>
    </row>
    <row r="19" spans="1:103" s="321" customFormat="1" ht="12" customHeight="1" x14ac:dyDescent="0.2">
      <c r="A19" s="324" t="s">
        <v>116</v>
      </c>
      <c r="B19" s="327">
        <v>24</v>
      </c>
      <c r="C19" s="327">
        <v>33</v>
      </c>
      <c r="D19" s="327">
        <v>17</v>
      </c>
      <c r="E19" s="327">
        <v>24</v>
      </c>
      <c r="F19" s="327">
        <v>39</v>
      </c>
      <c r="G19" s="327">
        <v>21</v>
      </c>
      <c r="H19" s="327">
        <v>26</v>
      </c>
      <c r="I19" s="327">
        <v>32</v>
      </c>
      <c r="J19" s="327">
        <v>27</v>
      </c>
      <c r="K19" s="327">
        <v>23</v>
      </c>
      <c r="L19" s="327">
        <v>23</v>
      </c>
      <c r="M19" s="327">
        <v>30</v>
      </c>
      <c r="N19" s="327">
        <v>29</v>
      </c>
      <c r="O19" s="327">
        <v>40</v>
      </c>
      <c r="P19" s="327">
        <v>26</v>
      </c>
      <c r="Q19" s="327">
        <v>26</v>
      </c>
      <c r="R19" s="327">
        <v>27</v>
      </c>
      <c r="S19" s="327">
        <v>27</v>
      </c>
      <c r="T19" s="327">
        <v>30</v>
      </c>
      <c r="U19" s="327">
        <v>29</v>
      </c>
      <c r="V19" s="327">
        <v>28</v>
      </c>
      <c r="W19" s="327">
        <v>28</v>
      </c>
      <c r="X19" s="327">
        <v>43</v>
      </c>
      <c r="Y19" s="327">
        <v>21</v>
      </c>
      <c r="Z19" s="327">
        <v>35</v>
      </c>
      <c r="AA19" s="327">
        <v>23</v>
      </c>
      <c r="AB19" s="327">
        <v>28</v>
      </c>
      <c r="AC19" s="327">
        <v>28</v>
      </c>
      <c r="AD19" s="327">
        <v>36</v>
      </c>
      <c r="AE19" s="327">
        <v>32</v>
      </c>
      <c r="AF19" s="327">
        <v>39</v>
      </c>
      <c r="AG19" s="327">
        <v>37</v>
      </c>
      <c r="AH19" s="327">
        <v>29</v>
      </c>
      <c r="AI19" s="327">
        <v>29</v>
      </c>
      <c r="AJ19" s="327">
        <v>39</v>
      </c>
      <c r="AK19" s="327">
        <v>18</v>
      </c>
      <c r="AL19" s="327">
        <v>38</v>
      </c>
      <c r="AM19" s="327">
        <v>29</v>
      </c>
      <c r="AN19" s="327">
        <v>32</v>
      </c>
      <c r="AO19" s="327">
        <v>39</v>
      </c>
      <c r="AP19" s="327">
        <v>19</v>
      </c>
      <c r="AQ19" s="327">
        <v>42</v>
      </c>
      <c r="AR19" s="327">
        <v>39</v>
      </c>
      <c r="AS19" s="327">
        <v>42</v>
      </c>
      <c r="AT19" s="327">
        <v>53</v>
      </c>
      <c r="AU19" s="327">
        <v>57</v>
      </c>
      <c r="AV19" s="327">
        <v>68</v>
      </c>
      <c r="AW19" s="327">
        <v>97</v>
      </c>
      <c r="AX19" s="327">
        <v>96</v>
      </c>
      <c r="AY19" s="327">
        <v>125</v>
      </c>
      <c r="AZ19" s="327">
        <v>631</v>
      </c>
      <c r="BA19" s="327">
        <v>723</v>
      </c>
      <c r="BB19" s="327">
        <v>502</v>
      </c>
      <c r="BC19" s="327">
        <v>537</v>
      </c>
      <c r="BD19" s="327">
        <v>423</v>
      </c>
      <c r="BE19" s="327">
        <v>423</v>
      </c>
      <c r="BF19" s="327">
        <v>419</v>
      </c>
      <c r="BG19" s="327">
        <v>401</v>
      </c>
      <c r="BH19" s="327">
        <v>436</v>
      </c>
      <c r="BI19" s="327">
        <v>412</v>
      </c>
      <c r="BJ19" s="327">
        <v>428</v>
      </c>
      <c r="BK19" s="327">
        <v>454</v>
      </c>
      <c r="BL19" s="327">
        <v>375</v>
      </c>
      <c r="BM19" s="327">
        <v>346</v>
      </c>
      <c r="BN19" s="327">
        <v>282</v>
      </c>
      <c r="BO19" s="327">
        <v>241</v>
      </c>
      <c r="BP19" s="327">
        <v>249</v>
      </c>
      <c r="BQ19" s="327">
        <v>239</v>
      </c>
      <c r="BR19" s="327">
        <v>262</v>
      </c>
      <c r="BS19" s="327">
        <v>256</v>
      </c>
      <c r="BT19" s="327">
        <v>237</v>
      </c>
      <c r="BU19" s="327">
        <v>268</v>
      </c>
      <c r="BV19" s="327">
        <v>118</v>
      </c>
      <c r="BW19" s="327">
        <v>198</v>
      </c>
      <c r="BX19" s="327">
        <v>95</v>
      </c>
      <c r="BY19" s="327">
        <v>158</v>
      </c>
      <c r="BZ19" s="327">
        <v>30</v>
      </c>
      <c r="CA19" s="327">
        <v>68</v>
      </c>
      <c r="CB19" s="327">
        <v>11</v>
      </c>
      <c r="CC19" s="327">
        <v>19</v>
      </c>
      <c r="CD19" s="327">
        <v>0</v>
      </c>
      <c r="CE19" s="327">
        <v>2</v>
      </c>
      <c r="CF19" s="322">
        <f t="shared" si="0"/>
        <v>438</v>
      </c>
      <c r="CG19" s="322">
        <f t="shared" si="1"/>
        <v>417</v>
      </c>
      <c r="CH19" s="322">
        <f t="shared" si="2"/>
        <v>855</v>
      </c>
      <c r="CI19" s="322">
        <f t="shared" si="3"/>
        <v>3948</v>
      </c>
      <c r="CJ19" s="322">
        <f t="shared" si="4"/>
        <v>4052</v>
      </c>
      <c r="CK19" s="322">
        <f t="shared" si="5"/>
        <v>8000</v>
      </c>
      <c r="CL19" s="322">
        <f t="shared" si="6"/>
        <v>1002</v>
      </c>
      <c r="CM19" s="322">
        <f t="shared" si="7"/>
        <v>1208</v>
      </c>
      <c r="CN19" s="322">
        <f t="shared" si="8"/>
        <v>2210</v>
      </c>
      <c r="CO19" s="322">
        <f t="shared" si="10"/>
        <v>5388</v>
      </c>
      <c r="CP19" s="322">
        <f t="shared" si="11"/>
        <v>5677</v>
      </c>
      <c r="CQ19" s="322">
        <f t="shared" si="9"/>
        <v>11065</v>
      </c>
      <c r="CS19" s="319"/>
      <c r="CT19" s="319"/>
    </row>
    <row r="20" spans="1:103" ht="12" customHeight="1" x14ac:dyDescent="0.2">
      <c r="A20" s="323" t="s">
        <v>170</v>
      </c>
      <c r="B20" s="326">
        <v>3</v>
      </c>
      <c r="C20" s="326">
        <v>6</v>
      </c>
      <c r="D20" s="326">
        <v>5</v>
      </c>
      <c r="E20" s="326">
        <v>6</v>
      </c>
      <c r="F20" s="326">
        <v>1</v>
      </c>
      <c r="G20" s="326">
        <v>1</v>
      </c>
      <c r="H20" s="326">
        <v>3</v>
      </c>
      <c r="I20" s="326">
        <v>7</v>
      </c>
      <c r="J20" s="326">
        <v>3</v>
      </c>
      <c r="K20" s="326">
        <v>1</v>
      </c>
      <c r="L20" s="326">
        <v>1</v>
      </c>
      <c r="M20" s="326">
        <v>4</v>
      </c>
      <c r="N20" s="326">
        <v>2</v>
      </c>
      <c r="O20" s="326">
        <v>3</v>
      </c>
      <c r="P20" s="326">
        <v>1</v>
      </c>
      <c r="Q20" s="326">
        <v>1</v>
      </c>
      <c r="R20" s="326">
        <v>1</v>
      </c>
      <c r="S20" s="326">
        <v>2</v>
      </c>
      <c r="T20" s="326">
        <v>6</v>
      </c>
      <c r="U20" s="326">
        <v>5</v>
      </c>
      <c r="V20" s="326">
        <v>4</v>
      </c>
      <c r="W20" s="326">
        <v>4</v>
      </c>
      <c r="X20" s="326">
        <v>5</v>
      </c>
      <c r="Y20" s="326">
        <v>3</v>
      </c>
      <c r="Z20" s="326">
        <v>5</v>
      </c>
      <c r="AA20" s="326">
        <v>5</v>
      </c>
      <c r="AB20" s="326">
        <v>5</v>
      </c>
      <c r="AC20" s="326">
        <v>5</v>
      </c>
      <c r="AD20" s="326">
        <v>6</v>
      </c>
      <c r="AE20" s="326">
        <v>4</v>
      </c>
      <c r="AF20" s="326">
        <v>3</v>
      </c>
      <c r="AG20" s="326">
        <v>4</v>
      </c>
      <c r="AH20" s="326">
        <v>2</v>
      </c>
      <c r="AI20" s="326">
        <v>7</v>
      </c>
      <c r="AJ20" s="326">
        <v>3</v>
      </c>
      <c r="AK20" s="326">
        <v>2</v>
      </c>
      <c r="AL20" s="326">
        <v>4</v>
      </c>
      <c r="AM20" s="326">
        <v>2</v>
      </c>
      <c r="AN20" s="326">
        <v>5</v>
      </c>
      <c r="AO20" s="326">
        <v>3</v>
      </c>
      <c r="AP20" s="326">
        <v>4</v>
      </c>
      <c r="AQ20" s="326">
        <v>4</v>
      </c>
      <c r="AR20" s="326">
        <v>5</v>
      </c>
      <c r="AS20" s="326">
        <v>6</v>
      </c>
      <c r="AT20" s="326">
        <v>8</v>
      </c>
      <c r="AU20" s="326">
        <v>5</v>
      </c>
      <c r="AV20" s="326">
        <v>7</v>
      </c>
      <c r="AW20" s="326">
        <v>8</v>
      </c>
      <c r="AX20" s="326">
        <v>12</v>
      </c>
      <c r="AY20" s="326">
        <v>20</v>
      </c>
      <c r="AZ20" s="326">
        <v>90</v>
      </c>
      <c r="BA20" s="326">
        <v>115</v>
      </c>
      <c r="BB20" s="326">
        <v>84</v>
      </c>
      <c r="BC20" s="326">
        <v>106</v>
      </c>
      <c r="BD20" s="326">
        <v>60</v>
      </c>
      <c r="BE20" s="326">
        <v>58</v>
      </c>
      <c r="BF20" s="326">
        <v>51</v>
      </c>
      <c r="BG20" s="326">
        <v>55</v>
      </c>
      <c r="BH20" s="326">
        <v>58</v>
      </c>
      <c r="BI20" s="326">
        <v>59</v>
      </c>
      <c r="BJ20" s="326">
        <v>55</v>
      </c>
      <c r="BK20" s="326">
        <v>68</v>
      </c>
      <c r="BL20" s="326">
        <v>42</v>
      </c>
      <c r="BM20" s="326">
        <v>51</v>
      </c>
      <c r="BN20" s="326">
        <v>37</v>
      </c>
      <c r="BO20" s="326">
        <v>37</v>
      </c>
      <c r="BP20" s="326">
        <v>27</v>
      </c>
      <c r="BQ20" s="326">
        <v>24</v>
      </c>
      <c r="BR20" s="326">
        <v>25</v>
      </c>
      <c r="BS20" s="326">
        <v>39</v>
      </c>
      <c r="BT20" s="326">
        <v>33</v>
      </c>
      <c r="BU20" s="326">
        <v>33</v>
      </c>
      <c r="BV20" s="326">
        <v>9</v>
      </c>
      <c r="BW20" s="326">
        <v>24</v>
      </c>
      <c r="BX20" s="326">
        <v>7</v>
      </c>
      <c r="BY20" s="326">
        <v>32</v>
      </c>
      <c r="BZ20" s="326">
        <v>4</v>
      </c>
      <c r="CA20" s="326">
        <v>5</v>
      </c>
      <c r="CB20" s="326">
        <v>2</v>
      </c>
      <c r="CC20" s="326">
        <v>5</v>
      </c>
      <c r="CD20" s="326">
        <v>0</v>
      </c>
      <c r="CE20" s="326">
        <v>0</v>
      </c>
      <c r="CF20" s="325">
        <f t="shared" si="0"/>
        <v>51</v>
      </c>
      <c r="CG20" s="325">
        <f t="shared" si="1"/>
        <v>57</v>
      </c>
      <c r="CH20" s="325">
        <f t="shared" si="2"/>
        <v>108</v>
      </c>
      <c r="CI20" s="325">
        <f t="shared" si="3"/>
        <v>530</v>
      </c>
      <c r="CJ20" s="325">
        <f t="shared" si="4"/>
        <v>610</v>
      </c>
      <c r="CK20" s="325">
        <f t="shared" si="5"/>
        <v>1140</v>
      </c>
      <c r="CL20" s="325">
        <f t="shared" si="6"/>
        <v>107</v>
      </c>
      <c r="CM20" s="325">
        <f t="shared" si="7"/>
        <v>162</v>
      </c>
      <c r="CN20" s="325">
        <f t="shared" si="8"/>
        <v>269</v>
      </c>
      <c r="CO20" s="325">
        <f t="shared" si="10"/>
        <v>688</v>
      </c>
      <c r="CP20" s="325">
        <f t="shared" si="11"/>
        <v>829</v>
      </c>
      <c r="CQ20" s="325">
        <f t="shared" si="9"/>
        <v>1517</v>
      </c>
      <c r="CS20" s="319"/>
      <c r="CT20" s="319"/>
      <c r="CU20" s="321"/>
      <c r="CV20" s="321"/>
      <c r="CW20" s="321"/>
      <c r="CX20" s="321"/>
      <c r="CY20" s="321"/>
    </row>
    <row r="21" spans="1:103" ht="12" customHeight="1" x14ac:dyDescent="0.2">
      <c r="A21" s="323" t="s">
        <v>171</v>
      </c>
      <c r="B21" s="326">
        <v>3</v>
      </c>
      <c r="C21" s="326">
        <v>11</v>
      </c>
      <c r="D21" s="326">
        <v>1</v>
      </c>
      <c r="E21" s="326">
        <v>4</v>
      </c>
      <c r="F21" s="326">
        <v>8</v>
      </c>
      <c r="G21" s="326">
        <v>3</v>
      </c>
      <c r="H21" s="326">
        <v>5</v>
      </c>
      <c r="I21" s="326">
        <v>4</v>
      </c>
      <c r="J21" s="326">
        <v>3</v>
      </c>
      <c r="K21" s="326">
        <v>3</v>
      </c>
      <c r="L21" s="326">
        <v>7</v>
      </c>
      <c r="M21" s="326">
        <v>5</v>
      </c>
      <c r="N21" s="326">
        <v>4</v>
      </c>
      <c r="O21" s="326">
        <v>8</v>
      </c>
      <c r="P21" s="326">
        <v>3</v>
      </c>
      <c r="Q21" s="326">
        <v>3</v>
      </c>
      <c r="R21" s="326">
        <v>9</v>
      </c>
      <c r="S21" s="326">
        <v>2</v>
      </c>
      <c r="T21" s="326">
        <v>6</v>
      </c>
      <c r="U21" s="326">
        <v>6</v>
      </c>
      <c r="V21" s="326">
        <v>4</v>
      </c>
      <c r="W21" s="326">
        <v>2</v>
      </c>
      <c r="X21" s="326">
        <v>7</v>
      </c>
      <c r="Y21" s="326">
        <v>4</v>
      </c>
      <c r="Z21" s="326">
        <v>5</v>
      </c>
      <c r="AA21" s="326">
        <v>1</v>
      </c>
      <c r="AB21" s="326">
        <v>2</v>
      </c>
      <c r="AC21" s="326">
        <v>4</v>
      </c>
      <c r="AD21" s="326">
        <v>6</v>
      </c>
      <c r="AE21" s="326">
        <v>2</v>
      </c>
      <c r="AF21" s="326">
        <v>7</v>
      </c>
      <c r="AG21" s="326">
        <v>3</v>
      </c>
      <c r="AH21" s="326">
        <v>2</v>
      </c>
      <c r="AI21" s="326">
        <v>4</v>
      </c>
      <c r="AJ21" s="326">
        <v>8</v>
      </c>
      <c r="AK21" s="326">
        <v>3</v>
      </c>
      <c r="AL21" s="326">
        <v>1</v>
      </c>
      <c r="AM21" s="326">
        <v>6</v>
      </c>
      <c r="AN21" s="326">
        <v>1</v>
      </c>
      <c r="AO21" s="326">
        <v>4</v>
      </c>
      <c r="AP21" s="326">
        <v>6</v>
      </c>
      <c r="AQ21" s="326">
        <v>5</v>
      </c>
      <c r="AR21" s="326">
        <v>3</v>
      </c>
      <c r="AS21" s="326">
        <v>8</v>
      </c>
      <c r="AT21" s="326">
        <v>9</v>
      </c>
      <c r="AU21" s="326">
        <v>11</v>
      </c>
      <c r="AV21" s="326">
        <v>12</v>
      </c>
      <c r="AW21" s="326">
        <v>9</v>
      </c>
      <c r="AX21" s="326">
        <v>13</v>
      </c>
      <c r="AY21" s="326">
        <v>11</v>
      </c>
      <c r="AZ21" s="326">
        <v>128</v>
      </c>
      <c r="BA21" s="326">
        <v>123</v>
      </c>
      <c r="BB21" s="326">
        <v>95</v>
      </c>
      <c r="BC21" s="326">
        <v>116</v>
      </c>
      <c r="BD21" s="326">
        <v>87</v>
      </c>
      <c r="BE21" s="326">
        <v>75</v>
      </c>
      <c r="BF21" s="326">
        <v>87</v>
      </c>
      <c r="BG21" s="326">
        <v>77</v>
      </c>
      <c r="BH21" s="326">
        <v>71</v>
      </c>
      <c r="BI21" s="326">
        <v>67</v>
      </c>
      <c r="BJ21" s="326">
        <v>79</v>
      </c>
      <c r="BK21" s="326">
        <v>78</v>
      </c>
      <c r="BL21" s="326">
        <v>51</v>
      </c>
      <c r="BM21" s="326">
        <v>57</v>
      </c>
      <c r="BN21" s="326">
        <v>54</v>
      </c>
      <c r="BO21" s="326">
        <v>39</v>
      </c>
      <c r="BP21" s="326">
        <v>42</v>
      </c>
      <c r="BQ21" s="326">
        <v>46</v>
      </c>
      <c r="BR21" s="326">
        <v>44</v>
      </c>
      <c r="BS21" s="326">
        <v>44</v>
      </c>
      <c r="BT21" s="326">
        <v>35</v>
      </c>
      <c r="BU21" s="326">
        <v>37</v>
      </c>
      <c r="BV21" s="326">
        <v>20</v>
      </c>
      <c r="BW21" s="326">
        <v>34</v>
      </c>
      <c r="BX21" s="326">
        <v>12</v>
      </c>
      <c r="BY21" s="326">
        <v>25</v>
      </c>
      <c r="BZ21" s="326">
        <v>4</v>
      </c>
      <c r="CA21" s="326">
        <v>10</v>
      </c>
      <c r="CB21" s="326">
        <v>2</v>
      </c>
      <c r="CC21" s="326">
        <v>3</v>
      </c>
      <c r="CD21" s="326">
        <v>0</v>
      </c>
      <c r="CE21" s="326">
        <v>1</v>
      </c>
      <c r="CF21" s="325">
        <f t="shared" si="0"/>
        <v>73</v>
      </c>
      <c r="CG21" s="325">
        <f t="shared" si="1"/>
        <v>62</v>
      </c>
      <c r="CH21" s="325">
        <f t="shared" si="2"/>
        <v>135</v>
      </c>
      <c r="CI21" s="325">
        <f t="shared" si="3"/>
        <v>714</v>
      </c>
      <c r="CJ21" s="325">
        <f t="shared" si="4"/>
        <v>696</v>
      </c>
      <c r="CK21" s="325">
        <f t="shared" si="5"/>
        <v>1410</v>
      </c>
      <c r="CL21" s="325">
        <f t="shared" si="6"/>
        <v>159</v>
      </c>
      <c r="CM21" s="325">
        <f t="shared" si="7"/>
        <v>200</v>
      </c>
      <c r="CN21" s="325">
        <f t="shared" si="8"/>
        <v>359</v>
      </c>
      <c r="CO21" s="325">
        <f t="shared" si="10"/>
        <v>946</v>
      </c>
      <c r="CP21" s="325">
        <f t="shared" si="11"/>
        <v>958</v>
      </c>
      <c r="CQ21" s="325">
        <f t="shared" si="9"/>
        <v>1904</v>
      </c>
      <c r="CS21" s="319"/>
      <c r="CT21" s="319"/>
      <c r="CU21" s="321"/>
      <c r="CV21" s="321"/>
      <c r="CW21" s="321"/>
      <c r="CX21" s="321"/>
      <c r="CY21" s="321"/>
    </row>
    <row r="22" spans="1:103" ht="12" customHeight="1" x14ac:dyDescent="0.2">
      <c r="A22" s="323" t="s">
        <v>172</v>
      </c>
      <c r="B22" s="326">
        <v>7</v>
      </c>
      <c r="C22" s="326">
        <v>5</v>
      </c>
      <c r="D22" s="326">
        <v>3</v>
      </c>
      <c r="E22" s="326">
        <v>5</v>
      </c>
      <c r="F22" s="326">
        <v>13</v>
      </c>
      <c r="G22" s="326">
        <v>8</v>
      </c>
      <c r="H22" s="326">
        <v>8</v>
      </c>
      <c r="I22" s="326">
        <v>8</v>
      </c>
      <c r="J22" s="326">
        <v>6</v>
      </c>
      <c r="K22" s="326">
        <v>9</v>
      </c>
      <c r="L22" s="326">
        <v>5</v>
      </c>
      <c r="M22" s="326">
        <v>7</v>
      </c>
      <c r="N22" s="326">
        <v>13</v>
      </c>
      <c r="O22" s="326">
        <v>4</v>
      </c>
      <c r="P22" s="326">
        <v>8</v>
      </c>
      <c r="Q22" s="326">
        <v>8</v>
      </c>
      <c r="R22" s="326">
        <v>6</v>
      </c>
      <c r="S22" s="326">
        <v>14</v>
      </c>
      <c r="T22" s="326">
        <v>8</v>
      </c>
      <c r="U22" s="326">
        <v>6</v>
      </c>
      <c r="V22" s="326">
        <v>6</v>
      </c>
      <c r="W22" s="326">
        <v>7</v>
      </c>
      <c r="X22" s="326">
        <v>16</v>
      </c>
      <c r="Y22" s="326">
        <v>8</v>
      </c>
      <c r="Z22" s="326">
        <v>13</v>
      </c>
      <c r="AA22" s="326">
        <v>7</v>
      </c>
      <c r="AB22" s="326">
        <v>12</v>
      </c>
      <c r="AC22" s="326">
        <v>12</v>
      </c>
      <c r="AD22" s="326">
        <v>13</v>
      </c>
      <c r="AE22" s="326">
        <v>18</v>
      </c>
      <c r="AF22" s="326">
        <v>15</v>
      </c>
      <c r="AG22" s="326">
        <v>15</v>
      </c>
      <c r="AH22" s="326">
        <v>12</v>
      </c>
      <c r="AI22" s="326">
        <v>8</v>
      </c>
      <c r="AJ22" s="326">
        <v>17</v>
      </c>
      <c r="AK22" s="326">
        <v>8</v>
      </c>
      <c r="AL22" s="326">
        <v>23</v>
      </c>
      <c r="AM22" s="326">
        <v>11</v>
      </c>
      <c r="AN22" s="326">
        <v>14</v>
      </c>
      <c r="AO22" s="326">
        <v>19</v>
      </c>
      <c r="AP22" s="326">
        <v>6</v>
      </c>
      <c r="AQ22" s="326">
        <v>15</v>
      </c>
      <c r="AR22" s="326">
        <v>18</v>
      </c>
      <c r="AS22" s="326">
        <v>15</v>
      </c>
      <c r="AT22" s="326">
        <v>16</v>
      </c>
      <c r="AU22" s="326">
        <v>19</v>
      </c>
      <c r="AV22" s="326">
        <v>25</v>
      </c>
      <c r="AW22" s="326">
        <v>37</v>
      </c>
      <c r="AX22" s="326">
        <v>39</v>
      </c>
      <c r="AY22" s="326">
        <v>52</v>
      </c>
      <c r="AZ22" s="326">
        <v>212</v>
      </c>
      <c r="BA22" s="326">
        <v>219</v>
      </c>
      <c r="BB22" s="326">
        <v>123</v>
      </c>
      <c r="BC22" s="326">
        <v>115</v>
      </c>
      <c r="BD22" s="326">
        <v>143</v>
      </c>
      <c r="BE22" s="326">
        <v>125</v>
      </c>
      <c r="BF22" s="326">
        <v>130</v>
      </c>
      <c r="BG22" s="326">
        <v>131</v>
      </c>
      <c r="BH22" s="326">
        <v>138</v>
      </c>
      <c r="BI22" s="326">
        <v>130</v>
      </c>
      <c r="BJ22" s="326">
        <v>159</v>
      </c>
      <c r="BK22" s="326">
        <v>158</v>
      </c>
      <c r="BL22" s="326">
        <v>141</v>
      </c>
      <c r="BM22" s="326">
        <v>115</v>
      </c>
      <c r="BN22" s="326">
        <v>83</v>
      </c>
      <c r="BO22" s="326">
        <v>76</v>
      </c>
      <c r="BP22" s="326">
        <v>86</v>
      </c>
      <c r="BQ22" s="326">
        <v>86</v>
      </c>
      <c r="BR22" s="326">
        <v>101</v>
      </c>
      <c r="BS22" s="326">
        <v>75</v>
      </c>
      <c r="BT22" s="326">
        <v>80</v>
      </c>
      <c r="BU22" s="326">
        <v>83</v>
      </c>
      <c r="BV22" s="326">
        <v>41</v>
      </c>
      <c r="BW22" s="326">
        <v>64</v>
      </c>
      <c r="BX22" s="326">
        <v>32</v>
      </c>
      <c r="BY22" s="326">
        <v>50</v>
      </c>
      <c r="BZ22" s="326">
        <v>11</v>
      </c>
      <c r="CA22" s="326">
        <v>19</v>
      </c>
      <c r="CB22" s="326">
        <v>3</v>
      </c>
      <c r="CC22" s="326">
        <v>5</v>
      </c>
      <c r="CD22" s="326">
        <v>0</v>
      </c>
      <c r="CE22" s="326">
        <v>0</v>
      </c>
      <c r="CF22" s="325">
        <f t="shared" si="0"/>
        <v>137</v>
      </c>
      <c r="CG22" s="325">
        <f t="shared" si="1"/>
        <v>126</v>
      </c>
      <c r="CH22" s="325">
        <f t="shared" si="2"/>
        <v>263</v>
      </c>
      <c r="CI22" s="325">
        <f t="shared" si="3"/>
        <v>1314</v>
      </c>
      <c r="CJ22" s="325">
        <f t="shared" si="4"/>
        <v>1268</v>
      </c>
      <c r="CK22" s="325">
        <f t="shared" si="5"/>
        <v>2582</v>
      </c>
      <c r="CL22" s="325">
        <f t="shared" si="6"/>
        <v>354</v>
      </c>
      <c r="CM22" s="325">
        <f t="shared" si="7"/>
        <v>382</v>
      </c>
      <c r="CN22" s="325">
        <f t="shared" si="8"/>
        <v>736</v>
      </c>
      <c r="CO22" s="325">
        <f t="shared" si="10"/>
        <v>1805</v>
      </c>
      <c r="CP22" s="325">
        <f t="shared" si="11"/>
        <v>1776</v>
      </c>
      <c r="CQ22" s="325">
        <f t="shared" si="9"/>
        <v>3581</v>
      </c>
      <c r="CS22" s="319"/>
      <c r="CT22" s="319"/>
      <c r="CU22" s="321"/>
      <c r="CV22" s="321"/>
      <c r="CW22" s="321"/>
      <c r="CX22" s="321"/>
      <c r="CY22" s="321"/>
    </row>
    <row r="23" spans="1:103" ht="12" customHeight="1" x14ac:dyDescent="0.2">
      <c r="A23" s="323" t="s">
        <v>173</v>
      </c>
      <c r="B23" s="326">
        <v>5</v>
      </c>
      <c r="C23" s="326">
        <v>9</v>
      </c>
      <c r="D23" s="326">
        <v>6</v>
      </c>
      <c r="E23" s="326">
        <v>3</v>
      </c>
      <c r="F23" s="326">
        <v>12</v>
      </c>
      <c r="G23" s="326">
        <v>6</v>
      </c>
      <c r="H23" s="326">
        <v>8</v>
      </c>
      <c r="I23" s="326">
        <v>7</v>
      </c>
      <c r="J23" s="326">
        <v>10</v>
      </c>
      <c r="K23" s="326">
        <v>5</v>
      </c>
      <c r="L23" s="326">
        <v>8</v>
      </c>
      <c r="M23" s="326">
        <v>9</v>
      </c>
      <c r="N23" s="326">
        <v>8</v>
      </c>
      <c r="O23" s="326">
        <v>17</v>
      </c>
      <c r="P23" s="326">
        <v>9</v>
      </c>
      <c r="Q23" s="326">
        <v>9</v>
      </c>
      <c r="R23" s="326">
        <v>5</v>
      </c>
      <c r="S23" s="326">
        <v>7</v>
      </c>
      <c r="T23" s="326">
        <v>9</v>
      </c>
      <c r="U23" s="326">
        <v>8</v>
      </c>
      <c r="V23" s="326">
        <v>7</v>
      </c>
      <c r="W23" s="326">
        <v>8</v>
      </c>
      <c r="X23" s="326">
        <v>9</v>
      </c>
      <c r="Y23" s="326">
        <v>3</v>
      </c>
      <c r="Z23" s="326">
        <v>6</v>
      </c>
      <c r="AA23" s="326">
        <v>5</v>
      </c>
      <c r="AB23" s="326">
        <v>3</v>
      </c>
      <c r="AC23" s="326">
        <v>4</v>
      </c>
      <c r="AD23" s="326">
        <v>7</v>
      </c>
      <c r="AE23" s="326">
        <v>5</v>
      </c>
      <c r="AF23" s="326">
        <v>10</v>
      </c>
      <c r="AG23" s="326">
        <v>4</v>
      </c>
      <c r="AH23" s="326">
        <v>6</v>
      </c>
      <c r="AI23" s="326">
        <v>5</v>
      </c>
      <c r="AJ23" s="326">
        <v>6</v>
      </c>
      <c r="AK23" s="326">
        <v>3</v>
      </c>
      <c r="AL23" s="326">
        <v>7</v>
      </c>
      <c r="AM23" s="326">
        <v>3</v>
      </c>
      <c r="AN23" s="326">
        <v>8</v>
      </c>
      <c r="AO23" s="326">
        <v>6</v>
      </c>
      <c r="AP23" s="326">
        <v>2</v>
      </c>
      <c r="AQ23" s="326">
        <v>8</v>
      </c>
      <c r="AR23" s="326">
        <v>7</v>
      </c>
      <c r="AS23" s="326">
        <v>6</v>
      </c>
      <c r="AT23" s="326">
        <v>16</v>
      </c>
      <c r="AU23" s="326">
        <v>11</v>
      </c>
      <c r="AV23" s="326">
        <v>12</v>
      </c>
      <c r="AW23" s="326">
        <v>29</v>
      </c>
      <c r="AX23" s="326">
        <v>23</v>
      </c>
      <c r="AY23" s="326">
        <v>28</v>
      </c>
      <c r="AZ23" s="326">
        <v>129</v>
      </c>
      <c r="BA23" s="326">
        <v>175</v>
      </c>
      <c r="BB23" s="326">
        <v>131</v>
      </c>
      <c r="BC23" s="326">
        <v>131</v>
      </c>
      <c r="BD23" s="326">
        <v>89</v>
      </c>
      <c r="BE23" s="326">
        <v>113</v>
      </c>
      <c r="BF23" s="326">
        <v>80</v>
      </c>
      <c r="BG23" s="326">
        <v>92</v>
      </c>
      <c r="BH23" s="326">
        <v>104</v>
      </c>
      <c r="BI23" s="326">
        <v>95</v>
      </c>
      <c r="BJ23" s="326">
        <v>83</v>
      </c>
      <c r="BK23" s="326">
        <v>86</v>
      </c>
      <c r="BL23" s="326">
        <v>85</v>
      </c>
      <c r="BM23" s="326">
        <v>84</v>
      </c>
      <c r="BN23" s="326">
        <v>67</v>
      </c>
      <c r="BO23" s="326">
        <v>56</v>
      </c>
      <c r="BP23" s="326">
        <v>61</v>
      </c>
      <c r="BQ23" s="326">
        <v>51</v>
      </c>
      <c r="BR23" s="326">
        <v>56</v>
      </c>
      <c r="BS23" s="326">
        <v>64</v>
      </c>
      <c r="BT23" s="326">
        <v>53</v>
      </c>
      <c r="BU23" s="326">
        <v>69</v>
      </c>
      <c r="BV23" s="326">
        <v>27</v>
      </c>
      <c r="BW23" s="326">
        <v>50</v>
      </c>
      <c r="BX23" s="326">
        <v>26</v>
      </c>
      <c r="BY23" s="326">
        <v>30</v>
      </c>
      <c r="BZ23" s="326">
        <v>7</v>
      </c>
      <c r="CA23" s="326">
        <v>24</v>
      </c>
      <c r="CB23" s="326">
        <v>4</v>
      </c>
      <c r="CC23" s="326">
        <v>5</v>
      </c>
      <c r="CD23" s="326">
        <v>0</v>
      </c>
      <c r="CE23" s="326">
        <v>0</v>
      </c>
      <c r="CF23" s="325">
        <f t="shared" si="0"/>
        <v>112</v>
      </c>
      <c r="CG23" s="325">
        <f t="shared" si="1"/>
        <v>105</v>
      </c>
      <c r="CH23" s="325">
        <f t="shared" si="2"/>
        <v>217</v>
      </c>
      <c r="CI23" s="325">
        <f t="shared" si="3"/>
        <v>865</v>
      </c>
      <c r="CJ23" s="325">
        <f t="shared" si="4"/>
        <v>935</v>
      </c>
      <c r="CK23" s="325">
        <f t="shared" si="5"/>
        <v>1800</v>
      </c>
      <c r="CL23" s="325">
        <f t="shared" si="6"/>
        <v>234</v>
      </c>
      <c r="CM23" s="325">
        <f t="shared" si="7"/>
        <v>293</v>
      </c>
      <c r="CN23" s="325">
        <f t="shared" si="8"/>
        <v>527</v>
      </c>
      <c r="CO23" s="325">
        <f t="shared" si="10"/>
        <v>1211</v>
      </c>
      <c r="CP23" s="325">
        <f t="shared" si="11"/>
        <v>1333</v>
      </c>
      <c r="CQ23" s="325">
        <f t="shared" si="9"/>
        <v>2544</v>
      </c>
      <c r="CS23" s="319"/>
      <c r="CT23" s="319"/>
      <c r="CU23" s="321"/>
      <c r="CV23" s="321"/>
      <c r="CW23" s="321"/>
      <c r="CX23" s="321"/>
      <c r="CY23" s="321"/>
    </row>
    <row r="24" spans="1:103" ht="12" customHeight="1" x14ac:dyDescent="0.2">
      <c r="A24" s="323" t="s">
        <v>174</v>
      </c>
      <c r="B24" s="326">
        <v>6</v>
      </c>
      <c r="C24" s="326">
        <v>2</v>
      </c>
      <c r="D24" s="326">
        <v>2</v>
      </c>
      <c r="E24" s="326">
        <v>6</v>
      </c>
      <c r="F24" s="326">
        <v>5</v>
      </c>
      <c r="G24" s="326">
        <v>3</v>
      </c>
      <c r="H24" s="326">
        <v>2</v>
      </c>
      <c r="I24" s="326">
        <v>6</v>
      </c>
      <c r="J24" s="326">
        <v>5</v>
      </c>
      <c r="K24" s="326">
        <v>5</v>
      </c>
      <c r="L24" s="326">
        <v>2</v>
      </c>
      <c r="M24" s="326">
        <v>5</v>
      </c>
      <c r="N24" s="326">
        <v>2</v>
      </c>
      <c r="O24" s="326">
        <v>8</v>
      </c>
      <c r="P24" s="326">
        <v>5</v>
      </c>
      <c r="Q24" s="326">
        <v>5</v>
      </c>
      <c r="R24" s="326">
        <v>6</v>
      </c>
      <c r="S24" s="326">
        <v>2</v>
      </c>
      <c r="T24" s="326">
        <v>1</v>
      </c>
      <c r="U24" s="326">
        <v>4</v>
      </c>
      <c r="V24" s="326">
        <v>7</v>
      </c>
      <c r="W24" s="326">
        <v>7</v>
      </c>
      <c r="X24" s="326">
        <v>6</v>
      </c>
      <c r="Y24" s="326">
        <v>3</v>
      </c>
      <c r="Z24" s="326">
        <v>6</v>
      </c>
      <c r="AA24" s="326">
        <v>5</v>
      </c>
      <c r="AB24" s="326">
        <v>6</v>
      </c>
      <c r="AC24" s="326">
        <v>3</v>
      </c>
      <c r="AD24" s="326">
        <v>4</v>
      </c>
      <c r="AE24" s="326">
        <v>3</v>
      </c>
      <c r="AF24" s="326">
        <v>4</v>
      </c>
      <c r="AG24" s="326">
        <v>11</v>
      </c>
      <c r="AH24" s="326">
        <v>7</v>
      </c>
      <c r="AI24" s="326">
        <v>5</v>
      </c>
      <c r="AJ24" s="326">
        <v>5</v>
      </c>
      <c r="AK24" s="326">
        <v>2</v>
      </c>
      <c r="AL24" s="326">
        <v>3</v>
      </c>
      <c r="AM24" s="326">
        <v>7</v>
      </c>
      <c r="AN24" s="326">
        <v>4</v>
      </c>
      <c r="AO24" s="326">
        <v>7</v>
      </c>
      <c r="AP24" s="326">
        <v>1</v>
      </c>
      <c r="AQ24" s="326">
        <v>10</v>
      </c>
      <c r="AR24" s="326">
        <v>6</v>
      </c>
      <c r="AS24" s="326">
        <v>7</v>
      </c>
      <c r="AT24" s="326">
        <v>4</v>
      </c>
      <c r="AU24" s="326">
        <v>11</v>
      </c>
      <c r="AV24" s="326">
        <v>12</v>
      </c>
      <c r="AW24" s="326">
        <v>14</v>
      </c>
      <c r="AX24" s="326">
        <v>9</v>
      </c>
      <c r="AY24" s="326">
        <v>14</v>
      </c>
      <c r="AZ24" s="326">
        <v>72</v>
      </c>
      <c r="BA24" s="326">
        <v>91</v>
      </c>
      <c r="BB24" s="326">
        <v>69</v>
      </c>
      <c r="BC24" s="326">
        <v>69</v>
      </c>
      <c r="BD24" s="326">
        <v>44</v>
      </c>
      <c r="BE24" s="326">
        <v>52</v>
      </c>
      <c r="BF24" s="326">
        <v>71</v>
      </c>
      <c r="BG24" s="326">
        <v>46</v>
      </c>
      <c r="BH24" s="326">
        <v>65</v>
      </c>
      <c r="BI24" s="326">
        <v>61</v>
      </c>
      <c r="BJ24" s="326">
        <v>52</v>
      </c>
      <c r="BK24" s="326">
        <v>64</v>
      </c>
      <c r="BL24" s="326">
        <v>56</v>
      </c>
      <c r="BM24" s="326">
        <v>39</v>
      </c>
      <c r="BN24" s="326">
        <v>41</v>
      </c>
      <c r="BO24" s="326">
        <v>33</v>
      </c>
      <c r="BP24" s="326">
        <v>33</v>
      </c>
      <c r="BQ24" s="326">
        <v>32</v>
      </c>
      <c r="BR24" s="326">
        <v>36</v>
      </c>
      <c r="BS24" s="326">
        <v>34</v>
      </c>
      <c r="BT24" s="326">
        <v>36</v>
      </c>
      <c r="BU24" s="326">
        <v>46</v>
      </c>
      <c r="BV24" s="326">
        <v>21</v>
      </c>
      <c r="BW24" s="326">
        <v>26</v>
      </c>
      <c r="BX24" s="326">
        <v>18</v>
      </c>
      <c r="BY24" s="326">
        <v>21</v>
      </c>
      <c r="BZ24" s="326">
        <v>4</v>
      </c>
      <c r="CA24" s="326">
        <v>10</v>
      </c>
      <c r="CB24" s="326">
        <v>0</v>
      </c>
      <c r="CC24" s="326">
        <v>1</v>
      </c>
      <c r="CD24" s="326">
        <v>0</v>
      </c>
      <c r="CE24" s="326">
        <v>1</v>
      </c>
      <c r="CF24" s="325">
        <f t="shared" si="0"/>
        <v>65</v>
      </c>
      <c r="CG24" s="325">
        <f t="shared" si="1"/>
        <v>67</v>
      </c>
      <c r="CH24" s="325">
        <f t="shared" si="2"/>
        <v>132</v>
      </c>
      <c r="CI24" s="325">
        <f t="shared" si="3"/>
        <v>525</v>
      </c>
      <c r="CJ24" s="325">
        <f t="shared" si="4"/>
        <v>543</v>
      </c>
      <c r="CK24" s="325">
        <f t="shared" si="5"/>
        <v>1068</v>
      </c>
      <c r="CL24" s="325">
        <f t="shared" si="6"/>
        <v>148</v>
      </c>
      <c r="CM24" s="325">
        <f t="shared" si="7"/>
        <v>171</v>
      </c>
      <c r="CN24" s="325">
        <f t="shared" si="8"/>
        <v>319</v>
      </c>
      <c r="CO24" s="325">
        <f t="shared" si="10"/>
        <v>738</v>
      </c>
      <c r="CP24" s="325">
        <f t="shared" si="11"/>
        <v>781</v>
      </c>
      <c r="CQ24" s="325">
        <f t="shared" si="9"/>
        <v>1519</v>
      </c>
      <c r="CS24" s="319"/>
      <c r="CT24" s="319"/>
      <c r="CU24" s="321"/>
      <c r="CV24" s="321"/>
      <c r="CW24" s="321"/>
      <c r="CX24" s="321"/>
      <c r="CY24" s="321"/>
    </row>
    <row r="25" spans="1:103" s="321" customFormat="1" ht="12" customHeight="1" x14ac:dyDescent="0.2">
      <c r="A25" s="324" t="s">
        <v>115</v>
      </c>
      <c r="B25" s="327">
        <v>25</v>
      </c>
      <c r="C25" s="327">
        <v>25</v>
      </c>
      <c r="D25" s="327">
        <v>36</v>
      </c>
      <c r="E25" s="327">
        <v>27</v>
      </c>
      <c r="F25" s="327">
        <v>30</v>
      </c>
      <c r="G25" s="327">
        <v>26</v>
      </c>
      <c r="H25" s="327">
        <v>29</v>
      </c>
      <c r="I25" s="327">
        <v>35</v>
      </c>
      <c r="J25" s="327">
        <v>41</v>
      </c>
      <c r="K25" s="327">
        <v>40</v>
      </c>
      <c r="L25" s="327">
        <v>48</v>
      </c>
      <c r="M25" s="327">
        <v>38</v>
      </c>
      <c r="N25" s="327">
        <v>48</v>
      </c>
      <c r="O25" s="327">
        <v>40</v>
      </c>
      <c r="P25" s="327">
        <v>39</v>
      </c>
      <c r="Q25" s="327">
        <v>51</v>
      </c>
      <c r="R25" s="327">
        <v>42</v>
      </c>
      <c r="S25" s="327">
        <v>47</v>
      </c>
      <c r="T25" s="327">
        <v>43</v>
      </c>
      <c r="U25" s="327">
        <v>44</v>
      </c>
      <c r="V25" s="327">
        <v>38</v>
      </c>
      <c r="W25" s="327">
        <v>48</v>
      </c>
      <c r="X25" s="327">
        <v>40</v>
      </c>
      <c r="Y25" s="327">
        <v>32</v>
      </c>
      <c r="Z25" s="327">
        <v>26</v>
      </c>
      <c r="AA25" s="327">
        <v>37</v>
      </c>
      <c r="AB25" s="327">
        <v>27</v>
      </c>
      <c r="AC25" s="327">
        <v>44</v>
      </c>
      <c r="AD25" s="327">
        <v>33</v>
      </c>
      <c r="AE25" s="327">
        <v>30</v>
      </c>
      <c r="AF25" s="327">
        <v>40</v>
      </c>
      <c r="AG25" s="327">
        <v>33</v>
      </c>
      <c r="AH25" s="327">
        <v>24</v>
      </c>
      <c r="AI25" s="327">
        <v>27</v>
      </c>
      <c r="AJ25" s="327">
        <v>33</v>
      </c>
      <c r="AK25" s="327">
        <v>26</v>
      </c>
      <c r="AL25" s="327">
        <v>25</v>
      </c>
      <c r="AM25" s="327">
        <v>18</v>
      </c>
      <c r="AN25" s="327">
        <v>29</v>
      </c>
      <c r="AO25" s="327">
        <v>29</v>
      </c>
      <c r="AP25" s="327">
        <v>26</v>
      </c>
      <c r="AQ25" s="327">
        <v>24</v>
      </c>
      <c r="AR25" s="327">
        <v>28</v>
      </c>
      <c r="AS25" s="327">
        <v>16</v>
      </c>
      <c r="AT25" s="327">
        <v>33</v>
      </c>
      <c r="AU25" s="327">
        <v>27</v>
      </c>
      <c r="AV25" s="327">
        <v>57</v>
      </c>
      <c r="AW25" s="327">
        <v>33</v>
      </c>
      <c r="AX25" s="327">
        <v>68</v>
      </c>
      <c r="AY25" s="327">
        <v>60</v>
      </c>
      <c r="AZ25" s="327">
        <v>383</v>
      </c>
      <c r="BA25" s="327">
        <v>272</v>
      </c>
      <c r="BB25" s="327">
        <v>263</v>
      </c>
      <c r="BC25" s="327">
        <v>291</v>
      </c>
      <c r="BD25" s="327">
        <v>290</v>
      </c>
      <c r="BE25" s="327">
        <v>317</v>
      </c>
      <c r="BF25" s="327">
        <v>356</v>
      </c>
      <c r="BG25" s="327">
        <v>366</v>
      </c>
      <c r="BH25" s="327">
        <v>318</v>
      </c>
      <c r="BI25" s="327">
        <v>345</v>
      </c>
      <c r="BJ25" s="327">
        <v>313</v>
      </c>
      <c r="BK25" s="327">
        <v>336</v>
      </c>
      <c r="BL25" s="327">
        <v>238</v>
      </c>
      <c r="BM25" s="327">
        <v>248</v>
      </c>
      <c r="BN25" s="327">
        <v>168</v>
      </c>
      <c r="BO25" s="327">
        <v>190</v>
      </c>
      <c r="BP25" s="327">
        <v>113</v>
      </c>
      <c r="BQ25" s="327">
        <v>99</v>
      </c>
      <c r="BR25" s="327">
        <v>113</v>
      </c>
      <c r="BS25" s="327">
        <v>122</v>
      </c>
      <c r="BT25" s="327">
        <v>97</v>
      </c>
      <c r="BU25" s="327">
        <v>131</v>
      </c>
      <c r="BV25" s="327">
        <v>69</v>
      </c>
      <c r="BW25" s="327">
        <v>114</v>
      </c>
      <c r="BX25" s="327">
        <v>45</v>
      </c>
      <c r="BY25" s="327">
        <v>72</v>
      </c>
      <c r="BZ25" s="327">
        <v>21</v>
      </c>
      <c r="CA25" s="327">
        <v>44</v>
      </c>
      <c r="CB25" s="327">
        <v>1</v>
      </c>
      <c r="CC25" s="327">
        <v>12</v>
      </c>
      <c r="CD25" s="327">
        <v>0</v>
      </c>
      <c r="CE25" s="327">
        <v>6</v>
      </c>
      <c r="CF25" s="322">
        <f t="shared" si="0"/>
        <v>545</v>
      </c>
      <c r="CG25" s="322">
        <f t="shared" si="1"/>
        <v>564</v>
      </c>
      <c r="CH25" s="322">
        <f t="shared" si="2"/>
        <v>1109</v>
      </c>
      <c r="CI25" s="322">
        <f t="shared" si="3"/>
        <v>2692</v>
      </c>
      <c r="CJ25" s="322">
        <f t="shared" si="4"/>
        <v>2658</v>
      </c>
      <c r="CK25" s="322">
        <f t="shared" si="5"/>
        <v>5350</v>
      </c>
      <c r="CL25" s="322">
        <f t="shared" si="6"/>
        <v>459</v>
      </c>
      <c r="CM25" s="322">
        <f t="shared" si="7"/>
        <v>600</v>
      </c>
      <c r="CN25" s="322">
        <f t="shared" si="8"/>
        <v>1059</v>
      </c>
      <c r="CO25" s="322">
        <f t="shared" si="10"/>
        <v>3696</v>
      </c>
      <c r="CP25" s="322">
        <f t="shared" si="11"/>
        <v>3822</v>
      </c>
      <c r="CQ25" s="322">
        <f t="shared" si="9"/>
        <v>7518</v>
      </c>
      <c r="CS25" s="319"/>
      <c r="CT25" s="319"/>
    </row>
    <row r="26" spans="1:103" ht="12" customHeight="1" x14ac:dyDescent="0.2">
      <c r="A26" s="323" t="s">
        <v>170</v>
      </c>
      <c r="B26" s="326">
        <v>1</v>
      </c>
      <c r="C26" s="326">
        <v>0</v>
      </c>
      <c r="D26" s="326">
        <v>1</v>
      </c>
      <c r="E26" s="326">
        <v>3</v>
      </c>
      <c r="F26" s="326">
        <v>1</v>
      </c>
      <c r="G26" s="326">
        <v>1</v>
      </c>
      <c r="H26" s="326">
        <v>2</v>
      </c>
      <c r="I26" s="326">
        <v>2</v>
      </c>
      <c r="J26" s="326">
        <v>2</v>
      </c>
      <c r="K26" s="326">
        <v>1</v>
      </c>
      <c r="L26" s="326">
        <v>4</v>
      </c>
      <c r="M26" s="326">
        <v>3</v>
      </c>
      <c r="N26" s="326">
        <v>6</v>
      </c>
      <c r="O26" s="326">
        <v>2</v>
      </c>
      <c r="P26" s="326">
        <v>2</v>
      </c>
      <c r="Q26" s="326">
        <v>4</v>
      </c>
      <c r="R26" s="326">
        <v>2</v>
      </c>
      <c r="S26" s="326">
        <v>7</v>
      </c>
      <c r="T26" s="326">
        <v>3</v>
      </c>
      <c r="U26" s="326">
        <v>5</v>
      </c>
      <c r="V26" s="326">
        <v>5</v>
      </c>
      <c r="W26" s="326">
        <v>5</v>
      </c>
      <c r="X26" s="326">
        <v>3</v>
      </c>
      <c r="Y26" s="326">
        <v>4</v>
      </c>
      <c r="Z26" s="326">
        <v>5</v>
      </c>
      <c r="AA26" s="326">
        <v>5</v>
      </c>
      <c r="AB26" s="326">
        <v>3</v>
      </c>
      <c r="AC26" s="326">
        <v>3</v>
      </c>
      <c r="AD26" s="326">
        <v>2</v>
      </c>
      <c r="AE26" s="326">
        <v>6</v>
      </c>
      <c r="AF26" s="326">
        <v>4</v>
      </c>
      <c r="AG26" s="326">
        <v>3</v>
      </c>
      <c r="AH26" s="326">
        <v>7</v>
      </c>
      <c r="AI26" s="326">
        <v>5</v>
      </c>
      <c r="AJ26" s="326">
        <v>5</v>
      </c>
      <c r="AK26" s="326">
        <v>4</v>
      </c>
      <c r="AL26" s="326">
        <v>2</v>
      </c>
      <c r="AM26" s="326">
        <v>3</v>
      </c>
      <c r="AN26" s="326">
        <v>4</v>
      </c>
      <c r="AO26" s="326">
        <v>4</v>
      </c>
      <c r="AP26" s="326">
        <v>3</v>
      </c>
      <c r="AQ26" s="326">
        <v>10</v>
      </c>
      <c r="AR26" s="326">
        <v>8</v>
      </c>
      <c r="AS26" s="326">
        <v>1</v>
      </c>
      <c r="AT26" s="326">
        <v>13</v>
      </c>
      <c r="AU26" s="326">
        <v>4</v>
      </c>
      <c r="AV26" s="326">
        <v>13</v>
      </c>
      <c r="AW26" s="326">
        <v>7</v>
      </c>
      <c r="AX26" s="326">
        <v>15</v>
      </c>
      <c r="AY26" s="326">
        <v>15</v>
      </c>
      <c r="AZ26" s="326">
        <v>86</v>
      </c>
      <c r="BA26" s="326">
        <v>75</v>
      </c>
      <c r="BB26" s="326">
        <v>49</v>
      </c>
      <c r="BC26" s="326">
        <v>54</v>
      </c>
      <c r="BD26" s="326">
        <v>47</v>
      </c>
      <c r="BE26" s="326">
        <v>46</v>
      </c>
      <c r="BF26" s="326">
        <v>49</v>
      </c>
      <c r="BG26" s="326">
        <v>49</v>
      </c>
      <c r="BH26" s="326">
        <v>56</v>
      </c>
      <c r="BI26" s="326">
        <v>47</v>
      </c>
      <c r="BJ26" s="326">
        <v>53</v>
      </c>
      <c r="BK26" s="326">
        <v>57</v>
      </c>
      <c r="BL26" s="326">
        <v>46</v>
      </c>
      <c r="BM26" s="326">
        <v>48</v>
      </c>
      <c r="BN26" s="326">
        <v>38</v>
      </c>
      <c r="BO26" s="326">
        <v>41</v>
      </c>
      <c r="BP26" s="326">
        <v>19</v>
      </c>
      <c r="BQ26" s="326">
        <v>24</v>
      </c>
      <c r="BR26" s="326">
        <v>25</v>
      </c>
      <c r="BS26" s="326">
        <v>25</v>
      </c>
      <c r="BT26" s="326">
        <v>17</v>
      </c>
      <c r="BU26" s="326">
        <v>29</v>
      </c>
      <c r="BV26" s="326">
        <v>24</v>
      </c>
      <c r="BW26" s="326">
        <v>34</v>
      </c>
      <c r="BX26" s="326">
        <v>6</v>
      </c>
      <c r="BY26" s="326">
        <v>19</v>
      </c>
      <c r="BZ26" s="326">
        <v>2</v>
      </c>
      <c r="CA26" s="326">
        <v>10</v>
      </c>
      <c r="CB26" s="326">
        <v>1</v>
      </c>
      <c r="CC26" s="326">
        <v>3</v>
      </c>
      <c r="CD26" s="326">
        <v>0</v>
      </c>
      <c r="CE26" s="326">
        <v>2</v>
      </c>
      <c r="CF26" s="325">
        <f t="shared" si="0"/>
        <v>42</v>
      </c>
      <c r="CG26" s="325">
        <f t="shared" si="1"/>
        <v>51</v>
      </c>
      <c r="CH26" s="325">
        <f t="shared" si="2"/>
        <v>93</v>
      </c>
      <c r="CI26" s="325">
        <f t="shared" si="3"/>
        <v>498</v>
      </c>
      <c r="CJ26" s="325">
        <f t="shared" si="4"/>
        <v>473</v>
      </c>
      <c r="CK26" s="325">
        <f t="shared" si="5"/>
        <v>971</v>
      </c>
      <c r="CL26" s="325">
        <f t="shared" si="6"/>
        <v>94</v>
      </c>
      <c r="CM26" s="325">
        <f t="shared" si="7"/>
        <v>146</v>
      </c>
      <c r="CN26" s="325">
        <f t="shared" si="8"/>
        <v>240</v>
      </c>
      <c r="CO26" s="325">
        <f t="shared" si="10"/>
        <v>634</v>
      </c>
      <c r="CP26" s="325">
        <f t="shared" si="11"/>
        <v>670</v>
      </c>
      <c r="CQ26" s="325">
        <f t="shared" si="9"/>
        <v>1304</v>
      </c>
      <c r="CS26" s="319"/>
      <c r="CT26" s="319"/>
      <c r="CU26" s="321"/>
      <c r="CV26" s="321"/>
      <c r="CW26" s="321"/>
      <c r="CX26" s="321"/>
      <c r="CY26" s="321"/>
    </row>
    <row r="27" spans="1:103" ht="12" customHeight="1" x14ac:dyDescent="0.2">
      <c r="A27" s="323" t="s">
        <v>171</v>
      </c>
      <c r="B27" s="326">
        <v>8</v>
      </c>
      <c r="C27" s="326">
        <v>9</v>
      </c>
      <c r="D27" s="326">
        <v>16</v>
      </c>
      <c r="E27" s="326">
        <v>7</v>
      </c>
      <c r="F27" s="326">
        <v>14</v>
      </c>
      <c r="G27" s="326">
        <v>8</v>
      </c>
      <c r="H27" s="326">
        <v>17</v>
      </c>
      <c r="I27" s="326">
        <v>10</v>
      </c>
      <c r="J27" s="326">
        <v>18</v>
      </c>
      <c r="K27" s="326">
        <v>15</v>
      </c>
      <c r="L27" s="326">
        <v>16</v>
      </c>
      <c r="M27" s="326">
        <v>12</v>
      </c>
      <c r="N27" s="326">
        <v>21</v>
      </c>
      <c r="O27" s="326">
        <v>14</v>
      </c>
      <c r="P27" s="326">
        <v>16</v>
      </c>
      <c r="Q27" s="326">
        <v>15</v>
      </c>
      <c r="R27" s="326">
        <v>20</v>
      </c>
      <c r="S27" s="326">
        <v>19</v>
      </c>
      <c r="T27" s="326">
        <v>21</v>
      </c>
      <c r="U27" s="326">
        <v>20</v>
      </c>
      <c r="V27" s="326">
        <v>14</v>
      </c>
      <c r="W27" s="326">
        <v>24</v>
      </c>
      <c r="X27" s="326">
        <v>17</v>
      </c>
      <c r="Y27" s="326">
        <v>12</v>
      </c>
      <c r="Z27" s="326">
        <v>14</v>
      </c>
      <c r="AA27" s="326">
        <v>13</v>
      </c>
      <c r="AB27" s="326">
        <v>12</v>
      </c>
      <c r="AC27" s="326">
        <v>26</v>
      </c>
      <c r="AD27" s="326">
        <v>17</v>
      </c>
      <c r="AE27" s="326">
        <v>10</v>
      </c>
      <c r="AF27" s="326">
        <v>19</v>
      </c>
      <c r="AG27" s="326">
        <v>21</v>
      </c>
      <c r="AH27" s="326">
        <v>7</v>
      </c>
      <c r="AI27" s="326">
        <v>11</v>
      </c>
      <c r="AJ27" s="326">
        <v>15</v>
      </c>
      <c r="AK27" s="326">
        <v>13</v>
      </c>
      <c r="AL27" s="326">
        <v>17</v>
      </c>
      <c r="AM27" s="326">
        <v>7</v>
      </c>
      <c r="AN27" s="326">
        <v>14</v>
      </c>
      <c r="AO27" s="326">
        <v>8</v>
      </c>
      <c r="AP27" s="326">
        <v>11</v>
      </c>
      <c r="AQ27" s="326">
        <v>7</v>
      </c>
      <c r="AR27" s="326">
        <v>15</v>
      </c>
      <c r="AS27" s="326">
        <v>7</v>
      </c>
      <c r="AT27" s="326">
        <v>8</v>
      </c>
      <c r="AU27" s="326">
        <v>15</v>
      </c>
      <c r="AV27" s="326">
        <v>29</v>
      </c>
      <c r="AW27" s="326">
        <v>14</v>
      </c>
      <c r="AX27" s="326">
        <v>31</v>
      </c>
      <c r="AY27" s="326">
        <v>23</v>
      </c>
      <c r="AZ27" s="326">
        <v>165</v>
      </c>
      <c r="BA27" s="326">
        <v>96</v>
      </c>
      <c r="BB27" s="326">
        <v>97</v>
      </c>
      <c r="BC27" s="326">
        <v>98</v>
      </c>
      <c r="BD27" s="326">
        <v>103</v>
      </c>
      <c r="BE27" s="326">
        <v>112</v>
      </c>
      <c r="BF27" s="326">
        <v>144</v>
      </c>
      <c r="BG27" s="326">
        <v>139</v>
      </c>
      <c r="BH27" s="326">
        <v>126</v>
      </c>
      <c r="BI27" s="326">
        <v>157</v>
      </c>
      <c r="BJ27" s="326">
        <v>136</v>
      </c>
      <c r="BK27" s="326">
        <v>150</v>
      </c>
      <c r="BL27" s="326">
        <v>90</v>
      </c>
      <c r="BM27" s="326">
        <v>104</v>
      </c>
      <c r="BN27" s="326">
        <v>53</v>
      </c>
      <c r="BO27" s="326">
        <v>67</v>
      </c>
      <c r="BP27" s="326">
        <v>47</v>
      </c>
      <c r="BQ27" s="326">
        <v>38</v>
      </c>
      <c r="BR27" s="326">
        <v>44</v>
      </c>
      <c r="BS27" s="326">
        <v>63</v>
      </c>
      <c r="BT27" s="326">
        <v>49</v>
      </c>
      <c r="BU27" s="326">
        <v>51</v>
      </c>
      <c r="BV27" s="326">
        <v>20</v>
      </c>
      <c r="BW27" s="326">
        <v>42</v>
      </c>
      <c r="BX27" s="326">
        <v>16</v>
      </c>
      <c r="BY27" s="326">
        <v>18</v>
      </c>
      <c r="BZ27" s="326">
        <v>7</v>
      </c>
      <c r="CA27" s="326">
        <v>14</v>
      </c>
      <c r="CB27" s="326">
        <v>0</v>
      </c>
      <c r="CC27" s="326">
        <v>6</v>
      </c>
      <c r="CD27" s="326">
        <v>0</v>
      </c>
      <c r="CE27" s="326">
        <v>1</v>
      </c>
      <c r="CF27" s="325">
        <f t="shared" si="0"/>
        <v>241</v>
      </c>
      <c r="CG27" s="325">
        <f t="shared" si="1"/>
        <v>214</v>
      </c>
      <c r="CH27" s="325">
        <f t="shared" si="2"/>
        <v>455</v>
      </c>
      <c r="CI27" s="325">
        <f t="shared" si="3"/>
        <v>1080</v>
      </c>
      <c r="CJ27" s="325">
        <f t="shared" si="4"/>
        <v>1049</v>
      </c>
      <c r="CK27" s="325">
        <f t="shared" si="5"/>
        <v>2129</v>
      </c>
      <c r="CL27" s="325">
        <f t="shared" si="6"/>
        <v>183</v>
      </c>
      <c r="CM27" s="325">
        <f t="shared" si="7"/>
        <v>233</v>
      </c>
      <c r="CN27" s="325">
        <f t="shared" si="8"/>
        <v>416</v>
      </c>
      <c r="CO27" s="325">
        <f t="shared" si="10"/>
        <v>1504</v>
      </c>
      <c r="CP27" s="325">
        <f t="shared" si="11"/>
        <v>1496</v>
      </c>
      <c r="CQ27" s="325">
        <f t="shared" si="9"/>
        <v>3000</v>
      </c>
      <c r="CS27" s="319"/>
      <c r="CT27" s="319"/>
      <c r="CU27" s="321"/>
      <c r="CV27" s="321"/>
      <c r="CW27" s="321"/>
      <c r="CX27" s="321"/>
      <c r="CY27" s="321"/>
    </row>
    <row r="28" spans="1:103" ht="12" customHeight="1" x14ac:dyDescent="0.2">
      <c r="A28" s="323" t="s">
        <v>172</v>
      </c>
      <c r="B28" s="326">
        <v>13</v>
      </c>
      <c r="C28" s="326">
        <v>14</v>
      </c>
      <c r="D28" s="326">
        <v>15</v>
      </c>
      <c r="E28" s="326">
        <v>13</v>
      </c>
      <c r="F28" s="326">
        <v>14</v>
      </c>
      <c r="G28" s="326">
        <v>15</v>
      </c>
      <c r="H28" s="326">
        <v>7</v>
      </c>
      <c r="I28" s="326">
        <v>17</v>
      </c>
      <c r="J28" s="326">
        <v>19</v>
      </c>
      <c r="K28" s="326">
        <v>18</v>
      </c>
      <c r="L28" s="326">
        <v>22</v>
      </c>
      <c r="M28" s="326">
        <v>22</v>
      </c>
      <c r="N28" s="326">
        <v>15</v>
      </c>
      <c r="O28" s="326">
        <v>20</v>
      </c>
      <c r="P28" s="326">
        <v>17</v>
      </c>
      <c r="Q28" s="326">
        <v>26</v>
      </c>
      <c r="R28" s="326">
        <v>17</v>
      </c>
      <c r="S28" s="326">
        <v>16</v>
      </c>
      <c r="T28" s="326">
        <v>16</v>
      </c>
      <c r="U28" s="326">
        <v>16</v>
      </c>
      <c r="V28" s="326">
        <v>15</v>
      </c>
      <c r="W28" s="326">
        <v>18</v>
      </c>
      <c r="X28" s="326">
        <v>16</v>
      </c>
      <c r="Y28" s="326">
        <v>12</v>
      </c>
      <c r="Z28" s="326">
        <v>5</v>
      </c>
      <c r="AA28" s="326">
        <v>14</v>
      </c>
      <c r="AB28" s="326">
        <v>11</v>
      </c>
      <c r="AC28" s="326">
        <v>12</v>
      </c>
      <c r="AD28" s="326">
        <v>10</v>
      </c>
      <c r="AE28" s="326">
        <v>11</v>
      </c>
      <c r="AF28" s="326">
        <v>14</v>
      </c>
      <c r="AG28" s="326">
        <v>6</v>
      </c>
      <c r="AH28" s="326">
        <v>7</v>
      </c>
      <c r="AI28" s="326">
        <v>9</v>
      </c>
      <c r="AJ28" s="326">
        <v>11</v>
      </c>
      <c r="AK28" s="326">
        <v>8</v>
      </c>
      <c r="AL28" s="326">
        <v>4</v>
      </c>
      <c r="AM28" s="326">
        <v>7</v>
      </c>
      <c r="AN28" s="326">
        <v>10</v>
      </c>
      <c r="AO28" s="326">
        <v>13</v>
      </c>
      <c r="AP28" s="326">
        <v>11</v>
      </c>
      <c r="AQ28" s="326">
        <v>6</v>
      </c>
      <c r="AR28" s="326">
        <v>4</v>
      </c>
      <c r="AS28" s="326">
        <v>7</v>
      </c>
      <c r="AT28" s="326">
        <v>10</v>
      </c>
      <c r="AU28" s="326">
        <v>7</v>
      </c>
      <c r="AV28" s="326">
        <v>12</v>
      </c>
      <c r="AW28" s="326">
        <v>7</v>
      </c>
      <c r="AX28" s="326">
        <v>13</v>
      </c>
      <c r="AY28" s="326">
        <v>16</v>
      </c>
      <c r="AZ28" s="326">
        <v>89</v>
      </c>
      <c r="BA28" s="326">
        <v>72</v>
      </c>
      <c r="BB28" s="326">
        <v>76</v>
      </c>
      <c r="BC28" s="326">
        <v>91</v>
      </c>
      <c r="BD28" s="326">
        <v>117</v>
      </c>
      <c r="BE28" s="326">
        <v>119</v>
      </c>
      <c r="BF28" s="326">
        <v>126</v>
      </c>
      <c r="BG28" s="326">
        <v>133</v>
      </c>
      <c r="BH28" s="326">
        <v>98</v>
      </c>
      <c r="BI28" s="326">
        <v>105</v>
      </c>
      <c r="BJ28" s="326">
        <v>107</v>
      </c>
      <c r="BK28" s="326">
        <v>102</v>
      </c>
      <c r="BL28" s="326">
        <v>80</v>
      </c>
      <c r="BM28" s="326">
        <v>80</v>
      </c>
      <c r="BN28" s="326">
        <v>67</v>
      </c>
      <c r="BO28" s="326">
        <v>67</v>
      </c>
      <c r="BP28" s="326">
        <v>38</v>
      </c>
      <c r="BQ28" s="326">
        <v>25</v>
      </c>
      <c r="BR28" s="326">
        <v>30</v>
      </c>
      <c r="BS28" s="326">
        <v>30</v>
      </c>
      <c r="BT28" s="326">
        <v>22</v>
      </c>
      <c r="BU28" s="326">
        <v>37</v>
      </c>
      <c r="BV28" s="326">
        <v>18</v>
      </c>
      <c r="BW28" s="326">
        <v>26</v>
      </c>
      <c r="BX28" s="326">
        <v>14</v>
      </c>
      <c r="BY28" s="326">
        <v>16</v>
      </c>
      <c r="BZ28" s="326">
        <v>4</v>
      </c>
      <c r="CA28" s="326">
        <v>5</v>
      </c>
      <c r="CB28" s="326">
        <v>0</v>
      </c>
      <c r="CC28" s="326">
        <v>1</v>
      </c>
      <c r="CD28" s="326">
        <v>0</v>
      </c>
      <c r="CE28" s="326">
        <v>2</v>
      </c>
      <c r="CF28" s="325">
        <f t="shared" si="0"/>
        <v>212</v>
      </c>
      <c r="CG28" s="325">
        <f t="shared" si="1"/>
        <v>244</v>
      </c>
      <c r="CH28" s="325">
        <f t="shared" si="2"/>
        <v>456</v>
      </c>
      <c r="CI28" s="325">
        <f t="shared" si="3"/>
        <v>856</v>
      </c>
      <c r="CJ28" s="325">
        <f t="shared" si="4"/>
        <v>855</v>
      </c>
      <c r="CK28" s="325">
        <f t="shared" si="5"/>
        <v>1711</v>
      </c>
      <c r="CL28" s="325">
        <f t="shared" si="6"/>
        <v>126</v>
      </c>
      <c r="CM28" s="325">
        <f t="shared" si="7"/>
        <v>142</v>
      </c>
      <c r="CN28" s="325">
        <f t="shared" si="8"/>
        <v>268</v>
      </c>
      <c r="CO28" s="325">
        <f t="shared" si="10"/>
        <v>1194</v>
      </c>
      <c r="CP28" s="325">
        <f t="shared" si="11"/>
        <v>1241</v>
      </c>
      <c r="CQ28" s="325">
        <f t="shared" si="9"/>
        <v>2435</v>
      </c>
      <c r="CS28" s="319"/>
      <c r="CT28" s="319"/>
      <c r="CU28" s="321"/>
      <c r="CV28" s="321"/>
      <c r="CW28" s="321"/>
      <c r="CX28" s="321"/>
      <c r="CY28" s="321"/>
    </row>
    <row r="29" spans="1:103" ht="12" customHeight="1" x14ac:dyDescent="0.2">
      <c r="A29" s="323" t="s">
        <v>173</v>
      </c>
      <c r="B29" s="326">
        <v>3</v>
      </c>
      <c r="C29" s="326">
        <v>2</v>
      </c>
      <c r="D29" s="326">
        <v>4</v>
      </c>
      <c r="E29" s="326">
        <v>4</v>
      </c>
      <c r="F29" s="326">
        <v>1</v>
      </c>
      <c r="G29" s="326">
        <v>2</v>
      </c>
      <c r="H29" s="326">
        <v>3</v>
      </c>
      <c r="I29" s="326">
        <v>6</v>
      </c>
      <c r="J29" s="326">
        <v>2</v>
      </c>
      <c r="K29" s="326">
        <v>6</v>
      </c>
      <c r="L29" s="326">
        <v>6</v>
      </c>
      <c r="M29" s="326">
        <v>1</v>
      </c>
      <c r="N29" s="326">
        <v>6</v>
      </c>
      <c r="O29" s="326">
        <v>4</v>
      </c>
      <c r="P29" s="326">
        <v>4</v>
      </c>
      <c r="Q29" s="326">
        <v>6</v>
      </c>
      <c r="R29" s="326">
        <v>3</v>
      </c>
      <c r="S29" s="326">
        <v>5</v>
      </c>
      <c r="T29" s="326">
        <v>3</v>
      </c>
      <c r="U29" s="326">
        <v>3</v>
      </c>
      <c r="V29" s="326">
        <v>4</v>
      </c>
      <c r="W29" s="326">
        <v>1</v>
      </c>
      <c r="X29" s="326">
        <v>4</v>
      </c>
      <c r="Y29" s="326">
        <v>4</v>
      </c>
      <c r="Z29" s="326">
        <v>2</v>
      </c>
      <c r="AA29" s="326">
        <v>5</v>
      </c>
      <c r="AB29" s="326">
        <v>1</v>
      </c>
      <c r="AC29" s="326">
        <v>3</v>
      </c>
      <c r="AD29" s="326">
        <v>4</v>
      </c>
      <c r="AE29" s="326">
        <v>3</v>
      </c>
      <c r="AF29" s="326">
        <v>3</v>
      </c>
      <c r="AG29" s="326">
        <v>3</v>
      </c>
      <c r="AH29" s="326">
        <v>3</v>
      </c>
      <c r="AI29" s="326">
        <v>2</v>
      </c>
      <c r="AJ29" s="326">
        <v>2</v>
      </c>
      <c r="AK29" s="326">
        <v>1</v>
      </c>
      <c r="AL29" s="326">
        <v>2</v>
      </c>
      <c r="AM29" s="326">
        <v>1</v>
      </c>
      <c r="AN29" s="326">
        <v>1</v>
      </c>
      <c r="AO29" s="326">
        <v>4</v>
      </c>
      <c r="AP29" s="326">
        <v>1</v>
      </c>
      <c r="AQ29" s="326">
        <v>1</v>
      </c>
      <c r="AR29" s="326">
        <v>1</v>
      </c>
      <c r="AS29" s="326">
        <v>1</v>
      </c>
      <c r="AT29" s="326">
        <v>2</v>
      </c>
      <c r="AU29" s="326">
        <v>1</v>
      </c>
      <c r="AV29" s="326">
        <v>3</v>
      </c>
      <c r="AW29" s="326">
        <v>5</v>
      </c>
      <c r="AX29" s="326">
        <v>9</v>
      </c>
      <c r="AY29" s="326">
        <v>6</v>
      </c>
      <c r="AZ29" s="326">
        <v>43</v>
      </c>
      <c r="BA29" s="326">
        <v>29</v>
      </c>
      <c r="BB29" s="326">
        <v>41</v>
      </c>
      <c r="BC29" s="326">
        <v>48</v>
      </c>
      <c r="BD29" s="326">
        <v>23</v>
      </c>
      <c r="BE29" s="326">
        <v>40</v>
      </c>
      <c r="BF29" s="326">
        <v>37</v>
      </c>
      <c r="BG29" s="326">
        <v>45</v>
      </c>
      <c r="BH29" s="326">
        <v>38</v>
      </c>
      <c r="BI29" s="326">
        <v>36</v>
      </c>
      <c r="BJ29" s="326">
        <v>17</v>
      </c>
      <c r="BK29" s="326">
        <v>27</v>
      </c>
      <c r="BL29" s="326">
        <v>22</v>
      </c>
      <c r="BM29" s="326">
        <v>16</v>
      </c>
      <c r="BN29" s="326">
        <v>10</v>
      </c>
      <c r="BO29" s="326">
        <v>15</v>
      </c>
      <c r="BP29" s="326">
        <v>9</v>
      </c>
      <c r="BQ29" s="326">
        <v>12</v>
      </c>
      <c r="BR29" s="326">
        <v>14</v>
      </c>
      <c r="BS29" s="326">
        <v>4</v>
      </c>
      <c r="BT29" s="326">
        <v>9</v>
      </c>
      <c r="BU29" s="326">
        <v>14</v>
      </c>
      <c r="BV29" s="326">
        <v>7</v>
      </c>
      <c r="BW29" s="326">
        <v>12</v>
      </c>
      <c r="BX29" s="326">
        <v>9</v>
      </c>
      <c r="BY29" s="326">
        <v>19</v>
      </c>
      <c r="BZ29" s="326">
        <v>8</v>
      </c>
      <c r="CA29" s="326">
        <v>15</v>
      </c>
      <c r="CB29" s="326">
        <v>0</v>
      </c>
      <c r="CC29" s="326">
        <v>2</v>
      </c>
      <c r="CD29" s="326">
        <v>0</v>
      </c>
      <c r="CE29" s="326">
        <v>1</v>
      </c>
      <c r="CF29" s="325">
        <f t="shared" si="0"/>
        <v>50</v>
      </c>
      <c r="CG29" s="325">
        <f t="shared" si="1"/>
        <v>55</v>
      </c>
      <c r="CH29" s="325">
        <f t="shared" si="2"/>
        <v>105</v>
      </c>
      <c r="CI29" s="325">
        <f t="shared" si="3"/>
        <v>258</v>
      </c>
      <c r="CJ29" s="325">
        <f t="shared" si="4"/>
        <v>281</v>
      </c>
      <c r="CK29" s="325">
        <f t="shared" si="5"/>
        <v>539</v>
      </c>
      <c r="CL29" s="325">
        <f t="shared" si="6"/>
        <v>56</v>
      </c>
      <c r="CM29" s="325">
        <f t="shared" si="7"/>
        <v>79</v>
      </c>
      <c r="CN29" s="325">
        <f t="shared" si="8"/>
        <v>135</v>
      </c>
      <c r="CO29" s="325">
        <f t="shared" si="10"/>
        <v>364</v>
      </c>
      <c r="CP29" s="325">
        <f t="shared" si="11"/>
        <v>415</v>
      </c>
      <c r="CQ29" s="325">
        <f t="shared" si="9"/>
        <v>779</v>
      </c>
      <c r="CS29" s="319"/>
      <c r="CT29" s="319"/>
      <c r="CU29" s="321"/>
      <c r="CV29" s="321"/>
      <c r="CW29" s="321"/>
      <c r="CX29" s="321"/>
      <c r="CY29" s="321"/>
    </row>
    <row r="30" spans="1:103" s="321" customFormat="1" ht="12" customHeight="1" x14ac:dyDescent="0.2">
      <c r="A30" s="324" t="s">
        <v>114</v>
      </c>
      <c r="B30" s="327">
        <v>17</v>
      </c>
      <c r="C30" s="327">
        <v>11</v>
      </c>
      <c r="D30" s="327">
        <v>16</v>
      </c>
      <c r="E30" s="327">
        <v>9</v>
      </c>
      <c r="F30" s="327">
        <v>15</v>
      </c>
      <c r="G30" s="327">
        <v>18</v>
      </c>
      <c r="H30" s="327">
        <v>22</v>
      </c>
      <c r="I30" s="327">
        <v>13</v>
      </c>
      <c r="J30" s="327">
        <v>13</v>
      </c>
      <c r="K30" s="327">
        <v>19</v>
      </c>
      <c r="L30" s="327">
        <v>14</v>
      </c>
      <c r="M30" s="327">
        <v>20</v>
      </c>
      <c r="N30" s="327">
        <v>19</v>
      </c>
      <c r="O30" s="327">
        <v>20</v>
      </c>
      <c r="P30" s="327">
        <v>15</v>
      </c>
      <c r="Q30" s="327">
        <v>22</v>
      </c>
      <c r="R30" s="327">
        <v>18</v>
      </c>
      <c r="S30" s="327">
        <v>22</v>
      </c>
      <c r="T30" s="327">
        <v>27</v>
      </c>
      <c r="U30" s="327">
        <v>16</v>
      </c>
      <c r="V30" s="327">
        <v>16</v>
      </c>
      <c r="W30" s="327">
        <v>27</v>
      </c>
      <c r="X30" s="327">
        <v>16</v>
      </c>
      <c r="Y30" s="327">
        <v>18</v>
      </c>
      <c r="Z30" s="327">
        <v>24</v>
      </c>
      <c r="AA30" s="327">
        <v>16</v>
      </c>
      <c r="AB30" s="327">
        <v>10</v>
      </c>
      <c r="AC30" s="327">
        <v>23</v>
      </c>
      <c r="AD30" s="327">
        <v>29</v>
      </c>
      <c r="AE30" s="327">
        <v>18</v>
      </c>
      <c r="AF30" s="327">
        <v>21</v>
      </c>
      <c r="AG30" s="327">
        <v>32</v>
      </c>
      <c r="AH30" s="327">
        <v>13</v>
      </c>
      <c r="AI30" s="327">
        <v>22</v>
      </c>
      <c r="AJ30" s="327">
        <v>27</v>
      </c>
      <c r="AK30" s="327">
        <v>18</v>
      </c>
      <c r="AL30" s="327">
        <v>17</v>
      </c>
      <c r="AM30" s="327">
        <v>22</v>
      </c>
      <c r="AN30" s="327">
        <v>22</v>
      </c>
      <c r="AO30" s="327">
        <v>15</v>
      </c>
      <c r="AP30" s="327">
        <v>21</v>
      </c>
      <c r="AQ30" s="327">
        <v>18</v>
      </c>
      <c r="AR30" s="327">
        <v>18</v>
      </c>
      <c r="AS30" s="327">
        <v>17</v>
      </c>
      <c r="AT30" s="327">
        <v>30</v>
      </c>
      <c r="AU30" s="327">
        <v>28</v>
      </c>
      <c r="AV30" s="327">
        <v>30</v>
      </c>
      <c r="AW30" s="327">
        <v>34</v>
      </c>
      <c r="AX30" s="327">
        <v>40</v>
      </c>
      <c r="AY30" s="327">
        <v>46</v>
      </c>
      <c r="AZ30" s="327">
        <v>226</v>
      </c>
      <c r="BA30" s="327">
        <v>286</v>
      </c>
      <c r="BB30" s="327">
        <v>202</v>
      </c>
      <c r="BC30" s="327">
        <v>224</v>
      </c>
      <c r="BD30" s="327">
        <v>188</v>
      </c>
      <c r="BE30" s="327">
        <v>221</v>
      </c>
      <c r="BF30" s="327">
        <v>192</v>
      </c>
      <c r="BG30" s="327">
        <v>223</v>
      </c>
      <c r="BH30" s="327">
        <v>204</v>
      </c>
      <c r="BI30" s="327">
        <v>234</v>
      </c>
      <c r="BJ30" s="327">
        <v>209</v>
      </c>
      <c r="BK30" s="327">
        <v>210</v>
      </c>
      <c r="BL30" s="327">
        <v>175</v>
      </c>
      <c r="BM30" s="327">
        <v>169</v>
      </c>
      <c r="BN30" s="327">
        <v>130</v>
      </c>
      <c r="BO30" s="327">
        <v>146</v>
      </c>
      <c r="BP30" s="327">
        <v>121</v>
      </c>
      <c r="BQ30" s="327">
        <v>128</v>
      </c>
      <c r="BR30" s="327">
        <v>100</v>
      </c>
      <c r="BS30" s="327">
        <v>122</v>
      </c>
      <c r="BT30" s="327">
        <v>110</v>
      </c>
      <c r="BU30" s="327">
        <v>136</v>
      </c>
      <c r="BV30" s="327">
        <v>85</v>
      </c>
      <c r="BW30" s="327">
        <v>123</v>
      </c>
      <c r="BX30" s="327">
        <v>50</v>
      </c>
      <c r="BY30" s="327">
        <v>76</v>
      </c>
      <c r="BZ30" s="327">
        <v>15</v>
      </c>
      <c r="CA30" s="327">
        <v>41</v>
      </c>
      <c r="CB30" s="327">
        <v>4</v>
      </c>
      <c r="CC30" s="327">
        <v>22</v>
      </c>
      <c r="CD30" s="327">
        <v>1</v>
      </c>
      <c r="CE30" s="327">
        <v>6</v>
      </c>
      <c r="CF30" s="322">
        <f t="shared" si="0"/>
        <v>271</v>
      </c>
      <c r="CG30" s="322">
        <f t="shared" si="1"/>
        <v>272</v>
      </c>
      <c r="CH30" s="322">
        <f t="shared" si="2"/>
        <v>543</v>
      </c>
      <c r="CI30" s="322">
        <f t="shared" si="3"/>
        <v>1765</v>
      </c>
      <c r="CJ30" s="322">
        <f t="shared" si="4"/>
        <v>1965</v>
      </c>
      <c r="CK30" s="322">
        <f t="shared" si="5"/>
        <v>3730</v>
      </c>
      <c r="CL30" s="322">
        <f t="shared" si="6"/>
        <v>486</v>
      </c>
      <c r="CM30" s="322">
        <f t="shared" si="7"/>
        <v>654</v>
      </c>
      <c r="CN30" s="322">
        <f t="shared" si="8"/>
        <v>1140</v>
      </c>
      <c r="CO30" s="322">
        <f t="shared" si="10"/>
        <v>2522</v>
      </c>
      <c r="CP30" s="322">
        <f t="shared" si="11"/>
        <v>2891</v>
      </c>
      <c r="CQ30" s="322">
        <f t="shared" si="9"/>
        <v>5413</v>
      </c>
      <c r="CS30" s="319"/>
      <c r="CT30" s="319"/>
    </row>
    <row r="31" spans="1:103" ht="12" customHeight="1" x14ac:dyDescent="0.2">
      <c r="A31" s="323" t="s">
        <v>170</v>
      </c>
      <c r="B31" s="326">
        <v>0</v>
      </c>
      <c r="C31" s="326">
        <v>0</v>
      </c>
      <c r="D31" s="326">
        <v>2</v>
      </c>
      <c r="E31" s="326">
        <v>3</v>
      </c>
      <c r="F31" s="326">
        <v>2</v>
      </c>
      <c r="G31" s="326">
        <v>1</v>
      </c>
      <c r="H31" s="326">
        <v>5</v>
      </c>
      <c r="I31" s="326">
        <v>1</v>
      </c>
      <c r="J31" s="326">
        <v>1</v>
      </c>
      <c r="K31" s="326">
        <v>2</v>
      </c>
      <c r="L31" s="326">
        <v>1</v>
      </c>
      <c r="M31" s="326">
        <v>1</v>
      </c>
      <c r="N31" s="326">
        <v>3</v>
      </c>
      <c r="O31" s="326">
        <v>2</v>
      </c>
      <c r="P31" s="326">
        <v>2</v>
      </c>
      <c r="Q31" s="326">
        <v>4</v>
      </c>
      <c r="R31" s="326">
        <v>2</v>
      </c>
      <c r="S31" s="326">
        <v>4</v>
      </c>
      <c r="T31" s="326">
        <v>2</v>
      </c>
      <c r="U31" s="326">
        <v>2</v>
      </c>
      <c r="V31" s="326">
        <v>1</v>
      </c>
      <c r="W31" s="326">
        <v>6</v>
      </c>
      <c r="X31" s="326">
        <v>1</v>
      </c>
      <c r="Y31" s="326">
        <v>2</v>
      </c>
      <c r="Z31" s="326">
        <v>1</v>
      </c>
      <c r="AA31" s="326">
        <v>3</v>
      </c>
      <c r="AB31" s="326">
        <v>1</v>
      </c>
      <c r="AC31" s="326">
        <v>1</v>
      </c>
      <c r="AD31" s="326">
        <v>4</v>
      </c>
      <c r="AE31" s="326">
        <v>2</v>
      </c>
      <c r="AF31" s="326">
        <v>1</v>
      </c>
      <c r="AG31" s="326">
        <v>7</v>
      </c>
      <c r="AH31" s="326">
        <v>3</v>
      </c>
      <c r="AI31" s="326">
        <v>3</v>
      </c>
      <c r="AJ31" s="326">
        <v>2</v>
      </c>
      <c r="AK31" s="326">
        <v>3</v>
      </c>
      <c r="AL31" s="326">
        <v>5</v>
      </c>
      <c r="AM31" s="326">
        <v>2</v>
      </c>
      <c r="AN31" s="326">
        <v>5</v>
      </c>
      <c r="AO31" s="326">
        <v>1</v>
      </c>
      <c r="AP31" s="326">
        <v>0</v>
      </c>
      <c r="AQ31" s="326">
        <v>0</v>
      </c>
      <c r="AR31" s="326">
        <v>3</v>
      </c>
      <c r="AS31" s="326">
        <v>0</v>
      </c>
      <c r="AT31" s="326">
        <v>4</v>
      </c>
      <c r="AU31" s="326">
        <v>1</v>
      </c>
      <c r="AV31" s="326">
        <v>3</v>
      </c>
      <c r="AW31" s="326">
        <v>1</v>
      </c>
      <c r="AX31" s="326">
        <v>3</v>
      </c>
      <c r="AY31" s="326">
        <v>4</v>
      </c>
      <c r="AZ31" s="326">
        <v>20</v>
      </c>
      <c r="BA31" s="326">
        <v>25</v>
      </c>
      <c r="BB31" s="326">
        <v>18</v>
      </c>
      <c r="BC31" s="326">
        <v>17</v>
      </c>
      <c r="BD31" s="326">
        <v>16</v>
      </c>
      <c r="BE31" s="326">
        <v>20</v>
      </c>
      <c r="BF31" s="326">
        <v>23</v>
      </c>
      <c r="BG31" s="326">
        <v>26</v>
      </c>
      <c r="BH31" s="326">
        <v>23</v>
      </c>
      <c r="BI31" s="326">
        <v>30</v>
      </c>
      <c r="BJ31" s="326">
        <v>17</v>
      </c>
      <c r="BK31" s="326">
        <v>19</v>
      </c>
      <c r="BL31" s="326">
        <v>16</v>
      </c>
      <c r="BM31" s="326">
        <v>18</v>
      </c>
      <c r="BN31" s="326">
        <v>18</v>
      </c>
      <c r="BO31" s="326">
        <v>21</v>
      </c>
      <c r="BP31" s="326">
        <v>11</v>
      </c>
      <c r="BQ31" s="326">
        <v>9</v>
      </c>
      <c r="BR31" s="326">
        <v>14</v>
      </c>
      <c r="BS31" s="326">
        <v>22</v>
      </c>
      <c r="BT31" s="326">
        <v>18</v>
      </c>
      <c r="BU31" s="326">
        <v>14</v>
      </c>
      <c r="BV31" s="326">
        <v>10</v>
      </c>
      <c r="BW31" s="326">
        <v>15</v>
      </c>
      <c r="BX31" s="326">
        <v>6</v>
      </c>
      <c r="BY31" s="326">
        <v>5</v>
      </c>
      <c r="BZ31" s="326">
        <v>1</v>
      </c>
      <c r="CA31" s="326">
        <v>6</v>
      </c>
      <c r="CB31" s="326">
        <v>1</v>
      </c>
      <c r="CC31" s="326">
        <v>7</v>
      </c>
      <c r="CD31" s="326">
        <v>1</v>
      </c>
      <c r="CE31" s="326">
        <v>0</v>
      </c>
      <c r="CF31" s="325">
        <f t="shared" si="0"/>
        <v>28</v>
      </c>
      <c r="CG31" s="325">
        <f t="shared" si="1"/>
        <v>34</v>
      </c>
      <c r="CH31" s="325">
        <f t="shared" si="2"/>
        <v>62</v>
      </c>
      <c r="CI31" s="325">
        <f t="shared" si="3"/>
        <v>180</v>
      </c>
      <c r="CJ31" s="325">
        <f t="shared" si="4"/>
        <v>198</v>
      </c>
      <c r="CK31" s="325">
        <f t="shared" si="5"/>
        <v>378</v>
      </c>
      <c r="CL31" s="325">
        <f t="shared" si="6"/>
        <v>62</v>
      </c>
      <c r="CM31" s="325">
        <f t="shared" si="7"/>
        <v>78</v>
      </c>
      <c r="CN31" s="325">
        <f t="shared" si="8"/>
        <v>140</v>
      </c>
      <c r="CO31" s="325">
        <f t="shared" si="10"/>
        <v>270</v>
      </c>
      <c r="CP31" s="325">
        <f t="shared" si="11"/>
        <v>310</v>
      </c>
      <c r="CQ31" s="325">
        <f t="shared" si="9"/>
        <v>580</v>
      </c>
      <c r="CS31" s="319"/>
      <c r="CT31" s="319"/>
      <c r="CU31" s="321"/>
      <c r="CV31" s="321"/>
      <c r="CW31" s="321"/>
      <c r="CX31" s="321"/>
      <c r="CY31" s="321"/>
    </row>
    <row r="32" spans="1:103" ht="12" customHeight="1" x14ac:dyDescent="0.2">
      <c r="A32" s="323" t="s">
        <v>171</v>
      </c>
      <c r="B32" s="326">
        <v>3</v>
      </c>
      <c r="C32" s="326">
        <v>1</v>
      </c>
      <c r="D32" s="326">
        <v>3</v>
      </c>
      <c r="E32" s="326">
        <v>0</v>
      </c>
      <c r="F32" s="326">
        <v>4</v>
      </c>
      <c r="G32" s="326">
        <v>6</v>
      </c>
      <c r="H32" s="326">
        <v>5</v>
      </c>
      <c r="I32" s="326">
        <v>1</v>
      </c>
      <c r="J32" s="326">
        <v>4</v>
      </c>
      <c r="K32" s="326">
        <v>5</v>
      </c>
      <c r="L32" s="326">
        <v>0</v>
      </c>
      <c r="M32" s="326">
        <v>4</v>
      </c>
      <c r="N32" s="326">
        <v>3</v>
      </c>
      <c r="O32" s="326">
        <v>2</v>
      </c>
      <c r="P32" s="326">
        <v>3</v>
      </c>
      <c r="Q32" s="326">
        <v>4</v>
      </c>
      <c r="R32" s="326">
        <v>5</v>
      </c>
      <c r="S32" s="326">
        <v>1</v>
      </c>
      <c r="T32" s="326">
        <v>3</v>
      </c>
      <c r="U32" s="326">
        <v>7</v>
      </c>
      <c r="V32" s="326">
        <v>4</v>
      </c>
      <c r="W32" s="326">
        <v>4</v>
      </c>
      <c r="X32" s="326">
        <v>2</v>
      </c>
      <c r="Y32" s="326">
        <v>3</v>
      </c>
      <c r="Z32" s="326">
        <v>2</v>
      </c>
      <c r="AA32" s="326">
        <v>3</v>
      </c>
      <c r="AB32" s="326">
        <v>2</v>
      </c>
      <c r="AC32" s="326">
        <v>3</v>
      </c>
      <c r="AD32" s="326">
        <v>4</v>
      </c>
      <c r="AE32" s="326">
        <v>3</v>
      </c>
      <c r="AF32" s="326">
        <v>5</v>
      </c>
      <c r="AG32" s="326">
        <v>7</v>
      </c>
      <c r="AH32" s="326">
        <v>2</v>
      </c>
      <c r="AI32" s="326">
        <v>4</v>
      </c>
      <c r="AJ32" s="326">
        <v>4</v>
      </c>
      <c r="AK32" s="326">
        <v>3</v>
      </c>
      <c r="AL32" s="326">
        <v>1</v>
      </c>
      <c r="AM32" s="326">
        <v>1</v>
      </c>
      <c r="AN32" s="326">
        <v>7</v>
      </c>
      <c r="AO32" s="326">
        <v>4</v>
      </c>
      <c r="AP32" s="326">
        <v>4</v>
      </c>
      <c r="AQ32" s="326">
        <v>2</v>
      </c>
      <c r="AR32" s="326">
        <v>3</v>
      </c>
      <c r="AS32" s="326">
        <v>6</v>
      </c>
      <c r="AT32" s="326">
        <v>6</v>
      </c>
      <c r="AU32" s="326">
        <v>4</v>
      </c>
      <c r="AV32" s="326">
        <v>4</v>
      </c>
      <c r="AW32" s="326">
        <v>6</v>
      </c>
      <c r="AX32" s="326">
        <v>9</v>
      </c>
      <c r="AY32" s="326">
        <v>7</v>
      </c>
      <c r="AZ32" s="326">
        <v>49</v>
      </c>
      <c r="BA32" s="326">
        <v>60</v>
      </c>
      <c r="BB32" s="326">
        <v>50</v>
      </c>
      <c r="BC32" s="326">
        <v>47</v>
      </c>
      <c r="BD32" s="326">
        <v>42</v>
      </c>
      <c r="BE32" s="326">
        <v>48</v>
      </c>
      <c r="BF32" s="326">
        <v>31</v>
      </c>
      <c r="BG32" s="326">
        <v>34</v>
      </c>
      <c r="BH32" s="326">
        <v>44</v>
      </c>
      <c r="BI32" s="326">
        <v>34</v>
      </c>
      <c r="BJ32" s="326">
        <v>31</v>
      </c>
      <c r="BK32" s="326">
        <v>32</v>
      </c>
      <c r="BL32" s="326">
        <v>29</v>
      </c>
      <c r="BM32" s="326">
        <v>32</v>
      </c>
      <c r="BN32" s="326">
        <v>25</v>
      </c>
      <c r="BO32" s="326">
        <v>24</v>
      </c>
      <c r="BP32" s="326">
        <v>25</v>
      </c>
      <c r="BQ32" s="326">
        <v>34</v>
      </c>
      <c r="BR32" s="326">
        <v>21</v>
      </c>
      <c r="BS32" s="326">
        <v>22</v>
      </c>
      <c r="BT32" s="326">
        <v>26</v>
      </c>
      <c r="BU32" s="326">
        <v>29</v>
      </c>
      <c r="BV32" s="326">
        <v>21</v>
      </c>
      <c r="BW32" s="326">
        <v>26</v>
      </c>
      <c r="BX32" s="326">
        <v>7</v>
      </c>
      <c r="BY32" s="326">
        <v>21</v>
      </c>
      <c r="BZ32" s="326">
        <v>4</v>
      </c>
      <c r="CA32" s="326">
        <v>10</v>
      </c>
      <c r="CB32" s="326">
        <v>0</v>
      </c>
      <c r="CC32" s="326">
        <v>5</v>
      </c>
      <c r="CD32" s="326">
        <v>0</v>
      </c>
      <c r="CE32" s="326">
        <v>3</v>
      </c>
      <c r="CF32" s="325">
        <f t="shared" si="0"/>
        <v>47</v>
      </c>
      <c r="CG32" s="325">
        <f t="shared" si="1"/>
        <v>47</v>
      </c>
      <c r="CH32" s="325">
        <f t="shared" si="2"/>
        <v>94</v>
      </c>
      <c r="CI32" s="325">
        <f t="shared" si="3"/>
        <v>346</v>
      </c>
      <c r="CJ32" s="325">
        <f t="shared" si="4"/>
        <v>355</v>
      </c>
      <c r="CK32" s="325">
        <f t="shared" si="5"/>
        <v>701</v>
      </c>
      <c r="CL32" s="325">
        <f t="shared" si="6"/>
        <v>104</v>
      </c>
      <c r="CM32" s="325">
        <f t="shared" si="7"/>
        <v>150</v>
      </c>
      <c r="CN32" s="325">
        <f t="shared" si="8"/>
        <v>254</v>
      </c>
      <c r="CO32" s="325">
        <f t="shared" si="10"/>
        <v>497</v>
      </c>
      <c r="CP32" s="325">
        <f t="shared" si="11"/>
        <v>552</v>
      </c>
      <c r="CQ32" s="325">
        <f t="shared" si="9"/>
        <v>1049</v>
      </c>
      <c r="CS32" s="319"/>
      <c r="CT32" s="319"/>
      <c r="CU32" s="321"/>
      <c r="CV32" s="321"/>
      <c r="CW32" s="321"/>
      <c r="CX32" s="321"/>
      <c r="CY32" s="321"/>
    </row>
    <row r="33" spans="1:103" ht="12" customHeight="1" x14ac:dyDescent="0.2">
      <c r="A33" s="323" t="s">
        <v>172</v>
      </c>
      <c r="B33" s="326">
        <v>5</v>
      </c>
      <c r="C33" s="326">
        <v>5</v>
      </c>
      <c r="D33" s="326">
        <v>7</v>
      </c>
      <c r="E33" s="326">
        <v>3</v>
      </c>
      <c r="F33" s="326">
        <v>5</v>
      </c>
      <c r="G33" s="326">
        <v>4</v>
      </c>
      <c r="H33" s="326">
        <v>8</v>
      </c>
      <c r="I33" s="326">
        <v>7</v>
      </c>
      <c r="J33" s="326">
        <v>3</v>
      </c>
      <c r="K33" s="326">
        <v>4</v>
      </c>
      <c r="L33" s="326">
        <v>7</v>
      </c>
      <c r="M33" s="326">
        <v>4</v>
      </c>
      <c r="N33" s="326">
        <v>7</v>
      </c>
      <c r="O33" s="326">
        <v>7</v>
      </c>
      <c r="P33" s="326">
        <v>4</v>
      </c>
      <c r="Q33" s="326">
        <v>3</v>
      </c>
      <c r="R33" s="326">
        <v>6</v>
      </c>
      <c r="S33" s="326">
        <v>5</v>
      </c>
      <c r="T33" s="326">
        <v>13</v>
      </c>
      <c r="U33" s="326">
        <v>2</v>
      </c>
      <c r="V33" s="326">
        <v>3</v>
      </c>
      <c r="W33" s="326">
        <v>6</v>
      </c>
      <c r="X33" s="326">
        <v>3</v>
      </c>
      <c r="Y33" s="326">
        <v>6</v>
      </c>
      <c r="Z33" s="326">
        <v>5</v>
      </c>
      <c r="AA33" s="326">
        <v>4</v>
      </c>
      <c r="AB33" s="326">
        <v>2</v>
      </c>
      <c r="AC33" s="326">
        <v>5</v>
      </c>
      <c r="AD33" s="326">
        <v>6</v>
      </c>
      <c r="AE33" s="326">
        <v>6</v>
      </c>
      <c r="AF33" s="326">
        <v>1</v>
      </c>
      <c r="AG33" s="326">
        <v>10</v>
      </c>
      <c r="AH33" s="326">
        <v>3</v>
      </c>
      <c r="AI33" s="326">
        <v>4</v>
      </c>
      <c r="AJ33" s="326">
        <v>7</v>
      </c>
      <c r="AK33" s="326">
        <v>3</v>
      </c>
      <c r="AL33" s="326">
        <v>2</v>
      </c>
      <c r="AM33" s="326">
        <v>10</v>
      </c>
      <c r="AN33" s="326">
        <v>3</v>
      </c>
      <c r="AO33" s="326">
        <v>2</v>
      </c>
      <c r="AP33" s="326">
        <v>2</v>
      </c>
      <c r="AQ33" s="326">
        <v>8</v>
      </c>
      <c r="AR33" s="326">
        <v>2</v>
      </c>
      <c r="AS33" s="326">
        <v>5</v>
      </c>
      <c r="AT33" s="326">
        <v>8</v>
      </c>
      <c r="AU33" s="326">
        <v>13</v>
      </c>
      <c r="AV33" s="326">
        <v>12</v>
      </c>
      <c r="AW33" s="326">
        <v>16</v>
      </c>
      <c r="AX33" s="326">
        <v>18</v>
      </c>
      <c r="AY33" s="326">
        <v>21</v>
      </c>
      <c r="AZ33" s="326">
        <v>81</v>
      </c>
      <c r="BA33" s="326">
        <v>84</v>
      </c>
      <c r="BB33" s="326">
        <v>68</v>
      </c>
      <c r="BC33" s="326">
        <v>66</v>
      </c>
      <c r="BD33" s="326">
        <v>73</v>
      </c>
      <c r="BE33" s="326">
        <v>71</v>
      </c>
      <c r="BF33" s="326">
        <v>75</v>
      </c>
      <c r="BG33" s="326">
        <v>84</v>
      </c>
      <c r="BH33" s="326">
        <v>57</v>
      </c>
      <c r="BI33" s="326">
        <v>75</v>
      </c>
      <c r="BJ33" s="326">
        <v>67</v>
      </c>
      <c r="BK33" s="326">
        <v>57</v>
      </c>
      <c r="BL33" s="326">
        <v>57</v>
      </c>
      <c r="BM33" s="326">
        <v>47</v>
      </c>
      <c r="BN33" s="326">
        <v>31</v>
      </c>
      <c r="BO33" s="326">
        <v>47</v>
      </c>
      <c r="BP33" s="326">
        <v>47</v>
      </c>
      <c r="BQ33" s="326">
        <v>47</v>
      </c>
      <c r="BR33" s="326">
        <v>36</v>
      </c>
      <c r="BS33" s="326">
        <v>47</v>
      </c>
      <c r="BT33" s="326">
        <v>42</v>
      </c>
      <c r="BU33" s="326">
        <v>57</v>
      </c>
      <c r="BV33" s="326">
        <v>33</v>
      </c>
      <c r="BW33" s="326">
        <v>55</v>
      </c>
      <c r="BX33" s="326">
        <v>28</v>
      </c>
      <c r="BY33" s="326">
        <v>32</v>
      </c>
      <c r="BZ33" s="326">
        <v>7</v>
      </c>
      <c r="CA33" s="326">
        <v>11</v>
      </c>
      <c r="CB33" s="326">
        <v>1</v>
      </c>
      <c r="CC33" s="326">
        <v>7</v>
      </c>
      <c r="CD33" s="326">
        <v>0</v>
      </c>
      <c r="CE33" s="326">
        <v>2</v>
      </c>
      <c r="CF33" s="325">
        <f t="shared" si="0"/>
        <v>84</v>
      </c>
      <c r="CG33" s="325">
        <f t="shared" si="1"/>
        <v>71</v>
      </c>
      <c r="CH33" s="325">
        <f t="shared" si="2"/>
        <v>155</v>
      </c>
      <c r="CI33" s="325">
        <f t="shared" si="3"/>
        <v>567</v>
      </c>
      <c r="CJ33" s="325">
        <f t="shared" si="4"/>
        <v>623</v>
      </c>
      <c r="CK33" s="325">
        <f t="shared" si="5"/>
        <v>1190</v>
      </c>
      <c r="CL33" s="325">
        <f t="shared" si="6"/>
        <v>194</v>
      </c>
      <c r="CM33" s="325">
        <f t="shared" si="7"/>
        <v>258</v>
      </c>
      <c r="CN33" s="325">
        <f t="shared" si="8"/>
        <v>452</v>
      </c>
      <c r="CO33" s="325">
        <f t="shared" si="10"/>
        <v>845</v>
      </c>
      <c r="CP33" s="325">
        <f t="shared" si="11"/>
        <v>952</v>
      </c>
      <c r="CQ33" s="325">
        <f t="shared" si="9"/>
        <v>1797</v>
      </c>
      <c r="CS33" s="319"/>
      <c r="CT33" s="319"/>
      <c r="CU33" s="321"/>
      <c r="CV33" s="321"/>
      <c r="CW33" s="321"/>
      <c r="CX33" s="321"/>
      <c r="CY33" s="321"/>
    </row>
    <row r="34" spans="1:103" ht="12" customHeight="1" x14ac:dyDescent="0.2">
      <c r="A34" s="323" t="s">
        <v>173</v>
      </c>
      <c r="B34" s="326">
        <v>9</v>
      </c>
      <c r="C34" s="326">
        <v>5</v>
      </c>
      <c r="D34" s="326">
        <v>4</v>
      </c>
      <c r="E34" s="326">
        <v>3</v>
      </c>
      <c r="F34" s="326">
        <v>4</v>
      </c>
      <c r="G34" s="326">
        <v>7</v>
      </c>
      <c r="H34" s="326">
        <v>4</v>
      </c>
      <c r="I34" s="326">
        <v>4</v>
      </c>
      <c r="J34" s="326">
        <v>5</v>
      </c>
      <c r="K34" s="326">
        <v>8</v>
      </c>
      <c r="L34" s="326">
        <v>6</v>
      </c>
      <c r="M34" s="326">
        <v>11</v>
      </c>
      <c r="N34" s="326">
        <v>6</v>
      </c>
      <c r="O34" s="326">
        <v>9</v>
      </c>
      <c r="P34" s="326">
        <v>6</v>
      </c>
      <c r="Q34" s="326">
        <v>11</v>
      </c>
      <c r="R34" s="326">
        <v>5</v>
      </c>
      <c r="S34" s="326">
        <v>12</v>
      </c>
      <c r="T34" s="326">
        <v>9</v>
      </c>
      <c r="U34" s="326">
        <v>5</v>
      </c>
      <c r="V34" s="326">
        <v>8</v>
      </c>
      <c r="W34" s="326">
        <v>11</v>
      </c>
      <c r="X34" s="326">
        <v>10</v>
      </c>
      <c r="Y34" s="326">
        <v>7</v>
      </c>
      <c r="Z34" s="326">
        <v>16</v>
      </c>
      <c r="AA34" s="326">
        <v>6</v>
      </c>
      <c r="AB34" s="326">
        <v>5</v>
      </c>
      <c r="AC34" s="326">
        <v>14</v>
      </c>
      <c r="AD34" s="326">
        <v>15</v>
      </c>
      <c r="AE34" s="326">
        <v>7</v>
      </c>
      <c r="AF34" s="326">
        <v>14</v>
      </c>
      <c r="AG34" s="326">
        <v>8</v>
      </c>
      <c r="AH34" s="326">
        <v>5</v>
      </c>
      <c r="AI34" s="326">
        <v>11</v>
      </c>
      <c r="AJ34" s="326">
        <v>14</v>
      </c>
      <c r="AK34" s="326">
        <v>9</v>
      </c>
      <c r="AL34" s="326">
        <v>9</v>
      </c>
      <c r="AM34" s="326">
        <v>9</v>
      </c>
      <c r="AN34" s="326">
        <v>7</v>
      </c>
      <c r="AO34" s="326">
        <v>8</v>
      </c>
      <c r="AP34" s="326">
        <v>15</v>
      </c>
      <c r="AQ34" s="326">
        <v>8</v>
      </c>
      <c r="AR34" s="326">
        <v>10</v>
      </c>
      <c r="AS34" s="326">
        <v>6</v>
      </c>
      <c r="AT34" s="326">
        <v>12</v>
      </c>
      <c r="AU34" s="326">
        <v>10</v>
      </c>
      <c r="AV34" s="326">
        <v>11</v>
      </c>
      <c r="AW34" s="326">
        <v>11</v>
      </c>
      <c r="AX34" s="326">
        <v>10</v>
      </c>
      <c r="AY34" s="326">
        <v>14</v>
      </c>
      <c r="AZ34" s="326">
        <v>76</v>
      </c>
      <c r="BA34" s="326">
        <v>117</v>
      </c>
      <c r="BB34" s="326">
        <v>66</v>
      </c>
      <c r="BC34" s="326">
        <v>94</v>
      </c>
      <c r="BD34" s="326">
        <v>57</v>
      </c>
      <c r="BE34" s="326">
        <v>82</v>
      </c>
      <c r="BF34" s="326">
        <v>63</v>
      </c>
      <c r="BG34" s="326">
        <v>79</v>
      </c>
      <c r="BH34" s="326">
        <v>80</v>
      </c>
      <c r="BI34" s="326">
        <v>95</v>
      </c>
      <c r="BJ34" s="326">
        <v>94</v>
      </c>
      <c r="BK34" s="326">
        <v>102</v>
      </c>
      <c r="BL34" s="326">
        <v>73</v>
      </c>
      <c r="BM34" s="326">
        <v>72</v>
      </c>
      <c r="BN34" s="326">
        <v>56</v>
      </c>
      <c r="BO34" s="326">
        <v>54</v>
      </c>
      <c r="BP34" s="326">
        <v>38</v>
      </c>
      <c r="BQ34" s="326">
        <v>38</v>
      </c>
      <c r="BR34" s="326">
        <v>29</v>
      </c>
      <c r="BS34" s="326">
        <v>31</v>
      </c>
      <c r="BT34" s="326">
        <v>24</v>
      </c>
      <c r="BU34" s="326">
        <v>36</v>
      </c>
      <c r="BV34" s="326">
        <v>21</v>
      </c>
      <c r="BW34" s="326">
        <v>27</v>
      </c>
      <c r="BX34" s="326">
        <v>9</v>
      </c>
      <c r="BY34" s="326">
        <v>18</v>
      </c>
      <c r="BZ34" s="326">
        <v>3</v>
      </c>
      <c r="CA34" s="326">
        <v>14</v>
      </c>
      <c r="CB34" s="326">
        <v>2</v>
      </c>
      <c r="CC34" s="326">
        <v>3</v>
      </c>
      <c r="CD34" s="326">
        <v>0</v>
      </c>
      <c r="CE34" s="326">
        <v>1</v>
      </c>
      <c r="CF34" s="325">
        <f t="shared" si="0"/>
        <v>112</v>
      </c>
      <c r="CG34" s="325">
        <f t="shared" si="1"/>
        <v>120</v>
      </c>
      <c r="CH34" s="325">
        <f t="shared" si="2"/>
        <v>232</v>
      </c>
      <c r="CI34" s="325">
        <f t="shared" si="3"/>
        <v>672</v>
      </c>
      <c r="CJ34" s="325">
        <f t="shared" si="4"/>
        <v>789</v>
      </c>
      <c r="CK34" s="325">
        <f t="shared" si="5"/>
        <v>1461</v>
      </c>
      <c r="CL34" s="325">
        <f t="shared" si="6"/>
        <v>126</v>
      </c>
      <c r="CM34" s="325">
        <f t="shared" si="7"/>
        <v>168</v>
      </c>
      <c r="CN34" s="325">
        <f t="shared" si="8"/>
        <v>294</v>
      </c>
      <c r="CO34" s="325">
        <f t="shared" si="10"/>
        <v>910</v>
      </c>
      <c r="CP34" s="325">
        <f t="shared" si="11"/>
        <v>1077</v>
      </c>
      <c r="CQ34" s="325">
        <f t="shared" si="9"/>
        <v>1987</v>
      </c>
      <c r="CS34" s="319"/>
      <c r="CT34" s="319"/>
      <c r="CU34" s="321"/>
      <c r="CV34" s="321"/>
      <c r="CW34" s="321"/>
      <c r="CX34" s="321"/>
      <c r="CY34" s="321"/>
    </row>
    <row r="35" spans="1:103" s="321" customFormat="1" ht="12" customHeight="1" x14ac:dyDescent="0.2">
      <c r="A35" s="324" t="s">
        <v>113</v>
      </c>
      <c r="B35" s="327">
        <v>35</v>
      </c>
      <c r="C35" s="327">
        <v>35</v>
      </c>
      <c r="D35" s="327">
        <v>38</v>
      </c>
      <c r="E35" s="327">
        <v>47</v>
      </c>
      <c r="F35" s="327">
        <v>32</v>
      </c>
      <c r="G35" s="327">
        <v>36</v>
      </c>
      <c r="H35" s="327">
        <v>26</v>
      </c>
      <c r="I35" s="327">
        <v>39</v>
      </c>
      <c r="J35" s="327">
        <v>38</v>
      </c>
      <c r="K35" s="327">
        <v>45</v>
      </c>
      <c r="L35" s="327">
        <v>31</v>
      </c>
      <c r="M35" s="327">
        <v>42</v>
      </c>
      <c r="N35" s="327">
        <v>49</v>
      </c>
      <c r="O35" s="327">
        <v>49</v>
      </c>
      <c r="P35" s="327">
        <v>44</v>
      </c>
      <c r="Q35" s="327">
        <v>40</v>
      </c>
      <c r="R35" s="327">
        <v>37</v>
      </c>
      <c r="S35" s="327">
        <v>44</v>
      </c>
      <c r="T35" s="327">
        <v>48</v>
      </c>
      <c r="U35" s="327">
        <v>48</v>
      </c>
      <c r="V35" s="327">
        <v>59</v>
      </c>
      <c r="W35" s="327">
        <v>46</v>
      </c>
      <c r="X35" s="327">
        <v>63</v>
      </c>
      <c r="Y35" s="327">
        <v>69</v>
      </c>
      <c r="Z35" s="327">
        <v>51</v>
      </c>
      <c r="AA35" s="327">
        <v>36</v>
      </c>
      <c r="AB35" s="327">
        <v>57</v>
      </c>
      <c r="AC35" s="327">
        <v>47</v>
      </c>
      <c r="AD35" s="327">
        <v>57</v>
      </c>
      <c r="AE35" s="327">
        <v>61</v>
      </c>
      <c r="AF35" s="327">
        <v>50</v>
      </c>
      <c r="AG35" s="327">
        <v>51</v>
      </c>
      <c r="AH35" s="327">
        <v>56</v>
      </c>
      <c r="AI35" s="327">
        <v>59</v>
      </c>
      <c r="AJ35" s="327">
        <v>51</v>
      </c>
      <c r="AK35" s="327">
        <v>51</v>
      </c>
      <c r="AL35" s="327">
        <v>47</v>
      </c>
      <c r="AM35" s="327">
        <v>51</v>
      </c>
      <c r="AN35" s="327">
        <v>57</v>
      </c>
      <c r="AO35" s="327">
        <v>42</v>
      </c>
      <c r="AP35" s="327">
        <v>53</v>
      </c>
      <c r="AQ35" s="327">
        <v>44</v>
      </c>
      <c r="AR35" s="327">
        <v>33</v>
      </c>
      <c r="AS35" s="327">
        <v>43</v>
      </c>
      <c r="AT35" s="327">
        <v>33</v>
      </c>
      <c r="AU35" s="327">
        <v>36</v>
      </c>
      <c r="AV35" s="327">
        <v>48</v>
      </c>
      <c r="AW35" s="327">
        <v>50</v>
      </c>
      <c r="AX35" s="327">
        <v>40</v>
      </c>
      <c r="AY35" s="327">
        <v>62</v>
      </c>
      <c r="AZ35" s="327">
        <v>320</v>
      </c>
      <c r="BA35" s="327">
        <v>362</v>
      </c>
      <c r="BB35" s="327">
        <v>381</v>
      </c>
      <c r="BC35" s="327">
        <v>404</v>
      </c>
      <c r="BD35" s="327">
        <v>336</v>
      </c>
      <c r="BE35" s="327">
        <v>369</v>
      </c>
      <c r="BF35" s="327">
        <v>383</v>
      </c>
      <c r="BG35" s="327">
        <v>424</v>
      </c>
      <c r="BH35" s="327">
        <v>460</v>
      </c>
      <c r="BI35" s="327">
        <v>556</v>
      </c>
      <c r="BJ35" s="327">
        <v>522</v>
      </c>
      <c r="BK35" s="327">
        <v>591</v>
      </c>
      <c r="BL35" s="327">
        <v>465</v>
      </c>
      <c r="BM35" s="327">
        <v>490</v>
      </c>
      <c r="BN35" s="327">
        <v>315</v>
      </c>
      <c r="BO35" s="327">
        <v>323</v>
      </c>
      <c r="BP35" s="327">
        <v>236</v>
      </c>
      <c r="BQ35" s="327">
        <v>228</v>
      </c>
      <c r="BR35" s="327">
        <v>230</v>
      </c>
      <c r="BS35" s="327">
        <v>291</v>
      </c>
      <c r="BT35" s="327">
        <v>267</v>
      </c>
      <c r="BU35" s="327">
        <v>319</v>
      </c>
      <c r="BV35" s="327">
        <v>162</v>
      </c>
      <c r="BW35" s="327">
        <v>230</v>
      </c>
      <c r="BX35" s="327">
        <v>99</v>
      </c>
      <c r="BY35" s="327">
        <v>151</v>
      </c>
      <c r="BZ35" s="327">
        <v>41</v>
      </c>
      <c r="CA35" s="327">
        <v>74</v>
      </c>
      <c r="CB35" s="327">
        <v>5</v>
      </c>
      <c r="CC35" s="327">
        <v>22</v>
      </c>
      <c r="CD35" s="327">
        <v>0</v>
      </c>
      <c r="CE35" s="327">
        <v>2</v>
      </c>
      <c r="CF35" s="322">
        <f t="shared" si="0"/>
        <v>665</v>
      </c>
      <c r="CG35" s="322">
        <f t="shared" si="1"/>
        <v>684</v>
      </c>
      <c r="CH35" s="322">
        <f t="shared" si="2"/>
        <v>1349</v>
      </c>
      <c r="CI35" s="322">
        <f t="shared" si="3"/>
        <v>3650</v>
      </c>
      <c r="CJ35" s="322">
        <f t="shared" si="4"/>
        <v>4008</v>
      </c>
      <c r="CK35" s="322">
        <f t="shared" si="5"/>
        <v>7658</v>
      </c>
      <c r="CL35" s="322">
        <f t="shared" si="6"/>
        <v>1040</v>
      </c>
      <c r="CM35" s="322">
        <f t="shared" si="7"/>
        <v>1317</v>
      </c>
      <c r="CN35" s="322">
        <f t="shared" si="8"/>
        <v>2357</v>
      </c>
      <c r="CO35" s="322">
        <f t="shared" si="10"/>
        <v>5355</v>
      </c>
      <c r="CP35" s="322">
        <f t="shared" si="11"/>
        <v>6009</v>
      </c>
      <c r="CQ35" s="322">
        <f t="shared" si="9"/>
        <v>11364</v>
      </c>
      <c r="CS35" s="319"/>
      <c r="CT35" s="319"/>
    </row>
    <row r="36" spans="1:103" ht="12" customHeight="1" x14ac:dyDescent="0.2">
      <c r="A36" s="323" t="s">
        <v>170</v>
      </c>
      <c r="B36" s="326">
        <v>6</v>
      </c>
      <c r="C36" s="326">
        <v>4</v>
      </c>
      <c r="D36" s="326">
        <v>6</v>
      </c>
      <c r="E36" s="326">
        <v>4</v>
      </c>
      <c r="F36" s="326">
        <v>6</v>
      </c>
      <c r="G36" s="326">
        <v>5</v>
      </c>
      <c r="H36" s="326">
        <v>6</v>
      </c>
      <c r="I36" s="326">
        <v>4</v>
      </c>
      <c r="J36" s="326">
        <v>7</v>
      </c>
      <c r="K36" s="326">
        <v>7</v>
      </c>
      <c r="L36" s="326">
        <v>5</v>
      </c>
      <c r="M36" s="326">
        <v>5</v>
      </c>
      <c r="N36" s="326">
        <v>5</v>
      </c>
      <c r="O36" s="326">
        <v>6</v>
      </c>
      <c r="P36" s="326">
        <v>6</v>
      </c>
      <c r="Q36" s="326">
        <v>5</v>
      </c>
      <c r="R36" s="326">
        <v>6</v>
      </c>
      <c r="S36" s="326">
        <v>4</v>
      </c>
      <c r="T36" s="326">
        <v>4</v>
      </c>
      <c r="U36" s="326">
        <v>5</v>
      </c>
      <c r="V36" s="326">
        <v>7</v>
      </c>
      <c r="W36" s="326">
        <v>4</v>
      </c>
      <c r="X36" s="326">
        <v>3</v>
      </c>
      <c r="Y36" s="326">
        <v>3</v>
      </c>
      <c r="Z36" s="326">
        <v>5</v>
      </c>
      <c r="AA36" s="326">
        <v>4</v>
      </c>
      <c r="AB36" s="326">
        <v>3</v>
      </c>
      <c r="AC36" s="326">
        <v>4</v>
      </c>
      <c r="AD36" s="326">
        <v>2</v>
      </c>
      <c r="AE36" s="326">
        <v>4</v>
      </c>
      <c r="AF36" s="326">
        <v>5</v>
      </c>
      <c r="AG36" s="326">
        <v>4</v>
      </c>
      <c r="AH36" s="326">
        <v>4</v>
      </c>
      <c r="AI36" s="326">
        <v>6</v>
      </c>
      <c r="AJ36" s="326">
        <v>3</v>
      </c>
      <c r="AK36" s="326">
        <v>2</v>
      </c>
      <c r="AL36" s="326">
        <v>2</v>
      </c>
      <c r="AM36" s="326">
        <v>3</v>
      </c>
      <c r="AN36" s="326">
        <v>5</v>
      </c>
      <c r="AO36" s="326">
        <v>3</v>
      </c>
      <c r="AP36" s="326">
        <v>6</v>
      </c>
      <c r="AQ36" s="326">
        <v>5</v>
      </c>
      <c r="AR36" s="326">
        <v>4</v>
      </c>
      <c r="AS36" s="326">
        <v>9</v>
      </c>
      <c r="AT36" s="326">
        <v>3</v>
      </c>
      <c r="AU36" s="326">
        <v>5</v>
      </c>
      <c r="AV36" s="326">
        <v>7</v>
      </c>
      <c r="AW36" s="326">
        <v>6</v>
      </c>
      <c r="AX36" s="326">
        <v>4</v>
      </c>
      <c r="AY36" s="326">
        <v>10</v>
      </c>
      <c r="AZ36" s="326">
        <v>37</v>
      </c>
      <c r="BA36" s="326">
        <v>38</v>
      </c>
      <c r="BB36" s="326">
        <v>53</v>
      </c>
      <c r="BC36" s="326">
        <v>51</v>
      </c>
      <c r="BD36" s="326">
        <v>35</v>
      </c>
      <c r="BE36" s="326">
        <v>49</v>
      </c>
      <c r="BF36" s="326">
        <v>50</v>
      </c>
      <c r="BG36" s="326">
        <v>58</v>
      </c>
      <c r="BH36" s="326">
        <v>64</v>
      </c>
      <c r="BI36" s="326">
        <v>62</v>
      </c>
      <c r="BJ36" s="326">
        <v>62</v>
      </c>
      <c r="BK36" s="326">
        <v>62</v>
      </c>
      <c r="BL36" s="326">
        <v>55</v>
      </c>
      <c r="BM36" s="326">
        <v>61</v>
      </c>
      <c r="BN36" s="326">
        <v>39</v>
      </c>
      <c r="BO36" s="326">
        <v>51</v>
      </c>
      <c r="BP36" s="326">
        <v>30</v>
      </c>
      <c r="BQ36" s="326">
        <v>36</v>
      </c>
      <c r="BR36" s="326">
        <v>42</v>
      </c>
      <c r="BS36" s="326">
        <v>57</v>
      </c>
      <c r="BT36" s="326">
        <v>55</v>
      </c>
      <c r="BU36" s="326">
        <v>82</v>
      </c>
      <c r="BV36" s="326">
        <v>37</v>
      </c>
      <c r="BW36" s="326">
        <v>43</v>
      </c>
      <c r="BX36" s="326">
        <v>18</v>
      </c>
      <c r="BY36" s="326">
        <v>31</v>
      </c>
      <c r="BZ36" s="326">
        <v>6</v>
      </c>
      <c r="CA36" s="326">
        <v>17</v>
      </c>
      <c r="CB36" s="326">
        <v>1</v>
      </c>
      <c r="CC36" s="326">
        <v>5</v>
      </c>
      <c r="CD36" s="326">
        <v>0</v>
      </c>
      <c r="CE36" s="326">
        <v>0</v>
      </c>
      <c r="CF36" s="325">
        <f t="shared" si="0"/>
        <v>77</v>
      </c>
      <c r="CG36" s="325">
        <f t="shared" si="1"/>
        <v>68</v>
      </c>
      <c r="CH36" s="325">
        <f t="shared" si="2"/>
        <v>145</v>
      </c>
      <c r="CI36" s="325">
        <f t="shared" si="3"/>
        <v>438</v>
      </c>
      <c r="CJ36" s="325">
        <f t="shared" si="4"/>
        <v>485</v>
      </c>
      <c r="CK36" s="325">
        <f t="shared" si="5"/>
        <v>923</v>
      </c>
      <c r="CL36" s="325">
        <f t="shared" si="6"/>
        <v>189</v>
      </c>
      <c r="CM36" s="325">
        <f t="shared" si="7"/>
        <v>271</v>
      </c>
      <c r="CN36" s="325">
        <f t="shared" si="8"/>
        <v>460</v>
      </c>
      <c r="CO36" s="325">
        <f t="shared" si="10"/>
        <v>704</v>
      </c>
      <c r="CP36" s="325">
        <f t="shared" si="11"/>
        <v>824</v>
      </c>
      <c r="CQ36" s="325">
        <f t="shared" si="9"/>
        <v>1528</v>
      </c>
      <c r="CS36" s="319"/>
      <c r="CT36" s="319"/>
      <c r="CU36" s="321"/>
      <c r="CV36" s="321"/>
      <c r="CW36" s="321"/>
      <c r="CX36" s="321"/>
      <c r="CY36" s="321"/>
    </row>
    <row r="37" spans="1:103" ht="12" customHeight="1" x14ac:dyDescent="0.2">
      <c r="A37" s="323" t="s">
        <v>171</v>
      </c>
      <c r="B37" s="326">
        <v>3</v>
      </c>
      <c r="C37" s="326">
        <v>4</v>
      </c>
      <c r="D37" s="326">
        <v>9</v>
      </c>
      <c r="E37" s="326">
        <v>2</v>
      </c>
      <c r="F37" s="326">
        <v>5</v>
      </c>
      <c r="G37" s="326">
        <v>9</v>
      </c>
      <c r="H37" s="326">
        <v>5</v>
      </c>
      <c r="I37" s="326">
        <v>7</v>
      </c>
      <c r="J37" s="326">
        <v>6</v>
      </c>
      <c r="K37" s="326">
        <v>5</v>
      </c>
      <c r="L37" s="326">
        <v>5</v>
      </c>
      <c r="M37" s="326">
        <v>9</v>
      </c>
      <c r="N37" s="326">
        <v>5</v>
      </c>
      <c r="O37" s="326">
        <v>4</v>
      </c>
      <c r="P37" s="326">
        <v>5</v>
      </c>
      <c r="Q37" s="326">
        <v>3</v>
      </c>
      <c r="R37" s="326">
        <v>8</v>
      </c>
      <c r="S37" s="326">
        <v>8</v>
      </c>
      <c r="T37" s="326">
        <v>6</v>
      </c>
      <c r="U37" s="326">
        <v>7</v>
      </c>
      <c r="V37" s="326">
        <v>13</v>
      </c>
      <c r="W37" s="326">
        <v>7</v>
      </c>
      <c r="X37" s="326">
        <v>10</v>
      </c>
      <c r="Y37" s="326">
        <v>9</v>
      </c>
      <c r="Z37" s="326">
        <v>8</v>
      </c>
      <c r="AA37" s="326">
        <v>10</v>
      </c>
      <c r="AB37" s="326">
        <v>8</v>
      </c>
      <c r="AC37" s="326">
        <v>10</v>
      </c>
      <c r="AD37" s="326">
        <v>12</v>
      </c>
      <c r="AE37" s="326">
        <v>16</v>
      </c>
      <c r="AF37" s="326">
        <v>12</v>
      </c>
      <c r="AG37" s="326">
        <v>14</v>
      </c>
      <c r="AH37" s="326">
        <v>13</v>
      </c>
      <c r="AI37" s="326">
        <v>16</v>
      </c>
      <c r="AJ37" s="326">
        <v>10</v>
      </c>
      <c r="AK37" s="326">
        <v>18</v>
      </c>
      <c r="AL37" s="326">
        <v>15</v>
      </c>
      <c r="AM37" s="326">
        <v>14</v>
      </c>
      <c r="AN37" s="326">
        <v>18</v>
      </c>
      <c r="AO37" s="326">
        <v>19</v>
      </c>
      <c r="AP37" s="326">
        <v>19</v>
      </c>
      <c r="AQ37" s="326">
        <v>12</v>
      </c>
      <c r="AR37" s="326">
        <v>13</v>
      </c>
      <c r="AS37" s="326">
        <v>12</v>
      </c>
      <c r="AT37" s="326">
        <v>8</v>
      </c>
      <c r="AU37" s="326">
        <v>13</v>
      </c>
      <c r="AV37" s="326">
        <v>21</v>
      </c>
      <c r="AW37" s="326">
        <v>23</v>
      </c>
      <c r="AX37" s="326">
        <v>11</v>
      </c>
      <c r="AY37" s="326">
        <v>21</v>
      </c>
      <c r="AZ37" s="326">
        <v>107</v>
      </c>
      <c r="BA37" s="326">
        <v>114</v>
      </c>
      <c r="BB37" s="326">
        <v>90</v>
      </c>
      <c r="BC37" s="326">
        <v>96</v>
      </c>
      <c r="BD37" s="326">
        <v>68</v>
      </c>
      <c r="BE37" s="326">
        <v>77</v>
      </c>
      <c r="BF37" s="326">
        <v>82</v>
      </c>
      <c r="BG37" s="326">
        <v>78</v>
      </c>
      <c r="BH37" s="326">
        <v>81</v>
      </c>
      <c r="BI37" s="326">
        <v>112</v>
      </c>
      <c r="BJ37" s="326">
        <v>134</v>
      </c>
      <c r="BK37" s="326">
        <v>153</v>
      </c>
      <c r="BL37" s="326">
        <v>120</v>
      </c>
      <c r="BM37" s="326">
        <v>140</v>
      </c>
      <c r="BN37" s="326">
        <v>97</v>
      </c>
      <c r="BO37" s="326">
        <v>94</v>
      </c>
      <c r="BP37" s="326">
        <v>58</v>
      </c>
      <c r="BQ37" s="326">
        <v>50</v>
      </c>
      <c r="BR37" s="326">
        <v>53</v>
      </c>
      <c r="BS37" s="326">
        <v>63</v>
      </c>
      <c r="BT37" s="326">
        <v>49</v>
      </c>
      <c r="BU37" s="326">
        <v>55</v>
      </c>
      <c r="BV37" s="326">
        <v>26</v>
      </c>
      <c r="BW37" s="326">
        <v>43</v>
      </c>
      <c r="BX37" s="326">
        <v>16</v>
      </c>
      <c r="BY37" s="326">
        <v>22</v>
      </c>
      <c r="BZ37" s="326">
        <v>10</v>
      </c>
      <c r="CA37" s="326">
        <v>14</v>
      </c>
      <c r="CB37" s="326">
        <v>3</v>
      </c>
      <c r="CC37" s="326">
        <v>5</v>
      </c>
      <c r="CD37" s="326">
        <v>0</v>
      </c>
      <c r="CE37" s="326">
        <v>2</v>
      </c>
      <c r="CF37" s="325">
        <f t="shared" si="0"/>
        <v>108</v>
      </c>
      <c r="CG37" s="325">
        <f t="shared" si="1"/>
        <v>110</v>
      </c>
      <c r="CH37" s="325">
        <f t="shared" si="2"/>
        <v>218</v>
      </c>
      <c r="CI37" s="325">
        <f t="shared" si="3"/>
        <v>919</v>
      </c>
      <c r="CJ37" s="325">
        <f t="shared" si="4"/>
        <v>1026</v>
      </c>
      <c r="CK37" s="325">
        <f t="shared" si="5"/>
        <v>1945</v>
      </c>
      <c r="CL37" s="325">
        <f t="shared" si="6"/>
        <v>215</v>
      </c>
      <c r="CM37" s="325">
        <f t="shared" si="7"/>
        <v>254</v>
      </c>
      <c r="CN37" s="325">
        <f t="shared" si="8"/>
        <v>469</v>
      </c>
      <c r="CO37" s="325">
        <f t="shared" si="10"/>
        <v>1242</v>
      </c>
      <c r="CP37" s="325">
        <f t="shared" si="11"/>
        <v>1390</v>
      </c>
      <c r="CQ37" s="325">
        <f t="shared" si="9"/>
        <v>2632</v>
      </c>
      <c r="CS37" s="319"/>
      <c r="CT37" s="319"/>
      <c r="CU37" s="321"/>
      <c r="CV37" s="321"/>
      <c r="CW37" s="321"/>
      <c r="CX37" s="321"/>
      <c r="CY37" s="321"/>
    </row>
    <row r="38" spans="1:103" ht="12" customHeight="1" x14ac:dyDescent="0.2">
      <c r="A38" s="323" t="s">
        <v>172</v>
      </c>
      <c r="B38" s="326">
        <v>7</v>
      </c>
      <c r="C38" s="326">
        <v>9</v>
      </c>
      <c r="D38" s="326">
        <v>13</v>
      </c>
      <c r="E38" s="326">
        <v>14</v>
      </c>
      <c r="F38" s="326">
        <v>2</v>
      </c>
      <c r="G38" s="326">
        <v>7</v>
      </c>
      <c r="H38" s="326">
        <v>7</v>
      </c>
      <c r="I38" s="326">
        <v>8</v>
      </c>
      <c r="J38" s="326">
        <v>6</v>
      </c>
      <c r="K38" s="326">
        <v>9</v>
      </c>
      <c r="L38" s="326">
        <v>8</v>
      </c>
      <c r="M38" s="326">
        <v>12</v>
      </c>
      <c r="N38" s="326">
        <v>13</v>
      </c>
      <c r="O38" s="326">
        <v>15</v>
      </c>
      <c r="P38" s="326">
        <v>15</v>
      </c>
      <c r="Q38" s="326">
        <v>11</v>
      </c>
      <c r="R38" s="326">
        <v>10</v>
      </c>
      <c r="S38" s="326">
        <v>13</v>
      </c>
      <c r="T38" s="326">
        <v>14</v>
      </c>
      <c r="U38" s="326">
        <v>11</v>
      </c>
      <c r="V38" s="326">
        <v>14</v>
      </c>
      <c r="W38" s="326">
        <v>11</v>
      </c>
      <c r="X38" s="326">
        <v>16</v>
      </c>
      <c r="Y38" s="326">
        <v>19</v>
      </c>
      <c r="Z38" s="326">
        <v>12</v>
      </c>
      <c r="AA38" s="326">
        <v>8</v>
      </c>
      <c r="AB38" s="326">
        <v>18</v>
      </c>
      <c r="AC38" s="326">
        <v>5</v>
      </c>
      <c r="AD38" s="326">
        <v>16</v>
      </c>
      <c r="AE38" s="326">
        <v>18</v>
      </c>
      <c r="AF38" s="326">
        <v>20</v>
      </c>
      <c r="AG38" s="326">
        <v>11</v>
      </c>
      <c r="AH38" s="326">
        <v>18</v>
      </c>
      <c r="AI38" s="326">
        <v>14</v>
      </c>
      <c r="AJ38" s="326">
        <v>19</v>
      </c>
      <c r="AK38" s="326">
        <v>11</v>
      </c>
      <c r="AL38" s="326">
        <v>11</v>
      </c>
      <c r="AM38" s="326">
        <v>17</v>
      </c>
      <c r="AN38" s="326">
        <v>17</v>
      </c>
      <c r="AO38" s="326">
        <v>9</v>
      </c>
      <c r="AP38" s="326">
        <v>20</v>
      </c>
      <c r="AQ38" s="326">
        <v>13</v>
      </c>
      <c r="AR38" s="326">
        <v>4</v>
      </c>
      <c r="AS38" s="326">
        <v>11</v>
      </c>
      <c r="AT38" s="326">
        <v>13</v>
      </c>
      <c r="AU38" s="326">
        <v>11</v>
      </c>
      <c r="AV38" s="326">
        <v>8</v>
      </c>
      <c r="AW38" s="326">
        <v>13</v>
      </c>
      <c r="AX38" s="326">
        <v>16</v>
      </c>
      <c r="AY38" s="326">
        <v>16</v>
      </c>
      <c r="AZ38" s="326">
        <v>94</v>
      </c>
      <c r="BA38" s="326">
        <v>107</v>
      </c>
      <c r="BB38" s="326">
        <v>112</v>
      </c>
      <c r="BC38" s="326">
        <v>109</v>
      </c>
      <c r="BD38" s="326">
        <v>107</v>
      </c>
      <c r="BE38" s="326">
        <v>97</v>
      </c>
      <c r="BF38" s="326">
        <v>85</v>
      </c>
      <c r="BG38" s="326">
        <v>115</v>
      </c>
      <c r="BH38" s="326">
        <v>141</v>
      </c>
      <c r="BI38" s="326">
        <v>157</v>
      </c>
      <c r="BJ38" s="326">
        <v>157</v>
      </c>
      <c r="BK38" s="326">
        <v>179</v>
      </c>
      <c r="BL38" s="326">
        <v>134</v>
      </c>
      <c r="BM38" s="326">
        <v>133</v>
      </c>
      <c r="BN38" s="326">
        <v>80</v>
      </c>
      <c r="BO38" s="326">
        <v>71</v>
      </c>
      <c r="BP38" s="326">
        <v>59</v>
      </c>
      <c r="BQ38" s="326">
        <v>55</v>
      </c>
      <c r="BR38" s="326">
        <v>55</v>
      </c>
      <c r="BS38" s="326">
        <v>58</v>
      </c>
      <c r="BT38" s="326">
        <v>53</v>
      </c>
      <c r="BU38" s="326">
        <v>67</v>
      </c>
      <c r="BV38" s="326">
        <v>37</v>
      </c>
      <c r="BW38" s="326">
        <v>66</v>
      </c>
      <c r="BX38" s="326">
        <v>22</v>
      </c>
      <c r="BY38" s="326">
        <v>39</v>
      </c>
      <c r="BZ38" s="326">
        <v>10</v>
      </c>
      <c r="CA38" s="326">
        <v>13</v>
      </c>
      <c r="CB38" s="326">
        <v>1</v>
      </c>
      <c r="CC38" s="326">
        <v>6</v>
      </c>
      <c r="CD38" s="326">
        <v>0</v>
      </c>
      <c r="CE38" s="326">
        <v>0</v>
      </c>
      <c r="CF38" s="325">
        <f t="shared" si="0"/>
        <v>171</v>
      </c>
      <c r="CG38" s="325">
        <f t="shared" si="1"/>
        <v>170</v>
      </c>
      <c r="CH38" s="325">
        <f t="shared" si="2"/>
        <v>341</v>
      </c>
      <c r="CI38" s="325">
        <f t="shared" si="3"/>
        <v>1056</v>
      </c>
      <c r="CJ38" s="325">
        <f t="shared" si="4"/>
        <v>1094</v>
      </c>
      <c r="CK38" s="325">
        <f t="shared" si="5"/>
        <v>2150</v>
      </c>
      <c r="CL38" s="325">
        <f t="shared" si="6"/>
        <v>237</v>
      </c>
      <c r="CM38" s="325">
        <f t="shared" si="7"/>
        <v>304</v>
      </c>
      <c r="CN38" s="325">
        <f t="shared" si="8"/>
        <v>541</v>
      </c>
      <c r="CO38" s="325">
        <f t="shared" si="10"/>
        <v>1464</v>
      </c>
      <c r="CP38" s="325">
        <f t="shared" si="11"/>
        <v>1568</v>
      </c>
      <c r="CQ38" s="325">
        <f t="shared" si="9"/>
        <v>3032</v>
      </c>
      <c r="CS38" s="319"/>
      <c r="CT38" s="319"/>
      <c r="CU38" s="321"/>
      <c r="CV38" s="321"/>
      <c r="CW38" s="321"/>
      <c r="CX38" s="321"/>
      <c r="CY38" s="321"/>
    </row>
    <row r="39" spans="1:103" ht="12" customHeight="1" x14ac:dyDescent="0.2">
      <c r="A39" s="323" t="s">
        <v>173</v>
      </c>
      <c r="B39" s="326">
        <v>19</v>
      </c>
      <c r="C39" s="326">
        <v>18</v>
      </c>
      <c r="D39" s="326">
        <v>10</v>
      </c>
      <c r="E39" s="326">
        <v>27</v>
      </c>
      <c r="F39" s="326">
        <v>19</v>
      </c>
      <c r="G39" s="326">
        <v>15</v>
      </c>
      <c r="H39" s="326">
        <v>8</v>
      </c>
      <c r="I39" s="326">
        <v>20</v>
      </c>
      <c r="J39" s="326">
        <v>19</v>
      </c>
      <c r="K39" s="326">
        <v>24</v>
      </c>
      <c r="L39" s="326">
        <v>13</v>
      </c>
      <c r="M39" s="326">
        <v>16</v>
      </c>
      <c r="N39" s="326">
        <v>26</v>
      </c>
      <c r="O39" s="326">
        <v>24</v>
      </c>
      <c r="P39" s="326">
        <v>18</v>
      </c>
      <c r="Q39" s="326">
        <v>21</v>
      </c>
      <c r="R39" s="326">
        <v>13</v>
      </c>
      <c r="S39" s="326">
        <v>19</v>
      </c>
      <c r="T39" s="326">
        <v>24</v>
      </c>
      <c r="U39" s="326">
        <v>25</v>
      </c>
      <c r="V39" s="326">
        <v>25</v>
      </c>
      <c r="W39" s="326">
        <v>24</v>
      </c>
      <c r="X39" s="326">
        <v>34</v>
      </c>
      <c r="Y39" s="326">
        <v>38</v>
      </c>
      <c r="Z39" s="326">
        <v>26</v>
      </c>
      <c r="AA39" s="326">
        <v>14</v>
      </c>
      <c r="AB39" s="326">
        <v>28</v>
      </c>
      <c r="AC39" s="326">
        <v>28</v>
      </c>
      <c r="AD39" s="326">
        <v>27</v>
      </c>
      <c r="AE39" s="326">
        <v>23</v>
      </c>
      <c r="AF39" s="326">
        <v>13</v>
      </c>
      <c r="AG39" s="326">
        <v>22</v>
      </c>
      <c r="AH39" s="326">
        <v>21</v>
      </c>
      <c r="AI39" s="326">
        <v>23</v>
      </c>
      <c r="AJ39" s="326">
        <v>19</v>
      </c>
      <c r="AK39" s="326">
        <v>20</v>
      </c>
      <c r="AL39" s="326">
        <v>19</v>
      </c>
      <c r="AM39" s="326">
        <v>17</v>
      </c>
      <c r="AN39" s="326">
        <v>17</v>
      </c>
      <c r="AO39" s="326">
        <v>11</v>
      </c>
      <c r="AP39" s="326">
        <v>8</v>
      </c>
      <c r="AQ39" s="326">
        <v>14</v>
      </c>
      <c r="AR39" s="326">
        <v>12</v>
      </c>
      <c r="AS39" s="326">
        <v>11</v>
      </c>
      <c r="AT39" s="326">
        <v>9</v>
      </c>
      <c r="AU39" s="326">
        <v>7</v>
      </c>
      <c r="AV39" s="326">
        <v>12</v>
      </c>
      <c r="AW39" s="326">
        <v>8</v>
      </c>
      <c r="AX39" s="326">
        <v>9</v>
      </c>
      <c r="AY39" s="326">
        <v>15</v>
      </c>
      <c r="AZ39" s="326">
        <v>82</v>
      </c>
      <c r="BA39" s="326">
        <v>103</v>
      </c>
      <c r="BB39" s="326">
        <v>126</v>
      </c>
      <c r="BC39" s="326">
        <v>148</v>
      </c>
      <c r="BD39" s="326">
        <v>126</v>
      </c>
      <c r="BE39" s="326">
        <v>146</v>
      </c>
      <c r="BF39" s="326">
        <v>166</v>
      </c>
      <c r="BG39" s="326">
        <v>173</v>
      </c>
      <c r="BH39" s="326">
        <v>174</v>
      </c>
      <c r="BI39" s="326">
        <v>225</v>
      </c>
      <c r="BJ39" s="326">
        <v>169</v>
      </c>
      <c r="BK39" s="326">
        <v>197</v>
      </c>
      <c r="BL39" s="326">
        <v>156</v>
      </c>
      <c r="BM39" s="326">
        <v>156</v>
      </c>
      <c r="BN39" s="326">
        <v>99</v>
      </c>
      <c r="BO39" s="326">
        <v>107</v>
      </c>
      <c r="BP39" s="326">
        <v>89</v>
      </c>
      <c r="BQ39" s="326">
        <v>87</v>
      </c>
      <c r="BR39" s="326">
        <v>80</v>
      </c>
      <c r="BS39" s="326">
        <v>113</v>
      </c>
      <c r="BT39" s="326">
        <v>110</v>
      </c>
      <c r="BU39" s="326">
        <v>115</v>
      </c>
      <c r="BV39" s="326">
        <v>62</v>
      </c>
      <c r="BW39" s="326">
        <v>78</v>
      </c>
      <c r="BX39" s="326">
        <v>43</v>
      </c>
      <c r="BY39" s="326">
        <v>59</v>
      </c>
      <c r="BZ39" s="326">
        <v>15</v>
      </c>
      <c r="CA39" s="326">
        <v>30</v>
      </c>
      <c r="CB39" s="326">
        <v>0</v>
      </c>
      <c r="CC39" s="326">
        <v>6</v>
      </c>
      <c r="CD39" s="326">
        <v>0</v>
      </c>
      <c r="CE39" s="326">
        <v>0</v>
      </c>
      <c r="CF39" s="325">
        <f t="shared" si="0"/>
        <v>309</v>
      </c>
      <c r="CG39" s="325">
        <f t="shared" si="1"/>
        <v>336</v>
      </c>
      <c r="CH39" s="325">
        <f t="shared" si="2"/>
        <v>645</v>
      </c>
      <c r="CI39" s="325">
        <f t="shared" si="3"/>
        <v>1237</v>
      </c>
      <c r="CJ39" s="325">
        <f t="shared" si="4"/>
        <v>1403</v>
      </c>
      <c r="CK39" s="325">
        <f t="shared" si="5"/>
        <v>2640</v>
      </c>
      <c r="CL39" s="325">
        <f t="shared" si="6"/>
        <v>399</v>
      </c>
      <c r="CM39" s="325">
        <f t="shared" si="7"/>
        <v>488</v>
      </c>
      <c r="CN39" s="325">
        <f t="shared" si="8"/>
        <v>887</v>
      </c>
      <c r="CO39" s="325">
        <f t="shared" si="10"/>
        <v>1945</v>
      </c>
      <c r="CP39" s="325">
        <f t="shared" si="11"/>
        <v>2227</v>
      </c>
      <c r="CQ39" s="325">
        <f t="shared" si="9"/>
        <v>4172</v>
      </c>
      <c r="CS39" s="319"/>
      <c r="CT39" s="319"/>
      <c r="CU39" s="321"/>
      <c r="CV39" s="321"/>
      <c r="CW39" s="321"/>
      <c r="CX39" s="321"/>
      <c r="CY39" s="321"/>
    </row>
    <row r="40" spans="1:103" s="321" customFormat="1" ht="12" customHeight="1" x14ac:dyDescent="0.2">
      <c r="A40" s="324" t="s">
        <v>112</v>
      </c>
      <c r="B40" s="327">
        <v>3</v>
      </c>
      <c r="C40" s="327">
        <v>3</v>
      </c>
      <c r="D40" s="327">
        <v>6</v>
      </c>
      <c r="E40" s="327">
        <v>5</v>
      </c>
      <c r="F40" s="327">
        <v>7</v>
      </c>
      <c r="G40" s="327">
        <v>5</v>
      </c>
      <c r="H40" s="327">
        <v>7</v>
      </c>
      <c r="I40" s="327">
        <v>3</v>
      </c>
      <c r="J40" s="327">
        <v>5</v>
      </c>
      <c r="K40" s="327">
        <v>0</v>
      </c>
      <c r="L40" s="327">
        <v>5</v>
      </c>
      <c r="M40" s="327">
        <v>4</v>
      </c>
      <c r="N40" s="327">
        <v>5</v>
      </c>
      <c r="O40" s="327">
        <v>2</v>
      </c>
      <c r="P40" s="327">
        <v>3</v>
      </c>
      <c r="Q40" s="327">
        <v>3</v>
      </c>
      <c r="R40" s="327">
        <v>3</v>
      </c>
      <c r="S40" s="327">
        <v>6</v>
      </c>
      <c r="T40" s="327">
        <v>2</v>
      </c>
      <c r="U40" s="327">
        <v>4</v>
      </c>
      <c r="V40" s="327">
        <v>6</v>
      </c>
      <c r="W40" s="327">
        <v>4</v>
      </c>
      <c r="X40" s="327">
        <v>4</v>
      </c>
      <c r="Y40" s="327">
        <v>5</v>
      </c>
      <c r="Z40" s="327">
        <v>4</v>
      </c>
      <c r="AA40" s="327">
        <v>5</v>
      </c>
      <c r="AB40" s="327">
        <v>4</v>
      </c>
      <c r="AC40" s="327">
        <v>2</v>
      </c>
      <c r="AD40" s="327">
        <v>3</v>
      </c>
      <c r="AE40" s="327">
        <v>11</v>
      </c>
      <c r="AF40" s="327">
        <v>4</v>
      </c>
      <c r="AG40" s="327">
        <v>0</v>
      </c>
      <c r="AH40" s="327">
        <v>4</v>
      </c>
      <c r="AI40" s="327">
        <v>2</v>
      </c>
      <c r="AJ40" s="327">
        <v>7</v>
      </c>
      <c r="AK40" s="327">
        <v>5</v>
      </c>
      <c r="AL40" s="327">
        <v>3</v>
      </c>
      <c r="AM40" s="327">
        <v>3</v>
      </c>
      <c r="AN40" s="327">
        <v>4</v>
      </c>
      <c r="AO40" s="327">
        <v>4</v>
      </c>
      <c r="AP40" s="327">
        <v>3</v>
      </c>
      <c r="AQ40" s="327">
        <v>3</v>
      </c>
      <c r="AR40" s="327">
        <v>5</v>
      </c>
      <c r="AS40" s="327">
        <v>5</v>
      </c>
      <c r="AT40" s="327">
        <v>3</v>
      </c>
      <c r="AU40" s="327">
        <v>7</v>
      </c>
      <c r="AV40" s="327">
        <v>9</v>
      </c>
      <c r="AW40" s="327">
        <v>12</v>
      </c>
      <c r="AX40" s="327">
        <v>11</v>
      </c>
      <c r="AY40" s="327">
        <v>14</v>
      </c>
      <c r="AZ40" s="327">
        <v>102</v>
      </c>
      <c r="BA40" s="327">
        <v>113</v>
      </c>
      <c r="BB40" s="327">
        <v>74</v>
      </c>
      <c r="BC40" s="327">
        <v>96</v>
      </c>
      <c r="BD40" s="327">
        <v>61</v>
      </c>
      <c r="BE40" s="327">
        <v>87</v>
      </c>
      <c r="BF40" s="327">
        <v>67</v>
      </c>
      <c r="BG40" s="327">
        <v>89</v>
      </c>
      <c r="BH40" s="327">
        <v>57</v>
      </c>
      <c r="BI40" s="327">
        <v>62</v>
      </c>
      <c r="BJ40" s="327">
        <v>64</v>
      </c>
      <c r="BK40" s="327">
        <v>67</v>
      </c>
      <c r="BL40" s="327">
        <v>49</v>
      </c>
      <c r="BM40" s="327">
        <v>54</v>
      </c>
      <c r="BN40" s="327">
        <v>33</v>
      </c>
      <c r="BO40" s="327">
        <v>28</v>
      </c>
      <c r="BP40" s="327">
        <v>24</v>
      </c>
      <c r="BQ40" s="327">
        <v>31</v>
      </c>
      <c r="BR40" s="327">
        <v>29</v>
      </c>
      <c r="BS40" s="327">
        <v>24</v>
      </c>
      <c r="BT40" s="327">
        <v>26</v>
      </c>
      <c r="BU40" s="327">
        <v>33</v>
      </c>
      <c r="BV40" s="327">
        <v>25</v>
      </c>
      <c r="BW40" s="327">
        <v>34</v>
      </c>
      <c r="BX40" s="327">
        <v>15</v>
      </c>
      <c r="BY40" s="327">
        <v>16</v>
      </c>
      <c r="BZ40" s="327">
        <v>5</v>
      </c>
      <c r="CA40" s="327">
        <v>9</v>
      </c>
      <c r="CB40" s="327">
        <v>1</v>
      </c>
      <c r="CC40" s="327">
        <v>5</v>
      </c>
      <c r="CD40" s="327">
        <v>0</v>
      </c>
      <c r="CE40" s="327">
        <v>2</v>
      </c>
      <c r="CF40" s="322">
        <f t="shared" si="0"/>
        <v>67</v>
      </c>
      <c r="CG40" s="322">
        <f t="shared" si="1"/>
        <v>62</v>
      </c>
      <c r="CH40" s="322">
        <f t="shared" si="2"/>
        <v>129</v>
      </c>
      <c r="CI40" s="322">
        <f t="shared" si="3"/>
        <v>560</v>
      </c>
      <c r="CJ40" s="322">
        <f t="shared" si="4"/>
        <v>651</v>
      </c>
      <c r="CK40" s="322">
        <f t="shared" si="5"/>
        <v>1211</v>
      </c>
      <c r="CL40" s="322">
        <f t="shared" si="6"/>
        <v>125</v>
      </c>
      <c r="CM40" s="322">
        <f t="shared" si="7"/>
        <v>154</v>
      </c>
      <c r="CN40" s="322">
        <f t="shared" si="8"/>
        <v>279</v>
      </c>
      <c r="CO40" s="322">
        <f t="shared" ref="CO40:CO71" si="12">CF40+CI40+CL40</f>
        <v>752</v>
      </c>
      <c r="CP40" s="322">
        <f t="shared" ref="CP40:CP71" si="13">CG40+CJ40+CM40</f>
        <v>867</v>
      </c>
      <c r="CQ40" s="322">
        <f t="shared" si="9"/>
        <v>1619</v>
      </c>
      <c r="CS40" s="319"/>
      <c r="CT40" s="319"/>
    </row>
    <row r="41" spans="1:103" s="321" customFormat="1" ht="12" customHeight="1" x14ac:dyDescent="0.2">
      <c r="A41" s="324" t="s">
        <v>111</v>
      </c>
      <c r="B41" s="327">
        <v>10</v>
      </c>
      <c r="C41" s="327">
        <v>14</v>
      </c>
      <c r="D41" s="327">
        <v>9</v>
      </c>
      <c r="E41" s="327">
        <v>14</v>
      </c>
      <c r="F41" s="327">
        <v>6</v>
      </c>
      <c r="G41" s="327">
        <v>13</v>
      </c>
      <c r="H41" s="327">
        <v>13</v>
      </c>
      <c r="I41" s="327">
        <v>15</v>
      </c>
      <c r="J41" s="327">
        <v>9</v>
      </c>
      <c r="K41" s="327">
        <v>8</v>
      </c>
      <c r="L41" s="327">
        <v>3</v>
      </c>
      <c r="M41" s="327">
        <v>10</v>
      </c>
      <c r="N41" s="327">
        <v>7</v>
      </c>
      <c r="O41" s="327">
        <v>6</v>
      </c>
      <c r="P41" s="327">
        <v>12</v>
      </c>
      <c r="Q41" s="327">
        <v>8</v>
      </c>
      <c r="R41" s="327">
        <v>8</v>
      </c>
      <c r="S41" s="327">
        <v>12</v>
      </c>
      <c r="T41" s="327">
        <v>8</v>
      </c>
      <c r="U41" s="327">
        <v>4</v>
      </c>
      <c r="V41" s="327">
        <v>6</v>
      </c>
      <c r="W41" s="327">
        <v>15</v>
      </c>
      <c r="X41" s="327">
        <v>5</v>
      </c>
      <c r="Y41" s="327">
        <v>4</v>
      </c>
      <c r="Z41" s="327">
        <v>15</v>
      </c>
      <c r="AA41" s="327">
        <v>4</v>
      </c>
      <c r="AB41" s="327">
        <v>7</v>
      </c>
      <c r="AC41" s="327">
        <v>11</v>
      </c>
      <c r="AD41" s="327">
        <v>5</v>
      </c>
      <c r="AE41" s="327">
        <v>7</v>
      </c>
      <c r="AF41" s="327">
        <v>6</v>
      </c>
      <c r="AG41" s="327">
        <v>9</v>
      </c>
      <c r="AH41" s="327">
        <v>5</v>
      </c>
      <c r="AI41" s="327">
        <v>10</v>
      </c>
      <c r="AJ41" s="327">
        <v>7</v>
      </c>
      <c r="AK41" s="327">
        <v>14</v>
      </c>
      <c r="AL41" s="327">
        <v>10</v>
      </c>
      <c r="AM41" s="327">
        <v>9</v>
      </c>
      <c r="AN41" s="327">
        <v>10</v>
      </c>
      <c r="AO41" s="327">
        <v>5</v>
      </c>
      <c r="AP41" s="327">
        <v>7</v>
      </c>
      <c r="AQ41" s="327">
        <v>9</v>
      </c>
      <c r="AR41" s="327">
        <v>18</v>
      </c>
      <c r="AS41" s="327">
        <v>13</v>
      </c>
      <c r="AT41" s="327">
        <v>19</v>
      </c>
      <c r="AU41" s="327">
        <v>20</v>
      </c>
      <c r="AV41" s="327">
        <v>30</v>
      </c>
      <c r="AW41" s="327">
        <v>35</v>
      </c>
      <c r="AX41" s="327">
        <v>44</v>
      </c>
      <c r="AY41" s="327">
        <v>32</v>
      </c>
      <c r="AZ41" s="327">
        <v>344</v>
      </c>
      <c r="BA41" s="327">
        <v>310</v>
      </c>
      <c r="BB41" s="327">
        <v>229</v>
      </c>
      <c r="BC41" s="327">
        <v>239</v>
      </c>
      <c r="BD41" s="327">
        <v>169</v>
      </c>
      <c r="BE41" s="327">
        <v>161</v>
      </c>
      <c r="BF41" s="327">
        <v>139</v>
      </c>
      <c r="BG41" s="327">
        <v>131</v>
      </c>
      <c r="BH41" s="327">
        <v>118</v>
      </c>
      <c r="BI41" s="327">
        <v>123</v>
      </c>
      <c r="BJ41" s="327">
        <v>130</v>
      </c>
      <c r="BK41" s="327">
        <v>123</v>
      </c>
      <c r="BL41" s="327">
        <v>98</v>
      </c>
      <c r="BM41" s="327">
        <v>88</v>
      </c>
      <c r="BN41" s="327">
        <v>62</v>
      </c>
      <c r="BO41" s="327">
        <v>52</v>
      </c>
      <c r="BP41" s="327">
        <v>22</v>
      </c>
      <c r="BQ41" s="327">
        <v>14</v>
      </c>
      <c r="BR41" s="327">
        <v>22</v>
      </c>
      <c r="BS41" s="327">
        <v>29</v>
      </c>
      <c r="BT41" s="327">
        <v>20</v>
      </c>
      <c r="BU41" s="327">
        <v>27</v>
      </c>
      <c r="BV41" s="327">
        <v>16</v>
      </c>
      <c r="BW41" s="327">
        <v>21</v>
      </c>
      <c r="BX41" s="327">
        <v>7</v>
      </c>
      <c r="BY41" s="327">
        <v>13</v>
      </c>
      <c r="BZ41" s="327">
        <v>0</v>
      </c>
      <c r="CA41" s="327">
        <v>6</v>
      </c>
      <c r="CB41" s="327">
        <v>0</v>
      </c>
      <c r="CC41" s="327">
        <v>2</v>
      </c>
      <c r="CD41" s="327">
        <v>0</v>
      </c>
      <c r="CE41" s="327">
        <v>0</v>
      </c>
      <c r="CF41" s="322">
        <f t="shared" si="0"/>
        <v>123</v>
      </c>
      <c r="CG41" s="322">
        <f t="shared" si="1"/>
        <v>145</v>
      </c>
      <c r="CH41" s="322">
        <f t="shared" si="2"/>
        <v>268</v>
      </c>
      <c r="CI41" s="322">
        <f t="shared" si="3"/>
        <v>1445</v>
      </c>
      <c r="CJ41" s="322">
        <f t="shared" si="4"/>
        <v>1383</v>
      </c>
      <c r="CK41" s="322">
        <f t="shared" si="5"/>
        <v>2828</v>
      </c>
      <c r="CL41" s="322">
        <f t="shared" si="6"/>
        <v>87</v>
      </c>
      <c r="CM41" s="322">
        <f t="shared" si="7"/>
        <v>112</v>
      </c>
      <c r="CN41" s="322">
        <f t="shared" si="8"/>
        <v>199</v>
      </c>
      <c r="CO41" s="322">
        <f t="shared" si="12"/>
        <v>1655</v>
      </c>
      <c r="CP41" s="322">
        <f t="shared" si="13"/>
        <v>1640</v>
      </c>
      <c r="CQ41" s="322">
        <f t="shared" si="9"/>
        <v>3295</v>
      </c>
      <c r="CS41" s="319"/>
      <c r="CT41" s="319"/>
    </row>
    <row r="42" spans="1:103" ht="12" customHeight="1" x14ac:dyDescent="0.2">
      <c r="A42" s="323" t="s">
        <v>170</v>
      </c>
      <c r="B42" s="326">
        <v>4</v>
      </c>
      <c r="C42" s="326">
        <v>6</v>
      </c>
      <c r="D42" s="326">
        <v>2</v>
      </c>
      <c r="E42" s="326">
        <v>6</v>
      </c>
      <c r="F42" s="326">
        <v>2</v>
      </c>
      <c r="G42" s="326">
        <v>9</v>
      </c>
      <c r="H42" s="326">
        <v>7</v>
      </c>
      <c r="I42" s="326">
        <v>6</v>
      </c>
      <c r="J42" s="326">
        <v>7</v>
      </c>
      <c r="K42" s="326">
        <v>5</v>
      </c>
      <c r="L42" s="326">
        <v>2</v>
      </c>
      <c r="M42" s="326">
        <v>5</v>
      </c>
      <c r="N42" s="326">
        <v>6</v>
      </c>
      <c r="O42" s="326">
        <v>3</v>
      </c>
      <c r="P42" s="326">
        <v>8</v>
      </c>
      <c r="Q42" s="326">
        <v>2</v>
      </c>
      <c r="R42" s="326">
        <v>5</v>
      </c>
      <c r="S42" s="326">
        <v>6</v>
      </c>
      <c r="T42" s="326">
        <v>2</v>
      </c>
      <c r="U42" s="326">
        <v>2</v>
      </c>
      <c r="V42" s="326">
        <v>2</v>
      </c>
      <c r="W42" s="326">
        <v>4</v>
      </c>
      <c r="X42" s="326">
        <v>1</v>
      </c>
      <c r="Y42" s="326">
        <v>1</v>
      </c>
      <c r="Z42" s="326">
        <v>11</v>
      </c>
      <c r="AA42" s="326">
        <v>0</v>
      </c>
      <c r="AB42" s="326">
        <v>4</v>
      </c>
      <c r="AC42" s="326">
        <v>3</v>
      </c>
      <c r="AD42" s="326">
        <v>2</v>
      </c>
      <c r="AE42" s="326">
        <v>5</v>
      </c>
      <c r="AF42" s="326">
        <v>2</v>
      </c>
      <c r="AG42" s="326">
        <v>4</v>
      </c>
      <c r="AH42" s="326">
        <v>3</v>
      </c>
      <c r="AI42" s="326">
        <v>5</v>
      </c>
      <c r="AJ42" s="326">
        <v>4</v>
      </c>
      <c r="AK42" s="326">
        <v>8</v>
      </c>
      <c r="AL42" s="326">
        <v>4</v>
      </c>
      <c r="AM42" s="326">
        <v>7</v>
      </c>
      <c r="AN42" s="326">
        <v>6</v>
      </c>
      <c r="AO42" s="326">
        <v>2</v>
      </c>
      <c r="AP42" s="326">
        <v>3</v>
      </c>
      <c r="AQ42" s="326">
        <v>8</v>
      </c>
      <c r="AR42" s="326">
        <v>15</v>
      </c>
      <c r="AS42" s="326">
        <v>5</v>
      </c>
      <c r="AT42" s="326">
        <v>13</v>
      </c>
      <c r="AU42" s="326">
        <v>14</v>
      </c>
      <c r="AV42" s="326">
        <v>13</v>
      </c>
      <c r="AW42" s="326">
        <v>12</v>
      </c>
      <c r="AX42" s="326">
        <v>22</v>
      </c>
      <c r="AY42" s="326">
        <v>19</v>
      </c>
      <c r="AZ42" s="326">
        <v>153</v>
      </c>
      <c r="BA42" s="326">
        <v>133</v>
      </c>
      <c r="BB42" s="326">
        <v>113</v>
      </c>
      <c r="BC42" s="326">
        <v>112</v>
      </c>
      <c r="BD42" s="326">
        <v>89</v>
      </c>
      <c r="BE42" s="326">
        <v>86</v>
      </c>
      <c r="BF42" s="326">
        <v>72</v>
      </c>
      <c r="BG42" s="326">
        <v>55</v>
      </c>
      <c r="BH42" s="326">
        <v>58</v>
      </c>
      <c r="BI42" s="326">
        <v>57</v>
      </c>
      <c r="BJ42" s="326">
        <v>75</v>
      </c>
      <c r="BK42" s="326">
        <v>73</v>
      </c>
      <c r="BL42" s="326">
        <v>67</v>
      </c>
      <c r="BM42" s="326">
        <v>57</v>
      </c>
      <c r="BN42" s="326">
        <v>39</v>
      </c>
      <c r="BO42" s="326">
        <v>37</v>
      </c>
      <c r="BP42" s="326">
        <v>16</v>
      </c>
      <c r="BQ42" s="326">
        <v>12</v>
      </c>
      <c r="BR42" s="326">
        <v>16</v>
      </c>
      <c r="BS42" s="326">
        <v>21</v>
      </c>
      <c r="BT42" s="326">
        <v>18</v>
      </c>
      <c r="BU42" s="326">
        <v>23</v>
      </c>
      <c r="BV42" s="326">
        <v>12</v>
      </c>
      <c r="BW42" s="326">
        <v>19</v>
      </c>
      <c r="BX42" s="326">
        <v>4</v>
      </c>
      <c r="BY42" s="326">
        <v>9</v>
      </c>
      <c r="BZ42" s="326">
        <v>0</v>
      </c>
      <c r="CA42" s="326">
        <v>4</v>
      </c>
      <c r="CB42" s="326">
        <v>0</v>
      </c>
      <c r="CC42" s="326">
        <v>2</v>
      </c>
      <c r="CD42" s="326">
        <v>0</v>
      </c>
      <c r="CE42" s="326">
        <v>0</v>
      </c>
      <c r="CF42" s="325">
        <f t="shared" si="0"/>
        <v>65</v>
      </c>
      <c r="CG42" s="325">
        <f t="shared" si="1"/>
        <v>63</v>
      </c>
      <c r="CH42" s="325">
        <f t="shared" si="2"/>
        <v>128</v>
      </c>
      <c r="CI42" s="325">
        <f t="shared" si="3"/>
        <v>751</v>
      </c>
      <c r="CJ42" s="325">
        <f t="shared" si="4"/>
        <v>694</v>
      </c>
      <c r="CK42" s="325">
        <f t="shared" si="5"/>
        <v>1445</v>
      </c>
      <c r="CL42" s="325">
        <f t="shared" si="6"/>
        <v>66</v>
      </c>
      <c r="CM42" s="325">
        <f t="shared" si="7"/>
        <v>90</v>
      </c>
      <c r="CN42" s="325">
        <f t="shared" si="8"/>
        <v>156</v>
      </c>
      <c r="CO42" s="325">
        <f t="shared" si="12"/>
        <v>882</v>
      </c>
      <c r="CP42" s="325">
        <f t="shared" si="13"/>
        <v>847</v>
      </c>
      <c r="CQ42" s="325">
        <f t="shared" si="9"/>
        <v>1729</v>
      </c>
      <c r="CS42" s="319"/>
      <c r="CT42" s="319"/>
      <c r="CU42" s="321"/>
      <c r="CV42" s="321"/>
      <c r="CW42" s="321"/>
      <c r="CX42" s="321"/>
      <c r="CY42" s="321"/>
    </row>
    <row r="43" spans="1:103" ht="12" customHeight="1" x14ac:dyDescent="0.2">
      <c r="A43" s="323" t="s">
        <v>171</v>
      </c>
      <c r="B43" s="326">
        <v>6</v>
      </c>
      <c r="C43" s="326">
        <v>8</v>
      </c>
      <c r="D43" s="326">
        <v>7</v>
      </c>
      <c r="E43" s="326">
        <v>8</v>
      </c>
      <c r="F43" s="326">
        <v>4</v>
      </c>
      <c r="G43" s="326">
        <v>4</v>
      </c>
      <c r="H43" s="326">
        <v>6</v>
      </c>
      <c r="I43" s="326">
        <v>9</v>
      </c>
      <c r="J43" s="326">
        <v>2</v>
      </c>
      <c r="K43" s="326">
        <v>3</v>
      </c>
      <c r="L43" s="326">
        <v>1</v>
      </c>
      <c r="M43" s="326">
        <v>5</v>
      </c>
      <c r="N43" s="326">
        <v>1</v>
      </c>
      <c r="O43" s="326">
        <v>3</v>
      </c>
      <c r="P43" s="326">
        <v>4</v>
      </c>
      <c r="Q43" s="326">
        <v>6</v>
      </c>
      <c r="R43" s="326">
        <v>3</v>
      </c>
      <c r="S43" s="326">
        <v>6</v>
      </c>
      <c r="T43" s="326">
        <v>6</v>
      </c>
      <c r="U43" s="326">
        <v>2</v>
      </c>
      <c r="V43" s="326">
        <v>4</v>
      </c>
      <c r="W43" s="326">
        <v>11</v>
      </c>
      <c r="X43" s="326">
        <v>4</v>
      </c>
      <c r="Y43" s="326">
        <v>3</v>
      </c>
      <c r="Z43" s="326">
        <v>4</v>
      </c>
      <c r="AA43" s="326">
        <v>4</v>
      </c>
      <c r="AB43" s="326">
        <v>3</v>
      </c>
      <c r="AC43" s="326">
        <v>8</v>
      </c>
      <c r="AD43" s="326">
        <v>3</v>
      </c>
      <c r="AE43" s="326">
        <v>2</v>
      </c>
      <c r="AF43" s="326">
        <v>4</v>
      </c>
      <c r="AG43" s="326">
        <v>5</v>
      </c>
      <c r="AH43" s="326">
        <v>2</v>
      </c>
      <c r="AI43" s="326">
        <v>5</v>
      </c>
      <c r="AJ43" s="326">
        <v>3</v>
      </c>
      <c r="AK43" s="326">
        <v>6</v>
      </c>
      <c r="AL43" s="326">
        <v>6</v>
      </c>
      <c r="AM43" s="326">
        <v>2</v>
      </c>
      <c r="AN43" s="326">
        <v>4</v>
      </c>
      <c r="AO43" s="326">
        <v>3</v>
      </c>
      <c r="AP43" s="326">
        <v>4</v>
      </c>
      <c r="AQ43" s="326">
        <v>1</v>
      </c>
      <c r="AR43" s="326">
        <v>3</v>
      </c>
      <c r="AS43" s="326">
        <v>8</v>
      </c>
      <c r="AT43" s="326">
        <v>6</v>
      </c>
      <c r="AU43" s="326">
        <v>6</v>
      </c>
      <c r="AV43" s="326">
        <v>17</v>
      </c>
      <c r="AW43" s="326">
        <v>23</v>
      </c>
      <c r="AX43" s="326">
        <v>22</v>
      </c>
      <c r="AY43" s="326">
        <v>13</v>
      </c>
      <c r="AZ43" s="326">
        <v>191</v>
      </c>
      <c r="BA43" s="326">
        <v>177</v>
      </c>
      <c r="BB43" s="326">
        <v>116</v>
      </c>
      <c r="BC43" s="326">
        <v>127</v>
      </c>
      <c r="BD43" s="326">
        <v>80</v>
      </c>
      <c r="BE43" s="326">
        <v>75</v>
      </c>
      <c r="BF43" s="326">
        <v>67</v>
      </c>
      <c r="BG43" s="326">
        <v>76</v>
      </c>
      <c r="BH43" s="326">
        <v>60</v>
      </c>
      <c r="BI43" s="326">
        <v>66</v>
      </c>
      <c r="BJ43" s="326">
        <v>55</v>
      </c>
      <c r="BK43" s="326">
        <v>50</v>
      </c>
      <c r="BL43" s="326">
        <v>31</v>
      </c>
      <c r="BM43" s="326">
        <v>31</v>
      </c>
      <c r="BN43" s="326">
        <v>23</v>
      </c>
      <c r="BO43" s="326">
        <v>15</v>
      </c>
      <c r="BP43" s="326">
        <v>6</v>
      </c>
      <c r="BQ43" s="326">
        <v>2</v>
      </c>
      <c r="BR43" s="326">
        <v>6</v>
      </c>
      <c r="BS43" s="326">
        <v>8</v>
      </c>
      <c r="BT43" s="326">
        <v>2</v>
      </c>
      <c r="BU43" s="326">
        <v>4</v>
      </c>
      <c r="BV43" s="326">
        <v>4</v>
      </c>
      <c r="BW43" s="326">
        <v>2</v>
      </c>
      <c r="BX43" s="326">
        <v>3</v>
      </c>
      <c r="BY43" s="326">
        <v>4</v>
      </c>
      <c r="BZ43" s="326">
        <v>0</v>
      </c>
      <c r="CA43" s="326">
        <v>2</v>
      </c>
      <c r="CB43" s="326">
        <v>0</v>
      </c>
      <c r="CC43" s="326">
        <v>0</v>
      </c>
      <c r="CD43" s="326">
        <v>0</v>
      </c>
      <c r="CE43" s="326">
        <v>0</v>
      </c>
      <c r="CF43" s="325">
        <f t="shared" si="0"/>
        <v>58</v>
      </c>
      <c r="CG43" s="325">
        <f t="shared" si="1"/>
        <v>82</v>
      </c>
      <c r="CH43" s="325">
        <f t="shared" si="2"/>
        <v>140</v>
      </c>
      <c r="CI43" s="325">
        <f t="shared" si="3"/>
        <v>694</v>
      </c>
      <c r="CJ43" s="325">
        <f t="shared" si="4"/>
        <v>689</v>
      </c>
      <c r="CK43" s="325">
        <f t="shared" si="5"/>
        <v>1383</v>
      </c>
      <c r="CL43" s="325">
        <f t="shared" si="6"/>
        <v>21</v>
      </c>
      <c r="CM43" s="325">
        <f t="shared" si="7"/>
        <v>22</v>
      </c>
      <c r="CN43" s="325">
        <f t="shared" si="8"/>
        <v>43</v>
      </c>
      <c r="CO43" s="325">
        <f t="shared" si="12"/>
        <v>773</v>
      </c>
      <c r="CP43" s="325">
        <f t="shared" si="13"/>
        <v>793</v>
      </c>
      <c r="CQ43" s="325">
        <f t="shared" si="9"/>
        <v>1566</v>
      </c>
      <c r="CS43" s="319"/>
      <c r="CT43" s="319"/>
      <c r="CU43" s="321"/>
      <c r="CV43" s="321"/>
      <c r="CW43" s="321"/>
      <c r="CX43" s="321"/>
      <c r="CY43" s="321"/>
    </row>
    <row r="44" spans="1:103" s="321" customFormat="1" ht="12" customHeight="1" x14ac:dyDescent="0.2">
      <c r="A44" s="324" t="s">
        <v>110</v>
      </c>
      <c r="B44" s="327">
        <v>14</v>
      </c>
      <c r="C44" s="327">
        <v>3</v>
      </c>
      <c r="D44" s="327">
        <v>6</v>
      </c>
      <c r="E44" s="327">
        <v>5</v>
      </c>
      <c r="F44" s="327">
        <v>6</v>
      </c>
      <c r="G44" s="327">
        <v>7</v>
      </c>
      <c r="H44" s="327">
        <v>8</v>
      </c>
      <c r="I44" s="327">
        <v>8</v>
      </c>
      <c r="J44" s="327">
        <v>8</v>
      </c>
      <c r="K44" s="327">
        <v>2</v>
      </c>
      <c r="L44" s="327">
        <v>7</v>
      </c>
      <c r="M44" s="327">
        <v>5</v>
      </c>
      <c r="N44" s="327">
        <v>8</v>
      </c>
      <c r="O44" s="327">
        <v>8</v>
      </c>
      <c r="P44" s="327">
        <v>7</v>
      </c>
      <c r="Q44" s="327">
        <v>7</v>
      </c>
      <c r="R44" s="327">
        <v>9</v>
      </c>
      <c r="S44" s="327">
        <v>11</v>
      </c>
      <c r="T44" s="327">
        <v>10</v>
      </c>
      <c r="U44" s="327">
        <v>7</v>
      </c>
      <c r="V44" s="327">
        <v>11</v>
      </c>
      <c r="W44" s="327">
        <v>9</v>
      </c>
      <c r="X44" s="327">
        <v>14</v>
      </c>
      <c r="Y44" s="327">
        <v>10</v>
      </c>
      <c r="Z44" s="327">
        <v>9</v>
      </c>
      <c r="AA44" s="327">
        <v>8</v>
      </c>
      <c r="AB44" s="327">
        <v>6</v>
      </c>
      <c r="AC44" s="327">
        <v>5</v>
      </c>
      <c r="AD44" s="327">
        <v>12</v>
      </c>
      <c r="AE44" s="327">
        <v>10</v>
      </c>
      <c r="AF44" s="327">
        <v>6</v>
      </c>
      <c r="AG44" s="327">
        <v>7</v>
      </c>
      <c r="AH44" s="327">
        <v>7</v>
      </c>
      <c r="AI44" s="327">
        <v>7</v>
      </c>
      <c r="AJ44" s="327">
        <v>9</v>
      </c>
      <c r="AK44" s="327">
        <v>10</v>
      </c>
      <c r="AL44" s="327">
        <v>4</v>
      </c>
      <c r="AM44" s="327">
        <v>4</v>
      </c>
      <c r="AN44" s="327">
        <v>8</v>
      </c>
      <c r="AO44" s="327">
        <v>10</v>
      </c>
      <c r="AP44" s="327">
        <v>9</v>
      </c>
      <c r="AQ44" s="327">
        <v>11</v>
      </c>
      <c r="AR44" s="327">
        <v>17</v>
      </c>
      <c r="AS44" s="327">
        <v>24</v>
      </c>
      <c r="AT44" s="327">
        <v>20</v>
      </c>
      <c r="AU44" s="327">
        <v>29</v>
      </c>
      <c r="AV44" s="327">
        <v>47</v>
      </c>
      <c r="AW44" s="327">
        <v>37</v>
      </c>
      <c r="AX44" s="327">
        <v>52</v>
      </c>
      <c r="AY44" s="327">
        <v>68</v>
      </c>
      <c r="AZ44" s="327">
        <v>348</v>
      </c>
      <c r="BA44" s="327">
        <v>303</v>
      </c>
      <c r="BB44" s="327">
        <v>244</v>
      </c>
      <c r="BC44" s="327">
        <v>209</v>
      </c>
      <c r="BD44" s="327">
        <v>178</v>
      </c>
      <c r="BE44" s="327">
        <v>156</v>
      </c>
      <c r="BF44" s="327">
        <v>147</v>
      </c>
      <c r="BG44" s="327">
        <v>138</v>
      </c>
      <c r="BH44" s="327">
        <v>143</v>
      </c>
      <c r="BI44" s="327">
        <v>135</v>
      </c>
      <c r="BJ44" s="327">
        <v>146</v>
      </c>
      <c r="BK44" s="327">
        <v>151</v>
      </c>
      <c r="BL44" s="327">
        <v>148</v>
      </c>
      <c r="BM44" s="327">
        <v>141</v>
      </c>
      <c r="BN44" s="327">
        <v>102</v>
      </c>
      <c r="BO44" s="327">
        <v>81</v>
      </c>
      <c r="BP44" s="327">
        <v>87</v>
      </c>
      <c r="BQ44" s="327">
        <v>82</v>
      </c>
      <c r="BR44" s="327">
        <v>77</v>
      </c>
      <c r="BS44" s="327">
        <v>61</v>
      </c>
      <c r="BT44" s="327">
        <v>70</v>
      </c>
      <c r="BU44" s="327">
        <v>60</v>
      </c>
      <c r="BV44" s="327">
        <v>30</v>
      </c>
      <c r="BW44" s="327">
        <v>60</v>
      </c>
      <c r="BX44" s="327">
        <v>22</v>
      </c>
      <c r="BY44" s="327">
        <v>49</v>
      </c>
      <c r="BZ44" s="327">
        <v>14</v>
      </c>
      <c r="CA44" s="327">
        <v>34</v>
      </c>
      <c r="CB44" s="327">
        <v>4</v>
      </c>
      <c r="CC44" s="327">
        <v>8</v>
      </c>
      <c r="CD44" s="327">
        <v>1</v>
      </c>
      <c r="CE44" s="327">
        <v>0</v>
      </c>
      <c r="CF44" s="322">
        <f t="shared" si="0"/>
        <v>135</v>
      </c>
      <c r="CG44" s="322">
        <f t="shared" si="1"/>
        <v>105</v>
      </c>
      <c r="CH44" s="322">
        <f t="shared" si="2"/>
        <v>240</v>
      </c>
      <c r="CI44" s="322">
        <f t="shared" si="3"/>
        <v>1635</v>
      </c>
      <c r="CJ44" s="322">
        <f t="shared" si="4"/>
        <v>1521</v>
      </c>
      <c r="CK44" s="322">
        <f t="shared" si="5"/>
        <v>3156</v>
      </c>
      <c r="CL44" s="322">
        <f t="shared" si="6"/>
        <v>305</v>
      </c>
      <c r="CM44" s="322">
        <f t="shared" si="7"/>
        <v>354</v>
      </c>
      <c r="CN44" s="322">
        <f t="shared" si="8"/>
        <v>659</v>
      </c>
      <c r="CO44" s="322">
        <f t="shared" si="12"/>
        <v>2075</v>
      </c>
      <c r="CP44" s="322">
        <f t="shared" si="13"/>
        <v>1980</v>
      </c>
      <c r="CQ44" s="322">
        <f t="shared" si="9"/>
        <v>4055</v>
      </c>
      <c r="CS44" s="319"/>
      <c r="CT44" s="319"/>
    </row>
    <row r="45" spans="1:103" ht="12" customHeight="1" x14ac:dyDescent="0.2">
      <c r="A45" s="323" t="s">
        <v>170</v>
      </c>
      <c r="B45" s="326">
        <v>4</v>
      </c>
      <c r="C45" s="326">
        <v>2</v>
      </c>
      <c r="D45" s="326">
        <v>2</v>
      </c>
      <c r="E45" s="326">
        <v>2</v>
      </c>
      <c r="F45" s="326">
        <v>3</v>
      </c>
      <c r="G45" s="326">
        <v>3</v>
      </c>
      <c r="H45" s="326">
        <v>2</v>
      </c>
      <c r="I45" s="326">
        <v>2</v>
      </c>
      <c r="J45" s="326">
        <v>3</v>
      </c>
      <c r="K45" s="326">
        <v>1</v>
      </c>
      <c r="L45" s="326">
        <v>2</v>
      </c>
      <c r="M45" s="326">
        <v>2</v>
      </c>
      <c r="N45" s="326">
        <v>3</v>
      </c>
      <c r="O45" s="326">
        <v>1</v>
      </c>
      <c r="P45" s="326">
        <v>4</v>
      </c>
      <c r="Q45" s="326">
        <v>2</v>
      </c>
      <c r="R45" s="326">
        <v>3</v>
      </c>
      <c r="S45" s="326">
        <v>3</v>
      </c>
      <c r="T45" s="326">
        <v>1</v>
      </c>
      <c r="U45" s="326">
        <v>4</v>
      </c>
      <c r="V45" s="326">
        <v>4</v>
      </c>
      <c r="W45" s="326">
        <v>2</v>
      </c>
      <c r="X45" s="326">
        <v>2</v>
      </c>
      <c r="Y45" s="326">
        <v>4</v>
      </c>
      <c r="Z45" s="326">
        <v>2</v>
      </c>
      <c r="AA45" s="326">
        <v>3</v>
      </c>
      <c r="AB45" s="326">
        <v>2</v>
      </c>
      <c r="AC45" s="326">
        <v>0</v>
      </c>
      <c r="AD45" s="326">
        <v>3</v>
      </c>
      <c r="AE45" s="326">
        <v>3</v>
      </c>
      <c r="AF45" s="326">
        <v>2</v>
      </c>
      <c r="AG45" s="326">
        <v>2</v>
      </c>
      <c r="AH45" s="326">
        <v>1</v>
      </c>
      <c r="AI45" s="326">
        <v>1</v>
      </c>
      <c r="AJ45" s="326">
        <v>3</v>
      </c>
      <c r="AK45" s="326">
        <v>3</v>
      </c>
      <c r="AL45" s="326">
        <v>1</v>
      </c>
      <c r="AM45" s="326">
        <v>3</v>
      </c>
      <c r="AN45" s="326">
        <v>1</v>
      </c>
      <c r="AO45" s="326">
        <v>3</v>
      </c>
      <c r="AP45" s="326">
        <v>4</v>
      </c>
      <c r="AQ45" s="326">
        <v>3</v>
      </c>
      <c r="AR45" s="326">
        <v>4</v>
      </c>
      <c r="AS45" s="326">
        <v>3</v>
      </c>
      <c r="AT45" s="326">
        <v>4</v>
      </c>
      <c r="AU45" s="326">
        <v>14</v>
      </c>
      <c r="AV45" s="326">
        <v>15</v>
      </c>
      <c r="AW45" s="326">
        <v>4</v>
      </c>
      <c r="AX45" s="326">
        <v>27</v>
      </c>
      <c r="AY45" s="326">
        <v>19</v>
      </c>
      <c r="AZ45" s="326">
        <v>107</v>
      </c>
      <c r="BA45" s="326">
        <v>91</v>
      </c>
      <c r="BB45" s="326">
        <v>77</v>
      </c>
      <c r="BC45" s="326">
        <v>79</v>
      </c>
      <c r="BD45" s="326">
        <v>68</v>
      </c>
      <c r="BE45" s="326">
        <v>56</v>
      </c>
      <c r="BF45" s="326">
        <v>51</v>
      </c>
      <c r="BG45" s="326">
        <v>41</v>
      </c>
      <c r="BH45" s="326">
        <v>60</v>
      </c>
      <c r="BI45" s="326">
        <v>38</v>
      </c>
      <c r="BJ45" s="326">
        <v>44</v>
      </c>
      <c r="BK45" s="326">
        <v>46</v>
      </c>
      <c r="BL45" s="326">
        <v>48</v>
      </c>
      <c r="BM45" s="326">
        <v>36</v>
      </c>
      <c r="BN45" s="326">
        <v>29</v>
      </c>
      <c r="BO45" s="326">
        <v>23</v>
      </c>
      <c r="BP45" s="326">
        <v>30</v>
      </c>
      <c r="BQ45" s="326">
        <v>22</v>
      </c>
      <c r="BR45" s="326">
        <v>20</v>
      </c>
      <c r="BS45" s="326">
        <v>19</v>
      </c>
      <c r="BT45" s="326">
        <v>21</v>
      </c>
      <c r="BU45" s="326">
        <v>14</v>
      </c>
      <c r="BV45" s="326">
        <v>12</v>
      </c>
      <c r="BW45" s="326">
        <v>18</v>
      </c>
      <c r="BX45" s="326">
        <v>5</v>
      </c>
      <c r="BY45" s="326">
        <v>18</v>
      </c>
      <c r="BZ45" s="326">
        <v>6</v>
      </c>
      <c r="CA45" s="326">
        <v>16</v>
      </c>
      <c r="CB45" s="326">
        <v>1</v>
      </c>
      <c r="CC45" s="326">
        <v>7</v>
      </c>
      <c r="CD45" s="326">
        <v>1</v>
      </c>
      <c r="CE45" s="326">
        <v>0</v>
      </c>
      <c r="CF45" s="325">
        <f t="shared" si="0"/>
        <v>40</v>
      </c>
      <c r="CG45" s="325">
        <f t="shared" si="1"/>
        <v>34</v>
      </c>
      <c r="CH45" s="325">
        <f t="shared" si="2"/>
        <v>74</v>
      </c>
      <c r="CI45" s="325">
        <f t="shared" si="3"/>
        <v>546</v>
      </c>
      <c r="CJ45" s="325">
        <f t="shared" si="4"/>
        <v>465</v>
      </c>
      <c r="CK45" s="325">
        <f t="shared" si="5"/>
        <v>1011</v>
      </c>
      <c r="CL45" s="325">
        <f t="shared" si="6"/>
        <v>96</v>
      </c>
      <c r="CM45" s="325">
        <f t="shared" si="7"/>
        <v>114</v>
      </c>
      <c r="CN45" s="325">
        <f t="shared" si="8"/>
        <v>210</v>
      </c>
      <c r="CO45" s="325">
        <f t="shared" si="12"/>
        <v>682</v>
      </c>
      <c r="CP45" s="325">
        <f t="shared" si="13"/>
        <v>613</v>
      </c>
      <c r="CQ45" s="325">
        <f t="shared" si="9"/>
        <v>1295</v>
      </c>
      <c r="CS45" s="319"/>
      <c r="CT45" s="319"/>
      <c r="CU45" s="321"/>
      <c r="CV45" s="321"/>
      <c r="CW45" s="321"/>
      <c r="CX45" s="321"/>
      <c r="CY45" s="321"/>
    </row>
    <row r="46" spans="1:103" ht="12" customHeight="1" x14ac:dyDescent="0.2">
      <c r="A46" s="323" t="s">
        <v>171</v>
      </c>
      <c r="B46" s="326">
        <v>10</v>
      </c>
      <c r="C46" s="326">
        <v>1</v>
      </c>
      <c r="D46" s="326">
        <v>4</v>
      </c>
      <c r="E46" s="326">
        <v>3</v>
      </c>
      <c r="F46" s="326">
        <v>3</v>
      </c>
      <c r="G46" s="326">
        <v>4</v>
      </c>
      <c r="H46" s="326">
        <v>6</v>
      </c>
      <c r="I46" s="326">
        <v>6</v>
      </c>
      <c r="J46" s="326">
        <v>5</v>
      </c>
      <c r="K46" s="326">
        <v>1</v>
      </c>
      <c r="L46" s="326">
        <v>5</v>
      </c>
      <c r="M46" s="326">
        <v>3</v>
      </c>
      <c r="N46" s="326">
        <v>5</v>
      </c>
      <c r="O46" s="326">
        <v>7</v>
      </c>
      <c r="P46" s="326">
        <v>3</v>
      </c>
      <c r="Q46" s="326">
        <v>5</v>
      </c>
      <c r="R46" s="326">
        <v>6</v>
      </c>
      <c r="S46" s="326">
        <v>8</v>
      </c>
      <c r="T46" s="326">
        <v>9</v>
      </c>
      <c r="U46" s="326">
        <v>3</v>
      </c>
      <c r="V46" s="326">
        <v>7</v>
      </c>
      <c r="W46" s="326">
        <v>7</v>
      </c>
      <c r="X46" s="326">
        <v>12</v>
      </c>
      <c r="Y46" s="326">
        <v>6</v>
      </c>
      <c r="Z46" s="326">
        <v>7</v>
      </c>
      <c r="AA46" s="326">
        <v>5</v>
      </c>
      <c r="AB46" s="326">
        <v>4</v>
      </c>
      <c r="AC46" s="326">
        <v>5</v>
      </c>
      <c r="AD46" s="326">
        <v>9</v>
      </c>
      <c r="AE46" s="326">
        <v>7</v>
      </c>
      <c r="AF46" s="326">
        <v>4</v>
      </c>
      <c r="AG46" s="326">
        <v>5</v>
      </c>
      <c r="AH46" s="326">
        <v>6</v>
      </c>
      <c r="AI46" s="326">
        <v>6</v>
      </c>
      <c r="AJ46" s="326">
        <v>6</v>
      </c>
      <c r="AK46" s="326">
        <v>7</v>
      </c>
      <c r="AL46" s="326">
        <v>3</v>
      </c>
      <c r="AM46" s="326">
        <v>1</v>
      </c>
      <c r="AN46" s="326">
        <v>7</v>
      </c>
      <c r="AO46" s="326">
        <v>7</v>
      </c>
      <c r="AP46" s="326">
        <v>5</v>
      </c>
      <c r="AQ46" s="326">
        <v>8</v>
      </c>
      <c r="AR46" s="326">
        <v>13</v>
      </c>
      <c r="AS46" s="326">
        <v>21</v>
      </c>
      <c r="AT46" s="326">
        <v>16</v>
      </c>
      <c r="AU46" s="326">
        <v>15</v>
      </c>
      <c r="AV46" s="326">
        <v>32</v>
      </c>
      <c r="AW46" s="326">
        <v>33</v>
      </c>
      <c r="AX46" s="326">
        <v>25</v>
      </c>
      <c r="AY46" s="326">
        <v>49</v>
      </c>
      <c r="AZ46" s="326">
        <v>241</v>
      </c>
      <c r="BA46" s="326">
        <v>212</v>
      </c>
      <c r="BB46" s="326">
        <v>167</v>
      </c>
      <c r="BC46" s="326">
        <v>130</v>
      </c>
      <c r="BD46" s="326">
        <v>110</v>
      </c>
      <c r="BE46" s="326">
        <v>100</v>
      </c>
      <c r="BF46" s="326">
        <v>96</v>
      </c>
      <c r="BG46" s="326">
        <v>97</v>
      </c>
      <c r="BH46" s="326">
        <v>83</v>
      </c>
      <c r="BI46" s="326">
        <v>97</v>
      </c>
      <c r="BJ46" s="326">
        <v>102</v>
      </c>
      <c r="BK46" s="326">
        <v>105</v>
      </c>
      <c r="BL46" s="326">
        <v>100</v>
      </c>
      <c r="BM46" s="326">
        <v>105</v>
      </c>
      <c r="BN46" s="326">
        <v>73</v>
      </c>
      <c r="BO46" s="326">
        <v>58</v>
      </c>
      <c r="BP46" s="326">
        <v>57</v>
      </c>
      <c r="BQ46" s="326">
        <v>60</v>
      </c>
      <c r="BR46" s="326">
        <v>57</v>
      </c>
      <c r="BS46" s="326">
        <v>42</v>
      </c>
      <c r="BT46" s="326">
        <v>49</v>
      </c>
      <c r="BU46" s="326">
        <v>46</v>
      </c>
      <c r="BV46" s="326">
        <v>18</v>
      </c>
      <c r="BW46" s="326">
        <v>42</v>
      </c>
      <c r="BX46" s="326">
        <v>17</v>
      </c>
      <c r="BY46" s="326">
        <v>31</v>
      </c>
      <c r="BZ46" s="326">
        <v>8</v>
      </c>
      <c r="CA46" s="326">
        <v>18</v>
      </c>
      <c r="CB46" s="326">
        <v>3</v>
      </c>
      <c r="CC46" s="326">
        <v>1</v>
      </c>
      <c r="CD46" s="326">
        <v>0</v>
      </c>
      <c r="CE46" s="326">
        <v>0</v>
      </c>
      <c r="CF46" s="325">
        <f t="shared" si="0"/>
        <v>95</v>
      </c>
      <c r="CG46" s="325">
        <f t="shared" si="1"/>
        <v>71</v>
      </c>
      <c r="CH46" s="325">
        <f t="shared" si="2"/>
        <v>166</v>
      </c>
      <c r="CI46" s="325">
        <f t="shared" si="3"/>
        <v>1089</v>
      </c>
      <c r="CJ46" s="325">
        <f t="shared" si="4"/>
        <v>1056</v>
      </c>
      <c r="CK46" s="325">
        <f t="shared" si="5"/>
        <v>2145</v>
      </c>
      <c r="CL46" s="325">
        <f t="shared" si="6"/>
        <v>209</v>
      </c>
      <c r="CM46" s="325">
        <f t="shared" si="7"/>
        <v>240</v>
      </c>
      <c r="CN46" s="325">
        <f t="shared" si="8"/>
        <v>449</v>
      </c>
      <c r="CO46" s="325">
        <f t="shared" si="12"/>
        <v>1393</v>
      </c>
      <c r="CP46" s="325">
        <f t="shared" si="13"/>
        <v>1367</v>
      </c>
      <c r="CQ46" s="325">
        <f t="shared" si="9"/>
        <v>2760</v>
      </c>
      <c r="CS46" s="319"/>
      <c r="CT46" s="319"/>
      <c r="CU46" s="321"/>
      <c r="CV46" s="321"/>
      <c r="CW46" s="321"/>
      <c r="CX46" s="321"/>
      <c r="CY46" s="321"/>
    </row>
    <row r="47" spans="1:103" s="321" customFormat="1" ht="12" customHeight="1" x14ac:dyDescent="0.2">
      <c r="A47" s="324" t="s">
        <v>109</v>
      </c>
      <c r="B47" s="327">
        <v>10</v>
      </c>
      <c r="C47" s="327">
        <v>4</v>
      </c>
      <c r="D47" s="327">
        <v>5</v>
      </c>
      <c r="E47" s="327">
        <v>7</v>
      </c>
      <c r="F47" s="327">
        <v>5</v>
      </c>
      <c r="G47" s="327">
        <v>7</v>
      </c>
      <c r="H47" s="327">
        <v>13</v>
      </c>
      <c r="I47" s="327">
        <v>10</v>
      </c>
      <c r="J47" s="327">
        <v>10</v>
      </c>
      <c r="K47" s="327">
        <v>7</v>
      </c>
      <c r="L47" s="327">
        <v>9</v>
      </c>
      <c r="M47" s="327">
        <v>5</v>
      </c>
      <c r="N47" s="327">
        <v>9</v>
      </c>
      <c r="O47" s="327">
        <v>6</v>
      </c>
      <c r="P47" s="327">
        <v>4</v>
      </c>
      <c r="Q47" s="327">
        <v>9</v>
      </c>
      <c r="R47" s="327">
        <v>8</v>
      </c>
      <c r="S47" s="327">
        <v>7</v>
      </c>
      <c r="T47" s="327">
        <v>9</v>
      </c>
      <c r="U47" s="327">
        <v>3</v>
      </c>
      <c r="V47" s="327">
        <v>6</v>
      </c>
      <c r="W47" s="327">
        <v>8</v>
      </c>
      <c r="X47" s="327">
        <v>11</v>
      </c>
      <c r="Y47" s="327">
        <v>6</v>
      </c>
      <c r="Z47" s="327">
        <v>4</v>
      </c>
      <c r="AA47" s="327">
        <v>7</v>
      </c>
      <c r="AB47" s="327">
        <v>6</v>
      </c>
      <c r="AC47" s="327">
        <v>9</v>
      </c>
      <c r="AD47" s="327">
        <v>7</v>
      </c>
      <c r="AE47" s="327">
        <v>6</v>
      </c>
      <c r="AF47" s="327">
        <v>6</v>
      </c>
      <c r="AG47" s="327">
        <v>9</v>
      </c>
      <c r="AH47" s="327">
        <v>6</v>
      </c>
      <c r="AI47" s="327">
        <v>7</v>
      </c>
      <c r="AJ47" s="327">
        <v>11</v>
      </c>
      <c r="AK47" s="327">
        <v>3</v>
      </c>
      <c r="AL47" s="327">
        <v>4</v>
      </c>
      <c r="AM47" s="327">
        <v>5</v>
      </c>
      <c r="AN47" s="327">
        <v>8</v>
      </c>
      <c r="AO47" s="327">
        <v>11</v>
      </c>
      <c r="AP47" s="327">
        <v>8</v>
      </c>
      <c r="AQ47" s="327">
        <v>9</v>
      </c>
      <c r="AR47" s="327">
        <v>7</v>
      </c>
      <c r="AS47" s="327">
        <v>10</v>
      </c>
      <c r="AT47" s="327">
        <v>11</v>
      </c>
      <c r="AU47" s="327">
        <v>17</v>
      </c>
      <c r="AV47" s="327">
        <v>27</v>
      </c>
      <c r="AW47" s="327">
        <v>23</v>
      </c>
      <c r="AX47" s="327">
        <v>30</v>
      </c>
      <c r="AY47" s="327">
        <v>27</v>
      </c>
      <c r="AZ47" s="327">
        <v>203</v>
      </c>
      <c r="BA47" s="327">
        <v>189</v>
      </c>
      <c r="BB47" s="327">
        <v>126</v>
      </c>
      <c r="BC47" s="327">
        <v>129</v>
      </c>
      <c r="BD47" s="327">
        <v>104</v>
      </c>
      <c r="BE47" s="327">
        <v>114</v>
      </c>
      <c r="BF47" s="327">
        <v>100</v>
      </c>
      <c r="BG47" s="327">
        <v>107</v>
      </c>
      <c r="BH47" s="327">
        <v>99</v>
      </c>
      <c r="BI47" s="327">
        <v>88</v>
      </c>
      <c r="BJ47" s="327">
        <v>94</v>
      </c>
      <c r="BK47" s="327">
        <v>98</v>
      </c>
      <c r="BL47" s="327">
        <v>92</v>
      </c>
      <c r="BM47" s="327">
        <v>78</v>
      </c>
      <c r="BN47" s="327">
        <v>61</v>
      </c>
      <c r="BO47" s="327">
        <v>75</v>
      </c>
      <c r="BP47" s="327">
        <v>59</v>
      </c>
      <c r="BQ47" s="327">
        <v>53</v>
      </c>
      <c r="BR47" s="327">
        <v>41</v>
      </c>
      <c r="BS47" s="327">
        <v>59</v>
      </c>
      <c r="BT47" s="327">
        <v>61</v>
      </c>
      <c r="BU47" s="327">
        <v>66</v>
      </c>
      <c r="BV47" s="327">
        <v>36</v>
      </c>
      <c r="BW47" s="327">
        <v>48</v>
      </c>
      <c r="BX47" s="327">
        <v>12</v>
      </c>
      <c r="BY47" s="327">
        <v>38</v>
      </c>
      <c r="BZ47" s="327">
        <v>6</v>
      </c>
      <c r="CA47" s="327">
        <v>15</v>
      </c>
      <c r="CB47" s="327">
        <v>0</v>
      </c>
      <c r="CC47" s="327">
        <v>6</v>
      </c>
      <c r="CD47" s="327">
        <v>0</v>
      </c>
      <c r="CE47" s="327">
        <v>2</v>
      </c>
      <c r="CF47" s="322">
        <f t="shared" si="0"/>
        <v>116</v>
      </c>
      <c r="CG47" s="322">
        <f t="shared" si="1"/>
        <v>101</v>
      </c>
      <c r="CH47" s="322">
        <f t="shared" si="2"/>
        <v>217</v>
      </c>
      <c r="CI47" s="322">
        <f t="shared" si="3"/>
        <v>997</v>
      </c>
      <c r="CJ47" s="322">
        <f t="shared" si="4"/>
        <v>999</v>
      </c>
      <c r="CK47" s="322">
        <f t="shared" si="5"/>
        <v>1996</v>
      </c>
      <c r="CL47" s="322">
        <f t="shared" si="6"/>
        <v>215</v>
      </c>
      <c r="CM47" s="322">
        <f t="shared" si="7"/>
        <v>287</v>
      </c>
      <c r="CN47" s="322">
        <f t="shared" si="8"/>
        <v>502</v>
      </c>
      <c r="CO47" s="322">
        <f t="shared" si="12"/>
        <v>1328</v>
      </c>
      <c r="CP47" s="322">
        <f t="shared" si="13"/>
        <v>1387</v>
      </c>
      <c r="CQ47" s="322">
        <f t="shared" si="9"/>
        <v>2715</v>
      </c>
      <c r="CS47" s="319"/>
      <c r="CT47" s="319"/>
    </row>
    <row r="48" spans="1:103" ht="12" customHeight="1" x14ac:dyDescent="0.2">
      <c r="A48" s="323" t="s">
        <v>170</v>
      </c>
      <c r="B48" s="326">
        <v>5</v>
      </c>
      <c r="C48" s="326">
        <v>2</v>
      </c>
      <c r="D48" s="326">
        <v>2</v>
      </c>
      <c r="E48" s="326">
        <v>1</v>
      </c>
      <c r="F48" s="326">
        <v>2</v>
      </c>
      <c r="G48" s="326">
        <v>2</v>
      </c>
      <c r="H48" s="326">
        <v>7</v>
      </c>
      <c r="I48" s="326">
        <v>1</v>
      </c>
      <c r="J48" s="326">
        <v>3</v>
      </c>
      <c r="K48" s="326">
        <v>1</v>
      </c>
      <c r="L48" s="326">
        <v>4</v>
      </c>
      <c r="M48" s="326">
        <v>1</v>
      </c>
      <c r="N48" s="326">
        <v>2</v>
      </c>
      <c r="O48" s="326">
        <v>1</v>
      </c>
      <c r="P48" s="326">
        <v>1</v>
      </c>
      <c r="Q48" s="326">
        <v>4</v>
      </c>
      <c r="R48" s="326">
        <v>2</v>
      </c>
      <c r="S48" s="326">
        <v>1</v>
      </c>
      <c r="T48" s="326">
        <v>3</v>
      </c>
      <c r="U48" s="326">
        <v>1</v>
      </c>
      <c r="V48" s="326">
        <v>2</v>
      </c>
      <c r="W48" s="326">
        <v>0</v>
      </c>
      <c r="X48" s="326">
        <v>6</v>
      </c>
      <c r="Y48" s="326">
        <v>2</v>
      </c>
      <c r="Z48" s="326">
        <v>2</v>
      </c>
      <c r="AA48" s="326">
        <v>4</v>
      </c>
      <c r="AB48" s="326">
        <v>3</v>
      </c>
      <c r="AC48" s="326">
        <v>1</v>
      </c>
      <c r="AD48" s="326">
        <v>2</v>
      </c>
      <c r="AE48" s="326">
        <v>2</v>
      </c>
      <c r="AF48" s="326">
        <v>1</v>
      </c>
      <c r="AG48" s="326">
        <v>6</v>
      </c>
      <c r="AH48" s="326">
        <v>1</v>
      </c>
      <c r="AI48" s="326">
        <v>4</v>
      </c>
      <c r="AJ48" s="326">
        <v>5</v>
      </c>
      <c r="AK48" s="326">
        <v>2</v>
      </c>
      <c r="AL48" s="326">
        <v>3</v>
      </c>
      <c r="AM48" s="326">
        <v>1</v>
      </c>
      <c r="AN48" s="326">
        <v>3</v>
      </c>
      <c r="AO48" s="326">
        <v>4</v>
      </c>
      <c r="AP48" s="326">
        <v>5</v>
      </c>
      <c r="AQ48" s="326">
        <v>6</v>
      </c>
      <c r="AR48" s="326">
        <v>3</v>
      </c>
      <c r="AS48" s="326">
        <v>6</v>
      </c>
      <c r="AT48" s="326">
        <v>9</v>
      </c>
      <c r="AU48" s="326">
        <v>11</v>
      </c>
      <c r="AV48" s="326">
        <v>18</v>
      </c>
      <c r="AW48" s="326">
        <v>14</v>
      </c>
      <c r="AX48" s="326">
        <v>23</v>
      </c>
      <c r="AY48" s="326">
        <v>18</v>
      </c>
      <c r="AZ48" s="326">
        <v>146</v>
      </c>
      <c r="BA48" s="326">
        <v>130</v>
      </c>
      <c r="BB48" s="326">
        <v>79</v>
      </c>
      <c r="BC48" s="326">
        <v>85</v>
      </c>
      <c r="BD48" s="326">
        <v>50</v>
      </c>
      <c r="BE48" s="326">
        <v>65</v>
      </c>
      <c r="BF48" s="326">
        <v>50</v>
      </c>
      <c r="BG48" s="326">
        <v>53</v>
      </c>
      <c r="BH48" s="326">
        <v>50</v>
      </c>
      <c r="BI48" s="326">
        <v>41</v>
      </c>
      <c r="BJ48" s="326">
        <v>41</v>
      </c>
      <c r="BK48" s="326">
        <v>46</v>
      </c>
      <c r="BL48" s="326">
        <v>42</v>
      </c>
      <c r="BM48" s="326">
        <v>28</v>
      </c>
      <c r="BN48" s="326">
        <v>23</v>
      </c>
      <c r="BO48" s="326">
        <v>29</v>
      </c>
      <c r="BP48" s="326">
        <v>34</v>
      </c>
      <c r="BQ48" s="326">
        <v>23</v>
      </c>
      <c r="BR48" s="326">
        <v>15</v>
      </c>
      <c r="BS48" s="326">
        <v>26</v>
      </c>
      <c r="BT48" s="326">
        <v>28</v>
      </c>
      <c r="BU48" s="326">
        <v>27</v>
      </c>
      <c r="BV48" s="326">
        <v>18</v>
      </c>
      <c r="BW48" s="326">
        <v>26</v>
      </c>
      <c r="BX48" s="326">
        <v>8</v>
      </c>
      <c r="BY48" s="326">
        <v>17</v>
      </c>
      <c r="BZ48" s="326">
        <v>3</v>
      </c>
      <c r="CA48" s="326">
        <v>10</v>
      </c>
      <c r="CB48" s="326">
        <v>0</v>
      </c>
      <c r="CC48" s="326">
        <v>3</v>
      </c>
      <c r="CD48" s="326">
        <v>0</v>
      </c>
      <c r="CE48" s="326">
        <v>2</v>
      </c>
      <c r="CF48" s="325">
        <f t="shared" si="0"/>
        <v>46</v>
      </c>
      <c r="CG48" s="325">
        <f t="shared" si="1"/>
        <v>24</v>
      </c>
      <c r="CH48" s="325">
        <f t="shared" si="2"/>
        <v>70</v>
      </c>
      <c r="CI48" s="325">
        <f t="shared" si="3"/>
        <v>552</v>
      </c>
      <c r="CJ48" s="325">
        <f t="shared" si="4"/>
        <v>549</v>
      </c>
      <c r="CK48" s="325">
        <f t="shared" si="5"/>
        <v>1101</v>
      </c>
      <c r="CL48" s="325">
        <f t="shared" si="6"/>
        <v>106</v>
      </c>
      <c r="CM48" s="325">
        <f t="shared" si="7"/>
        <v>134</v>
      </c>
      <c r="CN48" s="325">
        <f t="shared" si="8"/>
        <v>240</v>
      </c>
      <c r="CO48" s="325">
        <f t="shared" si="12"/>
        <v>704</v>
      </c>
      <c r="CP48" s="325">
        <f t="shared" si="13"/>
        <v>707</v>
      </c>
      <c r="CQ48" s="325">
        <f t="shared" si="9"/>
        <v>1411</v>
      </c>
      <c r="CS48" s="319"/>
      <c r="CT48" s="319"/>
      <c r="CU48" s="321"/>
      <c r="CV48" s="321"/>
      <c r="CW48" s="321"/>
      <c r="CX48" s="321"/>
      <c r="CY48" s="321"/>
    </row>
    <row r="49" spans="1:103" ht="12" customHeight="1" x14ac:dyDescent="0.2">
      <c r="A49" s="323" t="s">
        <v>171</v>
      </c>
      <c r="B49" s="326">
        <v>5</v>
      </c>
      <c r="C49" s="326">
        <v>2</v>
      </c>
      <c r="D49" s="326">
        <v>3</v>
      </c>
      <c r="E49" s="326">
        <v>6</v>
      </c>
      <c r="F49" s="326">
        <v>3</v>
      </c>
      <c r="G49" s="326">
        <v>5</v>
      </c>
      <c r="H49" s="326">
        <v>6</v>
      </c>
      <c r="I49" s="326">
        <v>9</v>
      </c>
      <c r="J49" s="326">
        <v>7</v>
      </c>
      <c r="K49" s="326">
        <v>6</v>
      </c>
      <c r="L49" s="326">
        <v>5</v>
      </c>
      <c r="M49" s="326">
        <v>4</v>
      </c>
      <c r="N49" s="326">
        <v>7</v>
      </c>
      <c r="O49" s="326">
        <v>5</v>
      </c>
      <c r="P49" s="326">
        <v>3</v>
      </c>
      <c r="Q49" s="326">
        <v>5</v>
      </c>
      <c r="R49" s="326">
        <v>6</v>
      </c>
      <c r="S49" s="326">
        <v>6</v>
      </c>
      <c r="T49" s="326">
        <v>6</v>
      </c>
      <c r="U49" s="326">
        <v>2</v>
      </c>
      <c r="V49" s="326">
        <v>4</v>
      </c>
      <c r="W49" s="326">
        <v>8</v>
      </c>
      <c r="X49" s="326">
        <v>5</v>
      </c>
      <c r="Y49" s="326">
        <v>4</v>
      </c>
      <c r="Z49" s="326">
        <v>2</v>
      </c>
      <c r="AA49" s="326">
        <v>3</v>
      </c>
      <c r="AB49" s="326">
        <v>3</v>
      </c>
      <c r="AC49" s="326">
        <v>8</v>
      </c>
      <c r="AD49" s="326">
        <v>5</v>
      </c>
      <c r="AE49" s="326">
        <v>4</v>
      </c>
      <c r="AF49" s="326">
        <v>5</v>
      </c>
      <c r="AG49" s="326">
        <v>3</v>
      </c>
      <c r="AH49" s="326">
        <v>5</v>
      </c>
      <c r="AI49" s="326">
        <v>3</v>
      </c>
      <c r="AJ49" s="326">
        <v>6</v>
      </c>
      <c r="AK49" s="326">
        <v>1</v>
      </c>
      <c r="AL49" s="326">
        <v>1</v>
      </c>
      <c r="AM49" s="326">
        <v>4</v>
      </c>
      <c r="AN49" s="326">
        <v>5</v>
      </c>
      <c r="AO49" s="326">
        <v>7</v>
      </c>
      <c r="AP49" s="326">
        <v>3</v>
      </c>
      <c r="AQ49" s="326">
        <v>3</v>
      </c>
      <c r="AR49" s="326">
        <v>4</v>
      </c>
      <c r="AS49" s="326">
        <v>4</v>
      </c>
      <c r="AT49" s="326">
        <v>2</v>
      </c>
      <c r="AU49" s="326">
        <v>6</v>
      </c>
      <c r="AV49" s="326">
        <v>9</v>
      </c>
      <c r="AW49" s="326">
        <v>9</v>
      </c>
      <c r="AX49" s="326">
        <v>7</v>
      </c>
      <c r="AY49" s="326">
        <v>9</v>
      </c>
      <c r="AZ49" s="326">
        <v>57</v>
      </c>
      <c r="BA49" s="326">
        <v>59</v>
      </c>
      <c r="BB49" s="326">
        <v>47</v>
      </c>
      <c r="BC49" s="326">
        <v>44</v>
      </c>
      <c r="BD49" s="326">
        <v>54</v>
      </c>
      <c r="BE49" s="326">
        <v>49</v>
      </c>
      <c r="BF49" s="326">
        <v>50</v>
      </c>
      <c r="BG49" s="326">
        <v>54</v>
      </c>
      <c r="BH49" s="326">
        <v>49</v>
      </c>
      <c r="BI49" s="326">
        <v>47</v>
      </c>
      <c r="BJ49" s="326">
        <v>53</v>
      </c>
      <c r="BK49" s="326">
        <v>52</v>
      </c>
      <c r="BL49" s="326">
        <v>50</v>
      </c>
      <c r="BM49" s="326">
        <v>50</v>
      </c>
      <c r="BN49" s="326">
        <v>38</v>
      </c>
      <c r="BO49" s="326">
        <v>46</v>
      </c>
      <c r="BP49" s="326">
        <v>25</v>
      </c>
      <c r="BQ49" s="326">
        <v>30</v>
      </c>
      <c r="BR49" s="326">
        <v>26</v>
      </c>
      <c r="BS49" s="326">
        <v>33</v>
      </c>
      <c r="BT49" s="326">
        <v>33</v>
      </c>
      <c r="BU49" s="326">
        <v>39</v>
      </c>
      <c r="BV49" s="326">
        <v>18</v>
      </c>
      <c r="BW49" s="326">
        <v>22</v>
      </c>
      <c r="BX49" s="326">
        <v>4</v>
      </c>
      <c r="BY49" s="326">
        <v>21</v>
      </c>
      <c r="BZ49" s="326">
        <v>3</v>
      </c>
      <c r="CA49" s="326">
        <v>5</v>
      </c>
      <c r="CB49" s="326">
        <v>0</v>
      </c>
      <c r="CC49" s="326">
        <v>3</v>
      </c>
      <c r="CD49" s="326">
        <v>0</v>
      </c>
      <c r="CE49" s="326">
        <v>0</v>
      </c>
      <c r="CF49" s="325">
        <f t="shared" si="0"/>
        <v>70</v>
      </c>
      <c r="CG49" s="325">
        <f t="shared" si="1"/>
        <v>77</v>
      </c>
      <c r="CH49" s="325">
        <f t="shared" si="2"/>
        <v>147</v>
      </c>
      <c r="CI49" s="325">
        <f t="shared" si="3"/>
        <v>445</v>
      </c>
      <c r="CJ49" s="325">
        <f t="shared" si="4"/>
        <v>450</v>
      </c>
      <c r="CK49" s="325">
        <f t="shared" si="5"/>
        <v>895</v>
      </c>
      <c r="CL49" s="325">
        <f t="shared" si="6"/>
        <v>109</v>
      </c>
      <c r="CM49" s="325">
        <f t="shared" si="7"/>
        <v>153</v>
      </c>
      <c r="CN49" s="325">
        <f t="shared" si="8"/>
        <v>262</v>
      </c>
      <c r="CO49" s="325">
        <f t="shared" si="12"/>
        <v>624</v>
      </c>
      <c r="CP49" s="325">
        <f t="shared" si="13"/>
        <v>680</v>
      </c>
      <c r="CQ49" s="325">
        <f t="shared" si="9"/>
        <v>1304</v>
      </c>
      <c r="CS49" s="319"/>
      <c r="CT49" s="319"/>
      <c r="CU49" s="321"/>
      <c r="CV49" s="321"/>
      <c r="CW49" s="321"/>
      <c r="CX49" s="321"/>
      <c r="CY49" s="321"/>
    </row>
    <row r="50" spans="1:103" s="321" customFormat="1" ht="12" customHeight="1" x14ac:dyDescent="0.2">
      <c r="A50" s="324" t="s">
        <v>108</v>
      </c>
      <c r="B50" s="327">
        <v>12</v>
      </c>
      <c r="C50" s="327">
        <v>9</v>
      </c>
      <c r="D50" s="327">
        <v>6</v>
      </c>
      <c r="E50" s="327">
        <v>7</v>
      </c>
      <c r="F50" s="327">
        <v>14</v>
      </c>
      <c r="G50" s="327">
        <v>11</v>
      </c>
      <c r="H50" s="327">
        <v>11</v>
      </c>
      <c r="I50" s="327">
        <v>9</v>
      </c>
      <c r="J50" s="327">
        <v>14</v>
      </c>
      <c r="K50" s="327">
        <v>12</v>
      </c>
      <c r="L50" s="327">
        <v>11</v>
      </c>
      <c r="M50" s="327">
        <v>8</v>
      </c>
      <c r="N50" s="327">
        <v>9</v>
      </c>
      <c r="O50" s="327">
        <v>14</v>
      </c>
      <c r="P50" s="327">
        <v>8</v>
      </c>
      <c r="Q50" s="327">
        <v>9</v>
      </c>
      <c r="R50" s="327">
        <v>9</v>
      </c>
      <c r="S50" s="327">
        <v>7</v>
      </c>
      <c r="T50" s="327">
        <v>9</v>
      </c>
      <c r="U50" s="327">
        <v>9</v>
      </c>
      <c r="V50" s="327">
        <v>13</v>
      </c>
      <c r="W50" s="327">
        <v>9</v>
      </c>
      <c r="X50" s="327">
        <v>15</v>
      </c>
      <c r="Y50" s="327">
        <v>9</v>
      </c>
      <c r="Z50" s="327">
        <v>12</v>
      </c>
      <c r="AA50" s="327">
        <v>3</v>
      </c>
      <c r="AB50" s="327">
        <v>13</v>
      </c>
      <c r="AC50" s="327">
        <v>10</v>
      </c>
      <c r="AD50" s="327">
        <v>8</v>
      </c>
      <c r="AE50" s="327">
        <v>7</v>
      </c>
      <c r="AF50" s="327">
        <v>15</v>
      </c>
      <c r="AG50" s="327">
        <v>14</v>
      </c>
      <c r="AH50" s="327">
        <v>9</v>
      </c>
      <c r="AI50" s="327">
        <v>19</v>
      </c>
      <c r="AJ50" s="327">
        <v>6</v>
      </c>
      <c r="AK50" s="327">
        <v>12</v>
      </c>
      <c r="AL50" s="327">
        <v>12</v>
      </c>
      <c r="AM50" s="327">
        <v>11</v>
      </c>
      <c r="AN50" s="327">
        <v>16</v>
      </c>
      <c r="AO50" s="327">
        <v>7</v>
      </c>
      <c r="AP50" s="327">
        <v>14</v>
      </c>
      <c r="AQ50" s="327">
        <v>17</v>
      </c>
      <c r="AR50" s="327">
        <v>12</v>
      </c>
      <c r="AS50" s="327">
        <v>13</v>
      </c>
      <c r="AT50" s="327">
        <v>16</v>
      </c>
      <c r="AU50" s="327">
        <v>15</v>
      </c>
      <c r="AV50" s="327">
        <v>31</v>
      </c>
      <c r="AW50" s="327">
        <v>28</v>
      </c>
      <c r="AX50" s="327">
        <v>56</v>
      </c>
      <c r="AY50" s="327">
        <v>53</v>
      </c>
      <c r="AZ50" s="327">
        <v>293</v>
      </c>
      <c r="BA50" s="327">
        <v>231</v>
      </c>
      <c r="BB50" s="327">
        <v>219</v>
      </c>
      <c r="BC50" s="327">
        <v>212</v>
      </c>
      <c r="BD50" s="327">
        <v>195</v>
      </c>
      <c r="BE50" s="327">
        <v>173</v>
      </c>
      <c r="BF50" s="327">
        <v>180</v>
      </c>
      <c r="BG50" s="327">
        <v>165</v>
      </c>
      <c r="BH50" s="327">
        <v>185</v>
      </c>
      <c r="BI50" s="327">
        <v>162</v>
      </c>
      <c r="BJ50" s="327">
        <v>155</v>
      </c>
      <c r="BK50" s="327">
        <v>159</v>
      </c>
      <c r="BL50" s="327">
        <v>133</v>
      </c>
      <c r="BM50" s="327">
        <v>123</v>
      </c>
      <c r="BN50" s="327">
        <v>88</v>
      </c>
      <c r="BO50" s="327">
        <v>86</v>
      </c>
      <c r="BP50" s="327">
        <v>77</v>
      </c>
      <c r="BQ50" s="327">
        <v>80</v>
      </c>
      <c r="BR50" s="327">
        <v>75</v>
      </c>
      <c r="BS50" s="327">
        <v>94</v>
      </c>
      <c r="BT50" s="327">
        <v>100</v>
      </c>
      <c r="BU50" s="327">
        <v>113</v>
      </c>
      <c r="BV50" s="327">
        <v>59</v>
      </c>
      <c r="BW50" s="327">
        <v>99</v>
      </c>
      <c r="BX50" s="327">
        <v>37</v>
      </c>
      <c r="BY50" s="327">
        <v>77</v>
      </c>
      <c r="BZ50" s="327">
        <v>14</v>
      </c>
      <c r="CA50" s="327">
        <v>25</v>
      </c>
      <c r="CB50" s="327">
        <v>6</v>
      </c>
      <c r="CC50" s="327">
        <v>13</v>
      </c>
      <c r="CD50" s="327">
        <v>0</v>
      </c>
      <c r="CE50" s="327">
        <v>2</v>
      </c>
      <c r="CF50" s="322">
        <f t="shared" si="0"/>
        <v>164</v>
      </c>
      <c r="CG50" s="322">
        <f t="shared" si="1"/>
        <v>133</v>
      </c>
      <c r="CH50" s="322">
        <f t="shared" si="2"/>
        <v>297</v>
      </c>
      <c r="CI50" s="322">
        <f t="shared" si="3"/>
        <v>1635</v>
      </c>
      <c r="CJ50" s="322">
        <f t="shared" si="4"/>
        <v>1500</v>
      </c>
      <c r="CK50" s="322">
        <f t="shared" si="5"/>
        <v>3135</v>
      </c>
      <c r="CL50" s="322">
        <f t="shared" si="6"/>
        <v>368</v>
      </c>
      <c r="CM50" s="322">
        <f t="shared" si="7"/>
        <v>503</v>
      </c>
      <c r="CN50" s="322">
        <f t="shared" si="8"/>
        <v>871</v>
      </c>
      <c r="CO50" s="322">
        <f t="shared" si="12"/>
        <v>2167</v>
      </c>
      <c r="CP50" s="322">
        <f t="shared" si="13"/>
        <v>2136</v>
      </c>
      <c r="CQ50" s="322">
        <f t="shared" si="9"/>
        <v>4303</v>
      </c>
      <c r="CS50" s="319"/>
      <c r="CT50" s="319"/>
    </row>
    <row r="51" spans="1:103" ht="12" customHeight="1" x14ac:dyDescent="0.2">
      <c r="A51" s="323" t="s">
        <v>170</v>
      </c>
      <c r="B51" s="326">
        <v>7</v>
      </c>
      <c r="C51" s="326">
        <v>2</v>
      </c>
      <c r="D51" s="326">
        <v>3</v>
      </c>
      <c r="E51" s="326">
        <v>3</v>
      </c>
      <c r="F51" s="326">
        <v>4</v>
      </c>
      <c r="G51" s="326">
        <v>3</v>
      </c>
      <c r="H51" s="326">
        <v>6</v>
      </c>
      <c r="I51" s="326">
        <v>5</v>
      </c>
      <c r="J51" s="326">
        <v>4</v>
      </c>
      <c r="K51" s="326">
        <v>6</v>
      </c>
      <c r="L51" s="326">
        <v>6</v>
      </c>
      <c r="M51" s="326">
        <v>4</v>
      </c>
      <c r="N51" s="326">
        <v>3</v>
      </c>
      <c r="O51" s="326">
        <v>3</v>
      </c>
      <c r="P51" s="326">
        <v>4</v>
      </c>
      <c r="Q51" s="326">
        <v>2</v>
      </c>
      <c r="R51" s="326">
        <v>2</v>
      </c>
      <c r="S51" s="326">
        <v>4</v>
      </c>
      <c r="T51" s="326">
        <v>4</v>
      </c>
      <c r="U51" s="326">
        <v>5</v>
      </c>
      <c r="V51" s="326">
        <v>7</v>
      </c>
      <c r="W51" s="326">
        <v>5</v>
      </c>
      <c r="X51" s="326">
        <v>6</v>
      </c>
      <c r="Y51" s="326">
        <v>4</v>
      </c>
      <c r="Z51" s="326">
        <v>6</v>
      </c>
      <c r="AA51" s="326">
        <v>1</v>
      </c>
      <c r="AB51" s="326">
        <v>7</v>
      </c>
      <c r="AC51" s="326">
        <v>4</v>
      </c>
      <c r="AD51" s="326">
        <v>3</v>
      </c>
      <c r="AE51" s="326">
        <v>5</v>
      </c>
      <c r="AF51" s="326">
        <v>4</v>
      </c>
      <c r="AG51" s="326">
        <v>5</v>
      </c>
      <c r="AH51" s="326">
        <v>7</v>
      </c>
      <c r="AI51" s="326">
        <v>10</v>
      </c>
      <c r="AJ51" s="326">
        <v>3</v>
      </c>
      <c r="AK51" s="326">
        <v>4</v>
      </c>
      <c r="AL51" s="326">
        <v>4</v>
      </c>
      <c r="AM51" s="326">
        <v>4</v>
      </c>
      <c r="AN51" s="326">
        <v>7</v>
      </c>
      <c r="AO51" s="326">
        <v>2</v>
      </c>
      <c r="AP51" s="326">
        <v>9</v>
      </c>
      <c r="AQ51" s="326">
        <v>5</v>
      </c>
      <c r="AR51" s="326">
        <v>2</v>
      </c>
      <c r="AS51" s="326">
        <v>6</v>
      </c>
      <c r="AT51" s="326">
        <v>7</v>
      </c>
      <c r="AU51" s="326">
        <v>11</v>
      </c>
      <c r="AV51" s="326">
        <v>11</v>
      </c>
      <c r="AW51" s="326">
        <v>8</v>
      </c>
      <c r="AX51" s="326">
        <v>20</v>
      </c>
      <c r="AY51" s="326">
        <v>16</v>
      </c>
      <c r="AZ51" s="326">
        <v>83</v>
      </c>
      <c r="BA51" s="326">
        <v>80</v>
      </c>
      <c r="BB51" s="326">
        <v>63</v>
      </c>
      <c r="BC51" s="326">
        <v>74</v>
      </c>
      <c r="BD51" s="326">
        <v>58</v>
      </c>
      <c r="BE51" s="326">
        <v>71</v>
      </c>
      <c r="BF51" s="326">
        <v>69</v>
      </c>
      <c r="BG51" s="326">
        <v>60</v>
      </c>
      <c r="BH51" s="326">
        <v>75</v>
      </c>
      <c r="BI51" s="326">
        <v>64</v>
      </c>
      <c r="BJ51" s="326">
        <v>65</v>
      </c>
      <c r="BK51" s="326">
        <v>72</v>
      </c>
      <c r="BL51" s="326">
        <v>60</v>
      </c>
      <c r="BM51" s="326">
        <v>44</v>
      </c>
      <c r="BN51" s="326">
        <v>28</v>
      </c>
      <c r="BO51" s="326">
        <v>46</v>
      </c>
      <c r="BP51" s="326">
        <v>37</v>
      </c>
      <c r="BQ51" s="326">
        <v>33</v>
      </c>
      <c r="BR51" s="326">
        <v>32</v>
      </c>
      <c r="BS51" s="326">
        <v>44</v>
      </c>
      <c r="BT51" s="326">
        <v>54</v>
      </c>
      <c r="BU51" s="326">
        <v>65</v>
      </c>
      <c r="BV51" s="326">
        <v>30</v>
      </c>
      <c r="BW51" s="326">
        <v>63</v>
      </c>
      <c r="BX51" s="326">
        <v>17</v>
      </c>
      <c r="BY51" s="326">
        <v>39</v>
      </c>
      <c r="BZ51" s="326">
        <v>6</v>
      </c>
      <c r="CA51" s="326">
        <v>12</v>
      </c>
      <c r="CB51" s="326">
        <v>5</v>
      </c>
      <c r="CC51" s="326">
        <v>2</v>
      </c>
      <c r="CD51" s="326">
        <v>0</v>
      </c>
      <c r="CE51" s="326">
        <v>0</v>
      </c>
      <c r="CF51" s="325">
        <f t="shared" si="0"/>
        <v>72</v>
      </c>
      <c r="CG51" s="325">
        <f t="shared" si="1"/>
        <v>56</v>
      </c>
      <c r="CH51" s="325">
        <f t="shared" si="2"/>
        <v>128</v>
      </c>
      <c r="CI51" s="325">
        <f t="shared" si="3"/>
        <v>575</v>
      </c>
      <c r="CJ51" s="325">
        <f t="shared" si="4"/>
        <v>582</v>
      </c>
      <c r="CK51" s="325">
        <f t="shared" si="5"/>
        <v>1157</v>
      </c>
      <c r="CL51" s="325">
        <f t="shared" si="6"/>
        <v>181</v>
      </c>
      <c r="CM51" s="325">
        <f t="shared" si="7"/>
        <v>258</v>
      </c>
      <c r="CN51" s="325">
        <f t="shared" si="8"/>
        <v>439</v>
      </c>
      <c r="CO51" s="325">
        <f t="shared" si="12"/>
        <v>828</v>
      </c>
      <c r="CP51" s="325">
        <f t="shared" si="13"/>
        <v>896</v>
      </c>
      <c r="CQ51" s="325">
        <f t="shared" si="9"/>
        <v>1724</v>
      </c>
      <c r="CS51" s="319"/>
      <c r="CT51" s="319"/>
      <c r="CU51" s="321"/>
      <c r="CV51" s="321"/>
      <c r="CW51" s="321"/>
      <c r="CX51" s="321"/>
      <c r="CY51" s="321"/>
    </row>
    <row r="52" spans="1:103" ht="12" customHeight="1" x14ac:dyDescent="0.2">
      <c r="A52" s="323" t="s">
        <v>171</v>
      </c>
      <c r="B52" s="326">
        <v>5</v>
      </c>
      <c r="C52" s="326">
        <v>7</v>
      </c>
      <c r="D52" s="326">
        <v>3</v>
      </c>
      <c r="E52" s="326">
        <v>4</v>
      </c>
      <c r="F52" s="326">
        <v>10</v>
      </c>
      <c r="G52" s="326">
        <v>8</v>
      </c>
      <c r="H52" s="326">
        <v>5</v>
      </c>
      <c r="I52" s="326">
        <v>4</v>
      </c>
      <c r="J52" s="326">
        <v>10</v>
      </c>
      <c r="K52" s="326">
        <v>6</v>
      </c>
      <c r="L52" s="326">
        <v>5</v>
      </c>
      <c r="M52" s="326">
        <v>4</v>
      </c>
      <c r="N52" s="326">
        <v>6</v>
      </c>
      <c r="O52" s="326">
        <v>11</v>
      </c>
      <c r="P52" s="326">
        <v>4</v>
      </c>
      <c r="Q52" s="326">
        <v>7</v>
      </c>
      <c r="R52" s="326">
        <v>7</v>
      </c>
      <c r="S52" s="326">
        <v>3</v>
      </c>
      <c r="T52" s="326">
        <v>5</v>
      </c>
      <c r="U52" s="326">
        <v>4</v>
      </c>
      <c r="V52" s="326">
        <v>6</v>
      </c>
      <c r="W52" s="326">
        <v>4</v>
      </c>
      <c r="X52" s="326">
        <v>9</v>
      </c>
      <c r="Y52" s="326">
        <v>5</v>
      </c>
      <c r="Z52" s="326">
        <v>6</v>
      </c>
      <c r="AA52" s="326">
        <v>2</v>
      </c>
      <c r="AB52" s="326">
        <v>6</v>
      </c>
      <c r="AC52" s="326">
        <v>6</v>
      </c>
      <c r="AD52" s="326">
        <v>5</v>
      </c>
      <c r="AE52" s="326">
        <v>2</v>
      </c>
      <c r="AF52" s="326">
        <v>11</v>
      </c>
      <c r="AG52" s="326">
        <v>9</v>
      </c>
      <c r="AH52" s="326">
        <v>2</v>
      </c>
      <c r="AI52" s="326">
        <v>9</v>
      </c>
      <c r="AJ52" s="326">
        <v>3</v>
      </c>
      <c r="AK52" s="326">
        <v>8</v>
      </c>
      <c r="AL52" s="326">
        <v>8</v>
      </c>
      <c r="AM52" s="326">
        <v>7</v>
      </c>
      <c r="AN52" s="326">
        <v>9</v>
      </c>
      <c r="AO52" s="326">
        <v>5</v>
      </c>
      <c r="AP52" s="326">
        <v>5</v>
      </c>
      <c r="AQ52" s="326">
        <v>12</v>
      </c>
      <c r="AR52" s="326">
        <v>10</v>
      </c>
      <c r="AS52" s="326">
        <v>7</v>
      </c>
      <c r="AT52" s="326">
        <v>9</v>
      </c>
      <c r="AU52" s="326">
        <v>4</v>
      </c>
      <c r="AV52" s="326">
        <v>20</v>
      </c>
      <c r="AW52" s="326">
        <v>20</v>
      </c>
      <c r="AX52" s="326">
        <v>36</v>
      </c>
      <c r="AY52" s="326">
        <v>37</v>
      </c>
      <c r="AZ52" s="326">
        <v>210</v>
      </c>
      <c r="BA52" s="326">
        <v>151</v>
      </c>
      <c r="BB52" s="326">
        <v>156</v>
      </c>
      <c r="BC52" s="326">
        <v>138</v>
      </c>
      <c r="BD52" s="326">
        <v>137</v>
      </c>
      <c r="BE52" s="326">
        <v>102</v>
      </c>
      <c r="BF52" s="326">
        <v>111</v>
      </c>
      <c r="BG52" s="326">
        <v>105</v>
      </c>
      <c r="BH52" s="326">
        <v>110</v>
      </c>
      <c r="BI52" s="326">
        <v>98</v>
      </c>
      <c r="BJ52" s="326">
        <v>90</v>
      </c>
      <c r="BK52" s="326">
        <v>87</v>
      </c>
      <c r="BL52" s="326">
        <v>73</v>
      </c>
      <c r="BM52" s="326">
        <v>79</v>
      </c>
      <c r="BN52" s="326">
        <v>60</v>
      </c>
      <c r="BO52" s="326">
        <v>40</v>
      </c>
      <c r="BP52" s="326">
        <v>40</v>
      </c>
      <c r="BQ52" s="326">
        <v>47</v>
      </c>
      <c r="BR52" s="326">
        <v>43</v>
      </c>
      <c r="BS52" s="326">
        <v>50</v>
      </c>
      <c r="BT52" s="326">
        <v>46</v>
      </c>
      <c r="BU52" s="326">
        <v>48</v>
      </c>
      <c r="BV52" s="326">
        <v>29</v>
      </c>
      <c r="BW52" s="326">
        <v>36</v>
      </c>
      <c r="BX52" s="326">
        <v>20</v>
      </c>
      <c r="BY52" s="326">
        <v>38</v>
      </c>
      <c r="BZ52" s="326">
        <v>8</v>
      </c>
      <c r="CA52" s="326">
        <v>13</v>
      </c>
      <c r="CB52" s="326">
        <v>1</v>
      </c>
      <c r="CC52" s="326">
        <v>11</v>
      </c>
      <c r="CD52" s="326">
        <v>0</v>
      </c>
      <c r="CE52" s="326">
        <v>2</v>
      </c>
      <c r="CF52" s="325">
        <f t="shared" si="0"/>
        <v>92</v>
      </c>
      <c r="CG52" s="325">
        <f t="shared" si="1"/>
        <v>77</v>
      </c>
      <c r="CH52" s="325">
        <f t="shared" si="2"/>
        <v>169</v>
      </c>
      <c r="CI52" s="325">
        <f t="shared" si="3"/>
        <v>1060</v>
      </c>
      <c r="CJ52" s="325">
        <f t="shared" si="4"/>
        <v>918</v>
      </c>
      <c r="CK52" s="325">
        <f t="shared" si="5"/>
        <v>1978</v>
      </c>
      <c r="CL52" s="325">
        <f t="shared" si="6"/>
        <v>187</v>
      </c>
      <c r="CM52" s="325">
        <f t="shared" si="7"/>
        <v>245</v>
      </c>
      <c r="CN52" s="325">
        <f t="shared" si="8"/>
        <v>432</v>
      </c>
      <c r="CO52" s="325">
        <f t="shared" si="12"/>
        <v>1339</v>
      </c>
      <c r="CP52" s="325">
        <f t="shared" si="13"/>
        <v>1240</v>
      </c>
      <c r="CQ52" s="325">
        <f t="shared" si="9"/>
        <v>2579</v>
      </c>
      <c r="CS52" s="319"/>
      <c r="CT52" s="319"/>
      <c r="CU52" s="321"/>
      <c r="CV52" s="321"/>
      <c r="CW52" s="321"/>
      <c r="CX52" s="321"/>
      <c r="CY52" s="321"/>
    </row>
    <row r="53" spans="1:103" s="321" customFormat="1" ht="12" customHeight="1" x14ac:dyDescent="0.2">
      <c r="A53" s="324" t="s">
        <v>107</v>
      </c>
      <c r="B53" s="327">
        <v>10</v>
      </c>
      <c r="C53" s="327">
        <v>9</v>
      </c>
      <c r="D53" s="327">
        <v>8</v>
      </c>
      <c r="E53" s="327">
        <v>15</v>
      </c>
      <c r="F53" s="327">
        <v>8</v>
      </c>
      <c r="G53" s="327">
        <v>5</v>
      </c>
      <c r="H53" s="327">
        <v>9</v>
      </c>
      <c r="I53" s="327">
        <v>9</v>
      </c>
      <c r="J53" s="327">
        <v>10</v>
      </c>
      <c r="K53" s="327">
        <v>7</v>
      </c>
      <c r="L53" s="327">
        <v>11</v>
      </c>
      <c r="M53" s="327">
        <v>9</v>
      </c>
      <c r="N53" s="327">
        <v>12</v>
      </c>
      <c r="O53" s="327">
        <v>13</v>
      </c>
      <c r="P53" s="327">
        <v>9</v>
      </c>
      <c r="Q53" s="327">
        <v>7</v>
      </c>
      <c r="R53" s="327">
        <v>16</v>
      </c>
      <c r="S53" s="327">
        <v>14</v>
      </c>
      <c r="T53" s="327">
        <v>13</v>
      </c>
      <c r="U53" s="327">
        <v>14</v>
      </c>
      <c r="V53" s="327">
        <v>8</v>
      </c>
      <c r="W53" s="327">
        <v>17</v>
      </c>
      <c r="X53" s="327">
        <v>10</v>
      </c>
      <c r="Y53" s="327">
        <v>9</v>
      </c>
      <c r="Z53" s="327">
        <v>10</v>
      </c>
      <c r="AA53" s="327">
        <v>9</v>
      </c>
      <c r="AB53" s="327">
        <v>13</v>
      </c>
      <c r="AC53" s="327">
        <v>5</v>
      </c>
      <c r="AD53" s="327">
        <v>11</v>
      </c>
      <c r="AE53" s="327">
        <v>15</v>
      </c>
      <c r="AF53" s="327">
        <v>9</v>
      </c>
      <c r="AG53" s="327">
        <v>21</v>
      </c>
      <c r="AH53" s="327">
        <v>8</v>
      </c>
      <c r="AI53" s="327">
        <v>7</v>
      </c>
      <c r="AJ53" s="327">
        <v>6</v>
      </c>
      <c r="AK53" s="327">
        <v>11</v>
      </c>
      <c r="AL53" s="327">
        <v>15</v>
      </c>
      <c r="AM53" s="327">
        <v>14</v>
      </c>
      <c r="AN53" s="327">
        <v>15</v>
      </c>
      <c r="AO53" s="327">
        <v>13</v>
      </c>
      <c r="AP53" s="327">
        <v>26</v>
      </c>
      <c r="AQ53" s="327">
        <v>8</v>
      </c>
      <c r="AR53" s="327">
        <v>29</v>
      </c>
      <c r="AS53" s="327">
        <v>13</v>
      </c>
      <c r="AT53" s="327">
        <v>21</v>
      </c>
      <c r="AU53" s="327">
        <v>11</v>
      </c>
      <c r="AV53" s="327">
        <v>27</v>
      </c>
      <c r="AW53" s="327">
        <v>27</v>
      </c>
      <c r="AX53" s="327">
        <v>28</v>
      </c>
      <c r="AY53" s="327">
        <v>24</v>
      </c>
      <c r="AZ53" s="327">
        <v>162</v>
      </c>
      <c r="BA53" s="327">
        <v>136</v>
      </c>
      <c r="BB53" s="327">
        <v>116</v>
      </c>
      <c r="BC53" s="327">
        <v>114</v>
      </c>
      <c r="BD53" s="327">
        <v>95</v>
      </c>
      <c r="BE53" s="327">
        <v>90</v>
      </c>
      <c r="BF53" s="327">
        <v>109</v>
      </c>
      <c r="BG53" s="327">
        <v>102</v>
      </c>
      <c r="BH53" s="327">
        <v>120</v>
      </c>
      <c r="BI53" s="327">
        <v>129</v>
      </c>
      <c r="BJ53" s="327">
        <v>138</v>
      </c>
      <c r="BK53" s="327">
        <v>114</v>
      </c>
      <c r="BL53" s="327">
        <v>113</v>
      </c>
      <c r="BM53" s="327">
        <v>123</v>
      </c>
      <c r="BN53" s="327">
        <v>72</v>
      </c>
      <c r="BO53" s="327">
        <v>60</v>
      </c>
      <c r="BP53" s="327">
        <v>56</v>
      </c>
      <c r="BQ53" s="327">
        <v>56</v>
      </c>
      <c r="BR53" s="327">
        <v>47</v>
      </c>
      <c r="BS53" s="327">
        <v>61</v>
      </c>
      <c r="BT53" s="327">
        <v>42</v>
      </c>
      <c r="BU53" s="327">
        <v>50</v>
      </c>
      <c r="BV53" s="327">
        <v>29</v>
      </c>
      <c r="BW53" s="327">
        <v>45</v>
      </c>
      <c r="BX53" s="327">
        <v>15</v>
      </c>
      <c r="BY53" s="327">
        <v>33</v>
      </c>
      <c r="BZ53" s="327">
        <v>5</v>
      </c>
      <c r="CA53" s="327">
        <v>14</v>
      </c>
      <c r="CB53" s="327">
        <v>0</v>
      </c>
      <c r="CC53" s="327">
        <v>4</v>
      </c>
      <c r="CD53" s="327">
        <v>0</v>
      </c>
      <c r="CE53" s="327">
        <v>1</v>
      </c>
      <c r="CF53" s="322">
        <f t="shared" si="0"/>
        <v>158</v>
      </c>
      <c r="CG53" s="322">
        <f t="shared" si="1"/>
        <v>157</v>
      </c>
      <c r="CH53" s="322">
        <f t="shared" si="2"/>
        <v>315</v>
      </c>
      <c r="CI53" s="322">
        <f t="shared" si="3"/>
        <v>1109</v>
      </c>
      <c r="CJ53" s="322">
        <f t="shared" si="4"/>
        <v>1017</v>
      </c>
      <c r="CK53" s="322">
        <f t="shared" si="5"/>
        <v>2126</v>
      </c>
      <c r="CL53" s="322">
        <f t="shared" si="6"/>
        <v>194</v>
      </c>
      <c r="CM53" s="322">
        <f t="shared" si="7"/>
        <v>264</v>
      </c>
      <c r="CN53" s="322">
        <f t="shared" si="8"/>
        <v>458</v>
      </c>
      <c r="CO53" s="322">
        <f t="shared" si="12"/>
        <v>1461</v>
      </c>
      <c r="CP53" s="322">
        <f t="shared" si="13"/>
        <v>1438</v>
      </c>
      <c r="CQ53" s="322">
        <f t="shared" si="9"/>
        <v>2899</v>
      </c>
      <c r="CS53" s="319"/>
      <c r="CT53" s="319"/>
    </row>
    <row r="54" spans="1:103" s="321" customFormat="1" ht="12" customHeight="1" x14ac:dyDescent="0.2">
      <c r="A54" s="324" t="s">
        <v>106</v>
      </c>
      <c r="B54" s="327">
        <v>5</v>
      </c>
      <c r="C54" s="327">
        <v>7</v>
      </c>
      <c r="D54" s="327">
        <v>3</v>
      </c>
      <c r="E54" s="327">
        <v>7</v>
      </c>
      <c r="F54" s="327">
        <v>4</v>
      </c>
      <c r="G54" s="327">
        <v>2</v>
      </c>
      <c r="H54" s="327">
        <v>5</v>
      </c>
      <c r="I54" s="327">
        <v>6</v>
      </c>
      <c r="J54" s="327">
        <v>7</v>
      </c>
      <c r="K54" s="327">
        <v>1</v>
      </c>
      <c r="L54" s="327">
        <v>3</v>
      </c>
      <c r="M54" s="327">
        <v>1</v>
      </c>
      <c r="N54" s="327">
        <v>5</v>
      </c>
      <c r="O54" s="327">
        <v>8</v>
      </c>
      <c r="P54" s="327">
        <v>4</v>
      </c>
      <c r="Q54" s="327">
        <v>2</v>
      </c>
      <c r="R54" s="327">
        <v>8</v>
      </c>
      <c r="S54" s="327">
        <v>2</v>
      </c>
      <c r="T54" s="327">
        <v>6</v>
      </c>
      <c r="U54" s="327">
        <v>5</v>
      </c>
      <c r="V54" s="327">
        <v>4</v>
      </c>
      <c r="W54" s="327">
        <v>4</v>
      </c>
      <c r="X54" s="327">
        <v>6</v>
      </c>
      <c r="Y54" s="327">
        <v>5</v>
      </c>
      <c r="Z54" s="327">
        <v>2</v>
      </c>
      <c r="AA54" s="327">
        <v>10</v>
      </c>
      <c r="AB54" s="327">
        <v>4</v>
      </c>
      <c r="AC54" s="327">
        <v>5</v>
      </c>
      <c r="AD54" s="327">
        <v>4</v>
      </c>
      <c r="AE54" s="327">
        <v>7</v>
      </c>
      <c r="AF54" s="327">
        <v>4</v>
      </c>
      <c r="AG54" s="327">
        <v>4</v>
      </c>
      <c r="AH54" s="327">
        <v>8</v>
      </c>
      <c r="AI54" s="327">
        <v>10</v>
      </c>
      <c r="AJ54" s="327">
        <v>5</v>
      </c>
      <c r="AK54" s="327">
        <v>3</v>
      </c>
      <c r="AL54" s="327">
        <v>6</v>
      </c>
      <c r="AM54" s="327">
        <v>16</v>
      </c>
      <c r="AN54" s="327">
        <v>4</v>
      </c>
      <c r="AO54" s="327">
        <v>7</v>
      </c>
      <c r="AP54" s="327">
        <v>12</v>
      </c>
      <c r="AQ54" s="327">
        <v>9</v>
      </c>
      <c r="AR54" s="327">
        <v>3</v>
      </c>
      <c r="AS54" s="327">
        <v>10</v>
      </c>
      <c r="AT54" s="327">
        <v>12</v>
      </c>
      <c r="AU54" s="327">
        <v>18</v>
      </c>
      <c r="AV54" s="327">
        <v>21</v>
      </c>
      <c r="AW54" s="327">
        <v>17</v>
      </c>
      <c r="AX54" s="327">
        <v>33</v>
      </c>
      <c r="AY54" s="327">
        <v>36</v>
      </c>
      <c r="AZ54" s="327">
        <v>186</v>
      </c>
      <c r="BA54" s="327">
        <v>174</v>
      </c>
      <c r="BB54" s="327">
        <v>149</v>
      </c>
      <c r="BC54" s="327">
        <v>134</v>
      </c>
      <c r="BD54" s="327">
        <v>97</v>
      </c>
      <c r="BE54" s="327">
        <v>89</v>
      </c>
      <c r="BF54" s="327">
        <v>77</v>
      </c>
      <c r="BG54" s="327">
        <v>83</v>
      </c>
      <c r="BH54" s="327">
        <v>108</v>
      </c>
      <c r="BI54" s="327">
        <v>83</v>
      </c>
      <c r="BJ54" s="327">
        <v>120</v>
      </c>
      <c r="BK54" s="327">
        <v>94</v>
      </c>
      <c r="BL54" s="327">
        <v>124</v>
      </c>
      <c r="BM54" s="327">
        <v>96</v>
      </c>
      <c r="BN54" s="327">
        <v>58</v>
      </c>
      <c r="BO54" s="327">
        <v>55</v>
      </c>
      <c r="BP54" s="327">
        <v>40</v>
      </c>
      <c r="BQ54" s="327">
        <v>39</v>
      </c>
      <c r="BR54" s="327">
        <v>30</v>
      </c>
      <c r="BS54" s="327">
        <v>36</v>
      </c>
      <c r="BT54" s="327">
        <v>30</v>
      </c>
      <c r="BU54" s="327">
        <v>46</v>
      </c>
      <c r="BV54" s="327">
        <v>31</v>
      </c>
      <c r="BW54" s="327">
        <v>52</v>
      </c>
      <c r="BX54" s="327">
        <v>12</v>
      </c>
      <c r="BY54" s="327">
        <v>37</v>
      </c>
      <c r="BZ54" s="327">
        <v>3</v>
      </c>
      <c r="CA54" s="327">
        <v>19</v>
      </c>
      <c r="CB54" s="327">
        <v>1</v>
      </c>
      <c r="CC54" s="327">
        <v>3</v>
      </c>
      <c r="CD54" s="327">
        <v>0</v>
      </c>
      <c r="CE54" s="327">
        <v>1</v>
      </c>
      <c r="CF54" s="322">
        <f t="shared" si="0"/>
        <v>70</v>
      </c>
      <c r="CG54" s="322">
        <f t="shared" si="1"/>
        <v>72</v>
      </c>
      <c r="CH54" s="322">
        <f t="shared" si="2"/>
        <v>142</v>
      </c>
      <c r="CI54" s="322">
        <f t="shared" si="3"/>
        <v>1027</v>
      </c>
      <c r="CJ54" s="322">
        <f t="shared" si="4"/>
        <v>938</v>
      </c>
      <c r="CK54" s="322">
        <f t="shared" si="5"/>
        <v>1965</v>
      </c>
      <c r="CL54" s="322">
        <f t="shared" si="6"/>
        <v>147</v>
      </c>
      <c r="CM54" s="322">
        <f t="shared" si="7"/>
        <v>233</v>
      </c>
      <c r="CN54" s="322">
        <f t="shared" si="8"/>
        <v>380</v>
      </c>
      <c r="CO54" s="322">
        <f t="shared" si="12"/>
        <v>1244</v>
      </c>
      <c r="CP54" s="322">
        <f t="shared" si="13"/>
        <v>1243</v>
      </c>
      <c r="CQ54" s="322">
        <f t="shared" si="9"/>
        <v>2487</v>
      </c>
      <c r="CS54" s="319"/>
      <c r="CT54" s="319"/>
    </row>
    <row r="55" spans="1:103" ht="12" customHeight="1" x14ac:dyDescent="0.2">
      <c r="A55" s="323" t="s">
        <v>170</v>
      </c>
      <c r="B55" s="326">
        <v>3</v>
      </c>
      <c r="C55" s="326">
        <v>6</v>
      </c>
      <c r="D55" s="326">
        <v>1</v>
      </c>
      <c r="E55" s="326">
        <v>4</v>
      </c>
      <c r="F55" s="326">
        <v>4</v>
      </c>
      <c r="G55" s="326">
        <v>2</v>
      </c>
      <c r="H55" s="326">
        <v>3</v>
      </c>
      <c r="I55" s="326">
        <v>5</v>
      </c>
      <c r="J55" s="326">
        <v>6</v>
      </c>
      <c r="K55" s="326">
        <v>1</v>
      </c>
      <c r="L55" s="326">
        <v>2</v>
      </c>
      <c r="M55" s="326">
        <v>0</v>
      </c>
      <c r="N55" s="326">
        <v>5</v>
      </c>
      <c r="O55" s="326">
        <v>6</v>
      </c>
      <c r="P55" s="326">
        <v>2</v>
      </c>
      <c r="Q55" s="326">
        <v>2</v>
      </c>
      <c r="R55" s="326">
        <v>6</v>
      </c>
      <c r="S55" s="326">
        <v>2</v>
      </c>
      <c r="T55" s="326">
        <v>2</v>
      </c>
      <c r="U55" s="326">
        <v>4</v>
      </c>
      <c r="V55" s="326">
        <v>4</v>
      </c>
      <c r="W55" s="326">
        <v>4</v>
      </c>
      <c r="X55" s="326">
        <v>6</v>
      </c>
      <c r="Y55" s="326">
        <v>4</v>
      </c>
      <c r="Z55" s="326">
        <v>2</v>
      </c>
      <c r="AA55" s="326">
        <v>10</v>
      </c>
      <c r="AB55" s="326">
        <v>2</v>
      </c>
      <c r="AC55" s="326">
        <v>3</v>
      </c>
      <c r="AD55" s="326">
        <v>3</v>
      </c>
      <c r="AE55" s="326">
        <v>6</v>
      </c>
      <c r="AF55" s="326">
        <v>3</v>
      </c>
      <c r="AG55" s="326">
        <v>4</v>
      </c>
      <c r="AH55" s="326">
        <v>7</v>
      </c>
      <c r="AI55" s="326">
        <v>8</v>
      </c>
      <c r="AJ55" s="326">
        <v>5</v>
      </c>
      <c r="AK55" s="326">
        <v>3</v>
      </c>
      <c r="AL55" s="326">
        <v>3</v>
      </c>
      <c r="AM55" s="326">
        <v>14</v>
      </c>
      <c r="AN55" s="326">
        <v>4</v>
      </c>
      <c r="AO55" s="326">
        <v>6</v>
      </c>
      <c r="AP55" s="326">
        <v>11</v>
      </c>
      <c r="AQ55" s="326">
        <v>9</v>
      </c>
      <c r="AR55" s="326">
        <v>2</v>
      </c>
      <c r="AS55" s="326">
        <v>9</v>
      </c>
      <c r="AT55" s="326">
        <v>8</v>
      </c>
      <c r="AU55" s="326">
        <v>14</v>
      </c>
      <c r="AV55" s="326">
        <v>17</v>
      </c>
      <c r="AW55" s="326">
        <v>13</v>
      </c>
      <c r="AX55" s="326">
        <v>26</v>
      </c>
      <c r="AY55" s="326">
        <v>29</v>
      </c>
      <c r="AZ55" s="326">
        <v>131</v>
      </c>
      <c r="BA55" s="326">
        <v>133</v>
      </c>
      <c r="BB55" s="326">
        <v>109</v>
      </c>
      <c r="BC55" s="326">
        <v>98</v>
      </c>
      <c r="BD55" s="326">
        <v>65</v>
      </c>
      <c r="BE55" s="326">
        <v>66</v>
      </c>
      <c r="BF55" s="326">
        <v>57</v>
      </c>
      <c r="BG55" s="326">
        <v>59</v>
      </c>
      <c r="BH55" s="326">
        <v>88</v>
      </c>
      <c r="BI55" s="326">
        <v>58</v>
      </c>
      <c r="BJ55" s="326">
        <v>88</v>
      </c>
      <c r="BK55" s="326">
        <v>75</v>
      </c>
      <c r="BL55" s="326">
        <v>92</v>
      </c>
      <c r="BM55" s="326">
        <v>72</v>
      </c>
      <c r="BN55" s="326">
        <v>45</v>
      </c>
      <c r="BO55" s="326">
        <v>40</v>
      </c>
      <c r="BP55" s="326">
        <v>25</v>
      </c>
      <c r="BQ55" s="326">
        <v>29</v>
      </c>
      <c r="BR55" s="326">
        <v>24</v>
      </c>
      <c r="BS55" s="326">
        <v>30</v>
      </c>
      <c r="BT55" s="326">
        <v>24</v>
      </c>
      <c r="BU55" s="326">
        <v>37</v>
      </c>
      <c r="BV55" s="326">
        <v>23</v>
      </c>
      <c r="BW55" s="326">
        <v>34</v>
      </c>
      <c r="BX55" s="326">
        <v>10</v>
      </c>
      <c r="BY55" s="326">
        <v>26</v>
      </c>
      <c r="BZ55" s="326">
        <v>2</v>
      </c>
      <c r="CA55" s="326">
        <v>15</v>
      </c>
      <c r="CB55" s="326">
        <v>1</v>
      </c>
      <c r="CC55" s="326">
        <v>2</v>
      </c>
      <c r="CD55" s="326">
        <v>0</v>
      </c>
      <c r="CE55" s="326">
        <v>1</v>
      </c>
      <c r="CF55" s="325">
        <f t="shared" si="0"/>
        <v>51</v>
      </c>
      <c r="CG55" s="325">
        <f t="shared" si="1"/>
        <v>59</v>
      </c>
      <c r="CH55" s="325">
        <f t="shared" si="2"/>
        <v>110</v>
      </c>
      <c r="CI55" s="325">
        <f t="shared" si="3"/>
        <v>761</v>
      </c>
      <c r="CJ55" s="325">
        <f t="shared" si="4"/>
        <v>710</v>
      </c>
      <c r="CK55" s="325">
        <f t="shared" si="5"/>
        <v>1471</v>
      </c>
      <c r="CL55" s="325">
        <f t="shared" si="6"/>
        <v>109</v>
      </c>
      <c r="CM55" s="325">
        <f t="shared" si="7"/>
        <v>174</v>
      </c>
      <c r="CN55" s="325">
        <f t="shared" si="8"/>
        <v>283</v>
      </c>
      <c r="CO55" s="325">
        <f t="shared" si="12"/>
        <v>921</v>
      </c>
      <c r="CP55" s="325">
        <f t="shared" si="13"/>
        <v>943</v>
      </c>
      <c r="CQ55" s="325">
        <f t="shared" si="9"/>
        <v>1864</v>
      </c>
      <c r="CS55" s="319"/>
      <c r="CT55" s="319"/>
      <c r="CU55" s="321"/>
      <c r="CV55" s="321"/>
      <c r="CW55" s="321"/>
      <c r="CX55" s="321"/>
      <c r="CY55" s="321"/>
    </row>
    <row r="56" spans="1:103" ht="12" customHeight="1" x14ac:dyDescent="0.2">
      <c r="A56" s="323" t="s">
        <v>171</v>
      </c>
      <c r="B56" s="326">
        <v>2</v>
      </c>
      <c r="C56" s="326">
        <v>1</v>
      </c>
      <c r="D56" s="326">
        <v>2</v>
      </c>
      <c r="E56" s="326">
        <v>3</v>
      </c>
      <c r="F56" s="326">
        <v>0</v>
      </c>
      <c r="G56" s="326">
        <v>0</v>
      </c>
      <c r="H56" s="326">
        <v>2</v>
      </c>
      <c r="I56" s="326">
        <v>1</v>
      </c>
      <c r="J56" s="326">
        <v>1</v>
      </c>
      <c r="K56" s="326">
        <v>0</v>
      </c>
      <c r="L56" s="326">
        <v>1</v>
      </c>
      <c r="M56" s="326">
        <v>1</v>
      </c>
      <c r="N56" s="326">
        <v>0</v>
      </c>
      <c r="O56" s="326">
        <v>2</v>
      </c>
      <c r="P56" s="326">
        <v>2</v>
      </c>
      <c r="Q56" s="326">
        <v>0</v>
      </c>
      <c r="R56" s="326">
        <v>2</v>
      </c>
      <c r="S56" s="326">
        <v>0</v>
      </c>
      <c r="T56" s="326">
        <v>4</v>
      </c>
      <c r="U56" s="326">
        <v>1</v>
      </c>
      <c r="V56" s="326">
        <v>0</v>
      </c>
      <c r="W56" s="326">
        <v>0</v>
      </c>
      <c r="X56" s="326">
        <v>0</v>
      </c>
      <c r="Y56" s="326">
        <v>1</v>
      </c>
      <c r="Z56" s="326">
        <v>0</v>
      </c>
      <c r="AA56" s="326">
        <v>0</v>
      </c>
      <c r="AB56" s="326">
        <v>2</v>
      </c>
      <c r="AC56" s="326">
        <v>2</v>
      </c>
      <c r="AD56" s="326">
        <v>1</v>
      </c>
      <c r="AE56" s="326">
        <v>1</v>
      </c>
      <c r="AF56" s="326">
        <v>1</v>
      </c>
      <c r="AG56" s="326">
        <v>0</v>
      </c>
      <c r="AH56" s="326">
        <v>1</v>
      </c>
      <c r="AI56" s="326">
        <v>2</v>
      </c>
      <c r="AJ56" s="326">
        <v>0</v>
      </c>
      <c r="AK56" s="326">
        <v>0</v>
      </c>
      <c r="AL56" s="326">
        <v>3</v>
      </c>
      <c r="AM56" s="326">
        <v>2</v>
      </c>
      <c r="AN56" s="326">
        <v>0</v>
      </c>
      <c r="AO56" s="326">
        <v>1</v>
      </c>
      <c r="AP56" s="326">
        <v>1</v>
      </c>
      <c r="AQ56" s="326">
        <v>0</v>
      </c>
      <c r="AR56" s="326">
        <v>1</v>
      </c>
      <c r="AS56" s="326">
        <v>1</v>
      </c>
      <c r="AT56" s="326">
        <v>4</v>
      </c>
      <c r="AU56" s="326">
        <v>4</v>
      </c>
      <c r="AV56" s="326">
        <v>4</v>
      </c>
      <c r="AW56" s="326">
        <v>4</v>
      </c>
      <c r="AX56" s="326">
        <v>7</v>
      </c>
      <c r="AY56" s="326">
        <v>7</v>
      </c>
      <c r="AZ56" s="326">
        <v>55</v>
      </c>
      <c r="BA56" s="326">
        <v>41</v>
      </c>
      <c r="BB56" s="326">
        <v>40</v>
      </c>
      <c r="BC56" s="326">
        <v>36</v>
      </c>
      <c r="BD56" s="326">
        <v>32</v>
      </c>
      <c r="BE56" s="326">
        <v>23</v>
      </c>
      <c r="BF56" s="326">
        <v>20</v>
      </c>
      <c r="BG56" s="326">
        <v>24</v>
      </c>
      <c r="BH56" s="326">
        <v>20</v>
      </c>
      <c r="BI56" s="326">
        <v>25</v>
      </c>
      <c r="BJ56" s="326">
        <v>32</v>
      </c>
      <c r="BK56" s="326">
        <v>19</v>
      </c>
      <c r="BL56" s="326">
        <v>32</v>
      </c>
      <c r="BM56" s="326">
        <v>24</v>
      </c>
      <c r="BN56" s="326">
        <v>13</v>
      </c>
      <c r="BO56" s="326">
        <v>15</v>
      </c>
      <c r="BP56" s="326">
        <v>15</v>
      </c>
      <c r="BQ56" s="326">
        <v>10</v>
      </c>
      <c r="BR56" s="326">
        <v>6</v>
      </c>
      <c r="BS56" s="326">
        <v>6</v>
      </c>
      <c r="BT56" s="326">
        <v>6</v>
      </c>
      <c r="BU56" s="326">
        <v>9</v>
      </c>
      <c r="BV56" s="326">
        <v>8</v>
      </c>
      <c r="BW56" s="326">
        <v>18</v>
      </c>
      <c r="BX56" s="326">
        <v>2</v>
      </c>
      <c r="BY56" s="326">
        <v>11</v>
      </c>
      <c r="BZ56" s="326">
        <v>1</v>
      </c>
      <c r="CA56" s="326">
        <v>4</v>
      </c>
      <c r="CB56" s="326">
        <v>0</v>
      </c>
      <c r="CC56" s="326">
        <v>1</v>
      </c>
      <c r="CD56" s="326">
        <v>0</v>
      </c>
      <c r="CE56" s="326">
        <v>0</v>
      </c>
      <c r="CF56" s="325">
        <f t="shared" si="0"/>
        <v>19</v>
      </c>
      <c r="CG56" s="325">
        <f t="shared" si="1"/>
        <v>13</v>
      </c>
      <c r="CH56" s="325">
        <f t="shared" si="2"/>
        <v>32</v>
      </c>
      <c r="CI56" s="325">
        <f t="shared" si="3"/>
        <v>266</v>
      </c>
      <c r="CJ56" s="325">
        <f t="shared" si="4"/>
        <v>228</v>
      </c>
      <c r="CK56" s="325">
        <f t="shared" si="5"/>
        <v>494</v>
      </c>
      <c r="CL56" s="325">
        <f t="shared" si="6"/>
        <v>38</v>
      </c>
      <c r="CM56" s="325">
        <f t="shared" si="7"/>
        <v>59</v>
      </c>
      <c r="CN56" s="325">
        <f t="shared" si="8"/>
        <v>97</v>
      </c>
      <c r="CO56" s="325">
        <f t="shared" si="12"/>
        <v>323</v>
      </c>
      <c r="CP56" s="325">
        <f t="shared" si="13"/>
        <v>300</v>
      </c>
      <c r="CQ56" s="325">
        <f t="shared" si="9"/>
        <v>623</v>
      </c>
      <c r="CS56" s="319"/>
      <c r="CT56" s="319"/>
      <c r="CU56" s="321"/>
      <c r="CV56" s="321"/>
      <c r="CW56" s="321"/>
      <c r="CX56" s="321"/>
      <c r="CY56" s="321"/>
    </row>
    <row r="57" spans="1:103" s="321" customFormat="1" ht="12" customHeight="1" x14ac:dyDescent="0.2">
      <c r="A57" s="324" t="s">
        <v>105</v>
      </c>
      <c r="B57" s="327">
        <v>21</v>
      </c>
      <c r="C57" s="327">
        <v>6</v>
      </c>
      <c r="D57" s="327">
        <v>13</v>
      </c>
      <c r="E57" s="327">
        <v>8</v>
      </c>
      <c r="F57" s="327">
        <v>20</v>
      </c>
      <c r="G57" s="327">
        <v>3</v>
      </c>
      <c r="H57" s="327">
        <v>12</v>
      </c>
      <c r="I57" s="327">
        <v>9</v>
      </c>
      <c r="J57" s="327">
        <v>9</v>
      </c>
      <c r="K57" s="327">
        <v>7</v>
      </c>
      <c r="L57" s="327">
        <v>7</v>
      </c>
      <c r="M57" s="327">
        <v>10</v>
      </c>
      <c r="N57" s="327">
        <v>13</v>
      </c>
      <c r="O57" s="327">
        <v>6</v>
      </c>
      <c r="P57" s="327">
        <v>11</v>
      </c>
      <c r="Q57" s="327">
        <v>8</v>
      </c>
      <c r="R57" s="327">
        <v>7</v>
      </c>
      <c r="S57" s="327">
        <v>6</v>
      </c>
      <c r="T57" s="327">
        <v>6</v>
      </c>
      <c r="U57" s="327">
        <v>10</v>
      </c>
      <c r="V57" s="327">
        <v>6</v>
      </c>
      <c r="W57" s="327">
        <v>11</v>
      </c>
      <c r="X57" s="327">
        <v>5</v>
      </c>
      <c r="Y57" s="327">
        <v>10</v>
      </c>
      <c r="Z57" s="327">
        <v>10</v>
      </c>
      <c r="AA57" s="327">
        <v>10</v>
      </c>
      <c r="AB57" s="327">
        <v>8</v>
      </c>
      <c r="AC57" s="327">
        <v>6</v>
      </c>
      <c r="AD57" s="327">
        <v>9</v>
      </c>
      <c r="AE57" s="327">
        <v>8</v>
      </c>
      <c r="AF57" s="327">
        <v>9</v>
      </c>
      <c r="AG57" s="327">
        <v>5</v>
      </c>
      <c r="AH57" s="327">
        <v>12</v>
      </c>
      <c r="AI57" s="327">
        <v>5</v>
      </c>
      <c r="AJ57" s="327">
        <v>9</v>
      </c>
      <c r="AK57" s="327">
        <v>9</v>
      </c>
      <c r="AL57" s="327">
        <v>6</v>
      </c>
      <c r="AM57" s="327">
        <v>9</v>
      </c>
      <c r="AN57" s="327">
        <v>9</v>
      </c>
      <c r="AO57" s="327">
        <v>9</v>
      </c>
      <c r="AP57" s="327">
        <v>11</v>
      </c>
      <c r="AQ57" s="327">
        <v>12</v>
      </c>
      <c r="AR57" s="327">
        <v>17</v>
      </c>
      <c r="AS57" s="327">
        <v>14</v>
      </c>
      <c r="AT57" s="327">
        <v>14</v>
      </c>
      <c r="AU57" s="327">
        <v>16</v>
      </c>
      <c r="AV57" s="327">
        <v>38</v>
      </c>
      <c r="AW57" s="327">
        <v>27</v>
      </c>
      <c r="AX57" s="327">
        <v>58</v>
      </c>
      <c r="AY57" s="327">
        <v>28</v>
      </c>
      <c r="AZ57" s="327">
        <v>266</v>
      </c>
      <c r="BA57" s="327">
        <v>240</v>
      </c>
      <c r="BB57" s="327">
        <v>233</v>
      </c>
      <c r="BC57" s="327">
        <v>208</v>
      </c>
      <c r="BD57" s="327">
        <v>151</v>
      </c>
      <c r="BE57" s="327">
        <v>151</v>
      </c>
      <c r="BF57" s="327">
        <v>155</v>
      </c>
      <c r="BG57" s="327">
        <v>147</v>
      </c>
      <c r="BH57" s="327">
        <v>174</v>
      </c>
      <c r="BI57" s="327">
        <v>158</v>
      </c>
      <c r="BJ57" s="327">
        <v>180</v>
      </c>
      <c r="BK57" s="327">
        <v>180</v>
      </c>
      <c r="BL57" s="327">
        <v>119</v>
      </c>
      <c r="BM57" s="327">
        <v>110</v>
      </c>
      <c r="BN57" s="327">
        <v>102</v>
      </c>
      <c r="BO57" s="327">
        <v>95</v>
      </c>
      <c r="BP57" s="327">
        <v>83</v>
      </c>
      <c r="BQ57" s="327">
        <v>63</v>
      </c>
      <c r="BR57" s="327">
        <v>89</v>
      </c>
      <c r="BS57" s="327">
        <v>102</v>
      </c>
      <c r="BT57" s="327">
        <v>82</v>
      </c>
      <c r="BU57" s="327">
        <v>107</v>
      </c>
      <c r="BV57" s="327">
        <v>57</v>
      </c>
      <c r="BW57" s="327">
        <v>93</v>
      </c>
      <c r="BX57" s="327">
        <v>30</v>
      </c>
      <c r="BY57" s="327">
        <v>46</v>
      </c>
      <c r="BZ57" s="327">
        <v>9</v>
      </c>
      <c r="CA57" s="327">
        <v>39</v>
      </c>
      <c r="CB57" s="327">
        <v>1</v>
      </c>
      <c r="CC57" s="327">
        <v>8</v>
      </c>
      <c r="CD57" s="327">
        <v>1</v>
      </c>
      <c r="CE57" s="327">
        <v>0</v>
      </c>
      <c r="CF57" s="322">
        <f t="shared" si="0"/>
        <v>157</v>
      </c>
      <c r="CG57" s="322">
        <f t="shared" si="1"/>
        <v>118</v>
      </c>
      <c r="CH57" s="322">
        <f t="shared" si="2"/>
        <v>275</v>
      </c>
      <c r="CI57" s="322">
        <f t="shared" si="3"/>
        <v>1563</v>
      </c>
      <c r="CJ57" s="322">
        <f t="shared" si="4"/>
        <v>1423</v>
      </c>
      <c r="CK57" s="322">
        <f t="shared" si="5"/>
        <v>2986</v>
      </c>
      <c r="CL57" s="322">
        <f t="shared" si="6"/>
        <v>352</v>
      </c>
      <c r="CM57" s="322">
        <f t="shared" si="7"/>
        <v>458</v>
      </c>
      <c r="CN57" s="322">
        <f t="shared" si="8"/>
        <v>810</v>
      </c>
      <c r="CO57" s="322">
        <f t="shared" si="12"/>
        <v>2072</v>
      </c>
      <c r="CP57" s="322">
        <f t="shared" si="13"/>
        <v>1999</v>
      </c>
      <c r="CQ57" s="322">
        <f t="shared" si="9"/>
        <v>4071</v>
      </c>
      <c r="CS57" s="319"/>
      <c r="CT57" s="319"/>
    </row>
    <row r="58" spans="1:103" ht="12" customHeight="1" x14ac:dyDescent="0.2">
      <c r="A58" s="323" t="s">
        <v>170</v>
      </c>
      <c r="B58" s="326">
        <v>7</v>
      </c>
      <c r="C58" s="326">
        <v>2</v>
      </c>
      <c r="D58" s="326">
        <v>5</v>
      </c>
      <c r="E58" s="326">
        <v>3</v>
      </c>
      <c r="F58" s="326">
        <v>10</v>
      </c>
      <c r="G58" s="326">
        <v>0</v>
      </c>
      <c r="H58" s="326">
        <v>5</v>
      </c>
      <c r="I58" s="326">
        <v>7</v>
      </c>
      <c r="J58" s="326">
        <v>4</v>
      </c>
      <c r="K58" s="326">
        <v>1</v>
      </c>
      <c r="L58" s="326">
        <v>5</v>
      </c>
      <c r="M58" s="326">
        <v>4</v>
      </c>
      <c r="N58" s="326">
        <v>10</v>
      </c>
      <c r="O58" s="326">
        <v>3</v>
      </c>
      <c r="P58" s="326">
        <v>9</v>
      </c>
      <c r="Q58" s="326">
        <v>6</v>
      </c>
      <c r="R58" s="326">
        <v>4</v>
      </c>
      <c r="S58" s="326">
        <v>2</v>
      </c>
      <c r="T58" s="326">
        <v>3</v>
      </c>
      <c r="U58" s="326">
        <v>6</v>
      </c>
      <c r="V58" s="326">
        <v>6</v>
      </c>
      <c r="W58" s="326">
        <v>7</v>
      </c>
      <c r="X58" s="326">
        <v>4</v>
      </c>
      <c r="Y58" s="326">
        <v>7</v>
      </c>
      <c r="Z58" s="326">
        <v>7</v>
      </c>
      <c r="AA58" s="326">
        <v>7</v>
      </c>
      <c r="AB58" s="326">
        <v>7</v>
      </c>
      <c r="AC58" s="326">
        <v>5</v>
      </c>
      <c r="AD58" s="326">
        <v>2</v>
      </c>
      <c r="AE58" s="326">
        <v>6</v>
      </c>
      <c r="AF58" s="326">
        <v>2</v>
      </c>
      <c r="AG58" s="326">
        <v>2</v>
      </c>
      <c r="AH58" s="326">
        <v>8</v>
      </c>
      <c r="AI58" s="326">
        <v>4</v>
      </c>
      <c r="AJ58" s="326">
        <v>4</v>
      </c>
      <c r="AK58" s="326">
        <v>7</v>
      </c>
      <c r="AL58" s="326">
        <v>4</v>
      </c>
      <c r="AM58" s="326">
        <v>4</v>
      </c>
      <c r="AN58" s="326">
        <v>5</v>
      </c>
      <c r="AO58" s="326">
        <v>6</v>
      </c>
      <c r="AP58" s="326">
        <v>4</v>
      </c>
      <c r="AQ58" s="326">
        <v>3</v>
      </c>
      <c r="AR58" s="326">
        <v>9</v>
      </c>
      <c r="AS58" s="326">
        <v>8</v>
      </c>
      <c r="AT58" s="326">
        <v>8</v>
      </c>
      <c r="AU58" s="326">
        <v>9</v>
      </c>
      <c r="AV58" s="326">
        <v>11</v>
      </c>
      <c r="AW58" s="326">
        <v>13</v>
      </c>
      <c r="AX58" s="326">
        <v>26</v>
      </c>
      <c r="AY58" s="326">
        <v>7</v>
      </c>
      <c r="AZ58" s="326">
        <v>121</v>
      </c>
      <c r="BA58" s="326">
        <v>110</v>
      </c>
      <c r="BB58" s="326">
        <v>111</v>
      </c>
      <c r="BC58" s="326">
        <v>92</v>
      </c>
      <c r="BD58" s="326">
        <v>75</v>
      </c>
      <c r="BE58" s="326">
        <v>74</v>
      </c>
      <c r="BF58" s="326">
        <v>71</v>
      </c>
      <c r="BG58" s="326">
        <v>85</v>
      </c>
      <c r="BH58" s="326">
        <v>90</v>
      </c>
      <c r="BI58" s="326">
        <v>80</v>
      </c>
      <c r="BJ58" s="326">
        <v>93</v>
      </c>
      <c r="BK58" s="326">
        <v>101</v>
      </c>
      <c r="BL58" s="326">
        <v>65</v>
      </c>
      <c r="BM58" s="326">
        <v>58</v>
      </c>
      <c r="BN58" s="326">
        <v>54</v>
      </c>
      <c r="BO58" s="326">
        <v>49</v>
      </c>
      <c r="BP58" s="326">
        <v>44</v>
      </c>
      <c r="BQ58" s="326">
        <v>41</v>
      </c>
      <c r="BR58" s="326">
        <v>47</v>
      </c>
      <c r="BS58" s="326">
        <v>53</v>
      </c>
      <c r="BT58" s="326">
        <v>42</v>
      </c>
      <c r="BU58" s="326">
        <v>58</v>
      </c>
      <c r="BV58" s="326">
        <v>32</v>
      </c>
      <c r="BW58" s="326">
        <v>54</v>
      </c>
      <c r="BX58" s="326">
        <v>17</v>
      </c>
      <c r="BY58" s="326">
        <v>28</v>
      </c>
      <c r="BZ58" s="326">
        <v>5</v>
      </c>
      <c r="CA58" s="326">
        <v>26</v>
      </c>
      <c r="CB58" s="326">
        <v>0</v>
      </c>
      <c r="CC58" s="326">
        <v>5</v>
      </c>
      <c r="CD58" s="326">
        <v>0</v>
      </c>
      <c r="CE58" s="326">
        <v>0</v>
      </c>
      <c r="CF58" s="325">
        <f t="shared" si="0"/>
        <v>88</v>
      </c>
      <c r="CG58" s="325">
        <f t="shared" si="1"/>
        <v>66</v>
      </c>
      <c r="CH58" s="325">
        <f t="shared" si="2"/>
        <v>154</v>
      </c>
      <c r="CI58" s="325">
        <f t="shared" si="3"/>
        <v>761</v>
      </c>
      <c r="CJ58" s="325">
        <f t="shared" si="4"/>
        <v>712</v>
      </c>
      <c r="CK58" s="325">
        <f t="shared" si="5"/>
        <v>1473</v>
      </c>
      <c r="CL58" s="325">
        <f t="shared" si="6"/>
        <v>187</v>
      </c>
      <c r="CM58" s="325">
        <f t="shared" si="7"/>
        <v>265</v>
      </c>
      <c r="CN58" s="325">
        <f t="shared" si="8"/>
        <v>452</v>
      </c>
      <c r="CO58" s="325">
        <f t="shared" si="12"/>
        <v>1036</v>
      </c>
      <c r="CP58" s="325">
        <f t="shared" si="13"/>
        <v>1043</v>
      </c>
      <c r="CQ58" s="325">
        <f t="shared" si="9"/>
        <v>2079</v>
      </c>
      <c r="CS58" s="319"/>
      <c r="CT58" s="319"/>
      <c r="CU58" s="321"/>
      <c r="CV58" s="321"/>
      <c r="CW58" s="321"/>
      <c r="CX58" s="321"/>
      <c r="CY58" s="321"/>
    </row>
    <row r="59" spans="1:103" ht="12" customHeight="1" x14ac:dyDescent="0.2">
      <c r="A59" s="323" t="s">
        <v>171</v>
      </c>
      <c r="B59" s="326">
        <v>14</v>
      </c>
      <c r="C59" s="326">
        <v>4</v>
      </c>
      <c r="D59" s="326">
        <v>8</v>
      </c>
      <c r="E59" s="326">
        <v>5</v>
      </c>
      <c r="F59" s="326">
        <v>10</v>
      </c>
      <c r="G59" s="326">
        <v>3</v>
      </c>
      <c r="H59" s="326">
        <v>7</v>
      </c>
      <c r="I59" s="326">
        <v>2</v>
      </c>
      <c r="J59" s="326">
        <v>5</v>
      </c>
      <c r="K59" s="326">
        <v>6</v>
      </c>
      <c r="L59" s="326">
        <v>2</v>
      </c>
      <c r="M59" s="326">
        <v>6</v>
      </c>
      <c r="N59" s="326">
        <v>3</v>
      </c>
      <c r="O59" s="326">
        <v>3</v>
      </c>
      <c r="P59" s="326">
        <v>2</v>
      </c>
      <c r="Q59" s="326">
        <v>2</v>
      </c>
      <c r="R59" s="326">
        <v>3</v>
      </c>
      <c r="S59" s="326">
        <v>4</v>
      </c>
      <c r="T59" s="326">
        <v>3</v>
      </c>
      <c r="U59" s="326">
        <v>4</v>
      </c>
      <c r="V59" s="326">
        <v>0</v>
      </c>
      <c r="W59" s="326">
        <v>4</v>
      </c>
      <c r="X59" s="326">
        <v>1</v>
      </c>
      <c r="Y59" s="326">
        <v>3</v>
      </c>
      <c r="Z59" s="326">
        <v>3</v>
      </c>
      <c r="AA59" s="326">
        <v>3</v>
      </c>
      <c r="AB59" s="326">
        <v>1</v>
      </c>
      <c r="AC59" s="326">
        <v>1</v>
      </c>
      <c r="AD59" s="326">
        <v>7</v>
      </c>
      <c r="AE59" s="326">
        <v>2</v>
      </c>
      <c r="AF59" s="326">
        <v>7</v>
      </c>
      <c r="AG59" s="326">
        <v>3</v>
      </c>
      <c r="AH59" s="326">
        <v>4</v>
      </c>
      <c r="AI59" s="326">
        <v>1</v>
      </c>
      <c r="AJ59" s="326">
        <v>5</v>
      </c>
      <c r="AK59" s="326">
        <v>2</v>
      </c>
      <c r="AL59" s="326">
        <v>2</v>
      </c>
      <c r="AM59" s="326">
        <v>5</v>
      </c>
      <c r="AN59" s="326">
        <v>4</v>
      </c>
      <c r="AO59" s="326">
        <v>3</v>
      </c>
      <c r="AP59" s="326">
        <v>7</v>
      </c>
      <c r="AQ59" s="326">
        <v>9</v>
      </c>
      <c r="AR59" s="326">
        <v>8</v>
      </c>
      <c r="AS59" s="326">
        <v>6</v>
      </c>
      <c r="AT59" s="326">
        <v>6</v>
      </c>
      <c r="AU59" s="326">
        <v>7</v>
      </c>
      <c r="AV59" s="326">
        <v>27</v>
      </c>
      <c r="AW59" s="326">
        <v>14</v>
      </c>
      <c r="AX59" s="326">
        <v>32</v>
      </c>
      <c r="AY59" s="326">
        <v>21</v>
      </c>
      <c r="AZ59" s="326">
        <v>145</v>
      </c>
      <c r="BA59" s="326">
        <v>130</v>
      </c>
      <c r="BB59" s="326">
        <v>122</v>
      </c>
      <c r="BC59" s="326">
        <v>116</v>
      </c>
      <c r="BD59" s="326">
        <v>76</v>
      </c>
      <c r="BE59" s="326">
        <v>77</v>
      </c>
      <c r="BF59" s="326">
        <v>84</v>
      </c>
      <c r="BG59" s="326">
        <v>62</v>
      </c>
      <c r="BH59" s="326">
        <v>84</v>
      </c>
      <c r="BI59" s="326">
        <v>78</v>
      </c>
      <c r="BJ59" s="326">
        <v>87</v>
      </c>
      <c r="BK59" s="326">
        <v>79</v>
      </c>
      <c r="BL59" s="326">
        <v>54</v>
      </c>
      <c r="BM59" s="326">
        <v>52</v>
      </c>
      <c r="BN59" s="326">
        <v>48</v>
      </c>
      <c r="BO59" s="326">
        <v>46</v>
      </c>
      <c r="BP59" s="326">
        <v>39</v>
      </c>
      <c r="BQ59" s="326">
        <v>22</v>
      </c>
      <c r="BR59" s="326">
        <v>42</v>
      </c>
      <c r="BS59" s="326">
        <v>49</v>
      </c>
      <c r="BT59" s="326">
        <v>40</v>
      </c>
      <c r="BU59" s="326">
        <v>49</v>
      </c>
      <c r="BV59" s="326">
        <v>25</v>
      </c>
      <c r="BW59" s="326">
        <v>39</v>
      </c>
      <c r="BX59" s="326">
        <v>13</v>
      </c>
      <c r="BY59" s="326">
        <v>18</v>
      </c>
      <c r="BZ59" s="326">
        <v>4</v>
      </c>
      <c r="CA59" s="326">
        <v>13</v>
      </c>
      <c r="CB59" s="326">
        <v>1</v>
      </c>
      <c r="CC59" s="326">
        <v>3</v>
      </c>
      <c r="CD59" s="326">
        <v>1</v>
      </c>
      <c r="CE59" s="326">
        <v>0</v>
      </c>
      <c r="CF59" s="325">
        <f t="shared" si="0"/>
        <v>69</v>
      </c>
      <c r="CG59" s="325">
        <f t="shared" si="1"/>
        <v>52</v>
      </c>
      <c r="CH59" s="325">
        <f t="shared" si="2"/>
        <v>121</v>
      </c>
      <c r="CI59" s="325">
        <f t="shared" si="3"/>
        <v>802</v>
      </c>
      <c r="CJ59" s="325">
        <f t="shared" si="4"/>
        <v>711</v>
      </c>
      <c r="CK59" s="325">
        <f t="shared" si="5"/>
        <v>1513</v>
      </c>
      <c r="CL59" s="325">
        <f t="shared" si="6"/>
        <v>165</v>
      </c>
      <c r="CM59" s="325">
        <f t="shared" si="7"/>
        <v>193</v>
      </c>
      <c r="CN59" s="325">
        <f t="shared" si="8"/>
        <v>358</v>
      </c>
      <c r="CO59" s="325">
        <f t="shared" si="12"/>
        <v>1036</v>
      </c>
      <c r="CP59" s="325">
        <f t="shared" si="13"/>
        <v>956</v>
      </c>
      <c r="CQ59" s="325">
        <f t="shared" si="9"/>
        <v>1992</v>
      </c>
      <c r="CS59" s="319"/>
      <c r="CT59" s="319"/>
      <c r="CU59" s="321"/>
      <c r="CV59" s="321"/>
      <c r="CW59" s="321"/>
      <c r="CX59" s="321"/>
      <c r="CY59" s="321"/>
    </row>
    <row r="60" spans="1:103" s="321" customFormat="1" ht="12" customHeight="1" x14ac:dyDescent="0.2">
      <c r="A60" s="324" t="s">
        <v>104</v>
      </c>
      <c r="B60" s="327">
        <v>17</v>
      </c>
      <c r="C60" s="327">
        <v>12</v>
      </c>
      <c r="D60" s="327">
        <v>9</v>
      </c>
      <c r="E60" s="327">
        <v>11</v>
      </c>
      <c r="F60" s="327">
        <v>11</v>
      </c>
      <c r="G60" s="327">
        <v>13</v>
      </c>
      <c r="H60" s="327">
        <v>10</v>
      </c>
      <c r="I60" s="327">
        <v>14</v>
      </c>
      <c r="J60" s="327">
        <v>13</v>
      </c>
      <c r="K60" s="327">
        <v>14</v>
      </c>
      <c r="L60" s="327">
        <v>9</v>
      </c>
      <c r="M60" s="327">
        <v>14</v>
      </c>
      <c r="N60" s="327">
        <v>5</v>
      </c>
      <c r="O60" s="327">
        <v>18</v>
      </c>
      <c r="P60" s="327">
        <v>11</v>
      </c>
      <c r="Q60" s="327">
        <v>12</v>
      </c>
      <c r="R60" s="327">
        <v>9</v>
      </c>
      <c r="S60" s="327">
        <v>11</v>
      </c>
      <c r="T60" s="327">
        <v>17</v>
      </c>
      <c r="U60" s="327">
        <v>8</v>
      </c>
      <c r="V60" s="327">
        <v>10</v>
      </c>
      <c r="W60" s="327">
        <v>9</v>
      </c>
      <c r="X60" s="327">
        <v>7</v>
      </c>
      <c r="Y60" s="327">
        <v>19</v>
      </c>
      <c r="Z60" s="327">
        <v>12</v>
      </c>
      <c r="AA60" s="327">
        <v>15</v>
      </c>
      <c r="AB60" s="327">
        <v>12</v>
      </c>
      <c r="AC60" s="327">
        <v>10</v>
      </c>
      <c r="AD60" s="327">
        <v>9</v>
      </c>
      <c r="AE60" s="327">
        <v>9</v>
      </c>
      <c r="AF60" s="327">
        <v>16</v>
      </c>
      <c r="AG60" s="327">
        <v>11</v>
      </c>
      <c r="AH60" s="327">
        <v>4</v>
      </c>
      <c r="AI60" s="327">
        <v>13</v>
      </c>
      <c r="AJ60" s="327">
        <v>15</v>
      </c>
      <c r="AK60" s="327">
        <v>5</v>
      </c>
      <c r="AL60" s="327">
        <v>6</v>
      </c>
      <c r="AM60" s="327">
        <v>11</v>
      </c>
      <c r="AN60" s="327">
        <v>6</v>
      </c>
      <c r="AO60" s="327">
        <v>9</v>
      </c>
      <c r="AP60" s="327">
        <v>6</v>
      </c>
      <c r="AQ60" s="327">
        <v>12</v>
      </c>
      <c r="AR60" s="327">
        <v>13</v>
      </c>
      <c r="AS60" s="327">
        <v>14</v>
      </c>
      <c r="AT60" s="327">
        <v>18</v>
      </c>
      <c r="AU60" s="327">
        <v>11</v>
      </c>
      <c r="AV60" s="327">
        <v>22</v>
      </c>
      <c r="AW60" s="327">
        <v>26</v>
      </c>
      <c r="AX60" s="327">
        <v>27</v>
      </c>
      <c r="AY60" s="327">
        <v>18</v>
      </c>
      <c r="AZ60" s="327">
        <v>164</v>
      </c>
      <c r="BA60" s="327">
        <v>139</v>
      </c>
      <c r="BB60" s="327">
        <v>145</v>
      </c>
      <c r="BC60" s="327">
        <v>130</v>
      </c>
      <c r="BD60" s="327">
        <v>137</v>
      </c>
      <c r="BE60" s="327">
        <v>131</v>
      </c>
      <c r="BF60" s="327">
        <v>148</v>
      </c>
      <c r="BG60" s="327">
        <v>150</v>
      </c>
      <c r="BH60" s="327">
        <v>172</v>
      </c>
      <c r="BI60" s="327">
        <v>145</v>
      </c>
      <c r="BJ60" s="327">
        <v>162</v>
      </c>
      <c r="BK60" s="327">
        <v>154</v>
      </c>
      <c r="BL60" s="327">
        <v>134</v>
      </c>
      <c r="BM60" s="327">
        <v>135</v>
      </c>
      <c r="BN60" s="327">
        <v>106</v>
      </c>
      <c r="BO60" s="327">
        <v>103</v>
      </c>
      <c r="BP60" s="327">
        <v>68</v>
      </c>
      <c r="BQ60" s="327">
        <v>95</v>
      </c>
      <c r="BR60" s="327">
        <v>90</v>
      </c>
      <c r="BS60" s="327">
        <v>96</v>
      </c>
      <c r="BT60" s="327">
        <v>100</v>
      </c>
      <c r="BU60" s="327">
        <v>123</v>
      </c>
      <c r="BV60" s="327">
        <v>72</v>
      </c>
      <c r="BW60" s="327">
        <v>92</v>
      </c>
      <c r="BX60" s="327">
        <v>44</v>
      </c>
      <c r="BY60" s="327">
        <v>90</v>
      </c>
      <c r="BZ60" s="327">
        <v>15</v>
      </c>
      <c r="CA60" s="327">
        <v>39</v>
      </c>
      <c r="CB60" s="327">
        <v>2</v>
      </c>
      <c r="CC60" s="327">
        <v>17</v>
      </c>
      <c r="CD60" s="327">
        <v>0</v>
      </c>
      <c r="CE60" s="327">
        <v>1</v>
      </c>
      <c r="CF60" s="322">
        <f t="shared" si="0"/>
        <v>161</v>
      </c>
      <c r="CG60" s="322">
        <f t="shared" si="1"/>
        <v>189</v>
      </c>
      <c r="CH60" s="322">
        <f t="shared" si="2"/>
        <v>350</v>
      </c>
      <c r="CI60" s="322">
        <f t="shared" si="3"/>
        <v>1301</v>
      </c>
      <c r="CJ60" s="322">
        <f t="shared" si="4"/>
        <v>1217</v>
      </c>
      <c r="CK60" s="322">
        <f t="shared" si="5"/>
        <v>2518</v>
      </c>
      <c r="CL60" s="322">
        <f t="shared" si="6"/>
        <v>391</v>
      </c>
      <c r="CM60" s="322">
        <f t="shared" si="7"/>
        <v>553</v>
      </c>
      <c r="CN60" s="322">
        <f t="shared" si="8"/>
        <v>944</v>
      </c>
      <c r="CO60" s="322">
        <f t="shared" si="12"/>
        <v>1853</v>
      </c>
      <c r="CP60" s="322">
        <f t="shared" si="13"/>
        <v>1959</v>
      </c>
      <c r="CQ60" s="322">
        <f t="shared" si="9"/>
        <v>3812</v>
      </c>
      <c r="CS60" s="319"/>
      <c r="CT60" s="319"/>
    </row>
    <row r="61" spans="1:103" ht="12" customHeight="1" x14ac:dyDescent="0.2">
      <c r="A61" s="323" t="s">
        <v>170</v>
      </c>
      <c r="B61" s="326">
        <v>2</v>
      </c>
      <c r="C61" s="326">
        <v>1</v>
      </c>
      <c r="D61" s="326">
        <v>1</v>
      </c>
      <c r="E61" s="326">
        <v>2</v>
      </c>
      <c r="F61" s="326">
        <v>1</v>
      </c>
      <c r="G61" s="326">
        <v>0</v>
      </c>
      <c r="H61" s="326">
        <v>1</v>
      </c>
      <c r="I61" s="326">
        <v>0</v>
      </c>
      <c r="J61" s="326">
        <v>3</v>
      </c>
      <c r="K61" s="326">
        <v>2</v>
      </c>
      <c r="L61" s="326">
        <v>1</v>
      </c>
      <c r="M61" s="326">
        <v>2</v>
      </c>
      <c r="N61" s="326">
        <v>0</v>
      </c>
      <c r="O61" s="326">
        <v>3</v>
      </c>
      <c r="P61" s="326">
        <v>3</v>
      </c>
      <c r="Q61" s="326">
        <v>1</v>
      </c>
      <c r="R61" s="326">
        <v>3</v>
      </c>
      <c r="S61" s="326">
        <v>3</v>
      </c>
      <c r="T61" s="326">
        <v>7</v>
      </c>
      <c r="U61" s="326">
        <v>4</v>
      </c>
      <c r="V61" s="326">
        <v>0</v>
      </c>
      <c r="W61" s="326">
        <v>1</v>
      </c>
      <c r="X61" s="326">
        <v>0</v>
      </c>
      <c r="Y61" s="326">
        <v>2</v>
      </c>
      <c r="Z61" s="326">
        <v>3</v>
      </c>
      <c r="AA61" s="326">
        <v>2</v>
      </c>
      <c r="AB61" s="326">
        <v>2</v>
      </c>
      <c r="AC61" s="326">
        <v>2</v>
      </c>
      <c r="AD61" s="326">
        <v>1</v>
      </c>
      <c r="AE61" s="326">
        <v>1</v>
      </c>
      <c r="AF61" s="326">
        <v>4</v>
      </c>
      <c r="AG61" s="326">
        <v>2</v>
      </c>
      <c r="AH61" s="326">
        <v>0</v>
      </c>
      <c r="AI61" s="326">
        <v>4</v>
      </c>
      <c r="AJ61" s="326">
        <v>3</v>
      </c>
      <c r="AK61" s="326">
        <v>1</v>
      </c>
      <c r="AL61" s="326">
        <v>2</v>
      </c>
      <c r="AM61" s="326">
        <v>2</v>
      </c>
      <c r="AN61" s="326">
        <v>1</v>
      </c>
      <c r="AO61" s="326">
        <v>1</v>
      </c>
      <c r="AP61" s="326">
        <v>2</v>
      </c>
      <c r="AQ61" s="326">
        <v>1</v>
      </c>
      <c r="AR61" s="326">
        <v>6</v>
      </c>
      <c r="AS61" s="326">
        <v>5</v>
      </c>
      <c r="AT61" s="326">
        <v>5</v>
      </c>
      <c r="AU61" s="326">
        <v>2</v>
      </c>
      <c r="AV61" s="326">
        <v>7</v>
      </c>
      <c r="AW61" s="326">
        <v>11</v>
      </c>
      <c r="AX61" s="326">
        <v>9</v>
      </c>
      <c r="AY61" s="326">
        <v>5</v>
      </c>
      <c r="AZ61" s="326">
        <v>63</v>
      </c>
      <c r="BA61" s="326">
        <v>36</v>
      </c>
      <c r="BB61" s="326">
        <v>46</v>
      </c>
      <c r="BC61" s="326">
        <v>29</v>
      </c>
      <c r="BD61" s="326">
        <v>27</v>
      </c>
      <c r="BE61" s="326">
        <v>20</v>
      </c>
      <c r="BF61" s="326">
        <v>31</v>
      </c>
      <c r="BG61" s="326">
        <v>32</v>
      </c>
      <c r="BH61" s="326">
        <v>38</v>
      </c>
      <c r="BI61" s="326">
        <v>31</v>
      </c>
      <c r="BJ61" s="326">
        <v>30</v>
      </c>
      <c r="BK61" s="326">
        <v>31</v>
      </c>
      <c r="BL61" s="326">
        <v>26</v>
      </c>
      <c r="BM61" s="326">
        <v>20</v>
      </c>
      <c r="BN61" s="326">
        <v>15</v>
      </c>
      <c r="BO61" s="326">
        <v>21</v>
      </c>
      <c r="BP61" s="326">
        <v>12</v>
      </c>
      <c r="BQ61" s="326">
        <v>12</v>
      </c>
      <c r="BR61" s="326">
        <v>18</v>
      </c>
      <c r="BS61" s="326">
        <v>16</v>
      </c>
      <c r="BT61" s="326">
        <v>21</v>
      </c>
      <c r="BU61" s="326">
        <v>21</v>
      </c>
      <c r="BV61" s="326">
        <v>13</v>
      </c>
      <c r="BW61" s="326">
        <v>20</v>
      </c>
      <c r="BX61" s="326">
        <v>6</v>
      </c>
      <c r="BY61" s="326">
        <v>11</v>
      </c>
      <c r="BZ61" s="326">
        <v>5</v>
      </c>
      <c r="CA61" s="326">
        <v>6</v>
      </c>
      <c r="CB61" s="326">
        <v>0</v>
      </c>
      <c r="CC61" s="326">
        <v>4</v>
      </c>
      <c r="CD61" s="326">
        <v>0</v>
      </c>
      <c r="CE61" s="326">
        <v>1</v>
      </c>
      <c r="CF61" s="325">
        <f t="shared" si="0"/>
        <v>28</v>
      </c>
      <c r="CG61" s="325">
        <f t="shared" si="1"/>
        <v>26</v>
      </c>
      <c r="CH61" s="325">
        <f t="shared" si="2"/>
        <v>54</v>
      </c>
      <c r="CI61" s="325">
        <f t="shared" si="3"/>
        <v>315</v>
      </c>
      <c r="CJ61" s="325">
        <f t="shared" si="4"/>
        <v>254</v>
      </c>
      <c r="CK61" s="325">
        <f t="shared" si="5"/>
        <v>569</v>
      </c>
      <c r="CL61" s="325">
        <f t="shared" si="6"/>
        <v>75</v>
      </c>
      <c r="CM61" s="325">
        <f t="shared" si="7"/>
        <v>91</v>
      </c>
      <c r="CN61" s="325">
        <f t="shared" si="8"/>
        <v>166</v>
      </c>
      <c r="CO61" s="325">
        <f t="shared" si="12"/>
        <v>418</v>
      </c>
      <c r="CP61" s="325">
        <f t="shared" si="13"/>
        <v>371</v>
      </c>
      <c r="CQ61" s="325">
        <f t="shared" si="9"/>
        <v>789</v>
      </c>
      <c r="CS61" s="319"/>
      <c r="CT61" s="319"/>
      <c r="CU61" s="321"/>
      <c r="CV61" s="321"/>
      <c r="CW61" s="321"/>
      <c r="CX61" s="321"/>
      <c r="CY61" s="321"/>
    </row>
    <row r="62" spans="1:103" ht="12" customHeight="1" x14ac:dyDescent="0.2">
      <c r="A62" s="323" t="s">
        <v>171</v>
      </c>
      <c r="B62" s="326">
        <v>7</v>
      </c>
      <c r="C62" s="326">
        <v>8</v>
      </c>
      <c r="D62" s="326">
        <v>5</v>
      </c>
      <c r="E62" s="326">
        <v>6</v>
      </c>
      <c r="F62" s="326">
        <v>6</v>
      </c>
      <c r="G62" s="326">
        <v>7</v>
      </c>
      <c r="H62" s="326">
        <v>6</v>
      </c>
      <c r="I62" s="326">
        <v>5</v>
      </c>
      <c r="J62" s="326">
        <v>3</v>
      </c>
      <c r="K62" s="326">
        <v>4</v>
      </c>
      <c r="L62" s="326">
        <v>3</v>
      </c>
      <c r="M62" s="326">
        <v>3</v>
      </c>
      <c r="N62" s="326">
        <v>2</v>
      </c>
      <c r="O62" s="326">
        <v>9</v>
      </c>
      <c r="P62" s="326">
        <v>3</v>
      </c>
      <c r="Q62" s="326">
        <v>5</v>
      </c>
      <c r="R62" s="326">
        <v>2</v>
      </c>
      <c r="S62" s="326">
        <v>1</v>
      </c>
      <c r="T62" s="326">
        <v>3</v>
      </c>
      <c r="U62" s="326">
        <v>2</v>
      </c>
      <c r="V62" s="326">
        <v>4</v>
      </c>
      <c r="W62" s="326">
        <v>5</v>
      </c>
      <c r="X62" s="326">
        <v>2</v>
      </c>
      <c r="Y62" s="326">
        <v>7</v>
      </c>
      <c r="Z62" s="326">
        <v>4</v>
      </c>
      <c r="AA62" s="326">
        <v>4</v>
      </c>
      <c r="AB62" s="326">
        <v>4</v>
      </c>
      <c r="AC62" s="326">
        <v>3</v>
      </c>
      <c r="AD62" s="326">
        <v>2</v>
      </c>
      <c r="AE62" s="326">
        <v>5</v>
      </c>
      <c r="AF62" s="326">
        <v>2</v>
      </c>
      <c r="AG62" s="326">
        <v>2</v>
      </c>
      <c r="AH62" s="326">
        <v>1</v>
      </c>
      <c r="AI62" s="326">
        <v>4</v>
      </c>
      <c r="AJ62" s="326">
        <v>6</v>
      </c>
      <c r="AK62" s="326">
        <v>0</v>
      </c>
      <c r="AL62" s="326">
        <v>2</v>
      </c>
      <c r="AM62" s="326">
        <v>5</v>
      </c>
      <c r="AN62" s="326">
        <v>1</v>
      </c>
      <c r="AO62" s="326">
        <v>2</v>
      </c>
      <c r="AP62" s="326">
        <v>3</v>
      </c>
      <c r="AQ62" s="326">
        <v>5</v>
      </c>
      <c r="AR62" s="326">
        <v>2</v>
      </c>
      <c r="AS62" s="326">
        <v>6</v>
      </c>
      <c r="AT62" s="326">
        <v>4</v>
      </c>
      <c r="AU62" s="326">
        <v>3</v>
      </c>
      <c r="AV62" s="326">
        <v>2</v>
      </c>
      <c r="AW62" s="326">
        <v>4</v>
      </c>
      <c r="AX62" s="326">
        <v>7</v>
      </c>
      <c r="AY62" s="326">
        <v>2</v>
      </c>
      <c r="AZ62" s="326">
        <v>34</v>
      </c>
      <c r="BA62" s="326">
        <v>44</v>
      </c>
      <c r="BB62" s="326">
        <v>43</v>
      </c>
      <c r="BC62" s="326">
        <v>40</v>
      </c>
      <c r="BD62" s="326">
        <v>47</v>
      </c>
      <c r="BE62" s="326">
        <v>39</v>
      </c>
      <c r="BF62" s="326">
        <v>43</v>
      </c>
      <c r="BG62" s="326">
        <v>53</v>
      </c>
      <c r="BH62" s="326">
        <v>45</v>
      </c>
      <c r="BI62" s="326">
        <v>33</v>
      </c>
      <c r="BJ62" s="326">
        <v>54</v>
      </c>
      <c r="BK62" s="326">
        <v>49</v>
      </c>
      <c r="BL62" s="326">
        <v>37</v>
      </c>
      <c r="BM62" s="326">
        <v>42</v>
      </c>
      <c r="BN62" s="326">
        <v>26</v>
      </c>
      <c r="BO62" s="326">
        <v>26</v>
      </c>
      <c r="BP62" s="326">
        <v>16</v>
      </c>
      <c r="BQ62" s="326">
        <v>35</v>
      </c>
      <c r="BR62" s="326">
        <v>23</v>
      </c>
      <c r="BS62" s="326">
        <v>28</v>
      </c>
      <c r="BT62" s="326">
        <v>26</v>
      </c>
      <c r="BU62" s="326">
        <v>47</v>
      </c>
      <c r="BV62" s="326">
        <v>24</v>
      </c>
      <c r="BW62" s="326">
        <v>29</v>
      </c>
      <c r="BX62" s="326">
        <v>10</v>
      </c>
      <c r="BY62" s="326">
        <v>36</v>
      </c>
      <c r="BZ62" s="326">
        <v>2</v>
      </c>
      <c r="CA62" s="326">
        <v>11</v>
      </c>
      <c r="CB62" s="326">
        <v>1</v>
      </c>
      <c r="CC62" s="326">
        <v>4</v>
      </c>
      <c r="CD62" s="326">
        <v>0</v>
      </c>
      <c r="CE62" s="326">
        <v>0</v>
      </c>
      <c r="CF62" s="325">
        <f t="shared" si="0"/>
        <v>56</v>
      </c>
      <c r="CG62" s="325">
        <f t="shared" si="1"/>
        <v>74</v>
      </c>
      <c r="CH62" s="325">
        <f t="shared" si="2"/>
        <v>130</v>
      </c>
      <c r="CI62" s="325">
        <f t="shared" si="3"/>
        <v>359</v>
      </c>
      <c r="CJ62" s="325">
        <f t="shared" si="4"/>
        <v>359</v>
      </c>
      <c r="CK62" s="325">
        <f t="shared" si="5"/>
        <v>718</v>
      </c>
      <c r="CL62" s="325">
        <f t="shared" si="6"/>
        <v>102</v>
      </c>
      <c r="CM62" s="325">
        <f t="shared" si="7"/>
        <v>190</v>
      </c>
      <c r="CN62" s="325">
        <f t="shared" si="8"/>
        <v>292</v>
      </c>
      <c r="CO62" s="325">
        <f t="shared" si="12"/>
        <v>517</v>
      </c>
      <c r="CP62" s="325">
        <f t="shared" si="13"/>
        <v>623</v>
      </c>
      <c r="CQ62" s="325">
        <f t="shared" si="9"/>
        <v>1140</v>
      </c>
      <c r="CS62" s="319"/>
      <c r="CT62" s="319"/>
      <c r="CU62" s="321"/>
      <c r="CV62" s="321"/>
      <c r="CW62" s="321"/>
      <c r="CX62" s="321"/>
      <c r="CY62" s="321"/>
    </row>
    <row r="63" spans="1:103" ht="12" customHeight="1" x14ac:dyDescent="0.2">
      <c r="A63" s="323" t="s">
        <v>172</v>
      </c>
      <c r="B63" s="326">
        <v>8</v>
      </c>
      <c r="C63" s="326">
        <v>3</v>
      </c>
      <c r="D63" s="326">
        <v>3</v>
      </c>
      <c r="E63" s="326">
        <v>3</v>
      </c>
      <c r="F63" s="326">
        <v>4</v>
      </c>
      <c r="G63" s="326">
        <v>6</v>
      </c>
      <c r="H63" s="326">
        <v>3</v>
      </c>
      <c r="I63" s="326">
        <v>9</v>
      </c>
      <c r="J63" s="326">
        <v>7</v>
      </c>
      <c r="K63" s="326">
        <v>8</v>
      </c>
      <c r="L63" s="326">
        <v>5</v>
      </c>
      <c r="M63" s="326">
        <v>9</v>
      </c>
      <c r="N63" s="326">
        <v>3</v>
      </c>
      <c r="O63" s="326">
        <v>6</v>
      </c>
      <c r="P63" s="326">
        <v>5</v>
      </c>
      <c r="Q63" s="326">
        <v>6</v>
      </c>
      <c r="R63" s="326">
        <v>4</v>
      </c>
      <c r="S63" s="326">
        <v>7</v>
      </c>
      <c r="T63" s="326">
        <v>7</v>
      </c>
      <c r="U63" s="326">
        <v>2</v>
      </c>
      <c r="V63" s="326">
        <v>6</v>
      </c>
      <c r="W63" s="326">
        <v>3</v>
      </c>
      <c r="X63" s="326">
        <v>5</v>
      </c>
      <c r="Y63" s="326">
        <v>10</v>
      </c>
      <c r="Z63" s="326">
        <v>5</v>
      </c>
      <c r="AA63" s="326">
        <v>9</v>
      </c>
      <c r="AB63" s="326">
        <v>6</v>
      </c>
      <c r="AC63" s="326">
        <v>5</v>
      </c>
      <c r="AD63" s="326">
        <v>6</v>
      </c>
      <c r="AE63" s="326">
        <v>3</v>
      </c>
      <c r="AF63" s="326">
        <v>10</v>
      </c>
      <c r="AG63" s="326">
        <v>7</v>
      </c>
      <c r="AH63" s="326">
        <v>3</v>
      </c>
      <c r="AI63" s="326">
        <v>5</v>
      </c>
      <c r="AJ63" s="326">
        <v>6</v>
      </c>
      <c r="AK63" s="326">
        <v>4</v>
      </c>
      <c r="AL63" s="326">
        <v>2</v>
      </c>
      <c r="AM63" s="326">
        <v>4</v>
      </c>
      <c r="AN63" s="326">
        <v>4</v>
      </c>
      <c r="AO63" s="326">
        <v>6</v>
      </c>
      <c r="AP63" s="326">
        <v>1</v>
      </c>
      <c r="AQ63" s="326">
        <v>6</v>
      </c>
      <c r="AR63" s="326">
        <v>5</v>
      </c>
      <c r="AS63" s="326">
        <v>3</v>
      </c>
      <c r="AT63" s="326">
        <v>9</v>
      </c>
      <c r="AU63" s="326">
        <v>6</v>
      </c>
      <c r="AV63" s="326">
        <v>13</v>
      </c>
      <c r="AW63" s="326">
        <v>11</v>
      </c>
      <c r="AX63" s="326">
        <v>11</v>
      </c>
      <c r="AY63" s="326">
        <v>11</v>
      </c>
      <c r="AZ63" s="326">
        <v>67</v>
      </c>
      <c r="BA63" s="326">
        <v>59</v>
      </c>
      <c r="BB63" s="326">
        <v>56</v>
      </c>
      <c r="BC63" s="326">
        <v>61</v>
      </c>
      <c r="BD63" s="326">
        <v>63</v>
      </c>
      <c r="BE63" s="326">
        <v>72</v>
      </c>
      <c r="BF63" s="326">
        <v>74</v>
      </c>
      <c r="BG63" s="326">
        <v>65</v>
      </c>
      <c r="BH63" s="326">
        <v>89</v>
      </c>
      <c r="BI63" s="326">
        <v>81</v>
      </c>
      <c r="BJ63" s="326">
        <v>78</v>
      </c>
      <c r="BK63" s="326">
        <v>74</v>
      </c>
      <c r="BL63" s="326">
        <v>71</v>
      </c>
      <c r="BM63" s="326">
        <v>73</v>
      </c>
      <c r="BN63" s="326">
        <v>65</v>
      </c>
      <c r="BO63" s="326">
        <v>56</v>
      </c>
      <c r="BP63" s="326">
        <v>40</v>
      </c>
      <c r="BQ63" s="326">
        <v>48</v>
      </c>
      <c r="BR63" s="326">
        <v>49</v>
      </c>
      <c r="BS63" s="326">
        <v>52</v>
      </c>
      <c r="BT63" s="326">
        <v>53</v>
      </c>
      <c r="BU63" s="326">
        <v>55</v>
      </c>
      <c r="BV63" s="326">
        <v>35</v>
      </c>
      <c r="BW63" s="326">
        <v>43</v>
      </c>
      <c r="BX63" s="326">
        <v>28</v>
      </c>
      <c r="BY63" s="326">
        <v>43</v>
      </c>
      <c r="BZ63" s="326">
        <v>8</v>
      </c>
      <c r="CA63" s="326">
        <v>22</v>
      </c>
      <c r="CB63" s="326">
        <v>1</v>
      </c>
      <c r="CC63" s="326">
        <v>9</v>
      </c>
      <c r="CD63" s="326">
        <v>0</v>
      </c>
      <c r="CE63" s="326">
        <v>0</v>
      </c>
      <c r="CF63" s="325">
        <f t="shared" si="0"/>
        <v>77</v>
      </c>
      <c r="CG63" s="325">
        <f t="shared" si="1"/>
        <v>89</v>
      </c>
      <c r="CH63" s="325">
        <f t="shared" si="2"/>
        <v>166</v>
      </c>
      <c r="CI63" s="325">
        <f t="shared" si="3"/>
        <v>627</v>
      </c>
      <c r="CJ63" s="325">
        <f t="shared" si="4"/>
        <v>604</v>
      </c>
      <c r="CK63" s="325">
        <f t="shared" si="5"/>
        <v>1231</v>
      </c>
      <c r="CL63" s="325">
        <f t="shared" si="6"/>
        <v>214</v>
      </c>
      <c r="CM63" s="325">
        <f t="shared" si="7"/>
        <v>272</v>
      </c>
      <c r="CN63" s="325">
        <f t="shared" si="8"/>
        <v>486</v>
      </c>
      <c r="CO63" s="325">
        <f t="shared" si="12"/>
        <v>918</v>
      </c>
      <c r="CP63" s="325">
        <f t="shared" si="13"/>
        <v>965</v>
      </c>
      <c r="CQ63" s="325">
        <f t="shared" si="9"/>
        <v>1883</v>
      </c>
      <c r="CS63" s="319"/>
      <c r="CT63" s="319"/>
      <c r="CU63" s="321"/>
      <c r="CV63" s="321"/>
      <c r="CW63" s="321"/>
      <c r="CX63" s="321"/>
      <c r="CY63" s="321"/>
    </row>
    <row r="64" spans="1:103" s="321" customFormat="1" ht="12" customHeight="1" x14ac:dyDescent="0.2">
      <c r="A64" s="324" t="s">
        <v>103</v>
      </c>
      <c r="B64" s="327">
        <v>20</v>
      </c>
      <c r="C64" s="327">
        <v>14</v>
      </c>
      <c r="D64" s="327">
        <v>9</v>
      </c>
      <c r="E64" s="327">
        <v>13</v>
      </c>
      <c r="F64" s="327">
        <v>12</v>
      </c>
      <c r="G64" s="327">
        <v>15</v>
      </c>
      <c r="H64" s="327">
        <v>19</v>
      </c>
      <c r="I64" s="327">
        <v>16</v>
      </c>
      <c r="J64" s="327">
        <v>20</v>
      </c>
      <c r="K64" s="327">
        <v>12</v>
      </c>
      <c r="L64" s="327">
        <v>8</v>
      </c>
      <c r="M64" s="327">
        <v>14</v>
      </c>
      <c r="N64" s="327">
        <v>24</v>
      </c>
      <c r="O64" s="327">
        <v>26</v>
      </c>
      <c r="P64" s="327">
        <v>22</v>
      </c>
      <c r="Q64" s="327">
        <v>24</v>
      </c>
      <c r="R64" s="327">
        <v>23</v>
      </c>
      <c r="S64" s="327">
        <v>23</v>
      </c>
      <c r="T64" s="327">
        <v>29</v>
      </c>
      <c r="U64" s="327">
        <v>18</v>
      </c>
      <c r="V64" s="327">
        <v>24</v>
      </c>
      <c r="W64" s="327">
        <v>17</v>
      </c>
      <c r="X64" s="327">
        <v>18</v>
      </c>
      <c r="Y64" s="327">
        <v>15</v>
      </c>
      <c r="Z64" s="327">
        <v>19</v>
      </c>
      <c r="AA64" s="327">
        <v>20</v>
      </c>
      <c r="AB64" s="327">
        <v>15</v>
      </c>
      <c r="AC64" s="327">
        <v>16</v>
      </c>
      <c r="AD64" s="327">
        <v>23</v>
      </c>
      <c r="AE64" s="327">
        <v>22</v>
      </c>
      <c r="AF64" s="327">
        <v>29</v>
      </c>
      <c r="AG64" s="327">
        <v>14</v>
      </c>
      <c r="AH64" s="327">
        <v>19</v>
      </c>
      <c r="AI64" s="327">
        <v>16</v>
      </c>
      <c r="AJ64" s="327">
        <v>26</v>
      </c>
      <c r="AK64" s="327">
        <v>16</v>
      </c>
      <c r="AL64" s="327">
        <v>32</v>
      </c>
      <c r="AM64" s="327">
        <v>21</v>
      </c>
      <c r="AN64" s="327">
        <v>23</v>
      </c>
      <c r="AO64" s="327">
        <v>28</v>
      </c>
      <c r="AP64" s="327">
        <v>20</v>
      </c>
      <c r="AQ64" s="327">
        <v>28</v>
      </c>
      <c r="AR64" s="327">
        <v>39</v>
      </c>
      <c r="AS64" s="327">
        <v>24</v>
      </c>
      <c r="AT64" s="327">
        <v>41</v>
      </c>
      <c r="AU64" s="327">
        <v>31</v>
      </c>
      <c r="AV64" s="327">
        <v>43</v>
      </c>
      <c r="AW64" s="327">
        <v>40</v>
      </c>
      <c r="AX64" s="327">
        <v>49</v>
      </c>
      <c r="AY64" s="327">
        <v>50</v>
      </c>
      <c r="AZ64" s="327">
        <v>271</v>
      </c>
      <c r="BA64" s="327">
        <v>250</v>
      </c>
      <c r="BB64" s="327">
        <v>184</v>
      </c>
      <c r="BC64" s="327">
        <v>197</v>
      </c>
      <c r="BD64" s="327">
        <v>163</v>
      </c>
      <c r="BE64" s="327">
        <v>156</v>
      </c>
      <c r="BF64" s="327">
        <v>194</v>
      </c>
      <c r="BG64" s="327">
        <v>184</v>
      </c>
      <c r="BH64" s="327">
        <v>212</v>
      </c>
      <c r="BI64" s="327">
        <v>207</v>
      </c>
      <c r="BJ64" s="327">
        <v>236</v>
      </c>
      <c r="BK64" s="327">
        <v>248</v>
      </c>
      <c r="BL64" s="327">
        <v>249</v>
      </c>
      <c r="BM64" s="327">
        <v>275</v>
      </c>
      <c r="BN64" s="327">
        <v>205</v>
      </c>
      <c r="BO64" s="327">
        <v>185</v>
      </c>
      <c r="BP64" s="327">
        <v>123</v>
      </c>
      <c r="BQ64" s="327">
        <v>120</v>
      </c>
      <c r="BR64" s="327">
        <v>105</v>
      </c>
      <c r="BS64" s="327">
        <v>107</v>
      </c>
      <c r="BT64" s="327">
        <v>92</v>
      </c>
      <c r="BU64" s="327">
        <v>118</v>
      </c>
      <c r="BV64" s="327">
        <v>54</v>
      </c>
      <c r="BW64" s="327">
        <v>97</v>
      </c>
      <c r="BX64" s="327">
        <v>36</v>
      </c>
      <c r="BY64" s="327">
        <v>55</v>
      </c>
      <c r="BZ64" s="327">
        <v>14</v>
      </c>
      <c r="CA64" s="327">
        <v>36</v>
      </c>
      <c r="CB64" s="327">
        <v>3</v>
      </c>
      <c r="CC64" s="327">
        <v>14</v>
      </c>
      <c r="CD64" s="327">
        <v>0</v>
      </c>
      <c r="CE64" s="327">
        <v>0</v>
      </c>
      <c r="CF64" s="322">
        <f t="shared" si="0"/>
        <v>285</v>
      </c>
      <c r="CG64" s="322">
        <f t="shared" si="1"/>
        <v>265</v>
      </c>
      <c r="CH64" s="322">
        <f t="shared" si="2"/>
        <v>550</v>
      </c>
      <c r="CI64" s="322">
        <f t="shared" si="3"/>
        <v>2035</v>
      </c>
      <c r="CJ64" s="322">
        <f t="shared" si="4"/>
        <v>1970</v>
      </c>
      <c r="CK64" s="322">
        <f t="shared" si="5"/>
        <v>4005</v>
      </c>
      <c r="CL64" s="322">
        <f t="shared" si="6"/>
        <v>427</v>
      </c>
      <c r="CM64" s="322">
        <f t="shared" si="7"/>
        <v>547</v>
      </c>
      <c r="CN64" s="322">
        <f t="shared" si="8"/>
        <v>974</v>
      </c>
      <c r="CO64" s="322">
        <f t="shared" si="12"/>
        <v>2747</v>
      </c>
      <c r="CP64" s="322">
        <f t="shared" si="13"/>
        <v>2782</v>
      </c>
      <c r="CQ64" s="322">
        <f t="shared" si="9"/>
        <v>5529</v>
      </c>
      <c r="CS64" s="319"/>
      <c r="CT64" s="319"/>
    </row>
    <row r="65" spans="1:103" ht="12" customHeight="1" x14ac:dyDescent="0.2">
      <c r="A65" s="323" t="s">
        <v>170</v>
      </c>
      <c r="B65" s="326">
        <v>7</v>
      </c>
      <c r="C65" s="326">
        <v>5</v>
      </c>
      <c r="D65" s="326">
        <v>2</v>
      </c>
      <c r="E65" s="326">
        <v>4</v>
      </c>
      <c r="F65" s="326">
        <v>2</v>
      </c>
      <c r="G65" s="326">
        <v>5</v>
      </c>
      <c r="H65" s="326">
        <v>3</v>
      </c>
      <c r="I65" s="326">
        <v>9</v>
      </c>
      <c r="J65" s="326">
        <v>4</v>
      </c>
      <c r="K65" s="326">
        <v>3</v>
      </c>
      <c r="L65" s="326">
        <v>3</v>
      </c>
      <c r="M65" s="326">
        <v>4</v>
      </c>
      <c r="N65" s="326">
        <v>9</v>
      </c>
      <c r="O65" s="326">
        <v>5</v>
      </c>
      <c r="P65" s="326">
        <v>9</v>
      </c>
      <c r="Q65" s="326">
        <v>6</v>
      </c>
      <c r="R65" s="326">
        <v>9</v>
      </c>
      <c r="S65" s="326">
        <v>9</v>
      </c>
      <c r="T65" s="326">
        <v>7</v>
      </c>
      <c r="U65" s="326">
        <v>4</v>
      </c>
      <c r="V65" s="326">
        <v>10</v>
      </c>
      <c r="W65" s="326">
        <v>6</v>
      </c>
      <c r="X65" s="326">
        <v>6</v>
      </c>
      <c r="Y65" s="326">
        <v>5</v>
      </c>
      <c r="Z65" s="326">
        <v>7</v>
      </c>
      <c r="AA65" s="326">
        <v>6</v>
      </c>
      <c r="AB65" s="326">
        <v>7</v>
      </c>
      <c r="AC65" s="326">
        <v>2</v>
      </c>
      <c r="AD65" s="326">
        <v>12</v>
      </c>
      <c r="AE65" s="326">
        <v>6</v>
      </c>
      <c r="AF65" s="326">
        <v>5</v>
      </c>
      <c r="AG65" s="326">
        <v>1</v>
      </c>
      <c r="AH65" s="326">
        <v>5</v>
      </c>
      <c r="AI65" s="326">
        <v>4</v>
      </c>
      <c r="AJ65" s="326">
        <v>6</v>
      </c>
      <c r="AK65" s="326">
        <v>7</v>
      </c>
      <c r="AL65" s="326">
        <v>6</v>
      </c>
      <c r="AM65" s="326">
        <v>3</v>
      </c>
      <c r="AN65" s="326">
        <v>6</v>
      </c>
      <c r="AO65" s="326">
        <v>8</v>
      </c>
      <c r="AP65" s="326">
        <v>6</v>
      </c>
      <c r="AQ65" s="326">
        <v>5</v>
      </c>
      <c r="AR65" s="326">
        <v>10</v>
      </c>
      <c r="AS65" s="326">
        <v>9</v>
      </c>
      <c r="AT65" s="326">
        <v>6</v>
      </c>
      <c r="AU65" s="326">
        <v>12</v>
      </c>
      <c r="AV65" s="326">
        <v>13</v>
      </c>
      <c r="AW65" s="326">
        <v>9</v>
      </c>
      <c r="AX65" s="326">
        <v>11</v>
      </c>
      <c r="AY65" s="326">
        <v>12</v>
      </c>
      <c r="AZ65" s="326">
        <v>58</v>
      </c>
      <c r="BA65" s="326">
        <v>68</v>
      </c>
      <c r="BB65" s="326">
        <v>53</v>
      </c>
      <c r="BC65" s="326">
        <v>55</v>
      </c>
      <c r="BD65" s="326">
        <v>45</v>
      </c>
      <c r="BE65" s="326">
        <v>46</v>
      </c>
      <c r="BF65" s="326">
        <v>61</v>
      </c>
      <c r="BG65" s="326">
        <v>54</v>
      </c>
      <c r="BH65" s="326">
        <v>62</v>
      </c>
      <c r="BI65" s="326">
        <v>52</v>
      </c>
      <c r="BJ65" s="326">
        <v>56</v>
      </c>
      <c r="BK65" s="326">
        <v>66</v>
      </c>
      <c r="BL65" s="326">
        <v>65</v>
      </c>
      <c r="BM65" s="326">
        <v>75</v>
      </c>
      <c r="BN65" s="326">
        <v>50</v>
      </c>
      <c r="BO65" s="326">
        <v>51</v>
      </c>
      <c r="BP65" s="326">
        <v>43</v>
      </c>
      <c r="BQ65" s="326">
        <v>31</v>
      </c>
      <c r="BR65" s="326">
        <v>26</v>
      </c>
      <c r="BS65" s="326">
        <v>37</v>
      </c>
      <c r="BT65" s="326">
        <v>21</v>
      </c>
      <c r="BU65" s="326">
        <v>24</v>
      </c>
      <c r="BV65" s="326">
        <v>14</v>
      </c>
      <c r="BW65" s="326">
        <v>30</v>
      </c>
      <c r="BX65" s="326">
        <v>5</v>
      </c>
      <c r="BY65" s="326">
        <v>15</v>
      </c>
      <c r="BZ65" s="326">
        <v>2</v>
      </c>
      <c r="CA65" s="326">
        <v>16</v>
      </c>
      <c r="CB65" s="326">
        <v>1</v>
      </c>
      <c r="CC65" s="326">
        <v>3</v>
      </c>
      <c r="CD65" s="326">
        <v>0</v>
      </c>
      <c r="CE65" s="326">
        <v>0</v>
      </c>
      <c r="CF65" s="325">
        <f t="shared" si="0"/>
        <v>97</v>
      </c>
      <c r="CG65" s="325">
        <f t="shared" si="1"/>
        <v>79</v>
      </c>
      <c r="CH65" s="325">
        <f t="shared" si="2"/>
        <v>176</v>
      </c>
      <c r="CI65" s="325">
        <f t="shared" si="3"/>
        <v>524</v>
      </c>
      <c r="CJ65" s="325">
        <f t="shared" si="4"/>
        <v>537</v>
      </c>
      <c r="CK65" s="325">
        <f t="shared" si="5"/>
        <v>1061</v>
      </c>
      <c r="CL65" s="325">
        <f t="shared" si="6"/>
        <v>112</v>
      </c>
      <c r="CM65" s="325">
        <f t="shared" si="7"/>
        <v>156</v>
      </c>
      <c r="CN65" s="325">
        <f t="shared" si="8"/>
        <v>268</v>
      </c>
      <c r="CO65" s="325">
        <f t="shared" si="12"/>
        <v>733</v>
      </c>
      <c r="CP65" s="325">
        <f t="shared" si="13"/>
        <v>772</v>
      </c>
      <c r="CQ65" s="325">
        <f t="shared" si="9"/>
        <v>1505</v>
      </c>
      <c r="CS65" s="319"/>
      <c r="CT65" s="319"/>
      <c r="CU65" s="321"/>
      <c r="CV65" s="321"/>
      <c r="CW65" s="321"/>
      <c r="CX65" s="321"/>
      <c r="CY65" s="321"/>
    </row>
    <row r="66" spans="1:103" ht="12" customHeight="1" x14ac:dyDescent="0.2">
      <c r="A66" s="323" t="s">
        <v>171</v>
      </c>
      <c r="B66" s="326">
        <v>8</v>
      </c>
      <c r="C66" s="326">
        <v>8</v>
      </c>
      <c r="D66" s="326">
        <v>5</v>
      </c>
      <c r="E66" s="326">
        <v>5</v>
      </c>
      <c r="F66" s="326">
        <v>8</v>
      </c>
      <c r="G66" s="326">
        <v>7</v>
      </c>
      <c r="H66" s="326">
        <v>10</v>
      </c>
      <c r="I66" s="326">
        <v>5</v>
      </c>
      <c r="J66" s="326">
        <v>15</v>
      </c>
      <c r="K66" s="326">
        <v>6</v>
      </c>
      <c r="L66" s="326">
        <v>5</v>
      </c>
      <c r="M66" s="326">
        <v>9</v>
      </c>
      <c r="N66" s="326">
        <v>12</v>
      </c>
      <c r="O66" s="326">
        <v>12</v>
      </c>
      <c r="P66" s="326">
        <v>12</v>
      </c>
      <c r="Q66" s="326">
        <v>13</v>
      </c>
      <c r="R66" s="326">
        <v>9</v>
      </c>
      <c r="S66" s="326">
        <v>7</v>
      </c>
      <c r="T66" s="326">
        <v>15</v>
      </c>
      <c r="U66" s="326">
        <v>8</v>
      </c>
      <c r="V66" s="326">
        <v>12</v>
      </c>
      <c r="W66" s="326">
        <v>7</v>
      </c>
      <c r="X66" s="326">
        <v>8</v>
      </c>
      <c r="Y66" s="326">
        <v>8</v>
      </c>
      <c r="Z66" s="326">
        <v>7</v>
      </c>
      <c r="AA66" s="326">
        <v>10</v>
      </c>
      <c r="AB66" s="326">
        <v>6</v>
      </c>
      <c r="AC66" s="326">
        <v>6</v>
      </c>
      <c r="AD66" s="326">
        <v>8</v>
      </c>
      <c r="AE66" s="326">
        <v>9</v>
      </c>
      <c r="AF66" s="326">
        <v>15</v>
      </c>
      <c r="AG66" s="326">
        <v>7</v>
      </c>
      <c r="AH66" s="326">
        <v>9</v>
      </c>
      <c r="AI66" s="326">
        <v>8</v>
      </c>
      <c r="AJ66" s="326">
        <v>16</v>
      </c>
      <c r="AK66" s="326">
        <v>4</v>
      </c>
      <c r="AL66" s="326">
        <v>18</v>
      </c>
      <c r="AM66" s="326">
        <v>8</v>
      </c>
      <c r="AN66" s="326">
        <v>10</v>
      </c>
      <c r="AO66" s="326">
        <v>10</v>
      </c>
      <c r="AP66" s="326">
        <v>10</v>
      </c>
      <c r="AQ66" s="326">
        <v>15</v>
      </c>
      <c r="AR66" s="326">
        <v>19</v>
      </c>
      <c r="AS66" s="326">
        <v>8</v>
      </c>
      <c r="AT66" s="326">
        <v>19</v>
      </c>
      <c r="AU66" s="326">
        <v>12</v>
      </c>
      <c r="AV66" s="326">
        <v>16</v>
      </c>
      <c r="AW66" s="326">
        <v>21</v>
      </c>
      <c r="AX66" s="326">
        <v>26</v>
      </c>
      <c r="AY66" s="326">
        <v>28</v>
      </c>
      <c r="AZ66" s="326">
        <v>158</v>
      </c>
      <c r="BA66" s="326">
        <v>118</v>
      </c>
      <c r="BB66" s="326">
        <v>83</v>
      </c>
      <c r="BC66" s="326">
        <v>79</v>
      </c>
      <c r="BD66" s="326">
        <v>79</v>
      </c>
      <c r="BE66" s="326">
        <v>80</v>
      </c>
      <c r="BF66" s="326">
        <v>88</v>
      </c>
      <c r="BG66" s="326">
        <v>84</v>
      </c>
      <c r="BH66" s="326">
        <v>94</v>
      </c>
      <c r="BI66" s="326">
        <v>100</v>
      </c>
      <c r="BJ66" s="326">
        <v>115</v>
      </c>
      <c r="BK66" s="326">
        <v>116</v>
      </c>
      <c r="BL66" s="326">
        <v>124</v>
      </c>
      <c r="BM66" s="326">
        <v>133</v>
      </c>
      <c r="BN66" s="326">
        <v>92</v>
      </c>
      <c r="BO66" s="326">
        <v>76</v>
      </c>
      <c r="BP66" s="326">
        <v>46</v>
      </c>
      <c r="BQ66" s="326">
        <v>47</v>
      </c>
      <c r="BR66" s="326">
        <v>50</v>
      </c>
      <c r="BS66" s="326">
        <v>45</v>
      </c>
      <c r="BT66" s="326">
        <v>44</v>
      </c>
      <c r="BU66" s="326">
        <v>66</v>
      </c>
      <c r="BV66" s="326">
        <v>28</v>
      </c>
      <c r="BW66" s="326">
        <v>46</v>
      </c>
      <c r="BX66" s="326">
        <v>18</v>
      </c>
      <c r="BY66" s="326">
        <v>26</v>
      </c>
      <c r="BZ66" s="326">
        <v>9</v>
      </c>
      <c r="CA66" s="326">
        <v>12</v>
      </c>
      <c r="CB66" s="326">
        <v>0</v>
      </c>
      <c r="CC66" s="326">
        <v>9</v>
      </c>
      <c r="CD66" s="326">
        <v>0</v>
      </c>
      <c r="CE66" s="326">
        <v>0</v>
      </c>
      <c r="CF66" s="325">
        <f t="shared" si="0"/>
        <v>140</v>
      </c>
      <c r="CG66" s="325">
        <f t="shared" si="1"/>
        <v>120</v>
      </c>
      <c r="CH66" s="325">
        <f t="shared" si="2"/>
        <v>260</v>
      </c>
      <c r="CI66" s="325">
        <f t="shared" si="3"/>
        <v>991</v>
      </c>
      <c r="CJ66" s="325">
        <f t="shared" si="4"/>
        <v>907</v>
      </c>
      <c r="CK66" s="325">
        <f t="shared" si="5"/>
        <v>1898</v>
      </c>
      <c r="CL66" s="325">
        <f t="shared" si="6"/>
        <v>195</v>
      </c>
      <c r="CM66" s="325">
        <f t="shared" si="7"/>
        <v>251</v>
      </c>
      <c r="CN66" s="325">
        <f t="shared" si="8"/>
        <v>446</v>
      </c>
      <c r="CO66" s="325">
        <f t="shared" si="12"/>
        <v>1326</v>
      </c>
      <c r="CP66" s="325">
        <f t="shared" si="13"/>
        <v>1278</v>
      </c>
      <c r="CQ66" s="325">
        <f t="shared" si="9"/>
        <v>2604</v>
      </c>
      <c r="CS66" s="319"/>
      <c r="CT66" s="319"/>
      <c r="CU66" s="321"/>
      <c r="CV66" s="321"/>
      <c r="CW66" s="321"/>
      <c r="CX66" s="321"/>
      <c r="CY66" s="321"/>
    </row>
    <row r="67" spans="1:103" ht="12" customHeight="1" x14ac:dyDescent="0.2">
      <c r="A67" s="323" t="s">
        <v>172</v>
      </c>
      <c r="B67" s="326">
        <v>5</v>
      </c>
      <c r="C67" s="326">
        <v>1</v>
      </c>
      <c r="D67" s="326">
        <v>2</v>
      </c>
      <c r="E67" s="326">
        <v>4</v>
      </c>
      <c r="F67" s="326">
        <v>2</v>
      </c>
      <c r="G67" s="326">
        <v>3</v>
      </c>
      <c r="H67" s="326">
        <v>6</v>
      </c>
      <c r="I67" s="326">
        <v>2</v>
      </c>
      <c r="J67" s="326">
        <v>1</v>
      </c>
      <c r="K67" s="326">
        <v>3</v>
      </c>
      <c r="L67" s="326">
        <v>0</v>
      </c>
      <c r="M67" s="326">
        <v>1</v>
      </c>
      <c r="N67" s="326">
        <v>3</v>
      </c>
      <c r="O67" s="326">
        <v>9</v>
      </c>
      <c r="P67" s="326">
        <v>1</v>
      </c>
      <c r="Q67" s="326">
        <v>5</v>
      </c>
      <c r="R67" s="326">
        <v>5</v>
      </c>
      <c r="S67" s="326">
        <v>7</v>
      </c>
      <c r="T67" s="326">
        <v>7</v>
      </c>
      <c r="U67" s="326">
        <v>6</v>
      </c>
      <c r="V67" s="326">
        <v>2</v>
      </c>
      <c r="W67" s="326">
        <v>4</v>
      </c>
      <c r="X67" s="326">
        <v>4</v>
      </c>
      <c r="Y67" s="326">
        <v>2</v>
      </c>
      <c r="Z67" s="326">
        <v>5</v>
      </c>
      <c r="AA67" s="326">
        <v>4</v>
      </c>
      <c r="AB67" s="326">
        <v>2</v>
      </c>
      <c r="AC67" s="326">
        <v>8</v>
      </c>
      <c r="AD67" s="326">
        <v>3</v>
      </c>
      <c r="AE67" s="326">
        <v>7</v>
      </c>
      <c r="AF67" s="326">
        <v>9</v>
      </c>
      <c r="AG67" s="326">
        <v>6</v>
      </c>
      <c r="AH67" s="326">
        <v>5</v>
      </c>
      <c r="AI67" s="326">
        <v>4</v>
      </c>
      <c r="AJ67" s="326">
        <v>4</v>
      </c>
      <c r="AK67" s="326">
        <v>5</v>
      </c>
      <c r="AL67" s="326">
        <v>8</v>
      </c>
      <c r="AM67" s="326">
        <v>10</v>
      </c>
      <c r="AN67" s="326">
        <v>7</v>
      </c>
      <c r="AO67" s="326">
        <v>10</v>
      </c>
      <c r="AP67" s="326">
        <v>4</v>
      </c>
      <c r="AQ67" s="326">
        <v>8</v>
      </c>
      <c r="AR67" s="326">
        <v>10</v>
      </c>
      <c r="AS67" s="326">
        <v>7</v>
      </c>
      <c r="AT67" s="326">
        <v>16</v>
      </c>
      <c r="AU67" s="326">
        <v>7</v>
      </c>
      <c r="AV67" s="326">
        <v>14</v>
      </c>
      <c r="AW67" s="326">
        <v>10</v>
      </c>
      <c r="AX67" s="326">
        <v>12</v>
      </c>
      <c r="AY67" s="326">
        <v>10</v>
      </c>
      <c r="AZ67" s="326">
        <v>55</v>
      </c>
      <c r="BA67" s="326">
        <v>64</v>
      </c>
      <c r="BB67" s="326">
        <v>48</v>
      </c>
      <c r="BC67" s="326">
        <v>63</v>
      </c>
      <c r="BD67" s="326">
        <v>39</v>
      </c>
      <c r="BE67" s="326">
        <v>30</v>
      </c>
      <c r="BF67" s="326">
        <v>45</v>
      </c>
      <c r="BG67" s="326">
        <v>46</v>
      </c>
      <c r="BH67" s="326">
        <v>56</v>
      </c>
      <c r="BI67" s="326">
        <v>55</v>
      </c>
      <c r="BJ67" s="326">
        <v>65</v>
      </c>
      <c r="BK67" s="326">
        <v>66</v>
      </c>
      <c r="BL67" s="326">
        <v>60</v>
      </c>
      <c r="BM67" s="326">
        <v>67</v>
      </c>
      <c r="BN67" s="326">
        <v>63</v>
      </c>
      <c r="BO67" s="326">
        <v>58</v>
      </c>
      <c r="BP67" s="326">
        <v>34</v>
      </c>
      <c r="BQ67" s="326">
        <v>42</v>
      </c>
      <c r="BR67" s="326">
        <v>29</v>
      </c>
      <c r="BS67" s="326">
        <v>25</v>
      </c>
      <c r="BT67" s="326">
        <v>27</v>
      </c>
      <c r="BU67" s="326">
        <v>28</v>
      </c>
      <c r="BV67" s="326">
        <v>12</v>
      </c>
      <c r="BW67" s="326">
        <v>21</v>
      </c>
      <c r="BX67" s="326">
        <v>13</v>
      </c>
      <c r="BY67" s="326">
        <v>14</v>
      </c>
      <c r="BZ67" s="326">
        <v>3</v>
      </c>
      <c r="CA67" s="326">
        <v>8</v>
      </c>
      <c r="CB67" s="326">
        <v>2</v>
      </c>
      <c r="CC67" s="326">
        <v>2</v>
      </c>
      <c r="CD67" s="326">
        <v>0</v>
      </c>
      <c r="CE67" s="326">
        <v>0</v>
      </c>
      <c r="CF67" s="325">
        <f t="shared" si="0"/>
        <v>48</v>
      </c>
      <c r="CG67" s="325">
        <f t="shared" si="1"/>
        <v>66</v>
      </c>
      <c r="CH67" s="325">
        <f t="shared" si="2"/>
        <v>114</v>
      </c>
      <c r="CI67" s="325">
        <f t="shared" si="3"/>
        <v>520</v>
      </c>
      <c r="CJ67" s="325">
        <f t="shared" si="4"/>
        <v>526</v>
      </c>
      <c r="CK67" s="325">
        <f t="shared" si="5"/>
        <v>1046</v>
      </c>
      <c r="CL67" s="325">
        <f t="shared" si="6"/>
        <v>120</v>
      </c>
      <c r="CM67" s="325">
        <f t="shared" si="7"/>
        <v>140</v>
      </c>
      <c r="CN67" s="325">
        <f t="shared" si="8"/>
        <v>260</v>
      </c>
      <c r="CO67" s="325">
        <f t="shared" si="12"/>
        <v>688</v>
      </c>
      <c r="CP67" s="325">
        <f t="shared" si="13"/>
        <v>732</v>
      </c>
      <c r="CQ67" s="325">
        <f t="shared" si="9"/>
        <v>1420</v>
      </c>
      <c r="CS67" s="319"/>
      <c r="CT67" s="319"/>
      <c r="CU67" s="321"/>
      <c r="CV67" s="321"/>
      <c r="CW67" s="321"/>
      <c r="CX67" s="321"/>
      <c r="CY67" s="321"/>
    </row>
    <row r="68" spans="1:103" s="321" customFormat="1" ht="12" customHeight="1" x14ac:dyDescent="0.2">
      <c r="A68" s="324" t="s">
        <v>102</v>
      </c>
      <c r="B68" s="327">
        <v>19</v>
      </c>
      <c r="C68" s="327">
        <v>29</v>
      </c>
      <c r="D68" s="327">
        <v>28</v>
      </c>
      <c r="E68" s="327">
        <v>25</v>
      </c>
      <c r="F68" s="327">
        <v>34</v>
      </c>
      <c r="G68" s="327">
        <v>22</v>
      </c>
      <c r="H68" s="327">
        <v>39</v>
      </c>
      <c r="I68" s="327">
        <v>34</v>
      </c>
      <c r="J68" s="327">
        <v>35</v>
      </c>
      <c r="K68" s="327">
        <v>35</v>
      </c>
      <c r="L68" s="327">
        <v>36</v>
      </c>
      <c r="M68" s="327">
        <v>34</v>
      </c>
      <c r="N68" s="327">
        <v>38</v>
      </c>
      <c r="O68" s="327">
        <v>42</v>
      </c>
      <c r="P68" s="327">
        <v>45</v>
      </c>
      <c r="Q68" s="327">
        <v>40</v>
      </c>
      <c r="R68" s="327">
        <v>52</v>
      </c>
      <c r="S68" s="327">
        <v>29</v>
      </c>
      <c r="T68" s="327">
        <v>34</v>
      </c>
      <c r="U68" s="327">
        <v>38</v>
      </c>
      <c r="V68" s="327">
        <v>35</v>
      </c>
      <c r="W68" s="327">
        <v>35</v>
      </c>
      <c r="X68" s="327">
        <v>20</v>
      </c>
      <c r="Y68" s="327">
        <v>27</v>
      </c>
      <c r="Z68" s="327">
        <v>34</v>
      </c>
      <c r="AA68" s="327">
        <v>39</v>
      </c>
      <c r="AB68" s="327">
        <v>22</v>
      </c>
      <c r="AC68" s="327">
        <v>23</v>
      </c>
      <c r="AD68" s="327">
        <v>28</v>
      </c>
      <c r="AE68" s="327">
        <v>25</v>
      </c>
      <c r="AF68" s="327">
        <v>41</v>
      </c>
      <c r="AG68" s="327">
        <v>28</v>
      </c>
      <c r="AH68" s="327">
        <v>17</v>
      </c>
      <c r="AI68" s="327">
        <v>19</v>
      </c>
      <c r="AJ68" s="327">
        <v>25</v>
      </c>
      <c r="AK68" s="327">
        <v>34</v>
      </c>
      <c r="AL68" s="327">
        <v>23</v>
      </c>
      <c r="AM68" s="327">
        <v>25</v>
      </c>
      <c r="AN68" s="327">
        <v>27</v>
      </c>
      <c r="AO68" s="327">
        <v>23</v>
      </c>
      <c r="AP68" s="327">
        <v>45</v>
      </c>
      <c r="AQ68" s="327">
        <v>29</v>
      </c>
      <c r="AR68" s="327">
        <v>30</v>
      </c>
      <c r="AS68" s="327">
        <v>19</v>
      </c>
      <c r="AT68" s="327">
        <v>44</v>
      </c>
      <c r="AU68" s="327">
        <v>31</v>
      </c>
      <c r="AV68" s="327">
        <v>28</v>
      </c>
      <c r="AW68" s="327">
        <v>28</v>
      </c>
      <c r="AX68" s="327">
        <v>29</v>
      </c>
      <c r="AY68" s="327">
        <v>39</v>
      </c>
      <c r="AZ68" s="327">
        <v>193</v>
      </c>
      <c r="BA68" s="327">
        <v>149</v>
      </c>
      <c r="BB68" s="327">
        <v>170</v>
      </c>
      <c r="BC68" s="327">
        <v>191</v>
      </c>
      <c r="BD68" s="327">
        <v>245</v>
      </c>
      <c r="BE68" s="327">
        <v>227</v>
      </c>
      <c r="BF68" s="327">
        <v>262</v>
      </c>
      <c r="BG68" s="327">
        <v>252</v>
      </c>
      <c r="BH68" s="327">
        <v>280</v>
      </c>
      <c r="BI68" s="327">
        <v>264</v>
      </c>
      <c r="BJ68" s="327">
        <v>294</v>
      </c>
      <c r="BK68" s="327">
        <v>249</v>
      </c>
      <c r="BL68" s="327">
        <v>222</v>
      </c>
      <c r="BM68" s="327">
        <v>233</v>
      </c>
      <c r="BN68" s="327">
        <v>168</v>
      </c>
      <c r="BO68" s="327">
        <v>159</v>
      </c>
      <c r="BP68" s="327">
        <v>137</v>
      </c>
      <c r="BQ68" s="327">
        <v>152</v>
      </c>
      <c r="BR68" s="327">
        <v>143</v>
      </c>
      <c r="BS68" s="327">
        <v>181</v>
      </c>
      <c r="BT68" s="327">
        <v>150</v>
      </c>
      <c r="BU68" s="327">
        <v>201</v>
      </c>
      <c r="BV68" s="327">
        <v>117</v>
      </c>
      <c r="BW68" s="327">
        <v>175</v>
      </c>
      <c r="BX68" s="327">
        <v>56</v>
      </c>
      <c r="BY68" s="327">
        <v>97</v>
      </c>
      <c r="BZ68" s="327">
        <v>28</v>
      </c>
      <c r="CA68" s="327">
        <v>47</v>
      </c>
      <c r="CB68" s="327">
        <v>5</v>
      </c>
      <c r="CC68" s="327">
        <v>15</v>
      </c>
      <c r="CD68" s="327">
        <v>0</v>
      </c>
      <c r="CE68" s="327">
        <v>1</v>
      </c>
      <c r="CF68" s="322">
        <f t="shared" si="0"/>
        <v>499</v>
      </c>
      <c r="CG68" s="322">
        <f t="shared" si="1"/>
        <v>477</v>
      </c>
      <c r="CH68" s="322">
        <f t="shared" si="2"/>
        <v>976</v>
      </c>
      <c r="CI68" s="322">
        <f t="shared" si="3"/>
        <v>2143</v>
      </c>
      <c r="CJ68" s="322">
        <f t="shared" si="4"/>
        <v>1999</v>
      </c>
      <c r="CK68" s="322">
        <f t="shared" si="5"/>
        <v>4142</v>
      </c>
      <c r="CL68" s="322">
        <f t="shared" si="6"/>
        <v>636</v>
      </c>
      <c r="CM68" s="322">
        <f t="shared" si="7"/>
        <v>869</v>
      </c>
      <c r="CN68" s="322">
        <f t="shared" si="8"/>
        <v>1505</v>
      </c>
      <c r="CO68" s="322">
        <f t="shared" si="12"/>
        <v>3278</v>
      </c>
      <c r="CP68" s="322">
        <f t="shared" si="13"/>
        <v>3345</v>
      </c>
      <c r="CQ68" s="322">
        <f t="shared" si="9"/>
        <v>6623</v>
      </c>
      <c r="CS68" s="319"/>
      <c r="CT68" s="319"/>
    </row>
    <row r="69" spans="1:103" ht="12" customHeight="1" x14ac:dyDescent="0.2">
      <c r="A69" s="323" t="s">
        <v>170</v>
      </c>
      <c r="B69" s="326">
        <v>1</v>
      </c>
      <c r="C69" s="326">
        <v>4</v>
      </c>
      <c r="D69" s="326">
        <v>4</v>
      </c>
      <c r="E69" s="326">
        <v>4</v>
      </c>
      <c r="F69" s="326">
        <v>4</v>
      </c>
      <c r="G69" s="326">
        <v>1</v>
      </c>
      <c r="H69" s="326">
        <v>3</v>
      </c>
      <c r="I69" s="326">
        <v>3</v>
      </c>
      <c r="J69" s="326">
        <v>8</v>
      </c>
      <c r="K69" s="326">
        <v>6</v>
      </c>
      <c r="L69" s="326">
        <v>3</v>
      </c>
      <c r="M69" s="326">
        <v>8</v>
      </c>
      <c r="N69" s="326">
        <v>4</v>
      </c>
      <c r="O69" s="326">
        <v>9</v>
      </c>
      <c r="P69" s="326">
        <v>1</v>
      </c>
      <c r="Q69" s="326">
        <v>15</v>
      </c>
      <c r="R69" s="326">
        <v>4</v>
      </c>
      <c r="S69" s="326">
        <v>7</v>
      </c>
      <c r="T69" s="326">
        <v>8</v>
      </c>
      <c r="U69" s="326">
        <v>8</v>
      </c>
      <c r="V69" s="326">
        <v>9</v>
      </c>
      <c r="W69" s="326">
        <v>4</v>
      </c>
      <c r="X69" s="326">
        <v>4</v>
      </c>
      <c r="Y69" s="326">
        <v>6</v>
      </c>
      <c r="Z69" s="326">
        <v>13</v>
      </c>
      <c r="AA69" s="326">
        <v>10</v>
      </c>
      <c r="AB69" s="326">
        <v>6</v>
      </c>
      <c r="AC69" s="326">
        <v>1</v>
      </c>
      <c r="AD69" s="326">
        <v>5</v>
      </c>
      <c r="AE69" s="326">
        <v>2</v>
      </c>
      <c r="AF69" s="326">
        <v>13</v>
      </c>
      <c r="AG69" s="326">
        <v>8</v>
      </c>
      <c r="AH69" s="326">
        <v>3</v>
      </c>
      <c r="AI69" s="326">
        <v>3</v>
      </c>
      <c r="AJ69" s="326">
        <v>5</v>
      </c>
      <c r="AK69" s="326">
        <v>8</v>
      </c>
      <c r="AL69" s="326">
        <v>3</v>
      </c>
      <c r="AM69" s="326">
        <v>6</v>
      </c>
      <c r="AN69" s="326">
        <v>3</v>
      </c>
      <c r="AO69" s="326">
        <v>5</v>
      </c>
      <c r="AP69" s="326">
        <v>8</v>
      </c>
      <c r="AQ69" s="326">
        <v>4</v>
      </c>
      <c r="AR69" s="326">
        <v>2</v>
      </c>
      <c r="AS69" s="326">
        <v>5</v>
      </c>
      <c r="AT69" s="326">
        <v>8</v>
      </c>
      <c r="AU69" s="326">
        <v>6</v>
      </c>
      <c r="AV69" s="326">
        <v>3</v>
      </c>
      <c r="AW69" s="326">
        <v>6</v>
      </c>
      <c r="AX69" s="326">
        <v>8</v>
      </c>
      <c r="AY69" s="326">
        <v>3</v>
      </c>
      <c r="AZ69" s="326">
        <v>38</v>
      </c>
      <c r="BA69" s="326">
        <v>34</v>
      </c>
      <c r="BB69" s="326">
        <v>35</v>
      </c>
      <c r="BC69" s="326">
        <v>33</v>
      </c>
      <c r="BD69" s="326">
        <v>49</v>
      </c>
      <c r="BE69" s="326">
        <v>51</v>
      </c>
      <c r="BF69" s="326">
        <v>49</v>
      </c>
      <c r="BG69" s="326">
        <v>57</v>
      </c>
      <c r="BH69" s="326">
        <v>75</v>
      </c>
      <c r="BI69" s="326">
        <v>66</v>
      </c>
      <c r="BJ69" s="326">
        <v>64</v>
      </c>
      <c r="BK69" s="326">
        <v>64</v>
      </c>
      <c r="BL69" s="326">
        <v>57</v>
      </c>
      <c r="BM69" s="326">
        <v>68</v>
      </c>
      <c r="BN69" s="326">
        <v>49</v>
      </c>
      <c r="BO69" s="326">
        <v>76</v>
      </c>
      <c r="BP69" s="326">
        <v>54</v>
      </c>
      <c r="BQ69" s="326">
        <v>62</v>
      </c>
      <c r="BR69" s="326">
        <v>54</v>
      </c>
      <c r="BS69" s="326">
        <v>70</v>
      </c>
      <c r="BT69" s="326">
        <v>56</v>
      </c>
      <c r="BU69" s="326">
        <v>76</v>
      </c>
      <c r="BV69" s="326">
        <v>35</v>
      </c>
      <c r="BW69" s="326">
        <v>60</v>
      </c>
      <c r="BX69" s="326">
        <v>22</v>
      </c>
      <c r="BY69" s="326">
        <v>21</v>
      </c>
      <c r="BZ69" s="326">
        <v>10</v>
      </c>
      <c r="CA69" s="326">
        <v>12</v>
      </c>
      <c r="CB69" s="326">
        <v>1</v>
      </c>
      <c r="CC69" s="326">
        <v>3</v>
      </c>
      <c r="CD69" s="326">
        <v>0</v>
      </c>
      <c r="CE69" s="326">
        <v>0</v>
      </c>
      <c r="CF69" s="325">
        <f t="shared" si="0"/>
        <v>77</v>
      </c>
      <c r="CG69" s="325">
        <f t="shared" si="1"/>
        <v>88</v>
      </c>
      <c r="CH69" s="325">
        <f t="shared" si="2"/>
        <v>165</v>
      </c>
      <c r="CI69" s="325">
        <f t="shared" si="3"/>
        <v>472</v>
      </c>
      <c r="CJ69" s="325">
        <f t="shared" si="4"/>
        <v>503</v>
      </c>
      <c r="CK69" s="325">
        <f t="shared" si="5"/>
        <v>975</v>
      </c>
      <c r="CL69" s="325">
        <f t="shared" si="6"/>
        <v>232</v>
      </c>
      <c r="CM69" s="325">
        <f t="shared" si="7"/>
        <v>304</v>
      </c>
      <c r="CN69" s="325">
        <f t="shared" si="8"/>
        <v>536</v>
      </c>
      <c r="CO69" s="325">
        <f t="shared" si="12"/>
        <v>781</v>
      </c>
      <c r="CP69" s="325">
        <f t="shared" si="13"/>
        <v>895</v>
      </c>
      <c r="CQ69" s="325">
        <f t="shared" si="9"/>
        <v>1676</v>
      </c>
      <c r="CS69" s="319"/>
      <c r="CT69" s="319"/>
      <c r="CU69" s="321"/>
      <c r="CV69" s="321"/>
      <c r="CW69" s="321"/>
      <c r="CX69" s="321"/>
      <c r="CY69" s="321"/>
    </row>
    <row r="70" spans="1:103" ht="12" customHeight="1" x14ac:dyDescent="0.2">
      <c r="A70" s="323" t="s">
        <v>171</v>
      </c>
      <c r="B70" s="326">
        <v>7</v>
      </c>
      <c r="C70" s="326">
        <v>14</v>
      </c>
      <c r="D70" s="326">
        <v>8</v>
      </c>
      <c r="E70" s="326">
        <v>6</v>
      </c>
      <c r="F70" s="326">
        <v>10</v>
      </c>
      <c r="G70" s="326">
        <v>8</v>
      </c>
      <c r="H70" s="326">
        <v>21</v>
      </c>
      <c r="I70" s="326">
        <v>14</v>
      </c>
      <c r="J70" s="326">
        <v>18</v>
      </c>
      <c r="K70" s="326">
        <v>12</v>
      </c>
      <c r="L70" s="326">
        <v>11</v>
      </c>
      <c r="M70" s="326">
        <v>18</v>
      </c>
      <c r="N70" s="326">
        <v>20</v>
      </c>
      <c r="O70" s="326">
        <v>17</v>
      </c>
      <c r="P70" s="326">
        <v>23</v>
      </c>
      <c r="Q70" s="326">
        <v>15</v>
      </c>
      <c r="R70" s="326">
        <v>24</v>
      </c>
      <c r="S70" s="326">
        <v>6</v>
      </c>
      <c r="T70" s="326">
        <v>14</v>
      </c>
      <c r="U70" s="326">
        <v>13</v>
      </c>
      <c r="V70" s="326">
        <v>17</v>
      </c>
      <c r="W70" s="326">
        <v>13</v>
      </c>
      <c r="X70" s="326">
        <v>7</v>
      </c>
      <c r="Y70" s="326">
        <v>7</v>
      </c>
      <c r="Z70" s="326">
        <v>8</v>
      </c>
      <c r="AA70" s="326">
        <v>13</v>
      </c>
      <c r="AB70" s="326">
        <v>7</v>
      </c>
      <c r="AC70" s="326">
        <v>7</v>
      </c>
      <c r="AD70" s="326">
        <v>5</v>
      </c>
      <c r="AE70" s="326">
        <v>11</v>
      </c>
      <c r="AF70" s="326">
        <v>8</v>
      </c>
      <c r="AG70" s="326">
        <v>8</v>
      </c>
      <c r="AH70" s="326">
        <v>5</v>
      </c>
      <c r="AI70" s="326">
        <v>3</v>
      </c>
      <c r="AJ70" s="326">
        <v>7</v>
      </c>
      <c r="AK70" s="326">
        <v>6</v>
      </c>
      <c r="AL70" s="326">
        <v>5</v>
      </c>
      <c r="AM70" s="326">
        <v>3</v>
      </c>
      <c r="AN70" s="326">
        <v>12</v>
      </c>
      <c r="AO70" s="326">
        <v>8</v>
      </c>
      <c r="AP70" s="326">
        <v>18</v>
      </c>
      <c r="AQ70" s="326">
        <v>8</v>
      </c>
      <c r="AR70" s="326">
        <v>14</v>
      </c>
      <c r="AS70" s="326">
        <v>5</v>
      </c>
      <c r="AT70" s="326">
        <v>22</v>
      </c>
      <c r="AU70" s="326">
        <v>9</v>
      </c>
      <c r="AV70" s="326">
        <v>13</v>
      </c>
      <c r="AW70" s="326">
        <v>12</v>
      </c>
      <c r="AX70" s="326">
        <v>8</v>
      </c>
      <c r="AY70" s="326">
        <v>13</v>
      </c>
      <c r="AZ70" s="326">
        <v>73</v>
      </c>
      <c r="BA70" s="326">
        <v>45</v>
      </c>
      <c r="BB70" s="326">
        <v>58</v>
      </c>
      <c r="BC70" s="326">
        <v>69</v>
      </c>
      <c r="BD70" s="326">
        <v>83</v>
      </c>
      <c r="BE70" s="326">
        <v>82</v>
      </c>
      <c r="BF70" s="326">
        <v>112</v>
      </c>
      <c r="BG70" s="326">
        <v>97</v>
      </c>
      <c r="BH70" s="326">
        <v>76</v>
      </c>
      <c r="BI70" s="326">
        <v>90</v>
      </c>
      <c r="BJ70" s="326">
        <v>68</v>
      </c>
      <c r="BK70" s="326">
        <v>52</v>
      </c>
      <c r="BL70" s="326">
        <v>52</v>
      </c>
      <c r="BM70" s="326">
        <v>51</v>
      </c>
      <c r="BN70" s="326">
        <v>41</v>
      </c>
      <c r="BO70" s="326">
        <v>20</v>
      </c>
      <c r="BP70" s="326">
        <v>25</v>
      </c>
      <c r="BQ70" s="326">
        <v>27</v>
      </c>
      <c r="BR70" s="326">
        <v>20</v>
      </c>
      <c r="BS70" s="326">
        <v>25</v>
      </c>
      <c r="BT70" s="326">
        <v>25</v>
      </c>
      <c r="BU70" s="326">
        <v>24</v>
      </c>
      <c r="BV70" s="326">
        <v>14</v>
      </c>
      <c r="BW70" s="326">
        <v>25</v>
      </c>
      <c r="BX70" s="326">
        <v>4</v>
      </c>
      <c r="BY70" s="326">
        <v>22</v>
      </c>
      <c r="BZ70" s="326">
        <v>5</v>
      </c>
      <c r="CA70" s="326">
        <v>11</v>
      </c>
      <c r="CB70" s="326">
        <v>2</v>
      </c>
      <c r="CC70" s="326">
        <v>6</v>
      </c>
      <c r="CD70" s="326">
        <v>0</v>
      </c>
      <c r="CE70" s="326">
        <v>1</v>
      </c>
      <c r="CF70" s="325">
        <f t="shared" ref="CF70:CF133" si="14">B70+D70+F70+H70+J70+L70+N70+P70+R70+T70+V70+X70+Z70+AB70+AD70</f>
        <v>200</v>
      </c>
      <c r="CG70" s="325">
        <f t="shared" ref="CG70:CG133" si="15">C70+E70+G70+I70+K70+M70+O70+Q70+S70+U70+W70+Y70+AA70+AC70+AE70</f>
        <v>174</v>
      </c>
      <c r="CH70" s="325">
        <f t="shared" ref="CH70:CH133" si="16">CF70+CG70</f>
        <v>374</v>
      </c>
      <c r="CI70" s="325">
        <f t="shared" ref="CI70:CI133" si="17">AF70+AH70+AJ70+AL70+AN70+AP70+AR70+AT70+AV70+AX70+AZ70+BB70+BD70+BF70+BH70+BJ70+BL70+BN70</f>
        <v>675</v>
      </c>
      <c r="CJ70" s="325">
        <f t="shared" ref="CJ70:CJ133" si="18">AG70+AI70+AK70+AM70+AO70+AQ70+AS70+AU70+AW70+AY70+BA70+BC70+BE70+BG70+BI70+BK70+BM70+BO70</f>
        <v>581</v>
      </c>
      <c r="CK70" s="325">
        <f t="shared" ref="CK70:CK133" si="19">CI70+CJ70</f>
        <v>1256</v>
      </c>
      <c r="CL70" s="325">
        <f t="shared" ref="CL70:CL133" si="20">BP70+BR70+BT70+BV70+BX70+BZ70+CB70+CD70</f>
        <v>95</v>
      </c>
      <c r="CM70" s="325">
        <f t="shared" ref="CM70:CM133" si="21">BQ70+BS70+BU70+BW70+BY70+CA70+CC70+CE70</f>
        <v>141</v>
      </c>
      <c r="CN70" s="325">
        <f t="shared" ref="CN70:CN133" si="22">CL70+CM70</f>
        <v>236</v>
      </c>
      <c r="CO70" s="325">
        <f t="shared" si="12"/>
        <v>970</v>
      </c>
      <c r="CP70" s="325">
        <f t="shared" si="13"/>
        <v>896</v>
      </c>
      <c r="CQ70" s="325">
        <f t="shared" ref="CQ70:CQ133" si="23">CO70+CP70</f>
        <v>1866</v>
      </c>
      <c r="CS70" s="319"/>
      <c r="CT70" s="319"/>
      <c r="CU70" s="321"/>
      <c r="CV70" s="321"/>
      <c r="CW70" s="321"/>
      <c r="CX70" s="321"/>
      <c r="CY70" s="321"/>
    </row>
    <row r="71" spans="1:103" ht="12" customHeight="1" x14ac:dyDescent="0.2">
      <c r="A71" s="323" t="s">
        <v>172</v>
      </c>
      <c r="B71" s="326">
        <v>11</v>
      </c>
      <c r="C71" s="326">
        <v>11</v>
      </c>
      <c r="D71" s="326">
        <v>16</v>
      </c>
      <c r="E71" s="326">
        <v>15</v>
      </c>
      <c r="F71" s="326">
        <v>20</v>
      </c>
      <c r="G71" s="326">
        <v>13</v>
      </c>
      <c r="H71" s="326">
        <v>15</v>
      </c>
      <c r="I71" s="326">
        <v>17</v>
      </c>
      <c r="J71" s="326">
        <v>9</v>
      </c>
      <c r="K71" s="326">
        <v>17</v>
      </c>
      <c r="L71" s="326">
        <v>22</v>
      </c>
      <c r="M71" s="326">
        <v>8</v>
      </c>
      <c r="N71" s="326">
        <v>14</v>
      </c>
      <c r="O71" s="326">
        <v>16</v>
      </c>
      <c r="P71" s="326">
        <v>21</v>
      </c>
      <c r="Q71" s="326">
        <v>10</v>
      </c>
      <c r="R71" s="326">
        <v>24</v>
      </c>
      <c r="S71" s="326">
        <v>16</v>
      </c>
      <c r="T71" s="326">
        <v>12</v>
      </c>
      <c r="U71" s="326">
        <v>17</v>
      </c>
      <c r="V71" s="326">
        <v>9</v>
      </c>
      <c r="W71" s="326">
        <v>18</v>
      </c>
      <c r="X71" s="326">
        <v>9</v>
      </c>
      <c r="Y71" s="326">
        <v>14</v>
      </c>
      <c r="Z71" s="326">
        <v>13</v>
      </c>
      <c r="AA71" s="326">
        <v>16</v>
      </c>
      <c r="AB71" s="326">
        <v>9</v>
      </c>
      <c r="AC71" s="326">
        <v>15</v>
      </c>
      <c r="AD71" s="326">
        <v>18</v>
      </c>
      <c r="AE71" s="326">
        <v>12</v>
      </c>
      <c r="AF71" s="326">
        <v>20</v>
      </c>
      <c r="AG71" s="326">
        <v>12</v>
      </c>
      <c r="AH71" s="326">
        <v>9</v>
      </c>
      <c r="AI71" s="326">
        <v>13</v>
      </c>
      <c r="AJ71" s="326">
        <v>13</v>
      </c>
      <c r="AK71" s="326">
        <v>20</v>
      </c>
      <c r="AL71" s="326">
        <v>15</v>
      </c>
      <c r="AM71" s="326">
        <v>16</v>
      </c>
      <c r="AN71" s="326">
        <v>12</v>
      </c>
      <c r="AO71" s="326">
        <v>10</v>
      </c>
      <c r="AP71" s="326">
        <v>19</v>
      </c>
      <c r="AQ71" s="326">
        <v>17</v>
      </c>
      <c r="AR71" s="326">
        <v>14</v>
      </c>
      <c r="AS71" s="326">
        <v>9</v>
      </c>
      <c r="AT71" s="326">
        <v>14</v>
      </c>
      <c r="AU71" s="326">
        <v>16</v>
      </c>
      <c r="AV71" s="326">
        <v>12</v>
      </c>
      <c r="AW71" s="326">
        <v>10</v>
      </c>
      <c r="AX71" s="326">
        <v>13</v>
      </c>
      <c r="AY71" s="326">
        <v>23</v>
      </c>
      <c r="AZ71" s="326">
        <v>82</v>
      </c>
      <c r="BA71" s="326">
        <v>70</v>
      </c>
      <c r="BB71" s="326">
        <v>77</v>
      </c>
      <c r="BC71" s="326">
        <v>89</v>
      </c>
      <c r="BD71" s="326">
        <v>113</v>
      </c>
      <c r="BE71" s="326">
        <v>94</v>
      </c>
      <c r="BF71" s="326">
        <v>101</v>
      </c>
      <c r="BG71" s="326">
        <v>98</v>
      </c>
      <c r="BH71" s="326">
        <v>129</v>
      </c>
      <c r="BI71" s="326">
        <v>108</v>
      </c>
      <c r="BJ71" s="326">
        <v>162</v>
      </c>
      <c r="BK71" s="326">
        <v>133</v>
      </c>
      <c r="BL71" s="326">
        <v>113</v>
      </c>
      <c r="BM71" s="326">
        <v>114</v>
      </c>
      <c r="BN71" s="326">
        <v>78</v>
      </c>
      <c r="BO71" s="326">
        <v>63</v>
      </c>
      <c r="BP71" s="326">
        <v>58</v>
      </c>
      <c r="BQ71" s="326">
        <v>63</v>
      </c>
      <c r="BR71" s="326">
        <v>69</v>
      </c>
      <c r="BS71" s="326">
        <v>86</v>
      </c>
      <c r="BT71" s="326">
        <v>69</v>
      </c>
      <c r="BU71" s="326">
        <v>101</v>
      </c>
      <c r="BV71" s="326">
        <v>68</v>
      </c>
      <c r="BW71" s="326">
        <v>90</v>
      </c>
      <c r="BX71" s="326">
        <v>30</v>
      </c>
      <c r="BY71" s="326">
        <v>54</v>
      </c>
      <c r="BZ71" s="326">
        <v>13</v>
      </c>
      <c r="CA71" s="326">
        <v>24</v>
      </c>
      <c r="CB71" s="326">
        <v>2</v>
      </c>
      <c r="CC71" s="326">
        <v>6</v>
      </c>
      <c r="CD71" s="326">
        <v>0</v>
      </c>
      <c r="CE71" s="326">
        <v>0</v>
      </c>
      <c r="CF71" s="325">
        <f t="shared" si="14"/>
        <v>222</v>
      </c>
      <c r="CG71" s="325">
        <f t="shared" si="15"/>
        <v>215</v>
      </c>
      <c r="CH71" s="325">
        <f t="shared" si="16"/>
        <v>437</v>
      </c>
      <c r="CI71" s="325">
        <f t="shared" si="17"/>
        <v>996</v>
      </c>
      <c r="CJ71" s="325">
        <f t="shared" si="18"/>
        <v>915</v>
      </c>
      <c r="CK71" s="325">
        <f t="shared" si="19"/>
        <v>1911</v>
      </c>
      <c r="CL71" s="325">
        <f t="shared" si="20"/>
        <v>309</v>
      </c>
      <c r="CM71" s="325">
        <f t="shared" si="21"/>
        <v>424</v>
      </c>
      <c r="CN71" s="325">
        <f t="shared" si="22"/>
        <v>733</v>
      </c>
      <c r="CO71" s="325">
        <f t="shared" si="12"/>
        <v>1527</v>
      </c>
      <c r="CP71" s="325">
        <f t="shared" si="13"/>
        <v>1554</v>
      </c>
      <c r="CQ71" s="325">
        <f t="shared" si="23"/>
        <v>3081</v>
      </c>
      <c r="CS71" s="319"/>
      <c r="CT71" s="319"/>
      <c r="CU71" s="321"/>
      <c r="CV71" s="321"/>
      <c r="CW71" s="321"/>
      <c r="CX71" s="321"/>
      <c r="CY71" s="321"/>
    </row>
    <row r="72" spans="1:103" s="321" customFormat="1" ht="12" customHeight="1" x14ac:dyDescent="0.2">
      <c r="A72" s="324" t="s">
        <v>101</v>
      </c>
      <c r="B72" s="327">
        <v>63</v>
      </c>
      <c r="C72" s="327">
        <v>63</v>
      </c>
      <c r="D72" s="327">
        <v>65</v>
      </c>
      <c r="E72" s="327">
        <v>68</v>
      </c>
      <c r="F72" s="327">
        <v>65</v>
      </c>
      <c r="G72" s="327">
        <v>66</v>
      </c>
      <c r="H72" s="327">
        <v>74</v>
      </c>
      <c r="I72" s="327">
        <v>75</v>
      </c>
      <c r="J72" s="327">
        <v>73</v>
      </c>
      <c r="K72" s="327">
        <v>67</v>
      </c>
      <c r="L72" s="327">
        <v>99</v>
      </c>
      <c r="M72" s="327">
        <v>94</v>
      </c>
      <c r="N72" s="327">
        <v>85</v>
      </c>
      <c r="O72" s="327">
        <v>82</v>
      </c>
      <c r="P72" s="327">
        <v>94</v>
      </c>
      <c r="Q72" s="327">
        <v>69</v>
      </c>
      <c r="R72" s="327">
        <v>74</v>
      </c>
      <c r="S72" s="327">
        <v>89</v>
      </c>
      <c r="T72" s="327">
        <v>90</v>
      </c>
      <c r="U72" s="327">
        <v>88</v>
      </c>
      <c r="V72" s="327">
        <v>74</v>
      </c>
      <c r="W72" s="327">
        <v>83</v>
      </c>
      <c r="X72" s="327">
        <v>105</v>
      </c>
      <c r="Y72" s="327">
        <v>87</v>
      </c>
      <c r="Z72" s="327">
        <v>81</v>
      </c>
      <c r="AA72" s="327">
        <v>62</v>
      </c>
      <c r="AB72" s="327">
        <v>89</v>
      </c>
      <c r="AC72" s="327">
        <v>83</v>
      </c>
      <c r="AD72" s="327">
        <v>96</v>
      </c>
      <c r="AE72" s="327">
        <v>86</v>
      </c>
      <c r="AF72" s="327">
        <v>95</v>
      </c>
      <c r="AG72" s="327">
        <v>79</v>
      </c>
      <c r="AH72" s="327">
        <v>102</v>
      </c>
      <c r="AI72" s="327">
        <v>76</v>
      </c>
      <c r="AJ72" s="327">
        <v>112</v>
      </c>
      <c r="AK72" s="327">
        <v>97</v>
      </c>
      <c r="AL72" s="327">
        <v>118</v>
      </c>
      <c r="AM72" s="327">
        <v>110</v>
      </c>
      <c r="AN72" s="327">
        <v>119</v>
      </c>
      <c r="AO72" s="327">
        <v>92</v>
      </c>
      <c r="AP72" s="327">
        <v>120</v>
      </c>
      <c r="AQ72" s="327">
        <v>82</v>
      </c>
      <c r="AR72" s="327">
        <v>116</v>
      </c>
      <c r="AS72" s="327">
        <v>96</v>
      </c>
      <c r="AT72" s="327">
        <v>130</v>
      </c>
      <c r="AU72" s="327">
        <v>108</v>
      </c>
      <c r="AV72" s="327">
        <v>153</v>
      </c>
      <c r="AW72" s="327">
        <v>132</v>
      </c>
      <c r="AX72" s="327">
        <v>159</v>
      </c>
      <c r="AY72" s="327">
        <v>129</v>
      </c>
      <c r="AZ72" s="327">
        <v>661</v>
      </c>
      <c r="BA72" s="327">
        <v>556</v>
      </c>
      <c r="BB72" s="327">
        <v>528</v>
      </c>
      <c r="BC72" s="327">
        <v>500</v>
      </c>
      <c r="BD72" s="327">
        <v>576</v>
      </c>
      <c r="BE72" s="327">
        <v>604</v>
      </c>
      <c r="BF72" s="327">
        <v>692</v>
      </c>
      <c r="BG72" s="327">
        <v>650</v>
      </c>
      <c r="BH72" s="327">
        <v>753</v>
      </c>
      <c r="BI72" s="327">
        <v>776</v>
      </c>
      <c r="BJ72" s="327">
        <v>926</v>
      </c>
      <c r="BK72" s="327">
        <v>983</v>
      </c>
      <c r="BL72" s="327">
        <v>897</v>
      </c>
      <c r="BM72" s="327">
        <v>847</v>
      </c>
      <c r="BN72" s="327">
        <v>590</v>
      </c>
      <c r="BO72" s="327">
        <v>522</v>
      </c>
      <c r="BP72" s="327">
        <v>407</v>
      </c>
      <c r="BQ72" s="327">
        <v>402</v>
      </c>
      <c r="BR72" s="327">
        <v>384</v>
      </c>
      <c r="BS72" s="327">
        <v>438</v>
      </c>
      <c r="BT72" s="327">
        <v>360</v>
      </c>
      <c r="BU72" s="327">
        <v>427</v>
      </c>
      <c r="BV72" s="327">
        <v>215</v>
      </c>
      <c r="BW72" s="327">
        <v>365</v>
      </c>
      <c r="BX72" s="327">
        <v>116</v>
      </c>
      <c r="BY72" s="327">
        <v>219</v>
      </c>
      <c r="BZ72" s="327">
        <v>44</v>
      </c>
      <c r="CA72" s="327">
        <v>97</v>
      </c>
      <c r="CB72" s="327">
        <v>6</v>
      </c>
      <c r="CC72" s="327">
        <v>38</v>
      </c>
      <c r="CD72" s="327">
        <v>0</v>
      </c>
      <c r="CE72" s="327">
        <v>4</v>
      </c>
      <c r="CF72" s="322">
        <f t="shared" si="14"/>
        <v>1227</v>
      </c>
      <c r="CG72" s="322">
        <f t="shared" si="15"/>
        <v>1162</v>
      </c>
      <c r="CH72" s="322">
        <f t="shared" si="16"/>
        <v>2389</v>
      </c>
      <c r="CI72" s="322">
        <f t="shared" si="17"/>
        <v>6847</v>
      </c>
      <c r="CJ72" s="322">
        <f t="shared" si="18"/>
        <v>6439</v>
      </c>
      <c r="CK72" s="322">
        <f t="shared" si="19"/>
        <v>13286</v>
      </c>
      <c r="CL72" s="322">
        <f t="shared" si="20"/>
        <v>1532</v>
      </c>
      <c r="CM72" s="322">
        <f t="shared" si="21"/>
        <v>1990</v>
      </c>
      <c r="CN72" s="322">
        <f t="shared" si="22"/>
        <v>3522</v>
      </c>
      <c r="CO72" s="322">
        <f t="shared" ref="CO72:CO103" si="24">CF72+CI72+CL72</f>
        <v>9606</v>
      </c>
      <c r="CP72" s="322">
        <f t="shared" ref="CP72:CP103" si="25">CG72+CJ72+CM72</f>
        <v>9591</v>
      </c>
      <c r="CQ72" s="322">
        <f t="shared" si="23"/>
        <v>19197</v>
      </c>
      <c r="CS72" s="319"/>
      <c r="CT72" s="319"/>
    </row>
    <row r="73" spans="1:103" ht="12" customHeight="1" x14ac:dyDescent="0.2">
      <c r="A73" s="323" t="s">
        <v>170</v>
      </c>
      <c r="B73" s="326">
        <v>17</v>
      </c>
      <c r="C73" s="326">
        <v>11</v>
      </c>
      <c r="D73" s="326">
        <v>13</v>
      </c>
      <c r="E73" s="326">
        <v>16</v>
      </c>
      <c r="F73" s="326">
        <v>10</v>
      </c>
      <c r="G73" s="326">
        <v>18</v>
      </c>
      <c r="H73" s="326">
        <v>19</v>
      </c>
      <c r="I73" s="326">
        <v>16</v>
      </c>
      <c r="J73" s="326">
        <v>18</v>
      </c>
      <c r="K73" s="326">
        <v>26</v>
      </c>
      <c r="L73" s="326">
        <v>25</v>
      </c>
      <c r="M73" s="326">
        <v>23</v>
      </c>
      <c r="N73" s="326">
        <v>25</v>
      </c>
      <c r="O73" s="326">
        <v>26</v>
      </c>
      <c r="P73" s="326">
        <v>32</v>
      </c>
      <c r="Q73" s="326">
        <v>18</v>
      </c>
      <c r="R73" s="326">
        <v>18</v>
      </c>
      <c r="S73" s="326">
        <v>15</v>
      </c>
      <c r="T73" s="326">
        <v>27</v>
      </c>
      <c r="U73" s="326">
        <v>22</v>
      </c>
      <c r="V73" s="326">
        <v>17</v>
      </c>
      <c r="W73" s="326">
        <v>21</v>
      </c>
      <c r="X73" s="326">
        <v>44</v>
      </c>
      <c r="Y73" s="326">
        <v>29</v>
      </c>
      <c r="Z73" s="326">
        <v>21</v>
      </c>
      <c r="AA73" s="326">
        <v>26</v>
      </c>
      <c r="AB73" s="326">
        <v>33</v>
      </c>
      <c r="AC73" s="326">
        <v>24</v>
      </c>
      <c r="AD73" s="326">
        <v>37</v>
      </c>
      <c r="AE73" s="326">
        <v>28</v>
      </c>
      <c r="AF73" s="326">
        <v>33</v>
      </c>
      <c r="AG73" s="326">
        <v>33</v>
      </c>
      <c r="AH73" s="326">
        <v>35</v>
      </c>
      <c r="AI73" s="326">
        <v>27</v>
      </c>
      <c r="AJ73" s="326">
        <v>33</v>
      </c>
      <c r="AK73" s="326">
        <v>39</v>
      </c>
      <c r="AL73" s="326">
        <v>42</v>
      </c>
      <c r="AM73" s="326">
        <v>45</v>
      </c>
      <c r="AN73" s="326">
        <v>31</v>
      </c>
      <c r="AO73" s="326">
        <v>32</v>
      </c>
      <c r="AP73" s="326">
        <v>53</v>
      </c>
      <c r="AQ73" s="326">
        <v>34</v>
      </c>
      <c r="AR73" s="326">
        <v>38</v>
      </c>
      <c r="AS73" s="326">
        <v>37</v>
      </c>
      <c r="AT73" s="326">
        <v>49</v>
      </c>
      <c r="AU73" s="326">
        <v>35</v>
      </c>
      <c r="AV73" s="326">
        <v>62</v>
      </c>
      <c r="AW73" s="326">
        <v>44</v>
      </c>
      <c r="AX73" s="326">
        <v>52</v>
      </c>
      <c r="AY73" s="326">
        <v>37</v>
      </c>
      <c r="AZ73" s="326">
        <v>187</v>
      </c>
      <c r="BA73" s="326">
        <v>140</v>
      </c>
      <c r="BB73" s="326">
        <v>116</v>
      </c>
      <c r="BC73" s="326">
        <v>121</v>
      </c>
      <c r="BD73" s="326">
        <v>140</v>
      </c>
      <c r="BE73" s="326">
        <v>135</v>
      </c>
      <c r="BF73" s="326">
        <v>170</v>
      </c>
      <c r="BG73" s="326">
        <v>190</v>
      </c>
      <c r="BH73" s="326">
        <v>220</v>
      </c>
      <c r="BI73" s="326">
        <v>240</v>
      </c>
      <c r="BJ73" s="326">
        <v>298</v>
      </c>
      <c r="BK73" s="326">
        <v>353</v>
      </c>
      <c r="BL73" s="326">
        <v>302</v>
      </c>
      <c r="BM73" s="326">
        <v>331</v>
      </c>
      <c r="BN73" s="326">
        <v>210</v>
      </c>
      <c r="BO73" s="326">
        <v>181</v>
      </c>
      <c r="BP73" s="326">
        <v>141</v>
      </c>
      <c r="BQ73" s="326">
        <v>171</v>
      </c>
      <c r="BR73" s="326">
        <v>157</v>
      </c>
      <c r="BS73" s="326">
        <v>198</v>
      </c>
      <c r="BT73" s="326">
        <v>147</v>
      </c>
      <c r="BU73" s="326">
        <v>175</v>
      </c>
      <c r="BV73" s="326">
        <v>97</v>
      </c>
      <c r="BW73" s="326">
        <v>161</v>
      </c>
      <c r="BX73" s="326">
        <v>58</v>
      </c>
      <c r="BY73" s="326">
        <v>86</v>
      </c>
      <c r="BZ73" s="326">
        <v>16</v>
      </c>
      <c r="CA73" s="326">
        <v>44</v>
      </c>
      <c r="CB73" s="326">
        <v>3</v>
      </c>
      <c r="CC73" s="326">
        <v>22</v>
      </c>
      <c r="CD73" s="326">
        <v>0</v>
      </c>
      <c r="CE73" s="326">
        <v>1</v>
      </c>
      <c r="CF73" s="325">
        <f t="shared" si="14"/>
        <v>356</v>
      </c>
      <c r="CG73" s="325">
        <f t="shared" si="15"/>
        <v>319</v>
      </c>
      <c r="CH73" s="325">
        <f t="shared" si="16"/>
        <v>675</v>
      </c>
      <c r="CI73" s="325">
        <f t="shared" si="17"/>
        <v>2071</v>
      </c>
      <c r="CJ73" s="325">
        <f t="shared" si="18"/>
        <v>2054</v>
      </c>
      <c r="CK73" s="325">
        <f t="shared" si="19"/>
        <v>4125</v>
      </c>
      <c r="CL73" s="325">
        <f t="shared" si="20"/>
        <v>619</v>
      </c>
      <c r="CM73" s="325">
        <f t="shared" si="21"/>
        <v>858</v>
      </c>
      <c r="CN73" s="325">
        <f t="shared" si="22"/>
        <v>1477</v>
      </c>
      <c r="CO73" s="325">
        <f t="shared" si="24"/>
        <v>3046</v>
      </c>
      <c r="CP73" s="325">
        <f t="shared" si="25"/>
        <v>3231</v>
      </c>
      <c r="CQ73" s="325">
        <f t="shared" si="23"/>
        <v>6277</v>
      </c>
      <c r="CS73" s="319"/>
      <c r="CT73" s="319"/>
      <c r="CU73" s="321"/>
      <c r="CV73" s="321"/>
      <c r="CW73" s="321"/>
      <c r="CX73" s="321"/>
      <c r="CY73" s="321"/>
    </row>
    <row r="74" spans="1:103" ht="12" customHeight="1" x14ac:dyDescent="0.2">
      <c r="A74" s="323" t="s">
        <v>171</v>
      </c>
      <c r="B74" s="326">
        <v>46</v>
      </c>
      <c r="C74" s="326">
        <v>52</v>
      </c>
      <c r="D74" s="326">
        <v>52</v>
      </c>
      <c r="E74" s="326">
        <v>52</v>
      </c>
      <c r="F74" s="326">
        <v>55</v>
      </c>
      <c r="G74" s="326">
        <v>48</v>
      </c>
      <c r="H74" s="326">
        <v>55</v>
      </c>
      <c r="I74" s="326">
        <v>59</v>
      </c>
      <c r="J74" s="326">
        <v>55</v>
      </c>
      <c r="K74" s="326">
        <v>41</v>
      </c>
      <c r="L74" s="326">
        <v>74</v>
      </c>
      <c r="M74" s="326">
        <v>71</v>
      </c>
      <c r="N74" s="326">
        <v>60</v>
      </c>
      <c r="O74" s="326">
        <v>56</v>
      </c>
      <c r="P74" s="326">
        <v>62</v>
      </c>
      <c r="Q74" s="326">
        <v>51</v>
      </c>
      <c r="R74" s="326">
        <v>56</v>
      </c>
      <c r="S74" s="326">
        <v>74</v>
      </c>
      <c r="T74" s="326">
        <v>63</v>
      </c>
      <c r="U74" s="326">
        <v>66</v>
      </c>
      <c r="V74" s="326">
        <v>57</v>
      </c>
      <c r="W74" s="326">
        <v>62</v>
      </c>
      <c r="X74" s="326">
        <v>61</v>
      </c>
      <c r="Y74" s="326">
        <v>58</v>
      </c>
      <c r="Z74" s="326">
        <v>60</v>
      </c>
      <c r="AA74" s="326">
        <v>36</v>
      </c>
      <c r="AB74" s="326">
        <v>56</v>
      </c>
      <c r="AC74" s="326">
        <v>59</v>
      </c>
      <c r="AD74" s="326">
        <v>59</v>
      </c>
      <c r="AE74" s="326">
        <v>58</v>
      </c>
      <c r="AF74" s="326">
        <v>62</v>
      </c>
      <c r="AG74" s="326">
        <v>46</v>
      </c>
      <c r="AH74" s="326">
        <v>67</v>
      </c>
      <c r="AI74" s="326">
        <v>49</v>
      </c>
      <c r="AJ74" s="326">
        <v>79</v>
      </c>
      <c r="AK74" s="326">
        <v>58</v>
      </c>
      <c r="AL74" s="326">
        <v>76</v>
      </c>
      <c r="AM74" s="326">
        <v>65</v>
      </c>
      <c r="AN74" s="326">
        <v>88</v>
      </c>
      <c r="AO74" s="326">
        <v>60</v>
      </c>
      <c r="AP74" s="326">
        <v>67</v>
      </c>
      <c r="AQ74" s="326">
        <v>48</v>
      </c>
      <c r="AR74" s="326">
        <v>78</v>
      </c>
      <c r="AS74" s="326">
        <v>59</v>
      </c>
      <c r="AT74" s="326">
        <v>81</v>
      </c>
      <c r="AU74" s="326">
        <v>73</v>
      </c>
      <c r="AV74" s="326">
        <v>91</v>
      </c>
      <c r="AW74" s="326">
        <v>88</v>
      </c>
      <c r="AX74" s="326">
        <v>107</v>
      </c>
      <c r="AY74" s="326">
        <v>92</v>
      </c>
      <c r="AZ74" s="326">
        <v>474</v>
      </c>
      <c r="BA74" s="326">
        <v>416</v>
      </c>
      <c r="BB74" s="326">
        <v>412</v>
      </c>
      <c r="BC74" s="326">
        <v>379</v>
      </c>
      <c r="BD74" s="326">
        <v>436</v>
      </c>
      <c r="BE74" s="326">
        <v>469</v>
      </c>
      <c r="BF74" s="326">
        <v>522</v>
      </c>
      <c r="BG74" s="326">
        <v>460</v>
      </c>
      <c r="BH74" s="326">
        <v>533</v>
      </c>
      <c r="BI74" s="326">
        <v>536</v>
      </c>
      <c r="BJ74" s="326">
        <v>628</v>
      </c>
      <c r="BK74" s="326">
        <v>630</v>
      </c>
      <c r="BL74" s="326">
        <v>595</v>
      </c>
      <c r="BM74" s="326">
        <v>516</v>
      </c>
      <c r="BN74" s="326">
        <v>380</v>
      </c>
      <c r="BO74" s="326">
        <v>341</v>
      </c>
      <c r="BP74" s="326">
        <v>266</v>
      </c>
      <c r="BQ74" s="326">
        <v>231</v>
      </c>
      <c r="BR74" s="326">
        <v>227</v>
      </c>
      <c r="BS74" s="326">
        <v>240</v>
      </c>
      <c r="BT74" s="326">
        <v>213</v>
      </c>
      <c r="BU74" s="326">
        <v>252</v>
      </c>
      <c r="BV74" s="326">
        <v>118</v>
      </c>
      <c r="BW74" s="326">
        <v>204</v>
      </c>
      <c r="BX74" s="326">
        <v>58</v>
      </c>
      <c r="BY74" s="326">
        <v>133</v>
      </c>
      <c r="BZ74" s="326">
        <v>28</v>
      </c>
      <c r="CA74" s="326">
        <v>53</v>
      </c>
      <c r="CB74" s="326">
        <v>3</v>
      </c>
      <c r="CC74" s="326">
        <v>16</v>
      </c>
      <c r="CD74" s="326">
        <v>0</v>
      </c>
      <c r="CE74" s="326">
        <v>3</v>
      </c>
      <c r="CF74" s="325">
        <f t="shared" si="14"/>
        <v>871</v>
      </c>
      <c r="CG74" s="325">
        <f t="shared" si="15"/>
        <v>843</v>
      </c>
      <c r="CH74" s="325">
        <f t="shared" si="16"/>
        <v>1714</v>
      </c>
      <c r="CI74" s="325">
        <f t="shared" si="17"/>
        <v>4776</v>
      </c>
      <c r="CJ74" s="325">
        <f t="shared" si="18"/>
        <v>4385</v>
      </c>
      <c r="CK74" s="325">
        <f t="shared" si="19"/>
        <v>9161</v>
      </c>
      <c r="CL74" s="325">
        <f t="shared" si="20"/>
        <v>913</v>
      </c>
      <c r="CM74" s="325">
        <f t="shared" si="21"/>
        <v>1132</v>
      </c>
      <c r="CN74" s="325">
        <f t="shared" si="22"/>
        <v>2045</v>
      </c>
      <c r="CO74" s="325">
        <f t="shared" si="24"/>
        <v>6560</v>
      </c>
      <c r="CP74" s="325">
        <f t="shared" si="25"/>
        <v>6360</v>
      </c>
      <c r="CQ74" s="325">
        <f t="shared" si="23"/>
        <v>12920</v>
      </c>
      <c r="CS74" s="319"/>
      <c r="CT74" s="319"/>
      <c r="CU74" s="321"/>
      <c r="CV74" s="321"/>
      <c r="CW74" s="321"/>
      <c r="CX74" s="321"/>
      <c r="CY74" s="321"/>
    </row>
    <row r="75" spans="1:103" s="321" customFormat="1" ht="12" customHeight="1" x14ac:dyDescent="0.2">
      <c r="A75" s="324" t="s">
        <v>100</v>
      </c>
      <c r="B75" s="327">
        <v>17</v>
      </c>
      <c r="C75" s="327">
        <v>22</v>
      </c>
      <c r="D75" s="327">
        <v>31</v>
      </c>
      <c r="E75" s="327">
        <v>11</v>
      </c>
      <c r="F75" s="327">
        <v>27</v>
      </c>
      <c r="G75" s="327">
        <v>31</v>
      </c>
      <c r="H75" s="327">
        <v>17</v>
      </c>
      <c r="I75" s="327">
        <v>22</v>
      </c>
      <c r="J75" s="327">
        <v>30</v>
      </c>
      <c r="K75" s="327">
        <v>32</v>
      </c>
      <c r="L75" s="327">
        <v>32</v>
      </c>
      <c r="M75" s="327">
        <v>38</v>
      </c>
      <c r="N75" s="327">
        <v>31</v>
      </c>
      <c r="O75" s="327">
        <v>36</v>
      </c>
      <c r="P75" s="327">
        <v>31</v>
      </c>
      <c r="Q75" s="327">
        <v>33</v>
      </c>
      <c r="R75" s="327">
        <v>41</v>
      </c>
      <c r="S75" s="327">
        <v>42</v>
      </c>
      <c r="T75" s="327">
        <v>52</v>
      </c>
      <c r="U75" s="327">
        <v>38</v>
      </c>
      <c r="V75" s="327">
        <v>39</v>
      </c>
      <c r="W75" s="327">
        <v>28</v>
      </c>
      <c r="X75" s="327">
        <v>43</v>
      </c>
      <c r="Y75" s="327">
        <v>49</v>
      </c>
      <c r="Z75" s="327">
        <v>42</v>
      </c>
      <c r="AA75" s="327">
        <v>41</v>
      </c>
      <c r="AB75" s="327">
        <v>45</v>
      </c>
      <c r="AC75" s="327">
        <v>47</v>
      </c>
      <c r="AD75" s="327">
        <v>30</v>
      </c>
      <c r="AE75" s="327">
        <v>24</v>
      </c>
      <c r="AF75" s="327">
        <v>43</v>
      </c>
      <c r="AG75" s="327">
        <v>46</v>
      </c>
      <c r="AH75" s="327">
        <v>39</v>
      </c>
      <c r="AI75" s="327">
        <v>39</v>
      </c>
      <c r="AJ75" s="327">
        <v>36</v>
      </c>
      <c r="AK75" s="327">
        <v>33</v>
      </c>
      <c r="AL75" s="327">
        <v>34</v>
      </c>
      <c r="AM75" s="327">
        <v>30</v>
      </c>
      <c r="AN75" s="327">
        <v>44</v>
      </c>
      <c r="AO75" s="327">
        <v>42</v>
      </c>
      <c r="AP75" s="327">
        <v>53</v>
      </c>
      <c r="AQ75" s="327">
        <v>48</v>
      </c>
      <c r="AR75" s="327">
        <v>42</v>
      </c>
      <c r="AS75" s="327">
        <v>41</v>
      </c>
      <c r="AT75" s="327">
        <v>80</v>
      </c>
      <c r="AU75" s="327">
        <v>46</v>
      </c>
      <c r="AV75" s="327">
        <v>58</v>
      </c>
      <c r="AW75" s="327">
        <v>37</v>
      </c>
      <c r="AX75" s="327">
        <v>59</v>
      </c>
      <c r="AY75" s="327">
        <v>52</v>
      </c>
      <c r="AZ75" s="327">
        <v>300</v>
      </c>
      <c r="BA75" s="327">
        <v>275</v>
      </c>
      <c r="BB75" s="327">
        <v>247</v>
      </c>
      <c r="BC75" s="327">
        <v>265</v>
      </c>
      <c r="BD75" s="327">
        <v>269</v>
      </c>
      <c r="BE75" s="327">
        <v>269</v>
      </c>
      <c r="BF75" s="327">
        <v>362</v>
      </c>
      <c r="BG75" s="327">
        <v>369</v>
      </c>
      <c r="BH75" s="327">
        <v>353</v>
      </c>
      <c r="BI75" s="327">
        <v>349</v>
      </c>
      <c r="BJ75" s="327">
        <v>449</v>
      </c>
      <c r="BK75" s="327">
        <v>458</v>
      </c>
      <c r="BL75" s="327">
        <v>396</v>
      </c>
      <c r="BM75" s="327">
        <v>366</v>
      </c>
      <c r="BN75" s="327">
        <v>253</v>
      </c>
      <c r="BO75" s="327">
        <v>268</v>
      </c>
      <c r="BP75" s="327">
        <v>201</v>
      </c>
      <c r="BQ75" s="327">
        <v>278</v>
      </c>
      <c r="BR75" s="327">
        <v>246</v>
      </c>
      <c r="BS75" s="327">
        <v>285</v>
      </c>
      <c r="BT75" s="327">
        <v>223</v>
      </c>
      <c r="BU75" s="327">
        <v>320</v>
      </c>
      <c r="BV75" s="327">
        <v>167</v>
      </c>
      <c r="BW75" s="327">
        <v>217</v>
      </c>
      <c r="BX75" s="327">
        <v>87</v>
      </c>
      <c r="BY75" s="327">
        <v>156</v>
      </c>
      <c r="BZ75" s="327">
        <v>27</v>
      </c>
      <c r="CA75" s="327">
        <v>80</v>
      </c>
      <c r="CB75" s="327">
        <v>7</v>
      </c>
      <c r="CC75" s="327">
        <v>20</v>
      </c>
      <c r="CD75" s="327">
        <v>0</v>
      </c>
      <c r="CE75" s="327">
        <v>1</v>
      </c>
      <c r="CF75" s="322">
        <f t="shared" si="14"/>
        <v>508</v>
      </c>
      <c r="CG75" s="322">
        <f t="shared" si="15"/>
        <v>494</v>
      </c>
      <c r="CH75" s="322">
        <f t="shared" si="16"/>
        <v>1002</v>
      </c>
      <c r="CI75" s="322">
        <f t="shared" si="17"/>
        <v>3117</v>
      </c>
      <c r="CJ75" s="322">
        <f t="shared" si="18"/>
        <v>3033</v>
      </c>
      <c r="CK75" s="322">
        <f t="shared" si="19"/>
        <v>6150</v>
      </c>
      <c r="CL75" s="322">
        <f t="shared" si="20"/>
        <v>958</v>
      </c>
      <c r="CM75" s="322">
        <f t="shared" si="21"/>
        <v>1357</v>
      </c>
      <c r="CN75" s="322">
        <f t="shared" si="22"/>
        <v>2315</v>
      </c>
      <c r="CO75" s="322">
        <f t="shared" si="24"/>
        <v>4583</v>
      </c>
      <c r="CP75" s="322">
        <f t="shared" si="25"/>
        <v>4884</v>
      </c>
      <c r="CQ75" s="322">
        <f t="shared" si="23"/>
        <v>9467</v>
      </c>
      <c r="CS75" s="319"/>
      <c r="CT75" s="319"/>
    </row>
    <row r="76" spans="1:103" ht="12" customHeight="1" x14ac:dyDescent="0.2">
      <c r="A76" s="323" t="s">
        <v>170</v>
      </c>
      <c r="B76" s="326">
        <v>4</v>
      </c>
      <c r="C76" s="326">
        <v>11</v>
      </c>
      <c r="D76" s="326">
        <v>9</v>
      </c>
      <c r="E76" s="326">
        <v>4</v>
      </c>
      <c r="F76" s="326">
        <v>11</v>
      </c>
      <c r="G76" s="326">
        <v>16</v>
      </c>
      <c r="H76" s="326">
        <v>6</v>
      </c>
      <c r="I76" s="326">
        <v>10</v>
      </c>
      <c r="J76" s="326">
        <v>12</v>
      </c>
      <c r="K76" s="326">
        <v>15</v>
      </c>
      <c r="L76" s="326">
        <v>12</v>
      </c>
      <c r="M76" s="326">
        <v>16</v>
      </c>
      <c r="N76" s="326">
        <v>13</v>
      </c>
      <c r="O76" s="326">
        <v>17</v>
      </c>
      <c r="P76" s="326">
        <v>14</v>
      </c>
      <c r="Q76" s="326">
        <v>13</v>
      </c>
      <c r="R76" s="326">
        <v>17</v>
      </c>
      <c r="S76" s="326">
        <v>17</v>
      </c>
      <c r="T76" s="326">
        <v>20</v>
      </c>
      <c r="U76" s="326">
        <v>15</v>
      </c>
      <c r="V76" s="326">
        <v>20</v>
      </c>
      <c r="W76" s="326">
        <v>12</v>
      </c>
      <c r="X76" s="326">
        <v>20</v>
      </c>
      <c r="Y76" s="326">
        <v>28</v>
      </c>
      <c r="Z76" s="326">
        <v>19</v>
      </c>
      <c r="AA76" s="326">
        <v>14</v>
      </c>
      <c r="AB76" s="326">
        <v>23</v>
      </c>
      <c r="AC76" s="326">
        <v>19</v>
      </c>
      <c r="AD76" s="326">
        <v>16</v>
      </c>
      <c r="AE76" s="326">
        <v>10</v>
      </c>
      <c r="AF76" s="326">
        <v>22</v>
      </c>
      <c r="AG76" s="326">
        <v>21</v>
      </c>
      <c r="AH76" s="326">
        <v>17</v>
      </c>
      <c r="AI76" s="326">
        <v>21</v>
      </c>
      <c r="AJ76" s="326">
        <v>20</v>
      </c>
      <c r="AK76" s="326">
        <v>19</v>
      </c>
      <c r="AL76" s="326">
        <v>13</v>
      </c>
      <c r="AM76" s="326">
        <v>14</v>
      </c>
      <c r="AN76" s="326">
        <v>19</v>
      </c>
      <c r="AO76" s="326">
        <v>24</v>
      </c>
      <c r="AP76" s="326">
        <v>35</v>
      </c>
      <c r="AQ76" s="326">
        <v>19</v>
      </c>
      <c r="AR76" s="326">
        <v>26</v>
      </c>
      <c r="AS76" s="326">
        <v>23</v>
      </c>
      <c r="AT76" s="326">
        <v>44</v>
      </c>
      <c r="AU76" s="326">
        <v>27</v>
      </c>
      <c r="AV76" s="326">
        <v>38</v>
      </c>
      <c r="AW76" s="326">
        <v>24</v>
      </c>
      <c r="AX76" s="326">
        <v>30</v>
      </c>
      <c r="AY76" s="326">
        <v>27</v>
      </c>
      <c r="AZ76" s="326">
        <v>139</v>
      </c>
      <c r="BA76" s="326">
        <v>157</v>
      </c>
      <c r="BB76" s="326">
        <v>108</v>
      </c>
      <c r="BC76" s="326">
        <v>122</v>
      </c>
      <c r="BD76" s="326">
        <v>133</v>
      </c>
      <c r="BE76" s="326">
        <v>142</v>
      </c>
      <c r="BF76" s="326">
        <v>141</v>
      </c>
      <c r="BG76" s="326">
        <v>168</v>
      </c>
      <c r="BH76" s="326">
        <v>168</v>
      </c>
      <c r="BI76" s="326">
        <v>163</v>
      </c>
      <c r="BJ76" s="326">
        <v>205</v>
      </c>
      <c r="BK76" s="326">
        <v>234</v>
      </c>
      <c r="BL76" s="326">
        <v>191</v>
      </c>
      <c r="BM76" s="326">
        <v>199</v>
      </c>
      <c r="BN76" s="326">
        <v>125</v>
      </c>
      <c r="BO76" s="326">
        <v>147</v>
      </c>
      <c r="BP76" s="326">
        <v>112</v>
      </c>
      <c r="BQ76" s="326">
        <v>150</v>
      </c>
      <c r="BR76" s="326">
        <v>113</v>
      </c>
      <c r="BS76" s="326">
        <v>163</v>
      </c>
      <c r="BT76" s="326">
        <v>109</v>
      </c>
      <c r="BU76" s="326">
        <v>169</v>
      </c>
      <c r="BV76" s="326">
        <v>76</v>
      </c>
      <c r="BW76" s="326">
        <v>115</v>
      </c>
      <c r="BX76" s="326">
        <v>44</v>
      </c>
      <c r="BY76" s="326">
        <v>77</v>
      </c>
      <c r="BZ76" s="326">
        <v>17</v>
      </c>
      <c r="CA76" s="326">
        <v>34</v>
      </c>
      <c r="CB76" s="326">
        <v>4</v>
      </c>
      <c r="CC76" s="326">
        <v>13</v>
      </c>
      <c r="CD76" s="326">
        <v>0</v>
      </c>
      <c r="CE76" s="326">
        <v>1</v>
      </c>
      <c r="CF76" s="325">
        <f t="shared" si="14"/>
        <v>216</v>
      </c>
      <c r="CG76" s="325">
        <f t="shared" si="15"/>
        <v>217</v>
      </c>
      <c r="CH76" s="325">
        <f t="shared" si="16"/>
        <v>433</v>
      </c>
      <c r="CI76" s="325">
        <f t="shared" si="17"/>
        <v>1474</v>
      </c>
      <c r="CJ76" s="325">
        <f t="shared" si="18"/>
        <v>1551</v>
      </c>
      <c r="CK76" s="325">
        <f t="shared" si="19"/>
        <v>3025</v>
      </c>
      <c r="CL76" s="325">
        <f t="shared" si="20"/>
        <v>475</v>
      </c>
      <c r="CM76" s="325">
        <f t="shared" si="21"/>
        <v>722</v>
      </c>
      <c r="CN76" s="325">
        <f t="shared" si="22"/>
        <v>1197</v>
      </c>
      <c r="CO76" s="325">
        <f t="shared" si="24"/>
        <v>2165</v>
      </c>
      <c r="CP76" s="325">
        <f t="shared" si="25"/>
        <v>2490</v>
      </c>
      <c r="CQ76" s="325">
        <f t="shared" si="23"/>
        <v>4655</v>
      </c>
      <c r="CS76" s="319"/>
      <c r="CT76" s="319"/>
      <c r="CU76" s="321"/>
      <c r="CV76" s="321"/>
      <c r="CW76" s="321"/>
      <c r="CX76" s="321"/>
      <c r="CY76" s="321"/>
    </row>
    <row r="77" spans="1:103" ht="12" customHeight="1" x14ac:dyDescent="0.2">
      <c r="A77" s="323" t="s">
        <v>171</v>
      </c>
      <c r="B77" s="326">
        <v>9</v>
      </c>
      <c r="C77" s="326">
        <v>4</v>
      </c>
      <c r="D77" s="326">
        <v>15</v>
      </c>
      <c r="E77" s="326">
        <v>5</v>
      </c>
      <c r="F77" s="326">
        <v>6</v>
      </c>
      <c r="G77" s="326">
        <v>11</v>
      </c>
      <c r="H77" s="326">
        <v>9</v>
      </c>
      <c r="I77" s="326">
        <v>8</v>
      </c>
      <c r="J77" s="326">
        <v>8</v>
      </c>
      <c r="K77" s="326">
        <v>9</v>
      </c>
      <c r="L77" s="326">
        <v>11</v>
      </c>
      <c r="M77" s="326">
        <v>12</v>
      </c>
      <c r="N77" s="326">
        <v>7</v>
      </c>
      <c r="O77" s="326">
        <v>9</v>
      </c>
      <c r="P77" s="326">
        <v>5</v>
      </c>
      <c r="Q77" s="326">
        <v>13</v>
      </c>
      <c r="R77" s="326">
        <v>10</v>
      </c>
      <c r="S77" s="326">
        <v>11</v>
      </c>
      <c r="T77" s="326">
        <v>14</v>
      </c>
      <c r="U77" s="326">
        <v>7</v>
      </c>
      <c r="V77" s="326">
        <v>11</v>
      </c>
      <c r="W77" s="326">
        <v>8</v>
      </c>
      <c r="X77" s="326">
        <v>10</v>
      </c>
      <c r="Y77" s="326">
        <v>11</v>
      </c>
      <c r="Z77" s="326">
        <v>11</v>
      </c>
      <c r="AA77" s="326">
        <v>9</v>
      </c>
      <c r="AB77" s="326">
        <v>11</v>
      </c>
      <c r="AC77" s="326">
        <v>15</v>
      </c>
      <c r="AD77" s="326">
        <v>8</v>
      </c>
      <c r="AE77" s="326">
        <v>9</v>
      </c>
      <c r="AF77" s="326">
        <v>8</v>
      </c>
      <c r="AG77" s="326">
        <v>11</v>
      </c>
      <c r="AH77" s="326">
        <v>14</v>
      </c>
      <c r="AI77" s="326">
        <v>7</v>
      </c>
      <c r="AJ77" s="326">
        <v>8</v>
      </c>
      <c r="AK77" s="326">
        <v>6</v>
      </c>
      <c r="AL77" s="326">
        <v>8</v>
      </c>
      <c r="AM77" s="326">
        <v>5</v>
      </c>
      <c r="AN77" s="326">
        <v>10</v>
      </c>
      <c r="AO77" s="326">
        <v>11</v>
      </c>
      <c r="AP77" s="326">
        <v>11</v>
      </c>
      <c r="AQ77" s="326">
        <v>12</v>
      </c>
      <c r="AR77" s="326">
        <v>7</v>
      </c>
      <c r="AS77" s="326">
        <v>11</v>
      </c>
      <c r="AT77" s="326">
        <v>18</v>
      </c>
      <c r="AU77" s="326">
        <v>11</v>
      </c>
      <c r="AV77" s="326">
        <v>7</v>
      </c>
      <c r="AW77" s="326">
        <v>3</v>
      </c>
      <c r="AX77" s="326">
        <v>14</v>
      </c>
      <c r="AY77" s="326">
        <v>13</v>
      </c>
      <c r="AZ77" s="326">
        <v>87</v>
      </c>
      <c r="BA77" s="326">
        <v>66</v>
      </c>
      <c r="BB77" s="326">
        <v>75</v>
      </c>
      <c r="BC77" s="326">
        <v>78</v>
      </c>
      <c r="BD77" s="326">
        <v>64</v>
      </c>
      <c r="BE77" s="326">
        <v>72</v>
      </c>
      <c r="BF77" s="326">
        <v>106</v>
      </c>
      <c r="BG77" s="326">
        <v>103</v>
      </c>
      <c r="BH77" s="326">
        <v>87</v>
      </c>
      <c r="BI77" s="326">
        <v>93</v>
      </c>
      <c r="BJ77" s="326">
        <v>125</v>
      </c>
      <c r="BK77" s="326">
        <v>115</v>
      </c>
      <c r="BL77" s="326">
        <v>104</v>
      </c>
      <c r="BM77" s="326">
        <v>82</v>
      </c>
      <c r="BN77" s="326">
        <v>65</v>
      </c>
      <c r="BO77" s="326">
        <v>65</v>
      </c>
      <c r="BP77" s="326">
        <v>36</v>
      </c>
      <c r="BQ77" s="326">
        <v>55</v>
      </c>
      <c r="BR77" s="326">
        <v>56</v>
      </c>
      <c r="BS77" s="326">
        <v>45</v>
      </c>
      <c r="BT77" s="326">
        <v>54</v>
      </c>
      <c r="BU77" s="326">
        <v>64</v>
      </c>
      <c r="BV77" s="326">
        <v>34</v>
      </c>
      <c r="BW77" s="326">
        <v>39</v>
      </c>
      <c r="BX77" s="326">
        <v>18</v>
      </c>
      <c r="BY77" s="326">
        <v>26</v>
      </c>
      <c r="BZ77" s="326">
        <v>3</v>
      </c>
      <c r="CA77" s="326">
        <v>14</v>
      </c>
      <c r="CB77" s="326">
        <v>2</v>
      </c>
      <c r="CC77" s="326">
        <v>4</v>
      </c>
      <c r="CD77" s="326">
        <v>0</v>
      </c>
      <c r="CE77" s="326">
        <v>0</v>
      </c>
      <c r="CF77" s="325">
        <f t="shared" si="14"/>
        <v>145</v>
      </c>
      <c r="CG77" s="325">
        <f t="shared" si="15"/>
        <v>141</v>
      </c>
      <c r="CH77" s="325">
        <f t="shared" si="16"/>
        <v>286</v>
      </c>
      <c r="CI77" s="325">
        <f t="shared" si="17"/>
        <v>818</v>
      </c>
      <c r="CJ77" s="325">
        <f t="shared" si="18"/>
        <v>764</v>
      </c>
      <c r="CK77" s="325">
        <f t="shared" si="19"/>
        <v>1582</v>
      </c>
      <c r="CL77" s="325">
        <f t="shared" si="20"/>
        <v>203</v>
      </c>
      <c r="CM77" s="325">
        <f t="shared" si="21"/>
        <v>247</v>
      </c>
      <c r="CN77" s="325">
        <f t="shared" si="22"/>
        <v>450</v>
      </c>
      <c r="CO77" s="325">
        <f t="shared" si="24"/>
        <v>1166</v>
      </c>
      <c r="CP77" s="325">
        <f t="shared" si="25"/>
        <v>1152</v>
      </c>
      <c r="CQ77" s="325">
        <f t="shared" si="23"/>
        <v>2318</v>
      </c>
      <c r="CS77" s="319"/>
      <c r="CT77" s="319"/>
      <c r="CU77" s="321"/>
      <c r="CV77" s="321"/>
      <c r="CW77" s="321"/>
      <c r="CX77" s="321"/>
      <c r="CY77" s="321"/>
    </row>
    <row r="78" spans="1:103" ht="12" customHeight="1" x14ac:dyDescent="0.2">
      <c r="A78" s="323" t="s">
        <v>172</v>
      </c>
      <c r="B78" s="326">
        <v>4</v>
      </c>
      <c r="C78" s="326">
        <v>7</v>
      </c>
      <c r="D78" s="326">
        <v>7</v>
      </c>
      <c r="E78" s="326">
        <v>2</v>
      </c>
      <c r="F78" s="326">
        <v>10</v>
      </c>
      <c r="G78" s="326">
        <v>4</v>
      </c>
      <c r="H78" s="326">
        <v>2</v>
      </c>
      <c r="I78" s="326">
        <v>4</v>
      </c>
      <c r="J78" s="326">
        <v>10</v>
      </c>
      <c r="K78" s="326">
        <v>8</v>
      </c>
      <c r="L78" s="326">
        <v>9</v>
      </c>
      <c r="M78" s="326">
        <v>10</v>
      </c>
      <c r="N78" s="326">
        <v>11</v>
      </c>
      <c r="O78" s="326">
        <v>10</v>
      </c>
      <c r="P78" s="326">
        <v>12</v>
      </c>
      <c r="Q78" s="326">
        <v>7</v>
      </c>
      <c r="R78" s="326">
        <v>14</v>
      </c>
      <c r="S78" s="326">
        <v>14</v>
      </c>
      <c r="T78" s="326">
        <v>18</v>
      </c>
      <c r="U78" s="326">
        <v>16</v>
      </c>
      <c r="V78" s="326">
        <v>8</v>
      </c>
      <c r="W78" s="326">
        <v>8</v>
      </c>
      <c r="X78" s="326">
        <v>13</v>
      </c>
      <c r="Y78" s="326">
        <v>10</v>
      </c>
      <c r="Z78" s="326">
        <v>12</v>
      </c>
      <c r="AA78" s="326">
        <v>18</v>
      </c>
      <c r="AB78" s="326">
        <v>11</v>
      </c>
      <c r="AC78" s="326">
        <v>13</v>
      </c>
      <c r="AD78" s="326">
        <v>6</v>
      </c>
      <c r="AE78" s="326">
        <v>5</v>
      </c>
      <c r="AF78" s="326">
        <v>13</v>
      </c>
      <c r="AG78" s="326">
        <v>14</v>
      </c>
      <c r="AH78" s="326">
        <v>8</v>
      </c>
      <c r="AI78" s="326">
        <v>11</v>
      </c>
      <c r="AJ78" s="326">
        <v>8</v>
      </c>
      <c r="AK78" s="326">
        <v>8</v>
      </c>
      <c r="AL78" s="326">
        <v>13</v>
      </c>
      <c r="AM78" s="326">
        <v>11</v>
      </c>
      <c r="AN78" s="326">
        <v>15</v>
      </c>
      <c r="AO78" s="326">
        <v>7</v>
      </c>
      <c r="AP78" s="326">
        <v>7</v>
      </c>
      <c r="AQ78" s="326">
        <v>17</v>
      </c>
      <c r="AR78" s="326">
        <v>9</v>
      </c>
      <c r="AS78" s="326">
        <v>7</v>
      </c>
      <c r="AT78" s="326">
        <v>18</v>
      </c>
      <c r="AU78" s="326">
        <v>8</v>
      </c>
      <c r="AV78" s="326">
        <v>13</v>
      </c>
      <c r="AW78" s="326">
        <v>10</v>
      </c>
      <c r="AX78" s="326">
        <v>15</v>
      </c>
      <c r="AY78" s="326">
        <v>12</v>
      </c>
      <c r="AZ78" s="326">
        <v>74</v>
      </c>
      <c r="BA78" s="326">
        <v>52</v>
      </c>
      <c r="BB78" s="326">
        <v>64</v>
      </c>
      <c r="BC78" s="326">
        <v>65</v>
      </c>
      <c r="BD78" s="326">
        <v>72</v>
      </c>
      <c r="BE78" s="326">
        <v>55</v>
      </c>
      <c r="BF78" s="326">
        <v>115</v>
      </c>
      <c r="BG78" s="326">
        <v>98</v>
      </c>
      <c r="BH78" s="326">
        <v>98</v>
      </c>
      <c r="BI78" s="326">
        <v>93</v>
      </c>
      <c r="BJ78" s="326">
        <v>119</v>
      </c>
      <c r="BK78" s="326">
        <v>109</v>
      </c>
      <c r="BL78" s="326">
        <v>101</v>
      </c>
      <c r="BM78" s="326">
        <v>85</v>
      </c>
      <c r="BN78" s="326">
        <v>63</v>
      </c>
      <c r="BO78" s="326">
        <v>56</v>
      </c>
      <c r="BP78" s="326">
        <v>53</v>
      </c>
      <c r="BQ78" s="326">
        <v>73</v>
      </c>
      <c r="BR78" s="326">
        <v>77</v>
      </c>
      <c r="BS78" s="326">
        <v>77</v>
      </c>
      <c r="BT78" s="326">
        <v>60</v>
      </c>
      <c r="BU78" s="326">
        <v>87</v>
      </c>
      <c r="BV78" s="326">
        <v>57</v>
      </c>
      <c r="BW78" s="326">
        <v>63</v>
      </c>
      <c r="BX78" s="326">
        <v>25</v>
      </c>
      <c r="BY78" s="326">
        <v>53</v>
      </c>
      <c r="BZ78" s="326">
        <v>7</v>
      </c>
      <c r="CA78" s="326">
        <v>32</v>
      </c>
      <c r="CB78" s="326">
        <v>1</v>
      </c>
      <c r="CC78" s="326">
        <v>3</v>
      </c>
      <c r="CD78" s="326">
        <v>0</v>
      </c>
      <c r="CE78" s="326">
        <v>0</v>
      </c>
      <c r="CF78" s="325">
        <f t="shared" si="14"/>
        <v>147</v>
      </c>
      <c r="CG78" s="325">
        <f t="shared" si="15"/>
        <v>136</v>
      </c>
      <c r="CH78" s="325">
        <f t="shared" si="16"/>
        <v>283</v>
      </c>
      <c r="CI78" s="325">
        <f t="shared" si="17"/>
        <v>825</v>
      </c>
      <c r="CJ78" s="325">
        <f t="shared" si="18"/>
        <v>718</v>
      </c>
      <c r="CK78" s="325">
        <f t="shared" si="19"/>
        <v>1543</v>
      </c>
      <c r="CL78" s="325">
        <f t="shared" si="20"/>
        <v>280</v>
      </c>
      <c r="CM78" s="325">
        <f t="shared" si="21"/>
        <v>388</v>
      </c>
      <c r="CN78" s="325">
        <f t="shared" si="22"/>
        <v>668</v>
      </c>
      <c r="CO78" s="325">
        <f t="shared" si="24"/>
        <v>1252</v>
      </c>
      <c r="CP78" s="325">
        <f t="shared" si="25"/>
        <v>1242</v>
      </c>
      <c r="CQ78" s="325">
        <f t="shared" si="23"/>
        <v>2494</v>
      </c>
      <c r="CS78" s="319"/>
      <c r="CT78" s="319"/>
      <c r="CU78" s="321"/>
      <c r="CV78" s="321"/>
      <c r="CW78" s="321"/>
      <c r="CX78" s="321"/>
      <c r="CY78" s="321"/>
    </row>
    <row r="79" spans="1:103" s="321" customFormat="1" ht="12" customHeight="1" x14ac:dyDescent="0.2">
      <c r="A79" s="324" t="s">
        <v>99</v>
      </c>
      <c r="B79" s="327">
        <v>202</v>
      </c>
      <c r="C79" s="327">
        <v>202</v>
      </c>
      <c r="D79" s="327">
        <v>209</v>
      </c>
      <c r="E79" s="327">
        <v>213</v>
      </c>
      <c r="F79" s="327">
        <v>229</v>
      </c>
      <c r="G79" s="327">
        <v>236</v>
      </c>
      <c r="H79" s="327">
        <v>254</v>
      </c>
      <c r="I79" s="327">
        <v>240</v>
      </c>
      <c r="J79" s="327">
        <v>229</v>
      </c>
      <c r="K79" s="327">
        <v>235</v>
      </c>
      <c r="L79" s="327">
        <v>262</v>
      </c>
      <c r="M79" s="327">
        <v>224</v>
      </c>
      <c r="N79" s="327">
        <v>282</v>
      </c>
      <c r="O79" s="327">
        <v>251</v>
      </c>
      <c r="P79" s="327">
        <v>249</v>
      </c>
      <c r="Q79" s="327">
        <v>240</v>
      </c>
      <c r="R79" s="327">
        <v>284</v>
      </c>
      <c r="S79" s="327">
        <v>272</v>
      </c>
      <c r="T79" s="327">
        <v>295</v>
      </c>
      <c r="U79" s="327">
        <v>262</v>
      </c>
      <c r="V79" s="327">
        <v>276</v>
      </c>
      <c r="W79" s="327">
        <v>268</v>
      </c>
      <c r="X79" s="327">
        <v>265</v>
      </c>
      <c r="Y79" s="327">
        <v>274</v>
      </c>
      <c r="Z79" s="327">
        <v>272</v>
      </c>
      <c r="AA79" s="327">
        <v>245</v>
      </c>
      <c r="AB79" s="327">
        <v>235</v>
      </c>
      <c r="AC79" s="327">
        <v>225</v>
      </c>
      <c r="AD79" s="327">
        <v>240</v>
      </c>
      <c r="AE79" s="327">
        <v>254</v>
      </c>
      <c r="AF79" s="327">
        <v>230</v>
      </c>
      <c r="AG79" s="327">
        <v>255</v>
      </c>
      <c r="AH79" s="327">
        <v>204</v>
      </c>
      <c r="AI79" s="327">
        <v>232</v>
      </c>
      <c r="AJ79" s="327">
        <v>211</v>
      </c>
      <c r="AK79" s="327">
        <v>219</v>
      </c>
      <c r="AL79" s="327">
        <v>235</v>
      </c>
      <c r="AM79" s="327">
        <v>209</v>
      </c>
      <c r="AN79" s="327">
        <v>162</v>
      </c>
      <c r="AO79" s="327">
        <v>171</v>
      </c>
      <c r="AP79" s="327">
        <v>189</v>
      </c>
      <c r="AQ79" s="327">
        <v>181</v>
      </c>
      <c r="AR79" s="327">
        <v>149</v>
      </c>
      <c r="AS79" s="327">
        <v>185</v>
      </c>
      <c r="AT79" s="327">
        <v>139</v>
      </c>
      <c r="AU79" s="327">
        <v>176</v>
      </c>
      <c r="AV79" s="327">
        <v>129</v>
      </c>
      <c r="AW79" s="327">
        <v>193</v>
      </c>
      <c r="AX79" s="327">
        <v>110</v>
      </c>
      <c r="AY79" s="327">
        <v>148</v>
      </c>
      <c r="AZ79" s="327">
        <v>676</v>
      </c>
      <c r="BA79" s="327">
        <v>942</v>
      </c>
      <c r="BB79" s="327">
        <v>1093</v>
      </c>
      <c r="BC79" s="327">
        <v>1299</v>
      </c>
      <c r="BD79" s="327">
        <v>1454</v>
      </c>
      <c r="BE79" s="327">
        <v>1645</v>
      </c>
      <c r="BF79" s="327">
        <v>1705</v>
      </c>
      <c r="BG79" s="327">
        <v>1873</v>
      </c>
      <c r="BH79" s="327">
        <v>1849</v>
      </c>
      <c r="BI79" s="327">
        <v>2139</v>
      </c>
      <c r="BJ79" s="327">
        <v>2078</v>
      </c>
      <c r="BK79" s="327">
        <v>2178</v>
      </c>
      <c r="BL79" s="327">
        <v>1805</v>
      </c>
      <c r="BM79" s="327">
        <v>1572</v>
      </c>
      <c r="BN79" s="327">
        <v>1032</v>
      </c>
      <c r="BO79" s="327">
        <v>949</v>
      </c>
      <c r="BP79" s="327">
        <v>618</v>
      </c>
      <c r="BQ79" s="327">
        <v>641</v>
      </c>
      <c r="BR79" s="327">
        <v>517</v>
      </c>
      <c r="BS79" s="327">
        <v>589</v>
      </c>
      <c r="BT79" s="327">
        <v>525</v>
      </c>
      <c r="BU79" s="327">
        <v>633</v>
      </c>
      <c r="BV79" s="327">
        <v>330</v>
      </c>
      <c r="BW79" s="327">
        <v>416</v>
      </c>
      <c r="BX79" s="327">
        <v>178</v>
      </c>
      <c r="BY79" s="327">
        <v>295</v>
      </c>
      <c r="BZ79" s="327">
        <v>56</v>
      </c>
      <c r="CA79" s="327">
        <v>138</v>
      </c>
      <c r="CB79" s="327">
        <v>7</v>
      </c>
      <c r="CC79" s="327">
        <v>37</v>
      </c>
      <c r="CD79" s="327">
        <v>0</v>
      </c>
      <c r="CE79" s="327">
        <v>10</v>
      </c>
      <c r="CF79" s="322">
        <f t="shared" si="14"/>
        <v>3783</v>
      </c>
      <c r="CG79" s="322">
        <f t="shared" si="15"/>
        <v>3641</v>
      </c>
      <c r="CH79" s="322">
        <f t="shared" si="16"/>
        <v>7424</v>
      </c>
      <c r="CI79" s="322">
        <f t="shared" si="17"/>
        <v>13450</v>
      </c>
      <c r="CJ79" s="322">
        <f t="shared" si="18"/>
        <v>14566</v>
      </c>
      <c r="CK79" s="322">
        <f t="shared" si="19"/>
        <v>28016</v>
      </c>
      <c r="CL79" s="322">
        <f t="shared" si="20"/>
        <v>2231</v>
      </c>
      <c r="CM79" s="322">
        <f t="shared" si="21"/>
        <v>2759</v>
      </c>
      <c r="CN79" s="322">
        <f t="shared" si="22"/>
        <v>4990</v>
      </c>
      <c r="CO79" s="322">
        <f t="shared" si="24"/>
        <v>19464</v>
      </c>
      <c r="CP79" s="322">
        <f t="shared" si="25"/>
        <v>20966</v>
      </c>
      <c r="CQ79" s="322">
        <f t="shared" si="23"/>
        <v>40430</v>
      </c>
      <c r="CS79" s="319"/>
      <c r="CT79" s="319"/>
    </row>
    <row r="80" spans="1:103" ht="12" customHeight="1" x14ac:dyDescent="0.2">
      <c r="A80" s="323" t="s">
        <v>170</v>
      </c>
      <c r="B80" s="326">
        <v>16</v>
      </c>
      <c r="C80" s="326">
        <v>23</v>
      </c>
      <c r="D80" s="326">
        <v>17</v>
      </c>
      <c r="E80" s="326">
        <v>20</v>
      </c>
      <c r="F80" s="326">
        <v>24</v>
      </c>
      <c r="G80" s="326">
        <v>19</v>
      </c>
      <c r="H80" s="326">
        <v>19</v>
      </c>
      <c r="I80" s="326">
        <v>18</v>
      </c>
      <c r="J80" s="326">
        <v>17</v>
      </c>
      <c r="K80" s="326">
        <v>17</v>
      </c>
      <c r="L80" s="326">
        <v>21</v>
      </c>
      <c r="M80" s="326">
        <v>26</v>
      </c>
      <c r="N80" s="326">
        <v>13</v>
      </c>
      <c r="O80" s="326">
        <v>18</v>
      </c>
      <c r="P80" s="326">
        <v>14</v>
      </c>
      <c r="Q80" s="326">
        <v>18</v>
      </c>
      <c r="R80" s="326">
        <v>13</v>
      </c>
      <c r="S80" s="326">
        <v>12</v>
      </c>
      <c r="T80" s="326">
        <v>17</v>
      </c>
      <c r="U80" s="326">
        <v>15</v>
      </c>
      <c r="V80" s="326">
        <v>24</v>
      </c>
      <c r="W80" s="326">
        <v>9</v>
      </c>
      <c r="X80" s="326">
        <v>16</v>
      </c>
      <c r="Y80" s="326">
        <v>14</v>
      </c>
      <c r="Z80" s="326">
        <v>7</v>
      </c>
      <c r="AA80" s="326">
        <v>10</v>
      </c>
      <c r="AB80" s="326">
        <v>14</v>
      </c>
      <c r="AC80" s="326">
        <v>11</v>
      </c>
      <c r="AD80" s="326">
        <v>13</v>
      </c>
      <c r="AE80" s="326">
        <v>19</v>
      </c>
      <c r="AF80" s="326">
        <v>10</v>
      </c>
      <c r="AG80" s="326">
        <v>14</v>
      </c>
      <c r="AH80" s="326">
        <v>16</v>
      </c>
      <c r="AI80" s="326">
        <v>11</v>
      </c>
      <c r="AJ80" s="326">
        <v>19</v>
      </c>
      <c r="AK80" s="326">
        <v>10</v>
      </c>
      <c r="AL80" s="326">
        <v>13</v>
      </c>
      <c r="AM80" s="326">
        <v>15</v>
      </c>
      <c r="AN80" s="326">
        <v>16</v>
      </c>
      <c r="AO80" s="326">
        <v>17</v>
      </c>
      <c r="AP80" s="326">
        <v>18</v>
      </c>
      <c r="AQ80" s="326">
        <v>20</v>
      </c>
      <c r="AR80" s="326">
        <v>9</v>
      </c>
      <c r="AS80" s="326">
        <v>19</v>
      </c>
      <c r="AT80" s="326">
        <v>13</v>
      </c>
      <c r="AU80" s="326">
        <v>27</v>
      </c>
      <c r="AV80" s="326">
        <v>16</v>
      </c>
      <c r="AW80" s="326">
        <v>22</v>
      </c>
      <c r="AX80" s="326">
        <v>16</v>
      </c>
      <c r="AY80" s="326">
        <v>15</v>
      </c>
      <c r="AZ80" s="326">
        <v>98</v>
      </c>
      <c r="BA80" s="326">
        <v>113</v>
      </c>
      <c r="BB80" s="326">
        <v>153</v>
      </c>
      <c r="BC80" s="326">
        <v>150</v>
      </c>
      <c r="BD80" s="326">
        <v>165</v>
      </c>
      <c r="BE80" s="326">
        <v>150</v>
      </c>
      <c r="BF80" s="326">
        <v>121</v>
      </c>
      <c r="BG80" s="326">
        <v>142</v>
      </c>
      <c r="BH80" s="326">
        <v>149</v>
      </c>
      <c r="BI80" s="326">
        <v>141</v>
      </c>
      <c r="BJ80" s="326">
        <v>128</v>
      </c>
      <c r="BK80" s="326">
        <v>179</v>
      </c>
      <c r="BL80" s="326">
        <v>174</v>
      </c>
      <c r="BM80" s="326">
        <v>178</v>
      </c>
      <c r="BN80" s="326">
        <v>115</v>
      </c>
      <c r="BO80" s="326">
        <v>113</v>
      </c>
      <c r="BP80" s="326">
        <v>75</v>
      </c>
      <c r="BQ80" s="326">
        <v>94</v>
      </c>
      <c r="BR80" s="326">
        <v>84</v>
      </c>
      <c r="BS80" s="326">
        <v>122</v>
      </c>
      <c r="BT80" s="326">
        <v>135</v>
      </c>
      <c r="BU80" s="326">
        <v>156</v>
      </c>
      <c r="BV80" s="326">
        <v>88</v>
      </c>
      <c r="BW80" s="326">
        <v>117</v>
      </c>
      <c r="BX80" s="326">
        <v>61</v>
      </c>
      <c r="BY80" s="326">
        <v>99</v>
      </c>
      <c r="BZ80" s="326">
        <v>22</v>
      </c>
      <c r="CA80" s="326">
        <v>43</v>
      </c>
      <c r="CB80" s="326">
        <v>2</v>
      </c>
      <c r="CC80" s="326">
        <v>18</v>
      </c>
      <c r="CD80" s="326">
        <v>0</v>
      </c>
      <c r="CE80" s="326">
        <v>3</v>
      </c>
      <c r="CF80" s="325">
        <f t="shared" si="14"/>
        <v>245</v>
      </c>
      <c r="CG80" s="325">
        <f t="shared" si="15"/>
        <v>249</v>
      </c>
      <c r="CH80" s="325">
        <f t="shared" si="16"/>
        <v>494</v>
      </c>
      <c r="CI80" s="325">
        <f t="shared" si="17"/>
        <v>1249</v>
      </c>
      <c r="CJ80" s="325">
        <f t="shared" si="18"/>
        <v>1336</v>
      </c>
      <c r="CK80" s="325">
        <f t="shared" si="19"/>
        <v>2585</v>
      </c>
      <c r="CL80" s="325">
        <f t="shared" si="20"/>
        <v>467</v>
      </c>
      <c r="CM80" s="325">
        <f t="shared" si="21"/>
        <v>652</v>
      </c>
      <c r="CN80" s="325">
        <f t="shared" si="22"/>
        <v>1119</v>
      </c>
      <c r="CO80" s="325">
        <f t="shared" si="24"/>
        <v>1961</v>
      </c>
      <c r="CP80" s="325">
        <f t="shared" si="25"/>
        <v>2237</v>
      </c>
      <c r="CQ80" s="325">
        <f t="shared" si="23"/>
        <v>4198</v>
      </c>
      <c r="CS80" s="319"/>
      <c r="CT80" s="319"/>
      <c r="CU80" s="321"/>
      <c r="CV80" s="321"/>
      <c r="CW80" s="321"/>
      <c r="CX80" s="321"/>
      <c r="CY80" s="321"/>
    </row>
    <row r="81" spans="1:103" ht="12" customHeight="1" x14ac:dyDescent="0.2">
      <c r="A81" s="323" t="s">
        <v>171</v>
      </c>
      <c r="B81" s="326">
        <v>12</v>
      </c>
      <c r="C81" s="326">
        <v>15</v>
      </c>
      <c r="D81" s="326">
        <v>11</v>
      </c>
      <c r="E81" s="326">
        <v>8</v>
      </c>
      <c r="F81" s="326">
        <v>22</v>
      </c>
      <c r="G81" s="326">
        <v>20</v>
      </c>
      <c r="H81" s="326">
        <v>14</v>
      </c>
      <c r="I81" s="326">
        <v>11</v>
      </c>
      <c r="J81" s="326">
        <v>11</v>
      </c>
      <c r="K81" s="326">
        <v>14</v>
      </c>
      <c r="L81" s="326">
        <v>26</v>
      </c>
      <c r="M81" s="326">
        <v>12</v>
      </c>
      <c r="N81" s="326">
        <v>21</v>
      </c>
      <c r="O81" s="326">
        <v>18</v>
      </c>
      <c r="P81" s="326">
        <v>20</v>
      </c>
      <c r="Q81" s="326">
        <v>18</v>
      </c>
      <c r="R81" s="326">
        <v>23</v>
      </c>
      <c r="S81" s="326">
        <v>19</v>
      </c>
      <c r="T81" s="326">
        <v>24</v>
      </c>
      <c r="U81" s="326">
        <v>13</v>
      </c>
      <c r="V81" s="326">
        <v>23</v>
      </c>
      <c r="W81" s="326">
        <v>26</v>
      </c>
      <c r="X81" s="326">
        <v>26</v>
      </c>
      <c r="Y81" s="326">
        <v>22</v>
      </c>
      <c r="Z81" s="326">
        <v>29</v>
      </c>
      <c r="AA81" s="326">
        <v>20</v>
      </c>
      <c r="AB81" s="326">
        <v>22</v>
      </c>
      <c r="AC81" s="326">
        <v>23</v>
      </c>
      <c r="AD81" s="326">
        <v>18</v>
      </c>
      <c r="AE81" s="326">
        <v>28</v>
      </c>
      <c r="AF81" s="326">
        <v>35</v>
      </c>
      <c r="AG81" s="326">
        <v>28</v>
      </c>
      <c r="AH81" s="326">
        <v>20</v>
      </c>
      <c r="AI81" s="326">
        <v>39</v>
      </c>
      <c r="AJ81" s="326">
        <v>29</v>
      </c>
      <c r="AK81" s="326">
        <v>17</v>
      </c>
      <c r="AL81" s="326">
        <v>29</v>
      </c>
      <c r="AM81" s="326">
        <v>22</v>
      </c>
      <c r="AN81" s="326">
        <v>19</v>
      </c>
      <c r="AO81" s="326">
        <v>20</v>
      </c>
      <c r="AP81" s="326">
        <v>26</v>
      </c>
      <c r="AQ81" s="326">
        <v>16</v>
      </c>
      <c r="AR81" s="326">
        <v>19</v>
      </c>
      <c r="AS81" s="326">
        <v>12</v>
      </c>
      <c r="AT81" s="326">
        <v>9</v>
      </c>
      <c r="AU81" s="326">
        <v>16</v>
      </c>
      <c r="AV81" s="326">
        <v>10</v>
      </c>
      <c r="AW81" s="326">
        <v>13</v>
      </c>
      <c r="AX81" s="326">
        <v>8</v>
      </c>
      <c r="AY81" s="326">
        <v>10</v>
      </c>
      <c r="AZ81" s="326">
        <v>36</v>
      </c>
      <c r="BA81" s="326">
        <v>47</v>
      </c>
      <c r="BB81" s="326">
        <v>67</v>
      </c>
      <c r="BC81" s="326">
        <v>73</v>
      </c>
      <c r="BD81" s="326">
        <v>89</v>
      </c>
      <c r="BE81" s="326">
        <v>109</v>
      </c>
      <c r="BF81" s="326">
        <v>105</v>
      </c>
      <c r="BG81" s="326">
        <v>114</v>
      </c>
      <c r="BH81" s="326">
        <v>163</v>
      </c>
      <c r="BI81" s="326">
        <v>217</v>
      </c>
      <c r="BJ81" s="326">
        <v>232</v>
      </c>
      <c r="BK81" s="326">
        <v>245</v>
      </c>
      <c r="BL81" s="326">
        <v>200</v>
      </c>
      <c r="BM81" s="326">
        <v>168</v>
      </c>
      <c r="BN81" s="326">
        <v>117</v>
      </c>
      <c r="BO81" s="326">
        <v>114</v>
      </c>
      <c r="BP81" s="326">
        <v>72</v>
      </c>
      <c r="BQ81" s="326">
        <v>63</v>
      </c>
      <c r="BR81" s="326">
        <v>60</v>
      </c>
      <c r="BS81" s="326">
        <v>74</v>
      </c>
      <c r="BT81" s="326">
        <v>58</v>
      </c>
      <c r="BU81" s="326">
        <v>75</v>
      </c>
      <c r="BV81" s="326">
        <v>37</v>
      </c>
      <c r="BW81" s="326">
        <v>43</v>
      </c>
      <c r="BX81" s="326">
        <v>22</v>
      </c>
      <c r="BY81" s="326">
        <v>28</v>
      </c>
      <c r="BZ81" s="326">
        <v>4</v>
      </c>
      <c r="CA81" s="326">
        <v>4</v>
      </c>
      <c r="CB81" s="326">
        <v>1</v>
      </c>
      <c r="CC81" s="326">
        <v>2</v>
      </c>
      <c r="CD81" s="326">
        <v>0</v>
      </c>
      <c r="CE81" s="326">
        <v>0</v>
      </c>
      <c r="CF81" s="325">
        <f t="shared" si="14"/>
        <v>302</v>
      </c>
      <c r="CG81" s="325">
        <f t="shared" si="15"/>
        <v>267</v>
      </c>
      <c r="CH81" s="325">
        <f t="shared" si="16"/>
        <v>569</v>
      </c>
      <c r="CI81" s="325">
        <f t="shared" si="17"/>
        <v>1213</v>
      </c>
      <c r="CJ81" s="325">
        <f t="shared" si="18"/>
        <v>1280</v>
      </c>
      <c r="CK81" s="325">
        <f t="shared" si="19"/>
        <v>2493</v>
      </c>
      <c r="CL81" s="325">
        <f t="shared" si="20"/>
        <v>254</v>
      </c>
      <c r="CM81" s="325">
        <f t="shared" si="21"/>
        <v>289</v>
      </c>
      <c r="CN81" s="325">
        <f t="shared" si="22"/>
        <v>543</v>
      </c>
      <c r="CO81" s="325">
        <f t="shared" si="24"/>
        <v>1769</v>
      </c>
      <c r="CP81" s="325">
        <f t="shared" si="25"/>
        <v>1836</v>
      </c>
      <c r="CQ81" s="325">
        <f t="shared" si="23"/>
        <v>3605</v>
      </c>
      <c r="CS81" s="319"/>
      <c r="CT81" s="319"/>
      <c r="CU81" s="321"/>
      <c r="CV81" s="321"/>
      <c r="CW81" s="321"/>
      <c r="CX81" s="321"/>
      <c r="CY81" s="321"/>
    </row>
    <row r="82" spans="1:103" ht="12" customHeight="1" x14ac:dyDescent="0.2">
      <c r="A82" s="323" t="s">
        <v>172</v>
      </c>
      <c r="B82" s="326">
        <v>47</v>
      </c>
      <c r="C82" s="326">
        <v>46</v>
      </c>
      <c r="D82" s="326">
        <v>51</v>
      </c>
      <c r="E82" s="326">
        <v>54</v>
      </c>
      <c r="F82" s="326">
        <v>47</v>
      </c>
      <c r="G82" s="326">
        <v>54</v>
      </c>
      <c r="H82" s="326">
        <v>62</v>
      </c>
      <c r="I82" s="326">
        <v>65</v>
      </c>
      <c r="J82" s="326">
        <v>48</v>
      </c>
      <c r="K82" s="326">
        <v>54</v>
      </c>
      <c r="L82" s="326">
        <v>53</v>
      </c>
      <c r="M82" s="326">
        <v>40</v>
      </c>
      <c r="N82" s="326">
        <v>62</v>
      </c>
      <c r="O82" s="326">
        <v>55</v>
      </c>
      <c r="P82" s="326">
        <v>45</v>
      </c>
      <c r="Q82" s="326">
        <v>44</v>
      </c>
      <c r="R82" s="326">
        <v>70</v>
      </c>
      <c r="S82" s="326">
        <v>65</v>
      </c>
      <c r="T82" s="326">
        <v>47</v>
      </c>
      <c r="U82" s="326">
        <v>64</v>
      </c>
      <c r="V82" s="326">
        <v>64</v>
      </c>
      <c r="W82" s="326">
        <v>59</v>
      </c>
      <c r="X82" s="326">
        <v>55</v>
      </c>
      <c r="Y82" s="326">
        <v>63</v>
      </c>
      <c r="Z82" s="326">
        <v>66</v>
      </c>
      <c r="AA82" s="326">
        <v>57</v>
      </c>
      <c r="AB82" s="326">
        <v>52</v>
      </c>
      <c r="AC82" s="326">
        <v>45</v>
      </c>
      <c r="AD82" s="326">
        <v>54</v>
      </c>
      <c r="AE82" s="326">
        <v>52</v>
      </c>
      <c r="AF82" s="326">
        <v>40</v>
      </c>
      <c r="AG82" s="326">
        <v>57</v>
      </c>
      <c r="AH82" s="326">
        <v>36</v>
      </c>
      <c r="AI82" s="326">
        <v>41</v>
      </c>
      <c r="AJ82" s="326">
        <v>41</v>
      </c>
      <c r="AK82" s="326">
        <v>37</v>
      </c>
      <c r="AL82" s="326">
        <v>33</v>
      </c>
      <c r="AM82" s="326">
        <v>40</v>
      </c>
      <c r="AN82" s="326">
        <v>28</v>
      </c>
      <c r="AO82" s="326">
        <v>24</v>
      </c>
      <c r="AP82" s="326">
        <v>36</v>
      </c>
      <c r="AQ82" s="326">
        <v>24</v>
      </c>
      <c r="AR82" s="326">
        <v>19</v>
      </c>
      <c r="AS82" s="326">
        <v>21</v>
      </c>
      <c r="AT82" s="326">
        <v>19</v>
      </c>
      <c r="AU82" s="326">
        <v>20</v>
      </c>
      <c r="AV82" s="326">
        <v>14</v>
      </c>
      <c r="AW82" s="326">
        <v>23</v>
      </c>
      <c r="AX82" s="326">
        <v>12</v>
      </c>
      <c r="AY82" s="326">
        <v>17</v>
      </c>
      <c r="AZ82" s="326">
        <v>119</v>
      </c>
      <c r="BA82" s="326">
        <v>180</v>
      </c>
      <c r="BB82" s="326">
        <v>216</v>
      </c>
      <c r="BC82" s="326">
        <v>318</v>
      </c>
      <c r="BD82" s="326">
        <v>301</v>
      </c>
      <c r="BE82" s="326">
        <v>344</v>
      </c>
      <c r="BF82" s="326">
        <v>345</v>
      </c>
      <c r="BG82" s="326">
        <v>387</v>
      </c>
      <c r="BH82" s="326">
        <v>417</v>
      </c>
      <c r="BI82" s="326">
        <v>476</v>
      </c>
      <c r="BJ82" s="326">
        <v>448</v>
      </c>
      <c r="BK82" s="326">
        <v>447</v>
      </c>
      <c r="BL82" s="326">
        <v>368</v>
      </c>
      <c r="BM82" s="326">
        <v>305</v>
      </c>
      <c r="BN82" s="326">
        <v>215</v>
      </c>
      <c r="BO82" s="326">
        <v>176</v>
      </c>
      <c r="BP82" s="326">
        <v>128</v>
      </c>
      <c r="BQ82" s="326">
        <v>104</v>
      </c>
      <c r="BR82" s="326">
        <v>57</v>
      </c>
      <c r="BS82" s="326">
        <v>59</v>
      </c>
      <c r="BT82" s="326">
        <v>60</v>
      </c>
      <c r="BU82" s="326">
        <v>46</v>
      </c>
      <c r="BV82" s="326">
        <v>28</v>
      </c>
      <c r="BW82" s="326">
        <v>35</v>
      </c>
      <c r="BX82" s="326">
        <v>7</v>
      </c>
      <c r="BY82" s="326">
        <v>17</v>
      </c>
      <c r="BZ82" s="326">
        <v>3</v>
      </c>
      <c r="CA82" s="326">
        <v>19</v>
      </c>
      <c r="CB82" s="326">
        <v>0</v>
      </c>
      <c r="CC82" s="326">
        <v>2</v>
      </c>
      <c r="CD82" s="326">
        <v>0</v>
      </c>
      <c r="CE82" s="326">
        <v>1</v>
      </c>
      <c r="CF82" s="325">
        <f t="shared" si="14"/>
        <v>823</v>
      </c>
      <c r="CG82" s="325">
        <f t="shared" si="15"/>
        <v>817</v>
      </c>
      <c r="CH82" s="325">
        <f t="shared" si="16"/>
        <v>1640</v>
      </c>
      <c r="CI82" s="325">
        <f t="shared" si="17"/>
        <v>2707</v>
      </c>
      <c r="CJ82" s="325">
        <f t="shared" si="18"/>
        <v>2937</v>
      </c>
      <c r="CK82" s="325">
        <f t="shared" si="19"/>
        <v>5644</v>
      </c>
      <c r="CL82" s="325">
        <f t="shared" si="20"/>
        <v>283</v>
      </c>
      <c r="CM82" s="325">
        <f t="shared" si="21"/>
        <v>283</v>
      </c>
      <c r="CN82" s="325">
        <f t="shared" si="22"/>
        <v>566</v>
      </c>
      <c r="CO82" s="325">
        <f t="shared" si="24"/>
        <v>3813</v>
      </c>
      <c r="CP82" s="325">
        <f t="shared" si="25"/>
        <v>4037</v>
      </c>
      <c r="CQ82" s="325">
        <f t="shared" si="23"/>
        <v>7850</v>
      </c>
      <c r="CS82" s="319"/>
      <c r="CT82" s="319"/>
      <c r="CU82" s="321"/>
      <c r="CV82" s="321"/>
      <c r="CW82" s="321"/>
      <c r="CX82" s="321"/>
      <c r="CY82" s="321"/>
    </row>
    <row r="83" spans="1:103" ht="12" customHeight="1" x14ac:dyDescent="0.2">
      <c r="A83" s="323" t="s">
        <v>173</v>
      </c>
      <c r="B83" s="326">
        <v>48</v>
      </c>
      <c r="C83" s="326">
        <v>35</v>
      </c>
      <c r="D83" s="326">
        <v>35</v>
      </c>
      <c r="E83" s="326">
        <v>36</v>
      </c>
      <c r="F83" s="326">
        <v>31</v>
      </c>
      <c r="G83" s="326">
        <v>36</v>
      </c>
      <c r="H83" s="326">
        <v>44</v>
      </c>
      <c r="I83" s="326">
        <v>40</v>
      </c>
      <c r="J83" s="326">
        <v>49</v>
      </c>
      <c r="K83" s="326">
        <v>52</v>
      </c>
      <c r="L83" s="326">
        <v>60</v>
      </c>
      <c r="M83" s="326">
        <v>40</v>
      </c>
      <c r="N83" s="326">
        <v>66</v>
      </c>
      <c r="O83" s="326">
        <v>42</v>
      </c>
      <c r="P83" s="326">
        <v>60</v>
      </c>
      <c r="Q83" s="326">
        <v>48</v>
      </c>
      <c r="R83" s="326">
        <v>61</v>
      </c>
      <c r="S83" s="326">
        <v>59</v>
      </c>
      <c r="T83" s="326">
        <v>66</v>
      </c>
      <c r="U83" s="326">
        <v>55</v>
      </c>
      <c r="V83" s="326">
        <v>62</v>
      </c>
      <c r="W83" s="326">
        <v>54</v>
      </c>
      <c r="X83" s="326">
        <v>71</v>
      </c>
      <c r="Y83" s="326">
        <v>81</v>
      </c>
      <c r="Z83" s="326">
        <v>75</v>
      </c>
      <c r="AA83" s="326">
        <v>69</v>
      </c>
      <c r="AB83" s="326">
        <v>71</v>
      </c>
      <c r="AC83" s="326">
        <v>66</v>
      </c>
      <c r="AD83" s="326">
        <v>80</v>
      </c>
      <c r="AE83" s="326">
        <v>72</v>
      </c>
      <c r="AF83" s="326">
        <v>76</v>
      </c>
      <c r="AG83" s="326">
        <v>86</v>
      </c>
      <c r="AH83" s="326">
        <v>86</v>
      </c>
      <c r="AI83" s="326">
        <v>84</v>
      </c>
      <c r="AJ83" s="326">
        <v>69</v>
      </c>
      <c r="AK83" s="326">
        <v>95</v>
      </c>
      <c r="AL83" s="326">
        <v>97</v>
      </c>
      <c r="AM83" s="326">
        <v>79</v>
      </c>
      <c r="AN83" s="326">
        <v>61</v>
      </c>
      <c r="AO83" s="326">
        <v>75</v>
      </c>
      <c r="AP83" s="326">
        <v>74</v>
      </c>
      <c r="AQ83" s="326">
        <v>72</v>
      </c>
      <c r="AR83" s="326">
        <v>68</v>
      </c>
      <c r="AS83" s="326">
        <v>76</v>
      </c>
      <c r="AT83" s="326">
        <v>61</v>
      </c>
      <c r="AU83" s="326">
        <v>59</v>
      </c>
      <c r="AV83" s="326">
        <v>60</v>
      </c>
      <c r="AW83" s="326">
        <v>57</v>
      </c>
      <c r="AX83" s="326">
        <v>48</v>
      </c>
      <c r="AY83" s="326">
        <v>37</v>
      </c>
      <c r="AZ83" s="326">
        <v>160</v>
      </c>
      <c r="BA83" s="326">
        <v>182</v>
      </c>
      <c r="BB83" s="326">
        <v>216</v>
      </c>
      <c r="BC83" s="326">
        <v>222</v>
      </c>
      <c r="BD83" s="326">
        <v>259</v>
      </c>
      <c r="BE83" s="326">
        <v>307</v>
      </c>
      <c r="BF83" s="326">
        <v>370</v>
      </c>
      <c r="BG83" s="326">
        <v>398</v>
      </c>
      <c r="BH83" s="326">
        <v>458</v>
      </c>
      <c r="BI83" s="326">
        <v>644</v>
      </c>
      <c r="BJ83" s="326">
        <v>733</v>
      </c>
      <c r="BK83" s="326">
        <v>755</v>
      </c>
      <c r="BL83" s="326">
        <v>593</v>
      </c>
      <c r="BM83" s="326">
        <v>523</v>
      </c>
      <c r="BN83" s="326">
        <v>323</v>
      </c>
      <c r="BO83" s="326">
        <v>297</v>
      </c>
      <c r="BP83" s="326">
        <v>164</v>
      </c>
      <c r="BQ83" s="326">
        <v>194</v>
      </c>
      <c r="BR83" s="326">
        <v>166</v>
      </c>
      <c r="BS83" s="326">
        <v>182</v>
      </c>
      <c r="BT83" s="326">
        <v>149</v>
      </c>
      <c r="BU83" s="326">
        <v>210</v>
      </c>
      <c r="BV83" s="326">
        <v>103</v>
      </c>
      <c r="BW83" s="326">
        <v>143</v>
      </c>
      <c r="BX83" s="326">
        <v>58</v>
      </c>
      <c r="BY83" s="326">
        <v>86</v>
      </c>
      <c r="BZ83" s="326">
        <v>15</v>
      </c>
      <c r="CA83" s="326">
        <v>42</v>
      </c>
      <c r="CB83" s="326">
        <v>3</v>
      </c>
      <c r="CC83" s="326">
        <v>9</v>
      </c>
      <c r="CD83" s="326">
        <v>0</v>
      </c>
      <c r="CE83" s="326">
        <v>2</v>
      </c>
      <c r="CF83" s="325">
        <f t="shared" si="14"/>
        <v>879</v>
      </c>
      <c r="CG83" s="325">
        <f t="shared" si="15"/>
        <v>785</v>
      </c>
      <c r="CH83" s="325">
        <f t="shared" si="16"/>
        <v>1664</v>
      </c>
      <c r="CI83" s="325">
        <f t="shared" si="17"/>
        <v>3812</v>
      </c>
      <c r="CJ83" s="325">
        <f t="shared" si="18"/>
        <v>4048</v>
      </c>
      <c r="CK83" s="325">
        <f t="shared" si="19"/>
        <v>7860</v>
      </c>
      <c r="CL83" s="325">
        <f t="shared" si="20"/>
        <v>658</v>
      </c>
      <c r="CM83" s="325">
        <f t="shared" si="21"/>
        <v>868</v>
      </c>
      <c r="CN83" s="325">
        <f t="shared" si="22"/>
        <v>1526</v>
      </c>
      <c r="CO83" s="325">
        <f t="shared" si="24"/>
        <v>5349</v>
      </c>
      <c r="CP83" s="325">
        <f t="shared" si="25"/>
        <v>5701</v>
      </c>
      <c r="CQ83" s="325">
        <f t="shared" si="23"/>
        <v>11050</v>
      </c>
      <c r="CS83" s="319"/>
      <c r="CT83" s="319"/>
      <c r="CU83" s="321"/>
      <c r="CV83" s="321"/>
      <c r="CW83" s="321"/>
      <c r="CX83" s="321"/>
      <c r="CY83" s="321"/>
    </row>
    <row r="84" spans="1:103" ht="12" customHeight="1" x14ac:dyDescent="0.2">
      <c r="A84" s="323" t="s">
        <v>174</v>
      </c>
      <c r="B84" s="326">
        <v>48</v>
      </c>
      <c r="C84" s="326">
        <v>60</v>
      </c>
      <c r="D84" s="326">
        <v>64</v>
      </c>
      <c r="E84" s="326">
        <v>57</v>
      </c>
      <c r="F84" s="326">
        <v>65</v>
      </c>
      <c r="G84" s="326">
        <v>68</v>
      </c>
      <c r="H84" s="326">
        <v>83</v>
      </c>
      <c r="I84" s="326">
        <v>69</v>
      </c>
      <c r="J84" s="326">
        <v>67</v>
      </c>
      <c r="K84" s="326">
        <v>68</v>
      </c>
      <c r="L84" s="326">
        <v>57</v>
      </c>
      <c r="M84" s="326">
        <v>69</v>
      </c>
      <c r="N84" s="326">
        <v>67</v>
      </c>
      <c r="O84" s="326">
        <v>74</v>
      </c>
      <c r="P84" s="326">
        <v>58</v>
      </c>
      <c r="Q84" s="326">
        <v>64</v>
      </c>
      <c r="R84" s="326">
        <v>73</v>
      </c>
      <c r="S84" s="326">
        <v>69</v>
      </c>
      <c r="T84" s="326">
        <v>75</v>
      </c>
      <c r="U84" s="326">
        <v>67</v>
      </c>
      <c r="V84" s="326">
        <v>58</v>
      </c>
      <c r="W84" s="326">
        <v>70</v>
      </c>
      <c r="X84" s="326">
        <v>49</v>
      </c>
      <c r="Y84" s="326">
        <v>46</v>
      </c>
      <c r="Z84" s="326">
        <v>41</v>
      </c>
      <c r="AA84" s="326">
        <v>50</v>
      </c>
      <c r="AB84" s="326">
        <v>46</v>
      </c>
      <c r="AC84" s="326">
        <v>47</v>
      </c>
      <c r="AD84" s="326">
        <v>41</v>
      </c>
      <c r="AE84" s="326">
        <v>47</v>
      </c>
      <c r="AF84" s="326">
        <v>44</v>
      </c>
      <c r="AG84" s="326">
        <v>37</v>
      </c>
      <c r="AH84" s="326">
        <v>27</v>
      </c>
      <c r="AI84" s="326">
        <v>34</v>
      </c>
      <c r="AJ84" s="326">
        <v>38</v>
      </c>
      <c r="AK84" s="326">
        <v>42</v>
      </c>
      <c r="AL84" s="326">
        <v>41</v>
      </c>
      <c r="AM84" s="326">
        <v>42</v>
      </c>
      <c r="AN84" s="326">
        <v>22</v>
      </c>
      <c r="AO84" s="326">
        <v>25</v>
      </c>
      <c r="AP84" s="326">
        <v>23</v>
      </c>
      <c r="AQ84" s="326">
        <v>36</v>
      </c>
      <c r="AR84" s="326">
        <v>19</v>
      </c>
      <c r="AS84" s="326">
        <v>44</v>
      </c>
      <c r="AT84" s="326">
        <v>27</v>
      </c>
      <c r="AU84" s="326">
        <v>45</v>
      </c>
      <c r="AV84" s="326">
        <v>22</v>
      </c>
      <c r="AW84" s="326">
        <v>61</v>
      </c>
      <c r="AX84" s="326">
        <v>20</v>
      </c>
      <c r="AY84" s="326">
        <v>55</v>
      </c>
      <c r="AZ84" s="326">
        <v>141</v>
      </c>
      <c r="BA84" s="326">
        <v>280</v>
      </c>
      <c r="BB84" s="326">
        <v>260</v>
      </c>
      <c r="BC84" s="326">
        <v>322</v>
      </c>
      <c r="BD84" s="326">
        <v>395</v>
      </c>
      <c r="BE84" s="326">
        <v>458</v>
      </c>
      <c r="BF84" s="326">
        <v>440</v>
      </c>
      <c r="BG84" s="326">
        <v>489</v>
      </c>
      <c r="BH84" s="326">
        <v>383</v>
      </c>
      <c r="BI84" s="326">
        <v>389</v>
      </c>
      <c r="BJ84" s="326">
        <v>317</v>
      </c>
      <c r="BK84" s="326">
        <v>363</v>
      </c>
      <c r="BL84" s="326">
        <v>323</v>
      </c>
      <c r="BM84" s="326">
        <v>291</v>
      </c>
      <c r="BN84" s="326">
        <v>171</v>
      </c>
      <c r="BO84" s="326">
        <v>167</v>
      </c>
      <c r="BP84" s="326">
        <v>122</v>
      </c>
      <c r="BQ84" s="326">
        <v>139</v>
      </c>
      <c r="BR84" s="326">
        <v>117</v>
      </c>
      <c r="BS84" s="326">
        <v>109</v>
      </c>
      <c r="BT84" s="326">
        <v>92</v>
      </c>
      <c r="BU84" s="326">
        <v>111</v>
      </c>
      <c r="BV84" s="326">
        <v>61</v>
      </c>
      <c r="BW84" s="326">
        <v>68</v>
      </c>
      <c r="BX84" s="326">
        <v>27</v>
      </c>
      <c r="BY84" s="326">
        <v>50</v>
      </c>
      <c r="BZ84" s="326">
        <v>9</v>
      </c>
      <c r="CA84" s="326">
        <v>28</v>
      </c>
      <c r="CB84" s="326">
        <v>1</v>
      </c>
      <c r="CC84" s="326">
        <v>6</v>
      </c>
      <c r="CD84" s="326">
        <v>0</v>
      </c>
      <c r="CE84" s="326">
        <v>4</v>
      </c>
      <c r="CF84" s="325">
        <f t="shared" si="14"/>
        <v>892</v>
      </c>
      <c r="CG84" s="325">
        <f t="shared" si="15"/>
        <v>925</v>
      </c>
      <c r="CH84" s="325">
        <f t="shared" si="16"/>
        <v>1817</v>
      </c>
      <c r="CI84" s="325">
        <f t="shared" si="17"/>
        <v>2713</v>
      </c>
      <c r="CJ84" s="325">
        <f t="shared" si="18"/>
        <v>3180</v>
      </c>
      <c r="CK84" s="325">
        <f t="shared" si="19"/>
        <v>5893</v>
      </c>
      <c r="CL84" s="325">
        <f t="shared" si="20"/>
        <v>429</v>
      </c>
      <c r="CM84" s="325">
        <f t="shared" si="21"/>
        <v>515</v>
      </c>
      <c r="CN84" s="325">
        <f t="shared" si="22"/>
        <v>944</v>
      </c>
      <c r="CO84" s="325">
        <f t="shared" si="24"/>
        <v>4034</v>
      </c>
      <c r="CP84" s="325">
        <f t="shared" si="25"/>
        <v>4620</v>
      </c>
      <c r="CQ84" s="325">
        <f t="shared" si="23"/>
        <v>8654</v>
      </c>
      <c r="CS84" s="319"/>
      <c r="CT84" s="319"/>
      <c r="CU84" s="321"/>
      <c r="CV84" s="321"/>
      <c r="CW84" s="321"/>
      <c r="CX84" s="321"/>
      <c r="CY84" s="321"/>
    </row>
    <row r="85" spans="1:103" ht="12" customHeight="1" x14ac:dyDescent="0.2">
      <c r="A85" s="323" t="s">
        <v>175</v>
      </c>
      <c r="B85" s="326">
        <v>31</v>
      </c>
      <c r="C85" s="326">
        <v>23</v>
      </c>
      <c r="D85" s="326">
        <v>31</v>
      </c>
      <c r="E85" s="326">
        <v>38</v>
      </c>
      <c r="F85" s="326">
        <v>40</v>
      </c>
      <c r="G85" s="326">
        <v>39</v>
      </c>
      <c r="H85" s="326">
        <v>32</v>
      </c>
      <c r="I85" s="326">
        <v>37</v>
      </c>
      <c r="J85" s="326">
        <v>37</v>
      </c>
      <c r="K85" s="326">
        <v>30</v>
      </c>
      <c r="L85" s="326">
        <v>45</v>
      </c>
      <c r="M85" s="326">
        <v>37</v>
      </c>
      <c r="N85" s="326">
        <v>53</v>
      </c>
      <c r="O85" s="326">
        <v>44</v>
      </c>
      <c r="P85" s="326">
        <v>52</v>
      </c>
      <c r="Q85" s="326">
        <v>48</v>
      </c>
      <c r="R85" s="326">
        <v>44</v>
      </c>
      <c r="S85" s="326">
        <v>48</v>
      </c>
      <c r="T85" s="326">
        <v>66</v>
      </c>
      <c r="U85" s="326">
        <v>48</v>
      </c>
      <c r="V85" s="326">
        <v>45</v>
      </c>
      <c r="W85" s="326">
        <v>50</v>
      </c>
      <c r="X85" s="326">
        <v>48</v>
      </c>
      <c r="Y85" s="326">
        <v>48</v>
      </c>
      <c r="Z85" s="326">
        <v>54</v>
      </c>
      <c r="AA85" s="326">
        <v>39</v>
      </c>
      <c r="AB85" s="326">
        <v>30</v>
      </c>
      <c r="AC85" s="326">
        <v>33</v>
      </c>
      <c r="AD85" s="326">
        <v>34</v>
      </c>
      <c r="AE85" s="326">
        <v>36</v>
      </c>
      <c r="AF85" s="326">
        <v>25</v>
      </c>
      <c r="AG85" s="326">
        <v>33</v>
      </c>
      <c r="AH85" s="326">
        <v>19</v>
      </c>
      <c r="AI85" s="326">
        <v>23</v>
      </c>
      <c r="AJ85" s="326">
        <v>15</v>
      </c>
      <c r="AK85" s="326">
        <v>18</v>
      </c>
      <c r="AL85" s="326">
        <v>22</v>
      </c>
      <c r="AM85" s="326">
        <v>11</v>
      </c>
      <c r="AN85" s="326">
        <v>16</v>
      </c>
      <c r="AO85" s="326">
        <v>10</v>
      </c>
      <c r="AP85" s="326">
        <v>12</v>
      </c>
      <c r="AQ85" s="326">
        <v>13</v>
      </c>
      <c r="AR85" s="326">
        <v>15</v>
      </c>
      <c r="AS85" s="326">
        <v>13</v>
      </c>
      <c r="AT85" s="326">
        <v>10</v>
      </c>
      <c r="AU85" s="326">
        <v>9</v>
      </c>
      <c r="AV85" s="326">
        <v>7</v>
      </c>
      <c r="AW85" s="326">
        <v>17</v>
      </c>
      <c r="AX85" s="326">
        <v>6</v>
      </c>
      <c r="AY85" s="326">
        <v>14</v>
      </c>
      <c r="AZ85" s="326">
        <v>122</v>
      </c>
      <c r="BA85" s="326">
        <v>140</v>
      </c>
      <c r="BB85" s="326">
        <v>181</v>
      </c>
      <c r="BC85" s="326">
        <v>214</v>
      </c>
      <c r="BD85" s="326">
        <v>245</v>
      </c>
      <c r="BE85" s="326">
        <v>277</v>
      </c>
      <c r="BF85" s="326">
        <v>324</v>
      </c>
      <c r="BG85" s="326">
        <v>343</v>
      </c>
      <c r="BH85" s="326">
        <v>279</v>
      </c>
      <c r="BI85" s="326">
        <v>272</v>
      </c>
      <c r="BJ85" s="326">
        <v>220</v>
      </c>
      <c r="BK85" s="326">
        <v>189</v>
      </c>
      <c r="BL85" s="326">
        <v>147</v>
      </c>
      <c r="BM85" s="326">
        <v>107</v>
      </c>
      <c r="BN85" s="326">
        <v>91</v>
      </c>
      <c r="BO85" s="326">
        <v>82</v>
      </c>
      <c r="BP85" s="326">
        <v>57</v>
      </c>
      <c r="BQ85" s="326">
        <v>47</v>
      </c>
      <c r="BR85" s="326">
        <v>33</v>
      </c>
      <c r="BS85" s="326">
        <v>43</v>
      </c>
      <c r="BT85" s="326">
        <v>31</v>
      </c>
      <c r="BU85" s="326">
        <v>35</v>
      </c>
      <c r="BV85" s="326">
        <v>13</v>
      </c>
      <c r="BW85" s="326">
        <v>10</v>
      </c>
      <c r="BX85" s="326">
        <v>3</v>
      </c>
      <c r="BY85" s="326">
        <v>15</v>
      </c>
      <c r="BZ85" s="326">
        <v>3</v>
      </c>
      <c r="CA85" s="326">
        <v>2</v>
      </c>
      <c r="CB85" s="326">
        <v>0</v>
      </c>
      <c r="CC85" s="326">
        <v>0</v>
      </c>
      <c r="CD85" s="326">
        <v>0</v>
      </c>
      <c r="CE85" s="326">
        <v>0</v>
      </c>
      <c r="CF85" s="325">
        <f t="shared" si="14"/>
        <v>642</v>
      </c>
      <c r="CG85" s="325">
        <f t="shared" si="15"/>
        <v>598</v>
      </c>
      <c r="CH85" s="325">
        <f t="shared" si="16"/>
        <v>1240</v>
      </c>
      <c r="CI85" s="325">
        <f t="shared" si="17"/>
        <v>1756</v>
      </c>
      <c r="CJ85" s="325">
        <f t="shared" si="18"/>
        <v>1785</v>
      </c>
      <c r="CK85" s="325">
        <f t="shared" si="19"/>
        <v>3541</v>
      </c>
      <c r="CL85" s="325">
        <f t="shared" si="20"/>
        <v>140</v>
      </c>
      <c r="CM85" s="325">
        <f t="shared" si="21"/>
        <v>152</v>
      </c>
      <c r="CN85" s="325">
        <f t="shared" si="22"/>
        <v>292</v>
      </c>
      <c r="CO85" s="325">
        <f t="shared" si="24"/>
        <v>2538</v>
      </c>
      <c r="CP85" s="325">
        <f t="shared" si="25"/>
        <v>2535</v>
      </c>
      <c r="CQ85" s="325">
        <f t="shared" si="23"/>
        <v>5073</v>
      </c>
      <c r="CS85" s="319"/>
      <c r="CT85" s="319"/>
      <c r="CU85" s="321"/>
      <c r="CV85" s="321"/>
      <c r="CW85" s="321"/>
      <c r="CX85" s="321"/>
      <c r="CY85" s="321"/>
    </row>
    <row r="86" spans="1:103" s="321" customFormat="1" ht="12" customHeight="1" x14ac:dyDescent="0.2">
      <c r="A86" s="324" t="s">
        <v>98</v>
      </c>
      <c r="B86" s="327">
        <v>168</v>
      </c>
      <c r="C86" s="327">
        <v>119</v>
      </c>
      <c r="D86" s="327">
        <v>171</v>
      </c>
      <c r="E86" s="327">
        <v>140</v>
      </c>
      <c r="F86" s="327">
        <v>171</v>
      </c>
      <c r="G86" s="327">
        <v>140</v>
      </c>
      <c r="H86" s="327">
        <v>154</v>
      </c>
      <c r="I86" s="327">
        <v>149</v>
      </c>
      <c r="J86" s="327">
        <v>168</v>
      </c>
      <c r="K86" s="327">
        <v>140</v>
      </c>
      <c r="L86" s="327">
        <v>137</v>
      </c>
      <c r="M86" s="327">
        <v>131</v>
      </c>
      <c r="N86" s="327">
        <v>141</v>
      </c>
      <c r="O86" s="327">
        <v>136</v>
      </c>
      <c r="P86" s="327">
        <v>125</v>
      </c>
      <c r="Q86" s="327">
        <v>145</v>
      </c>
      <c r="R86" s="327">
        <v>146</v>
      </c>
      <c r="S86" s="327">
        <v>149</v>
      </c>
      <c r="T86" s="327">
        <v>151</v>
      </c>
      <c r="U86" s="327">
        <v>152</v>
      </c>
      <c r="V86" s="327">
        <v>158</v>
      </c>
      <c r="W86" s="327">
        <v>146</v>
      </c>
      <c r="X86" s="327">
        <v>161</v>
      </c>
      <c r="Y86" s="327">
        <v>123</v>
      </c>
      <c r="Z86" s="327">
        <v>166</v>
      </c>
      <c r="AA86" s="327">
        <v>153</v>
      </c>
      <c r="AB86" s="327">
        <v>167</v>
      </c>
      <c r="AC86" s="327">
        <v>138</v>
      </c>
      <c r="AD86" s="327">
        <v>155</v>
      </c>
      <c r="AE86" s="327">
        <v>140</v>
      </c>
      <c r="AF86" s="327">
        <v>141</v>
      </c>
      <c r="AG86" s="327">
        <v>149</v>
      </c>
      <c r="AH86" s="327">
        <v>131</v>
      </c>
      <c r="AI86" s="327">
        <v>127</v>
      </c>
      <c r="AJ86" s="327">
        <v>136</v>
      </c>
      <c r="AK86" s="327">
        <v>125</v>
      </c>
      <c r="AL86" s="327">
        <v>109</v>
      </c>
      <c r="AM86" s="327">
        <v>117</v>
      </c>
      <c r="AN86" s="327">
        <v>116</v>
      </c>
      <c r="AO86" s="327">
        <v>102</v>
      </c>
      <c r="AP86" s="327">
        <v>96</v>
      </c>
      <c r="AQ86" s="327">
        <v>114</v>
      </c>
      <c r="AR86" s="327">
        <v>98</v>
      </c>
      <c r="AS86" s="327">
        <v>89</v>
      </c>
      <c r="AT86" s="327">
        <v>100</v>
      </c>
      <c r="AU86" s="327">
        <v>110</v>
      </c>
      <c r="AV86" s="327">
        <v>96</v>
      </c>
      <c r="AW86" s="327">
        <v>80</v>
      </c>
      <c r="AX86" s="327">
        <v>113</v>
      </c>
      <c r="AY86" s="327">
        <v>94</v>
      </c>
      <c r="AZ86" s="327">
        <v>609</v>
      </c>
      <c r="BA86" s="327">
        <v>649</v>
      </c>
      <c r="BB86" s="327">
        <v>908</v>
      </c>
      <c r="BC86" s="327">
        <v>958</v>
      </c>
      <c r="BD86" s="327">
        <v>969</v>
      </c>
      <c r="BE86" s="327">
        <v>1026</v>
      </c>
      <c r="BF86" s="327">
        <v>1171</v>
      </c>
      <c r="BG86" s="327">
        <v>1165</v>
      </c>
      <c r="BH86" s="327">
        <v>1268</v>
      </c>
      <c r="BI86" s="327">
        <v>1243</v>
      </c>
      <c r="BJ86" s="327">
        <v>1356</v>
      </c>
      <c r="BK86" s="327">
        <v>1362</v>
      </c>
      <c r="BL86" s="327">
        <v>1088</v>
      </c>
      <c r="BM86" s="327">
        <v>927</v>
      </c>
      <c r="BN86" s="327">
        <v>631</v>
      </c>
      <c r="BO86" s="327">
        <v>535</v>
      </c>
      <c r="BP86" s="327">
        <v>361</v>
      </c>
      <c r="BQ86" s="327">
        <v>399</v>
      </c>
      <c r="BR86" s="327">
        <v>293</v>
      </c>
      <c r="BS86" s="327">
        <v>361</v>
      </c>
      <c r="BT86" s="327">
        <v>298</v>
      </c>
      <c r="BU86" s="327">
        <v>342</v>
      </c>
      <c r="BV86" s="327">
        <v>212</v>
      </c>
      <c r="BW86" s="327">
        <v>318</v>
      </c>
      <c r="BX86" s="327">
        <v>100</v>
      </c>
      <c r="BY86" s="327">
        <v>170</v>
      </c>
      <c r="BZ86" s="327">
        <v>29</v>
      </c>
      <c r="CA86" s="327">
        <v>61</v>
      </c>
      <c r="CB86" s="327">
        <v>4</v>
      </c>
      <c r="CC86" s="327">
        <v>18</v>
      </c>
      <c r="CD86" s="327">
        <v>1</v>
      </c>
      <c r="CE86" s="327">
        <v>3</v>
      </c>
      <c r="CF86" s="322">
        <f t="shared" si="14"/>
        <v>2339</v>
      </c>
      <c r="CG86" s="322">
        <f t="shared" si="15"/>
        <v>2101</v>
      </c>
      <c r="CH86" s="322">
        <f t="shared" si="16"/>
        <v>4440</v>
      </c>
      <c r="CI86" s="322">
        <f t="shared" si="17"/>
        <v>9136</v>
      </c>
      <c r="CJ86" s="322">
        <f t="shared" si="18"/>
        <v>8972</v>
      </c>
      <c r="CK86" s="322">
        <f t="shared" si="19"/>
        <v>18108</v>
      </c>
      <c r="CL86" s="322">
        <f t="shared" si="20"/>
        <v>1298</v>
      </c>
      <c r="CM86" s="322">
        <f t="shared" si="21"/>
        <v>1672</v>
      </c>
      <c r="CN86" s="322">
        <f t="shared" si="22"/>
        <v>2970</v>
      </c>
      <c r="CO86" s="322">
        <f t="shared" si="24"/>
        <v>12773</v>
      </c>
      <c r="CP86" s="322">
        <f t="shared" si="25"/>
        <v>12745</v>
      </c>
      <c r="CQ86" s="322">
        <f t="shared" si="23"/>
        <v>25518</v>
      </c>
      <c r="CS86" s="319"/>
      <c r="CT86" s="319"/>
    </row>
    <row r="87" spans="1:103" ht="12" customHeight="1" x14ac:dyDescent="0.2">
      <c r="A87" s="323" t="s">
        <v>170</v>
      </c>
      <c r="B87" s="326">
        <v>141</v>
      </c>
      <c r="C87" s="326">
        <v>106</v>
      </c>
      <c r="D87" s="326">
        <v>151</v>
      </c>
      <c r="E87" s="326">
        <v>117</v>
      </c>
      <c r="F87" s="326">
        <v>144</v>
      </c>
      <c r="G87" s="326">
        <v>117</v>
      </c>
      <c r="H87" s="326">
        <v>129</v>
      </c>
      <c r="I87" s="326">
        <v>130</v>
      </c>
      <c r="J87" s="326">
        <v>145</v>
      </c>
      <c r="K87" s="326">
        <v>120</v>
      </c>
      <c r="L87" s="326">
        <v>112</v>
      </c>
      <c r="M87" s="326">
        <v>114</v>
      </c>
      <c r="N87" s="326">
        <v>121</v>
      </c>
      <c r="O87" s="326">
        <v>113</v>
      </c>
      <c r="P87" s="326">
        <v>102</v>
      </c>
      <c r="Q87" s="326">
        <v>121</v>
      </c>
      <c r="R87" s="326">
        <v>119</v>
      </c>
      <c r="S87" s="326">
        <v>121</v>
      </c>
      <c r="T87" s="326">
        <v>126</v>
      </c>
      <c r="U87" s="326">
        <v>128</v>
      </c>
      <c r="V87" s="326">
        <v>139</v>
      </c>
      <c r="W87" s="326">
        <v>118</v>
      </c>
      <c r="X87" s="326">
        <v>128</v>
      </c>
      <c r="Y87" s="326">
        <v>109</v>
      </c>
      <c r="Z87" s="326">
        <v>145</v>
      </c>
      <c r="AA87" s="326">
        <v>117</v>
      </c>
      <c r="AB87" s="326">
        <v>130</v>
      </c>
      <c r="AC87" s="326">
        <v>110</v>
      </c>
      <c r="AD87" s="326">
        <v>124</v>
      </c>
      <c r="AE87" s="326">
        <v>112</v>
      </c>
      <c r="AF87" s="326">
        <v>120</v>
      </c>
      <c r="AG87" s="326">
        <v>120</v>
      </c>
      <c r="AH87" s="326">
        <v>99</v>
      </c>
      <c r="AI87" s="326">
        <v>94</v>
      </c>
      <c r="AJ87" s="326">
        <v>105</v>
      </c>
      <c r="AK87" s="326">
        <v>97</v>
      </c>
      <c r="AL87" s="326">
        <v>81</v>
      </c>
      <c r="AM87" s="326">
        <v>92</v>
      </c>
      <c r="AN87" s="326">
        <v>88</v>
      </c>
      <c r="AO87" s="326">
        <v>78</v>
      </c>
      <c r="AP87" s="326">
        <v>75</v>
      </c>
      <c r="AQ87" s="326">
        <v>88</v>
      </c>
      <c r="AR87" s="326">
        <v>70</v>
      </c>
      <c r="AS87" s="326">
        <v>64</v>
      </c>
      <c r="AT87" s="326">
        <v>67</v>
      </c>
      <c r="AU87" s="326">
        <v>72</v>
      </c>
      <c r="AV87" s="326">
        <v>71</v>
      </c>
      <c r="AW87" s="326">
        <v>47</v>
      </c>
      <c r="AX87" s="326">
        <v>74</v>
      </c>
      <c r="AY87" s="326">
        <v>66</v>
      </c>
      <c r="AZ87" s="326">
        <v>467</v>
      </c>
      <c r="BA87" s="326">
        <v>516</v>
      </c>
      <c r="BB87" s="326">
        <v>738</v>
      </c>
      <c r="BC87" s="326">
        <v>805</v>
      </c>
      <c r="BD87" s="326">
        <v>808</v>
      </c>
      <c r="BE87" s="326">
        <v>852</v>
      </c>
      <c r="BF87" s="326">
        <v>957</v>
      </c>
      <c r="BG87" s="326">
        <v>928</v>
      </c>
      <c r="BH87" s="326">
        <v>1014</v>
      </c>
      <c r="BI87" s="326">
        <v>1004</v>
      </c>
      <c r="BJ87" s="326">
        <v>1049</v>
      </c>
      <c r="BK87" s="326">
        <v>1052</v>
      </c>
      <c r="BL87" s="326">
        <v>864</v>
      </c>
      <c r="BM87" s="326">
        <v>708</v>
      </c>
      <c r="BN87" s="326">
        <v>481</v>
      </c>
      <c r="BO87" s="326">
        <v>391</v>
      </c>
      <c r="BP87" s="326">
        <v>253</v>
      </c>
      <c r="BQ87" s="326">
        <v>247</v>
      </c>
      <c r="BR87" s="326">
        <v>196</v>
      </c>
      <c r="BS87" s="326">
        <v>206</v>
      </c>
      <c r="BT87" s="326">
        <v>169</v>
      </c>
      <c r="BU87" s="326">
        <v>183</v>
      </c>
      <c r="BV87" s="326">
        <v>117</v>
      </c>
      <c r="BW87" s="326">
        <v>180</v>
      </c>
      <c r="BX87" s="326">
        <v>57</v>
      </c>
      <c r="BY87" s="326">
        <v>109</v>
      </c>
      <c r="BZ87" s="326">
        <v>20</v>
      </c>
      <c r="CA87" s="326">
        <v>32</v>
      </c>
      <c r="CB87" s="326">
        <v>4</v>
      </c>
      <c r="CC87" s="326">
        <v>6</v>
      </c>
      <c r="CD87" s="326">
        <v>0</v>
      </c>
      <c r="CE87" s="326">
        <v>1</v>
      </c>
      <c r="CF87" s="325">
        <f t="shared" si="14"/>
        <v>1956</v>
      </c>
      <c r="CG87" s="325">
        <f t="shared" si="15"/>
        <v>1753</v>
      </c>
      <c r="CH87" s="325">
        <f t="shared" si="16"/>
        <v>3709</v>
      </c>
      <c r="CI87" s="325">
        <f t="shared" si="17"/>
        <v>7228</v>
      </c>
      <c r="CJ87" s="325">
        <f t="shared" si="18"/>
        <v>7074</v>
      </c>
      <c r="CK87" s="325">
        <f t="shared" si="19"/>
        <v>14302</v>
      </c>
      <c r="CL87" s="325">
        <f t="shared" si="20"/>
        <v>816</v>
      </c>
      <c r="CM87" s="325">
        <f t="shared" si="21"/>
        <v>964</v>
      </c>
      <c r="CN87" s="325">
        <f t="shared" si="22"/>
        <v>1780</v>
      </c>
      <c r="CO87" s="325">
        <f t="shared" si="24"/>
        <v>10000</v>
      </c>
      <c r="CP87" s="325">
        <f t="shared" si="25"/>
        <v>9791</v>
      </c>
      <c r="CQ87" s="325">
        <f t="shared" si="23"/>
        <v>19791</v>
      </c>
      <c r="CS87" s="319"/>
      <c r="CT87" s="319"/>
      <c r="CU87" s="321"/>
      <c r="CV87" s="321"/>
      <c r="CW87" s="321"/>
      <c r="CX87" s="321"/>
      <c r="CY87" s="321"/>
    </row>
    <row r="88" spans="1:103" ht="12" customHeight="1" x14ac:dyDescent="0.2">
      <c r="A88" s="323" t="s">
        <v>171</v>
      </c>
      <c r="B88" s="326">
        <v>27</v>
      </c>
      <c r="C88" s="326">
        <v>13</v>
      </c>
      <c r="D88" s="326">
        <v>20</v>
      </c>
      <c r="E88" s="326">
        <v>23</v>
      </c>
      <c r="F88" s="326">
        <v>27</v>
      </c>
      <c r="G88" s="326">
        <v>23</v>
      </c>
      <c r="H88" s="326">
        <v>25</v>
      </c>
      <c r="I88" s="326">
        <v>19</v>
      </c>
      <c r="J88" s="326">
        <v>23</v>
      </c>
      <c r="K88" s="326">
        <v>20</v>
      </c>
      <c r="L88" s="326">
        <v>25</v>
      </c>
      <c r="M88" s="326">
        <v>17</v>
      </c>
      <c r="N88" s="326">
        <v>20</v>
      </c>
      <c r="O88" s="326">
        <v>23</v>
      </c>
      <c r="P88" s="326">
        <v>23</v>
      </c>
      <c r="Q88" s="326">
        <v>24</v>
      </c>
      <c r="R88" s="326">
        <v>27</v>
      </c>
      <c r="S88" s="326">
        <v>28</v>
      </c>
      <c r="T88" s="326">
        <v>25</v>
      </c>
      <c r="U88" s="326">
        <v>24</v>
      </c>
      <c r="V88" s="326">
        <v>19</v>
      </c>
      <c r="W88" s="326">
        <v>28</v>
      </c>
      <c r="X88" s="326">
        <v>33</v>
      </c>
      <c r="Y88" s="326">
        <v>14</v>
      </c>
      <c r="Z88" s="326">
        <v>21</v>
      </c>
      <c r="AA88" s="326">
        <v>36</v>
      </c>
      <c r="AB88" s="326">
        <v>37</v>
      </c>
      <c r="AC88" s="326">
        <v>28</v>
      </c>
      <c r="AD88" s="326">
        <v>31</v>
      </c>
      <c r="AE88" s="326">
        <v>28</v>
      </c>
      <c r="AF88" s="326">
        <v>21</v>
      </c>
      <c r="AG88" s="326">
        <v>29</v>
      </c>
      <c r="AH88" s="326">
        <v>32</v>
      </c>
      <c r="AI88" s="326">
        <v>33</v>
      </c>
      <c r="AJ88" s="326">
        <v>31</v>
      </c>
      <c r="AK88" s="326">
        <v>28</v>
      </c>
      <c r="AL88" s="326">
        <v>28</v>
      </c>
      <c r="AM88" s="326">
        <v>25</v>
      </c>
      <c r="AN88" s="326">
        <v>28</v>
      </c>
      <c r="AO88" s="326">
        <v>24</v>
      </c>
      <c r="AP88" s="326">
        <v>21</v>
      </c>
      <c r="AQ88" s="326">
        <v>26</v>
      </c>
      <c r="AR88" s="326">
        <v>28</v>
      </c>
      <c r="AS88" s="326">
        <v>25</v>
      </c>
      <c r="AT88" s="326">
        <v>33</v>
      </c>
      <c r="AU88" s="326">
        <v>38</v>
      </c>
      <c r="AV88" s="326">
        <v>25</v>
      </c>
      <c r="AW88" s="326">
        <v>33</v>
      </c>
      <c r="AX88" s="326">
        <v>39</v>
      </c>
      <c r="AY88" s="326">
        <v>28</v>
      </c>
      <c r="AZ88" s="326">
        <v>142</v>
      </c>
      <c r="BA88" s="326">
        <v>133</v>
      </c>
      <c r="BB88" s="326">
        <v>170</v>
      </c>
      <c r="BC88" s="326">
        <v>153</v>
      </c>
      <c r="BD88" s="326">
        <v>161</v>
      </c>
      <c r="BE88" s="326">
        <v>174</v>
      </c>
      <c r="BF88" s="326">
        <v>214</v>
      </c>
      <c r="BG88" s="326">
        <v>237</v>
      </c>
      <c r="BH88" s="326">
        <v>254</v>
      </c>
      <c r="BI88" s="326">
        <v>239</v>
      </c>
      <c r="BJ88" s="326">
        <v>307</v>
      </c>
      <c r="BK88" s="326">
        <v>310</v>
      </c>
      <c r="BL88" s="326">
        <v>224</v>
      </c>
      <c r="BM88" s="326">
        <v>219</v>
      </c>
      <c r="BN88" s="326">
        <v>150</v>
      </c>
      <c r="BO88" s="326">
        <v>144</v>
      </c>
      <c r="BP88" s="326">
        <v>108</v>
      </c>
      <c r="BQ88" s="326">
        <v>152</v>
      </c>
      <c r="BR88" s="326">
        <v>97</v>
      </c>
      <c r="BS88" s="326">
        <v>155</v>
      </c>
      <c r="BT88" s="326">
        <v>129</v>
      </c>
      <c r="BU88" s="326">
        <v>159</v>
      </c>
      <c r="BV88" s="326">
        <v>95</v>
      </c>
      <c r="BW88" s="326">
        <v>138</v>
      </c>
      <c r="BX88" s="326">
        <v>43</v>
      </c>
      <c r="BY88" s="326">
        <v>61</v>
      </c>
      <c r="BZ88" s="326">
        <v>9</v>
      </c>
      <c r="CA88" s="326">
        <v>29</v>
      </c>
      <c r="CB88" s="326">
        <v>0</v>
      </c>
      <c r="CC88" s="326">
        <v>12</v>
      </c>
      <c r="CD88" s="326">
        <v>1</v>
      </c>
      <c r="CE88" s="326">
        <v>2</v>
      </c>
      <c r="CF88" s="325">
        <f t="shared" si="14"/>
        <v>383</v>
      </c>
      <c r="CG88" s="325">
        <f t="shared" si="15"/>
        <v>348</v>
      </c>
      <c r="CH88" s="325">
        <f t="shared" si="16"/>
        <v>731</v>
      </c>
      <c r="CI88" s="325">
        <f t="shared" si="17"/>
        <v>1908</v>
      </c>
      <c r="CJ88" s="325">
        <f t="shared" si="18"/>
        <v>1898</v>
      </c>
      <c r="CK88" s="325">
        <f t="shared" si="19"/>
        <v>3806</v>
      </c>
      <c r="CL88" s="325">
        <f t="shared" si="20"/>
        <v>482</v>
      </c>
      <c r="CM88" s="325">
        <f t="shared" si="21"/>
        <v>708</v>
      </c>
      <c r="CN88" s="325">
        <f t="shared" si="22"/>
        <v>1190</v>
      </c>
      <c r="CO88" s="325">
        <f t="shared" si="24"/>
        <v>2773</v>
      </c>
      <c r="CP88" s="325">
        <f t="shared" si="25"/>
        <v>2954</v>
      </c>
      <c r="CQ88" s="325">
        <f t="shared" si="23"/>
        <v>5727</v>
      </c>
      <c r="CS88" s="319"/>
      <c r="CT88" s="319"/>
      <c r="CU88" s="321"/>
      <c r="CV88" s="321"/>
      <c r="CW88" s="321"/>
      <c r="CX88" s="321"/>
      <c r="CY88" s="321"/>
    </row>
    <row r="89" spans="1:103" s="321" customFormat="1" ht="12" customHeight="1" x14ac:dyDescent="0.2">
      <c r="A89" s="324" t="s">
        <v>353</v>
      </c>
      <c r="B89" s="327">
        <v>109</v>
      </c>
      <c r="C89" s="327">
        <v>80</v>
      </c>
      <c r="D89" s="327">
        <v>117</v>
      </c>
      <c r="E89" s="327">
        <v>89</v>
      </c>
      <c r="F89" s="327">
        <v>115</v>
      </c>
      <c r="G89" s="327">
        <v>112</v>
      </c>
      <c r="H89" s="327">
        <v>108</v>
      </c>
      <c r="I89" s="327">
        <v>113</v>
      </c>
      <c r="J89" s="327">
        <v>101</v>
      </c>
      <c r="K89" s="327">
        <v>97</v>
      </c>
      <c r="L89" s="327">
        <v>104</v>
      </c>
      <c r="M89" s="327">
        <v>107</v>
      </c>
      <c r="N89" s="327">
        <v>97</v>
      </c>
      <c r="O89" s="327">
        <v>97</v>
      </c>
      <c r="P89" s="327">
        <v>100</v>
      </c>
      <c r="Q89" s="327">
        <v>100</v>
      </c>
      <c r="R89" s="327">
        <v>107</v>
      </c>
      <c r="S89" s="327">
        <v>98</v>
      </c>
      <c r="T89" s="327">
        <v>108</v>
      </c>
      <c r="U89" s="327">
        <v>97</v>
      </c>
      <c r="V89" s="327">
        <v>107</v>
      </c>
      <c r="W89" s="327">
        <v>101</v>
      </c>
      <c r="X89" s="327">
        <v>127</v>
      </c>
      <c r="Y89" s="327">
        <v>89</v>
      </c>
      <c r="Z89" s="327">
        <v>78</v>
      </c>
      <c r="AA89" s="327">
        <v>90</v>
      </c>
      <c r="AB89" s="327">
        <v>82</v>
      </c>
      <c r="AC89" s="327">
        <v>67</v>
      </c>
      <c r="AD89" s="327">
        <v>77</v>
      </c>
      <c r="AE89" s="327">
        <v>73</v>
      </c>
      <c r="AF89" s="327">
        <v>63</v>
      </c>
      <c r="AG89" s="327">
        <v>80</v>
      </c>
      <c r="AH89" s="327">
        <v>49</v>
      </c>
      <c r="AI89" s="327">
        <v>51</v>
      </c>
      <c r="AJ89" s="327">
        <v>69</v>
      </c>
      <c r="AK89" s="327">
        <v>47</v>
      </c>
      <c r="AL89" s="327">
        <v>36</v>
      </c>
      <c r="AM89" s="327">
        <v>40</v>
      </c>
      <c r="AN89" s="327">
        <v>29</v>
      </c>
      <c r="AO89" s="327">
        <v>34</v>
      </c>
      <c r="AP89" s="327">
        <v>41</v>
      </c>
      <c r="AQ89" s="327">
        <v>36</v>
      </c>
      <c r="AR89" s="327">
        <v>24</v>
      </c>
      <c r="AS89" s="327">
        <v>27</v>
      </c>
      <c r="AT89" s="327">
        <v>35</v>
      </c>
      <c r="AU89" s="327">
        <v>47</v>
      </c>
      <c r="AV89" s="327">
        <v>34</v>
      </c>
      <c r="AW89" s="327">
        <v>44</v>
      </c>
      <c r="AX89" s="327">
        <v>35</v>
      </c>
      <c r="AY89" s="327">
        <v>57</v>
      </c>
      <c r="AZ89" s="327">
        <v>235</v>
      </c>
      <c r="BA89" s="327">
        <v>347</v>
      </c>
      <c r="BB89" s="327">
        <v>568</v>
      </c>
      <c r="BC89" s="327">
        <v>659</v>
      </c>
      <c r="BD89" s="327">
        <v>668</v>
      </c>
      <c r="BE89" s="327">
        <v>780</v>
      </c>
      <c r="BF89" s="327">
        <v>802</v>
      </c>
      <c r="BG89" s="327">
        <v>881</v>
      </c>
      <c r="BH89" s="327">
        <v>815</v>
      </c>
      <c r="BI89" s="327">
        <v>778</v>
      </c>
      <c r="BJ89" s="327">
        <v>688</v>
      </c>
      <c r="BK89" s="327">
        <v>649</v>
      </c>
      <c r="BL89" s="327">
        <v>454</v>
      </c>
      <c r="BM89" s="327">
        <v>333</v>
      </c>
      <c r="BN89" s="327">
        <v>257</v>
      </c>
      <c r="BO89" s="327">
        <v>254</v>
      </c>
      <c r="BP89" s="327">
        <v>144</v>
      </c>
      <c r="BQ89" s="327">
        <v>130</v>
      </c>
      <c r="BR89" s="327">
        <v>99</v>
      </c>
      <c r="BS89" s="327">
        <v>106</v>
      </c>
      <c r="BT89" s="327">
        <v>78</v>
      </c>
      <c r="BU89" s="327">
        <v>81</v>
      </c>
      <c r="BV89" s="327">
        <v>40</v>
      </c>
      <c r="BW89" s="327">
        <v>45</v>
      </c>
      <c r="BX89" s="327">
        <v>16</v>
      </c>
      <c r="BY89" s="327">
        <v>28</v>
      </c>
      <c r="BZ89" s="327">
        <v>6</v>
      </c>
      <c r="CA89" s="327">
        <v>12</v>
      </c>
      <c r="CB89" s="327">
        <v>0</v>
      </c>
      <c r="CC89" s="327">
        <v>2</v>
      </c>
      <c r="CD89" s="327">
        <v>1</v>
      </c>
      <c r="CE89" s="327">
        <v>0</v>
      </c>
      <c r="CF89" s="322">
        <f t="shared" si="14"/>
        <v>1537</v>
      </c>
      <c r="CG89" s="322">
        <f t="shared" si="15"/>
        <v>1410</v>
      </c>
      <c r="CH89" s="322">
        <f t="shared" si="16"/>
        <v>2947</v>
      </c>
      <c r="CI89" s="322">
        <f t="shared" si="17"/>
        <v>4902</v>
      </c>
      <c r="CJ89" s="322">
        <f t="shared" si="18"/>
        <v>5144</v>
      </c>
      <c r="CK89" s="322">
        <f t="shared" si="19"/>
        <v>10046</v>
      </c>
      <c r="CL89" s="322">
        <f t="shared" si="20"/>
        <v>384</v>
      </c>
      <c r="CM89" s="322">
        <f t="shared" si="21"/>
        <v>404</v>
      </c>
      <c r="CN89" s="322">
        <f t="shared" si="22"/>
        <v>788</v>
      </c>
      <c r="CO89" s="322">
        <f t="shared" si="24"/>
        <v>6823</v>
      </c>
      <c r="CP89" s="322">
        <f t="shared" si="25"/>
        <v>6958</v>
      </c>
      <c r="CQ89" s="322">
        <f t="shared" si="23"/>
        <v>13781</v>
      </c>
      <c r="CS89" s="319"/>
      <c r="CT89" s="319"/>
    </row>
    <row r="90" spans="1:103" s="321" customFormat="1" ht="12" customHeight="1" x14ac:dyDescent="0.2">
      <c r="A90" s="323" t="s">
        <v>170</v>
      </c>
      <c r="B90" s="326">
        <v>74</v>
      </c>
      <c r="C90" s="326">
        <v>54</v>
      </c>
      <c r="D90" s="326">
        <v>89</v>
      </c>
      <c r="E90" s="326">
        <v>54</v>
      </c>
      <c r="F90" s="326">
        <v>78</v>
      </c>
      <c r="G90" s="326">
        <v>77</v>
      </c>
      <c r="H90" s="326">
        <v>86</v>
      </c>
      <c r="I90" s="326">
        <v>84</v>
      </c>
      <c r="J90" s="326">
        <v>78</v>
      </c>
      <c r="K90" s="326">
        <v>67</v>
      </c>
      <c r="L90" s="326">
        <v>82</v>
      </c>
      <c r="M90" s="326">
        <v>81</v>
      </c>
      <c r="N90" s="326">
        <v>80</v>
      </c>
      <c r="O90" s="326">
        <v>71</v>
      </c>
      <c r="P90" s="326">
        <v>81</v>
      </c>
      <c r="Q90" s="326">
        <v>83</v>
      </c>
      <c r="R90" s="326">
        <v>93</v>
      </c>
      <c r="S90" s="326">
        <v>81</v>
      </c>
      <c r="T90" s="326">
        <v>88</v>
      </c>
      <c r="U90" s="326">
        <v>87</v>
      </c>
      <c r="V90" s="326">
        <v>89</v>
      </c>
      <c r="W90" s="326">
        <v>87</v>
      </c>
      <c r="X90" s="326">
        <v>114</v>
      </c>
      <c r="Y90" s="326">
        <v>82</v>
      </c>
      <c r="Z90" s="326">
        <v>67</v>
      </c>
      <c r="AA90" s="326">
        <v>81</v>
      </c>
      <c r="AB90" s="326">
        <v>73</v>
      </c>
      <c r="AC90" s="326">
        <v>62</v>
      </c>
      <c r="AD90" s="326">
        <v>72</v>
      </c>
      <c r="AE90" s="326">
        <v>67</v>
      </c>
      <c r="AF90" s="326">
        <v>57</v>
      </c>
      <c r="AG90" s="326">
        <v>74</v>
      </c>
      <c r="AH90" s="326">
        <v>41</v>
      </c>
      <c r="AI90" s="326">
        <v>48</v>
      </c>
      <c r="AJ90" s="326">
        <v>59</v>
      </c>
      <c r="AK90" s="326">
        <v>38</v>
      </c>
      <c r="AL90" s="326">
        <v>28</v>
      </c>
      <c r="AM90" s="326">
        <v>30</v>
      </c>
      <c r="AN90" s="326">
        <v>25</v>
      </c>
      <c r="AO90" s="326">
        <v>30</v>
      </c>
      <c r="AP90" s="326">
        <v>33</v>
      </c>
      <c r="AQ90" s="326">
        <v>30</v>
      </c>
      <c r="AR90" s="326">
        <v>20</v>
      </c>
      <c r="AS90" s="326">
        <v>21</v>
      </c>
      <c r="AT90" s="326">
        <v>29</v>
      </c>
      <c r="AU90" s="326">
        <v>43</v>
      </c>
      <c r="AV90" s="326">
        <v>28</v>
      </c>
      <c r="AW90" s="326">
        <v>38</v>
      </c>
      <c r="AX90" s="326">
        <v>30</v>
      </c>
      <c r="AY90" s="326">
        <v>53</v>
      </c>
      <c r="AZ90" s="326">
        <v>170</v>
      </c>
      <c r="BA90" s="326">
        <v>261</v>
      </c>
      <c r="BB90" s="326">
        <v>392</v>
      </c>
      <c r="BC90" s="326">
        <v>456</v>
      </c>
      <c r="BD90" s="326">
        <v>453</v>
      </c>
      <c r="BE90" s="326">
        <v>550</v>
      </c>
      <c r="BF90" s="326">
        <v>609</v>
      </c>
      <c r="BG90" s="326">
        <v>691</v>
      </c>
      <c r="BH90" s="326">
        <v>698</v>
      </c>
      <c r="BI90" s="326">
        <v>655</v>
      </c>
      <c r="BJ90" s="326">
        <v>602</v>
      </c>
      <c r="BK90" s="326">
        <v>566</v>
      </c>
      <c r="BL90" s="326">
        <v>402</v>
      </c>
      <c r="BM90" s="326">
        <v>272</v>
      </c>
      <c r="BN90" s="326">
        <v>209</v>
      </c>
      <c r="BO90" s="326">
        <v>204</v>
      </c>
      <c r="BP90" s="326">
        <v>112</v>
      </c>
      <c r="BQ90" s="326">
        <v>109</v>
      </c>
      <c r="BR90" s="326">
        <v>79</v>
      </c>
      <c r="BS90" s="326">
        <v>94</v>
      </c>
      <c r="BT90" s="326">
        <v>73</v>
      </c>
      <c r="BU90" s="326">
        <v>71</v>
      </c>
      <c r="BV90" s="326">
        <v>35</v>
      </c>
      <c r="BW90" s="326">
        <v>41</v>
      </c>
      <c r="BX90" s="326">
        <v>16</v>
      </c>
      <c r="BY90" s="326">
        <v>22</v>
      </c>
      <c r="BZ90" s="326">
        <v>5</v>
      </c>
      <c r="CA90" s="326">
        <v>8</v>
      </c>
      <c r="CB90" s="326">
        <v>0</v>
      </c>
      <c r="CC90" s="326">
        <v>2</v>
      </c>
      <c r="CD90" s="326">
        <v>1</v>
      </c>
      <c r="CE90" s="326">
        <v>0</v>
      </c>
      <c r="CF90" s="325">
        <f t="shared" si="14"/>
        <v>1244</v>
      </c>
      <c r="CG90" s="325">
        <f t="shared" si="15"/>
        <v>1118</v>
      </c>
      <c r="CH90" s="325">
        <f t="shared" si="16"/>
        <v>2362</v>
      </c>
      <c r="CI90" s="325">
        <f t="shared" si="17"/>
        <v>3885</v>
      </c>
      <c r="CJ90" s="325">
        <f t="shared" si="18"/>
        <v>4060</v>
      </c>
      <c r="CK90" s="325">
        <f t="shared" si="19"/>
        <v>7945</v>
      </c>
      <c r="CL90" s="325">
        <f t="shared" si="20"/>
        <v>321</v>
      </c>
      <c r="CM90" s="325">
        <f t="shared" si="21"/>
        <v>347</v>
      </c>
      <c r="CN90" s="325">
        <f t="shared" si="22"/>
        <v>668</v>
      </c>
      <c r="CO90" s="325">
        <f t="shared" si="24"/>
        <v>5450</v>
      </c>
      <c r="CP90" s="325">
        <f t="shared" si="25"/>
        <v>5525</v>
      </c>
      <c r="CQ90" s="325">
        <f t="shared" si="23"/>
        <v>10975</v>
      </c>
      <c r="CS90" s="319"/>
      <c r="CT90" s="319"/>
    </row>
    <row r="91" spans="1:103" s="321" customFormat="1" ht="12" customHeight="1" x14ac:dyDescent="0.2">
      <c r="A91" s="323" t="s">
        <v>171</v>
      </c>
      <c r="B91" s="326">
        <v>35</v>
      </c>
      <c r="C91" s="326">
        <v>26</v>
      </c>
      <c r="D91" s="326">
        <v>28</v>
      </c>
      <c r="E91" s="326">
        <v>35</v>
      </c>
      <c r="F91" s="326">
        <v>37</v>
      </c>
      <c r="G91" s="326">
        <v>35</v>
      </c>
      <c r="H91" s="326">
        <v>22</v>
      </c>
      <c r="I91" s="326">
        <v>29</v>
      </c>
      <c r="J91" s="326">
        <v>23</v>
      </c>
      <c r="K91" s="326">
        <v>30</v>
      </c>
      <c r="L91" s="326">
        <v>22</v>
      </c>
      <c r="M91" s="326">
        <v>26</v>
      </c>
      <c r="N91" s="326">
        <v>17</v>
      </c>
      <c r="O91" s="326">
        <v>26</v>
      </c>
      <c r="P91" s="326">
        <v>19</v>
      </c>
      <c r="Q91" s="326">
        <v>17</v>
      </c>
      <c r="R91" s="326">
        <v>14</v>
      </c>
      <c r="S91" s="326">
        <v>17</v>
      </c>
      <c r="T91" s="326">
        <v>20</v>
      </c>
      <c r="U91" s="326">
        <v>10</v>
      </c>
      <c r="V91" s="326">
        <v>18</v>
      </c>
      <c r="W91" s="326">
        <v>14</v>
      </c>
      <c r="X91" s="326">
        <v>13</v>
      </c>
      <c r="Y91" s="326">
        <v>7</v>
      </c>
      <c r="Z91" s="326">
        <v>11</v>
      </c>
      <c r="AA91" s="326">
        <v>9</v>
      </c>
      <c r="AB91" s="326">
        <v>9</v>
      </c>
      <c r="AC91" s="326">
        <v>5</v>
      </c>
      <c r="AD91" s="326">
        <v>5</v>
      </c>
      <c r="AE91" s="326">
        <v>6</v>
      </c>
      <c r="AF91" s="326">
        <v>6</v>
      </c>
      <c r="AG91" s="326">
        <v>6</v>
      </c>
      <c r="AH91" s="326">
        <v>8</v>
      </c>
      <c r="AI91" s="326">
        <v>3</v>
      </c>
      <c r="AJ91" s="326">
        <v>10</v>
      </c>
      <c r="AK91" s="326">
        <v>9</v>
      </c>
      <c r="AL91" s="326">
        <v>8</v>
      </c>
      <c r="AM91" s="326">
        <v>10</v>
      </c>
      <c r="AN91" s="326">
        <v>4</v>
      </c>
      <c r="AO91" s="326">
        <v>4</v>
      </c>
      <c r="AP91" s="326">
        <v>8</v>
      </c>
      <c r="AQ91" s="326">
        <v>6</v>
      </c>
      <c r="AR91" s="326">
        <v>4</v>
      </c>
      <c r="AS91" s="326">
        <v>6</v>
      </c>
      <c r="AT91" s="326">
        <v>6</v>
      </c>
      <c r="AU91" s="326">
        <v>4</v>
      </c>
      <c r="AV91" s="326">
        <v>6</v>
      </c>
      <c r="AW91" s="326">
        <v>6</v>
      </c>
      <c r="AX91" s="326">
        <v>5</v>
      </c>
      <c r="AY91" s="326">
        <v>4</v>
      </c>
      <c r="AZ91" s="326">
        <v>65</v>
      </c>
      <c r="BA91" s="326">
        <v>86</v>
      </c>
      <c r="BB91" s="326">
        <v>176</v>
      </c>
      <c r="BC91" s="326">
        <v>203</v>
      </c>
      <c r="BD91" s="326">
        <v>215</v>
      </c>
      <c r="BE91" s="326">
        <v>229</v>
      </c>
      <c r="BF91" s="326">
        <v>192</v>
      </c>
      <c r="BG91" s="326">
        <v>190</v>
      </c>
      <c r="BH91" s="326">
        <v>117</v>
      </c>
      <c r="BI91" s="326">
        <v>123</v>
      </c>
      <c r="BJ91" s="326">
        <v>86</v>
      </c>
      <c r="BK91" s="326">
        <v>83</v>
      </c>
      <c r="BL91" s="326">
        <v>52</v>
      </c>
      <c r="BM91" s="326">
        <v>60</v>
      </c>
      <c r="BN91" s="326">
        <v>48</v>
      </c>
      <c r="BO91" s="326">
        <v>50</v>
      </c>
      <c r="BP91" s="326">
        <v>32</v>
      </c>
      <c r="BQ91" s="326">
        <v>21</v>
      </c>
      <c r="BR91" s="326">
        <v>19</v>
      </c>
      <c r="BS91" s="326">
        <v>12</v>
      </c>
      <c r="BT91" s="326">
        <v>5</v>
      </c>
      <c r="BU91" s="326">
        <v>10</v>
      </c>
      <c r="BV91" s="326">
        <v>5</v>
      </c>
      <c r="BW91" s="326">
        <v>4</v>
      </c>
      <c r="BX91" s="326">
        <v>0</v>
      </c>
      <c r="BY91" s="326">
        <v>6</v>
      </c>
      <c r="BZ91" s="326">
        <v>1</v>
      </c>
      <c r="CA91" s="326">
        <v>4</v>
      </c>
      <c r="CB91" s="326">
        <v>0</v>
      </c>
      <c r="CC91" s="326">
        <v>0</v>
      </c>
      <c r="CD91" s="326">
        <v>0</v>
      </c>
      <c r="CE91" s="326">
        <v>0</v>
      </c>
      <c r="CF91" s="325">
        <f t="shared" si="14"/>
        <v>293</v>
      </c>
      <c r="CG91" s="325">
        <f t="shared" si="15"/>
        <v>292</v>
      </c>
      <c r="CH91" s="325">
        <f t="shared" si="16"/>
        <v>585</v>
      </c>
      <c r="CI91" s="325">
        <f t="shared" si="17"/>
        <v>1016</v>
      </c>
      <c r="CJ91" s="325">
        <f t="shared" si="18"/>
        <v>1082</v>
      </c>
      <c r="CK91" s="325">
        <f t="shared" si="19"/>
        <v>2098</v>
      </c>
      <c r="CL91" s="325">
        <f t="shared" si="20"/>
        <v>62</v>
      </c>
      <c r="CM91" s="325">
        <f t="shared" si="21"/>
        <v>57</v>
      </c>
      <c r="CN91" s="325">
        <f t="shared" si="22"/>
        <v>119</v>
      </c>
      <c r="CO91" s="325">
        <f t="shared" si="24"/>
        <v>1371</v>
      </c>
      <c r="CP91" s="325">
        <f t="shared" si="25"/>
        <v>1431</v>
      </c>
      <c r="CQ91" s="325">
        <f t="shared" si="23"/>
        <v>2802</v>
      </c>
      <c r="CS91" s="319"/>
      <c r="CT91" s="319"/>
    </row>
    <row r="92" spans="1:103" s="321" customFormat="1" ht="12" customHeight="1" x14ac:dyDescent="0.2">
      <c r="A92" s="323" t="s">
        <v>172</v>
      </c>
      <c r="B92" s="327">
        <v>0</v>
      </c>
      <c r="C92" s="327">
        <v>0</v>
      </c>
      <c r="D92" s="327">
        <v>0</v>
      </c>
      <c r="E92" s="327">
        <v>0</v>
      </c>
      <c r="F92" s="327">
        <v>0</v>
      </c>
      <c r="G92" s="327">
        <v>0</v>
      </c>
      <c r="H92" s="327">
        <v>0</v>
      </c>
      <c r="I92" s="327">
        <v>0</v>
      </c>
      <c r="J92" s="327">
        <v>0</v>
      </c>
      <c r="K92" s="327">
        <v>0</v>
      </c>
      <c r="L92" s="327">
        <v>0</v>
      </c>
      <c r="M92" s="327">
        <v>0</v>
      </c>
      <c r="N92" s="327">
        <v>0</v>
      </c>
      <c r="O92" s="327">
        <v>0</v>
      </c>
      <c r="P92" s="327">
        <v>0</v>
      </c>
      <c r="Q92" s="327">
        <v>0</v>
      </c>
      <c r="R92" s="327">
        <v>0</v>
      </c>
      <c r="S92" s="327">
        <v>0</v>
      </c>
      <c r="T92" s="327">
        <v>0</v>
      </c>
      <c r="U92" s="327">
        <v>0</v>
      </c>
      <c r="V92" s="327">
        <v>0</v>
      </c>
      <c r="W92" s="327">
        <v>0</v>
      </c>
      <c r="X92" s="327">
        <v>0</v>
      </c>
      <c r="Y92" s="327">
        <v>0</v>
      </c>
      <c r="Z92" s="327">
        <v>0</v>
      </c>
      <c r="AA92" s="327">
        <v>0</v>
      </c>
      <c r="AB92" s="327">
        <v>0</v>
      </c>
      <c r="AC92" s="327">
        <v>0</v>
      </c>
      <c r="AD92" s="327">
        <v>0</v>
      </c>
      <c r="AE92" s="327">
        <v>0</v>
      </c>
      <c r="AF92" s="327">
        <v>0</v>
      </c>
      <c r="AG92" s="327">
        <v>0</v>
      </c>
      <c r="AH92" s="327">
        <v>0</v>
      </c>
      <c r="AI92" s="327">
        <v>0</v>
      </c>
      <c r="AJ92" s="327">
        <v>0</v>
      </c>
      <c r="AK92" s="327">
        <v>0</v>
      </c>
      <c r="AL92" s="327">
        <v>0</v>
      </c>
      <c r="AM92" s="327">
        <v>0</v>
      </c>
      <c r="AN92" s="327">
        <v>0</v>
      </c>
      <c r="AO92" s="327">
        <v>0</v>
      </c>
      <c r="AP92" s="327">
        <v>0</v>
      </c>
      <c r="AQ92" s="327">
        <v>0</v>
      </c>
      <c r="AR92" s="327">
        <v>0</v>
      </c>
      <c r="AS92" s="327">
        <v>0</v>
      </c>
      <c r="AT92" s="327">
        <v>0</v>
      </c>
      <c r="AU92" s="327">
        <v>0</v>
      </c>
      <c r="AV92" s="327">
        <v>0</v>
      </c>
      <c r="AW92" s="327">
        <v>0</v>
      </c>
      <c r="AX92" s="327">
        <v>0</v>
      </c>
      <c r="AY92" s="327">
        <v>0</v>
      </c>
      <c r="AZ92" s="327">
        <v>0</v>
      </c>
      <c r="BA92" s="327">
        <v>0</v>
      </c>
      <c r="BB92" s="327">
        <v>0</v>
      </c>
      <c r="BC92" s="327">
        <v>0</v>
      </c>
      <c r="BD92" s="327">
        <v>0</v>
      </c>
      <c r="BE92" s="327">
        <v>1</v>
      </c>
      <c r="BF92" s="327">
        <v>0</v>
      </c>
      <c r="BG92" s="327">
        <v>0</v>
      </c>
      <c r="BH92" s="327">
        <v>0</v>
      </c>
      <c r="BI92" s="327">
        <v>0</v>
      </c>
      <c r="BJ92" s="327">
        <v>0</v>
      </c>
      <c r="BK92" s="327">
        <v>0</v>
      </c>
      <c r="BL92" s="327">
        <v>0</v>
      </c>
      <c r="BM92" s="327">
        <v>0</v>
      </c>
      <c r="BN92" s="327">
        <v>0</v>
      </c>
      <c r="BO92" s="327">
        <v>0</v>
      </c>
      <c r="BP92" s="327">
        <v>0</v>
      </c>
      <c r="BQ92" s="327">
        <v>0</v>
      </c>
      <c r="BR92" s="327">
        <v>0</v>
      </c>
      <c r="BS92" s="327">
        <v>0</v>
      </c>
      <c r="BT92" s="327">
        <v>0</v>
      </c>
      <c r="BU92" s="327">
        <v>0</v>
      </c>
      <c r="BV92" s="327">
        <v>0</v>
      </c>
      <c r="BW92" s="327">
        <v>0</v>
      </c>
      <c r="BX92" s="327">
        <v>0</v>
      </c>
      <c r="BY92" s="327">
        <v>0</v>
      </c>
      <c r="BZ92" s="327">
        <v>0</v>
      </c>
      <c r="CA92" s="327">
        <v>0</v>
      </c>
      <c r="CB92" s="327">
        <v>0</v>
      </c>
      <c r="CC92" s="327">
        <v>0</v>
      </c>
      <c r="CD92" s="327">
        <v>0</v>
      </c>
      <c r="CE92" s="327">
        <v>0</v>
      </c>
      <c r="CF92" s="322">
        <f t="shared" si="14"/>
        <v>0</v>
      </c>
      <c r="CG92" s="322">
        <f t="shared" si="15"/>
        <v>0</v>
      </c>
      <c r="CH92" s="322">
        <f t="shared" si="16"/>
        <v>0</v>
      </c>
      <c r="CI92" s="322">
        <f t="shared" si="17"/>
        <v>0</v>
      </c>
      <c r="CJ92" s="325">
        <f t="shared" si="18"/>
        <v>1</v>
      </c>
      <c r="CK92" s="325">
        <f t="shared" si="19"/>
        <v>1</v>
      </c>
      <c r="CL92" s="325">
        <f t="shared" si="20"/>
        <v>0</v>
      </c>
      <c r="CM92" s="325">
        <f t="shared" si="21"/>
        <v>0</v>
      </c>
      <c r="CN92" s="325">
        <f t="shared" si="22"/>
        <v>0</v>
      </c>
      <c r="CO92" s="325">
        <f t="shared" si="24"/>
        <v>0</v>
      </c>
      <c r="CP92" s="325">
        <f t="shared" si="25"/>
        <v>1</v>
      </c>
      <c r="CQ92" s="325">
        <f t="shared" si="23"/>
        <v>1</v>
      </c>
      <c r="CS92" s="319"/>
      <c r="CT92" s="319"/>
    </row>
    <row r="93" spans="1:103" s="321" customFormat="1" ht="12" customHeight="1" x14ac:dyDescent="0.2">
      <c r="A93" s="323" t="s">
        <v>173</v>
      </c>
      <c r="B93" s="327">
        <v>0</v>
      </c>
      <c r="C93" s="327">
        <v>0</v>
      </c>
      <c r="D93" s="327">
        <v>0</v>
      </c>
      <c r="E93" s="327">
        <v>0</v>
      </c>
      <c r="F93" s="327">
        <v>0</v>
      </c>
      <c r="G93" s="327">
        <v>0</v>
      </c>
      <c r="H93" s="327">
        <v>0</v>
      </c>
      <c r="I93" s="327">
        <v>0</v>
      </c>
      <c r="J93" s="327">
        <v>0</v>
      </c>
      <c r="K93" s="327">
        <v>0</v>
      </c>
      <c r="L93" s="327">
        <v>0</v>
      </c>
      <c r="M93" s="327">
        <v>0</v>
      </c>
      <c r="N93" s="327">
        <v>0</v>
      </c>
      <c r="O93" s="327">
        <v>0</v>
      </c>
      <c r="P93" s="327">
        <v>0</v>
      </c>
      <c r="Q93" s="327">
        <v>0</v>
      </c>
      <c r="R93" s="327">
        <v>0</v>
      </c>
      <c r="S93" s="327">
        <v>0</v>
      </c>
      <c r="T93" s="327">
        <v>0</v>
      </c>
      <c r="U93" s="327">
        <v>0</v>
      </c>
      <c r="V93" s="327">
        <v>0</v>
      </c>
      <c r="W93" s="327">
        <v>0</v>
      </c>
      <c r="X93" s="327">
        <v>0</v>
      </c>
      <c r="Y93" s="327">
        <v>0</v>
      </c>
      <c r="Z93" s="327">
        <v>0</v>
      </c>
      <c r="AA93" s="327">
        <v>0</v>
      </c>
      <c r="AB93" s="327">
        <v>0</v>
      </c>
      <c r="AC93" s="327">
        <v>0</v>
      </c>
      <c r="AD93" s="327">
        <v>0</v>
      </c>
      <c r="AE93" s="327">
        <v>0</v>
      </c>
      <c r="AF93" s="327">
        <v>0</v>
      </c>
      <c r="AG93" s="327">
        <v>0</v>
      </c>
      <c r="AH93" s="327">
        <v>0</v>
      </c>
      <c r="AI93" s="327">
        <v>0</v>
      </c>
      <c r="AJ93" s="327">
        <v>0</v>
      </c>
      <c r="AK93" s="327">
        <v>0</v>
      </c>
      <c r="AL93" s="327">
        <v>0</v>
      </c>
      <c r="AM93" s="327">
        <v>0</v>
      </c>
      <c r="AN93" s="327">
        <v>0</v>
      </c>
      <c r="AO93" s="327">
        <v>0</v>
      </c>
      <c r="AP93" s="327">
        <v>0</v>
      </c>
      <c r="AQ93" s="327">
        <v>0</v>
      </c>
      <c r="AR93" s="327">
        <v>0</v>
      </c>
      <c r="AS93" s="327">
        <v>0</v>
      </c>
      <c r="AT93" s="327">
        <v>0</v>
      </c>
      <c r="AU93" s="327">
        <v>0</v>
      </c>
      <c r="AV93" s="327">
        <v>0</v>
      </c>
      <c r="AW93" s="327">
        <v>0</v>
      </c>
      <c r="AX93" s="327">
        <v>0</v>
      </c>
      <c r="AY93" s="327">
        <v>0</v>
      </c>
      <c r="AZ93" s="327">
        <v>0</v>
      </c>
      <c r="BA93" s="327">
        <v>0</v>
      </c>
      <c r="BB93" s="327">
        <v>0</v>
      </c>
      <c r="BC93" s="327">
        <v>0</v>
      </c>
      <c r="BD93" s="327">
        <v>0</v>
      </c>
      <c r="BE93" s="327">
        <v>0</v>
      </c>
      <c r="BF93" s="327">
        <v>1</v>
      </c>
      <c r="BG93" s="327">
        <v>0</v>
      </c>
      <c r="BH93" s="327">
        <v>0</v>
      </c>
      <c r="BI93" s="327">
        <v>0</v>
      </c>
      <c r="BJ93" s="327">
        <v>0</v>
      </c>
      <c r="BK93" s="327">
        <v>0</v>
      </c>
      <c r="BL93" s="327">
        <v>0</v>
      </c>
      <c r="BM93" s="327">
        <v>1</v>
      </c>
      <c r="BN93" s="327">
        <v>0</v>
      </c>
      <c r="BO93" s="327">
        <v>0</v>
      </c>
      <c r="BP93" s="327">
        <v>0</v>
      </c>
      <c r="BQ93" s="327">
        <v>0</v>
      </c>
      <c r="BR93" s="327">
        <v>1</v>
      </c>
      <c r="BS93" s="327">
        <v>0</v>
      </c>
      <c r="BT93" s="327">
        <v>0</v>
      </c>
      <c r="BU93" s="327">
        <v>0</v>
      </c>
      <c r="BV93" s="327">
        <v>0</v>
      </c>
      <c r="BW93" s="327">
        <v>0</v>
      </c>
      <c r="BX93" s="327">
        <v>0</v>
      </c>
      <c r="BY93" s="327">
        <v>0</v>
      </c>
      <c r="BZ93" s="327">
        <v>0</v>
      </c>
      <c r="CA93" s="327">
        <v>0</v>
      </c>
      <c r="CB93" s="327">
        <v>0</v>
      </c>
      <c r="CC93" s="327">
        <v>0</v>
      </c>
      <c r="CD93" s="327">
        <v>0</v>
      </c>
      <c r="CE93" s="327">
        <v>0</v>
      </c>
      <c r="CF93" s="322">
        <f t="shared" si="14"/>
        <v>0</v>
      </c>
      <c r="CG93" s="322">
        <f t="shared" si="15"/>
        <v>0</v>
      </c>
      <c r="CH93" s="322">
        <f t="shared" si="16"/>
        <v>0</v>
      </c>
      <c r="CI93" s="322">
        <f t="shared" si="17"/>
        <v>1</v>
      </c>
      <c r="CJ93" s="325">
        <f t="shared" si="18"/>
        <v>1</v>
      </c>
      <c r="CK93" s="325">
        <f t="shared" si="19"/>
        <v>2</v>
      </c>
      <c r="CL93" s="325">
        <f t="shared" si="20"/>
        <v>1</v>
      </c>
      <c r="CM93" s="325">
        <f t="shared" si="21"/>
        <v>0</v>
      </c>
      <c r="CN93" s="325">
        <f t="shared" si="22"/>
        <v>1</v>
      </c>
      <c r="CO93" s="325">
        <f t="shared" si="24"/>
        <v>2</v>
      </c>
      <c r="CP93" s="325">
        <f t="shared" si="25"/>
        <v>1</v>
      </c>
      <c r="CQ93" s="325">
        <f t="shared" si="23"/>
        <v>3</v>
      </c>
      <c r="CS93" s="319"/>
      <c r="CT93" s="319"/>
    </row>
    <row r="94" spans="1:103" s="321" customFormat="1" ht="12" customHeight="1" x14ac:dyDescent="0.2">
      <c r="A94" s="324" t="s">
        <v>97</v>
      </c>
      <c r="B94" s="327">
        <v>26</v>
      </c>
      <c r="C94" s="327">
        <v>33</v>
      </c>
      <c r="D94" s="327">
        <v>37</v>
      </c>
      <c r="E94" s="327">
        <v>35</v>
      </c>
      <c r="F94" s="327">
        <v>30</v>
      </c>
      <c r="G94" s="327">
        <v>35</v>
      </c>
      <c r="H94" s="327">
        <v>29</v>
      </c>
      <c r="I94" s="327">
        <v>34</v>
      </c>
      <c r="J94" s="327">
        <v>34</v>
      </c>
      <c r="K94" s="327">
        <v>30</v>
      </c>
      <c r="L94" s="327">
        <v>29</v>
      </c>
      <c r="M94" s="327">
        <v>33</v>
      </c>
      <c r="N94" s="327">
        <v>24</v>
      </c>
      <c r="O94" s="327">
        <v>29</v>
      </c>
      <c r="P94" s="327">
        <v>38</v>
      </c>
      <c r="Q94" s="327">
        <v>42</v>
      </c>
      <c r="R94" s="327">
        <v>58</v>
      </c>
      <c r="S94" s="327">
        <v>41</v>
      </c>
      <c r="T94" s="327">
        <v>37</v>
      </c>
      <c r="U94" s="327">
        <v>39</v>
      </c>
      <c r="V94" s="327">
        <v>42</v>
      </c>
      <c r="W94" s="327">
        <v>44</v>
      </c>
      <c r="X94" s="327">
        <v>39</v>
      </c>
      <c r="Y94" s="327">
        <v>45</v>
      </c>
      <c r="Z94" s="327">
        <v>38</v>
      </c>
      <c r="AA94" s="327">
        <v>35</v>
      </c>
      <c r="AB94" s="327">
        <v>52</v>
      </c>
      <c r="AC94" s="327">
        <v>44</v>
      </c>
      <c r="AD94" s="327">
        <v>40</v>
      </c>
      <c r="AE94" s="327">
        <v>33</v>
      </c>
      <c r="AF94" s="327">
        <v>26</v>
      </c>
      <c r="AG94" s="327">
        <v>31</v>
      </c>
      <c r="AH94" s="327">
        <v>35</v>
      </c>
      <c r="AI94" s="327">
        <v>29</v>
      </c>
      <c r="AJ94" s="327">
        <v>39</v>
      </c>
      <c r="AK94" s="327">
        <v>25</v>
      </c>
      <c r="AL94" s="327">
        <v>34</v>
      </c>
      <c r="AM94" s="327">
        <v>30</v>
      </c>
      <c r="AN94" s="327">
        <v>26</v>
      </c>
      <c r="AO94" s="327">
        <v>30</v>
      </c>
      <c r="AP94" s="327">
        <v>27</v>
      </c>
      <c r="AQ94" s="327">
        <v>32</v>
      </c>
      <c r="AR94" s="327">
        <v>42</v>
      </c>
      <c r="AS94" s="327">
        <v>40</v>
      </c>
      <c r="AT94" s="327">
        <v>27</v>
      </c>
      <c r="AU94" s="327">
        <v>38</v>
      </c>
      <c r="AV94" s="327">
        <v>33</v>
      </c>
      <c r="AW94" s="327">
        <v>31</v>
      </c>
      <c r="AX94" s="327">
        <v>35</v>
      </c>
      <c r="AY94" s="327">
        <v>31</v>
      </c>
      <c r="AZ94" s="327">
        <v>197</v>
      </c>
      <c r="BA94" s="327">
        <v>165</v>
      </c>
      <c r="BB94" s="327">
        <v>203</v>
      </c>
      <c r="BC94" s="327">
        <v>221</v>
      </c>
      <c r="BD94" s="327">
        <v>264</v>
      </c>
      <c r="BE94" s="327">
        <v>260</v>
      </c>
      <c r="BF94" s="327">
        <v>349</v>
      </c>
      <c r="BG94" s="327">
        <v>373</v>
      </c>
      <c r="BH94" s="327">
        <v>398</v>
      </c>
      <c r="BI94" s="327">
        <v>369</v>
      </c>
      <c r="BJ94" s="327">
        <v>458</v>
      </c>
      <c r="BK94" s="327">
        <v>425</v>
      </c>
      <c r="BL94" s="327">
        <v>440</v>
      </c>
      <c r="BM94" s="327">
        <v>402</v>
      </c>
      <c r="BN94" s="327">
        <v>276</v>
      </c>
      <c r="BO94" s="327">
        <v>296</v>
      </c>
      <c r="BP94" s="327">
        <v>208</v>
      </c>
      <c r="BQ94" s="327">
        <v>225</v>
      </c>
      <c r="BR94" s="327">
        <v>197</v>
      </c>
      <c r="BS94" s="327">
        <v>286</v>
      </c>
      <c r="BT94" s="327">
        <v>260</v>
      </c>
      <c r="BU94" s="327">
        <v>346</v>
      </c>
      <c r="BV94" s="327">
        <v>250</v>
      </c>
      <c r="BW94" s="327">
        <v>493</v>
      </c>
      <c r="BX94" s="327">
        <v>176</v>
      </c>
      <c r="BY94" s="327">
        <v>311</v>
      </c>
      <c r="BZ94" s="327">
        <v>49</v>
      </c>
      <c r="CA94" s="327">
        <v>103</v>
      </c>
      <c r="CB94" s="327">
        <v>8</v>
      </c>
      <c r="CC94" s="327">
        <v>15</v>
      </c>
      <c r="CD94" s="327">
        <v>0</v>
      </c>
      <c r="CE94" s="327">
        <v>1</v>
      </c>
      <c r="CF94" s="322">
        <f t="shared" si="14"/>
        <v>553</v>
      </c>
      <c r="CG94" s="322">
        <f t="shared" si="15"/>
        <v>552</v>
      </c>
      <c r="CH94" s="322">
        <f t="shared" si="16"/>
        <v>1105</v>
      </c>
      <c r="CI94" s="322">
        <f t="shared" si="17"/>
        <v>2909</v>
      </c>
      <c r="CJ94" s="322">
        <f t="shared" si="18"/>
        <v>2828</v>
      </c>
      <c r="CK94" s="322">
        <f t="shared" si="19"/>
        <v>5737</v>
      </c>
      <c r="CL94" s="322">
        <f t="shared" si="20"/>
        <v>1148</v>
      </c>
      <c r="CM94" s="322">
        <f t="shared" si="21"/>
        <v>1780</v>
      </c>
      <c r="CN94" s="322">
        <f t="shared" si="22"/>
        <v>2928</v>
      </c>
      <c r="CO94" s="322">
        <f t="shared" si="24"/>
        <v>4610</v>
      </c>
      <c r="CP94" s="322">
        <f t="shared" si="25"/>
        <v>5160</v>
      </c>
      <c r="CQ94" s="322">
        <f t="shared" si="23"/>
        <v>9770</v>
      </c>
      <c r="CS94" s="319"/>
      <c r="CT94" s="319"/>
    </row>
    <row r="95" spans="1:103" ht="12" customHeight="1" x14ac:dyDescent="0.2">
      <c r="A95" s="323" t="s">
        <v>170</v>
      </c>
      <c r="B95" s="326">
        <v>14</v>
      </c>
      <c r="C95" s="326">
        <v>26</v>
      </c>
      <c r="D95" s="326">
        <v>26</v>
      </c>
      <c r="E95" s="326">
        <v>22</v>
      </c>
      <c r="F95" s="326">
        <v>23</v>
      </c>
      <c r="G95" s="326">
        <v>30</v>
      </c>
      <c r="H95" s="326">
        <v>19</v>
      </c>
      <c r="I95" s="326">
        <v>26</v>
      </c>
      <c r="J95" s="326">
        <v>26</v>
      </c>
      <c r="K95" s="326">
        <v>21</v>
      </c>
      <c r="L95" s="326">
        <v>24</v>
      </c>
      <c r="M95" s="326">
        <v>29</v>
      </c>
      <c r="N95" s="326">
        <v>19</v>
      </c>
      <c r="O95" s="326">
        <v>24</v>
      </c>
      <c r="P95" s="326">
        <v>28</v>
      </c>
      <c r="Q95" s="326">
        <v>34</v>
      </c>
      <c r="R95" s="326">
        <v>49</v>
      </c>
      <c r="S95" s="326">
        <v>34</v>
      </c>
      <c r="T95" s="326">
        <v>31</v>
      </c>
      <c r="U95" s="326">
        <v>32</v>
      </c>
      <c r="V95" s="326">
        <v>36</v>
      </c>
      <c r="W95" s="326">
        <v>41</v>
      </c>
      <c r="X95" s="326">
        <v>32</v>
      </c>
      <c r="Y95" s="326">
        <v>41</v>
      </c>
      <c r="Z95" s="326">
        <v>35</v>
      </c>
      <c r="AA95" s="326">
        <v>28</v>
      </c>
      <c r="AB95" s="326">
        <v>37</v>
      </c>
      <c r="AC95" s="326">
        <v>37</v>
      </c>
      <c r="AD95" s="326">
        <v>32</v>
      </c>
      <c r="AE95" s="326">
        <v>30</v>
      </c>
      <c r="AF95" s="326">
        <v>20</v>
      </c>
      <c r="AG95" s="326">
        <v>28</v>
      </c>
      <c r="AH95" s="326">
        <v>26</v>
      </c>
      <c r="AI95" s="326">
        <v>27</v>
      </c>
      <c r="AJ95" s="326">
        <v>35</v>
      </c>
      <c r="AK95" s="326">
        <v>20</v>
      </c>
      <c r="AL95" s="326">
        <v>25</v>
      </c>
      <c r="AM95" s="326">
        <v>26</v>
      </c>
      <c r="AN95" s="326">
        <v>22</v>
      </c>
      <c r="AO95" s="326">
        <v>23</v>
      </c>
      <c r="AP95" s="326">
        <v>24</v>
      </c>
      <c r="AQ95" s="326">
        <v>26</v>
      </c>
      <c r="AR95" s="326">
        <v>32</v>
      </c>
      <c r="AS95" s="326">
        <v>32</v>
      </c>
      <c r="AT95" s="326">
        <v>21</v>
      </c>
      <c r="AU95" s="326">
        <v>29</v>
      </c>
      <c r="AV95" s="326">
        <v>24</v>
      </c>
      <c r="AW95" s="326">
        <v>25</v>
      </c>
      <c r="AX95" s="326">
        <v>26</v>
      </c>
      <c r="AY95" s="326">
        <v>25</v>
      </c>
      <c r="AZ95" s="326">
        <v>126</v>
      </c>
      <c r="BA95" s="326">
        <v>121</v>
      </c>
      <c r="BB95" s="326">
        <v>122</v>
      </c>
      <c r="BC95" s="326">
        <v>142</v>
      </c>
      <c r="BD95" s="326">
        <v>187</v>
      </c>
      <c r="BE95" s="326">
        <v>187</v>
      </c>
      <c r="BF95" s="326">
        <v>282</v>
      </c>
      <c r="BG95" s="326">
        <v>305</v>
      </c>
      <c r="BH95" s="326">
        <v>304</v>
      </c>
      <c r="BI95" s="326">
        <v>296</v>
      </c>
      <c r="BJ95" s="326">
        <v>356</v>
      </c>
      <c r="BK95" s="326">
        <v>338</v>
      </c>
      <c r="BL95" s="326">
        <v>356</v>
      </c>
      <c r="BM95" s="326">
        <v>341</v>
      </c>
      <c r="BN95" s="326">
        <v>213</v>
      </c>
      <c r="BO95" s="326">
        <v>250</v>
      </c>
      <c r="BP95" s="326">
        <v>161</v>
      </c>
      <c r="BQ95" s="326">
        <v>191</v>
      </c>
      <c r="BR95" s="326">
        <v>158</v>
      </c>
      <c r="BS95" s="326">
        <v>243</v>
      </c>
      <c r="BT95" s="326">
        <v>221</v>
      </c>
      <c r="BU95" s="326">
        <v>321</v>
      </c>
      <c r="BV95" s="326">
        <v>228</v>
      </c>
      <c r="BW95" s="326">
        <v>473</v>
      </c>
      <c r="BX95" s="326">
        <v>168</v>
      </c>
      <c r="BY95" s="326">
        <v>294</v>
      </c>
      <c r="BZ95" s="326">
        <v>49</v>
      </c>
      <c r="CA95" s="326">
        <v>97</v>
      </c>
      <c r="CB95" s="326">
        <v>8</v>
      </c>
      <c r="CC95" s="326">
        <v>11</v>
      </c>
      <c r="CD95" s="326">
        <v>0</v>
      </c>
      <c r="CE95" s="326">
        <v>1</v>
      </c>
      <c r="CF95" s="325">
        <f t="shared" si="14"/>
        <v>431</v>
      </c>
      <c r="CG95" s="325">
        <f t="shared" si="15"/>
        <v>455</v>
      </c>
      <c r="CH95" s="325">
        <f t="shared" si="16"/>
        <v>886</v>
      </c>
      <c r="CI95" s="325">
        <f t="shared" si="17"/>
        <v>2201</v>
      </c>
      <c r="CJ95" s="325">
        <f t="shared" si="18"/>
        <v>2241</v>
      </c>
      <c r="CK95" s="325">
        <f t="shared" si="19"/>
        <v>4442</v>
      </c>
      <c r="CL95" s="325">
        <f t="shared" si="20"/>
        <v>993</v>
      </c>
      <c r="CM95" s="325">
        <f t="shared" si="21"/>
        <v>1631</v>
      </c>
      <c r="CN95" s="325">
        <f t="shared" si="22"/>
        <v>2624</v>
      </c>
      <c r="CO95" s="325">
        <f t="shared" si="24"/>
        <v>3625</v>
      </c>
      <c r="CP95" s="325">
        <f t="shared" si="25"/>
        <v>4327</v>
      </c>
      <c r="CQ95" s="325">
        <f t="shared" si="23"/>
        <v>7952</v>
      </c>
      <c r="CS95" s="319"/>
      <c r="CT95" s="319"/>
      <c r="CU95" s="321"/>
      <c r="CV95" s="321"/>
      <c r="CW95" s="321"/>
      <c r="CX95" s="321"/>
      <c r="CY95" s="321"/>
    </row>
    <row r="96" spans="1:103" ht="12" customHeight="1" x14ac:dyDescent="0.2">
      <c r="A96" s="323" t="s">
        <v>171</v>
      </c>
      <c r="B96" s="326">
        <v>12</v>
      </c>
      <c r="C96" s="326">
        <v>7</v>
      </c>
      <c r="D96" s="326">
        <v>11</v>
      </c>
      <c r="E96" s="326">
        <v>13</v>
      </c>
      <c r="F96" s="326">
        <v>7</v>
      </c>
      <c r="G96" s="326">
        <v>5</v>
      </c>
      <c r="H96" s="326">
        <v>10</v>
      </c>
      <c r="I96" s="326">
        <v>8</v>
      </c>
      <c r="J96" s="326">
        <v>8</v>
      </c>
      <c r="K96" s="326">
        <v>9</v>
      </c>
      <c r="L96" s="326">
        <v>5</v>
      </c>
      <c r="M96" s="326">
        <v>4</v>
      </c>
      <c r="N96" s="326">
        <v>5</v>
      </c>
      <c r="O96" s="326">
        <v>5</v>
      </c>
      <c r="P96" s="326">
        <v>10</v>
      </c>
      <c r="Q96" s="326">
        <v>8</v>
      </c>
      <c r="R96" s="326">
        <v>9</v>
      </c>
      <c r="S96" s="326">
        <v>7</v>
      </c>
      <c r="T96" s="326">
        <v>6</v>
      </c>
      <c r="U96" s="326">
        <v>7</v>
      </c>
      <c r="V96" s="326">
        <v>6</v>
      </c>
      <c r="W96" s="326">
        <v>3</v>
      </c>
      <c r="X96" s="326">
        <v>7</v>
      </c>
      <c r="Y96" s="326">
        <v>4</v>
      </c>
      <c r="Z96" s="326">
        <v>3</v>
      </c>
      <c r="AA96" s="326">
        <v>7</v>
      </c>
      <c r="AB96" s="326">
        <v>15</v>
      </c>
      <c r="AC96" s="326">
        <v>7</v>
      </c>
      <c r="AD96" s="326">
        <v>8</v>
      </c>
      <c r="AE96" s="326">
        <v>3</v>
      </c>
      <c r="AF96" s="326">
        <v>6</v>
      </c>
      <c r="AG96" s="326">
        <v>3</v>
      </c>
      <c r="AH96" s="326">
        <v>9</v>
      </c>
      <c r="AI96" s="326">
        <v>2</v>
      </c>
      <c r="AJ96" s="326">
        <v>4</v>
      </c>
      <c r="AK96" s="326">
        <v>5</v>
      </c>
      <c r="AL96" s="326">
        <v>9</v>
      </c>
      <c r="AM96" s="326">
        <v>4</v>
      </c>
      <c r="AN96" s="326">
        <v>4</v>
      </c>
      <c r="AO96" s="326">
        <v>7</v>
      </c>
      <c r="AP96" s="326">
        <v>3</v>
      </c>
      <c r="AQ96" s="326">
        <v>6</v>
      </c>
      <c r="AR96" s="326">
        <v>8</v>
      </c>
      <c r="AS96" s="326">
        <v>8</v>
      </c>
      <c r="AT96" s="326">
        <v>6</v>
      </c>
      <c r="AU96" s="326">
        <v>9</v>
      </c>
      <c r="AV96" s="326">
        <v>9</v>
      </c>
      <c r="AW96" s="326">
        <v>6</v>
      </c>
      <c r="AX96" s="326">
        <v>9</v>
      </c>
      <c r="AY96" s="326">
        <v>6</v>
      </c>
      <c r="AZ96" s="326">
        <v>70</v>
      </c>
      <c r="BA96" s="326">
        <v>44</v>
      </c>
      <c r="BB96" s="326">
        <v>78</v>
      </c>
      <c r="BC96" s="326">
        <v>79</v>
      </c>
      <c r="BD96" s="326">
        <v>77</v>
      </c>
      <c r="BE96" s="326">
        <v>73</v>
      </c>
      <c r="BF96" s="326">
        <v>64</v>
      </c>
      <c r="BG96" s="326">
        <v>66</v>
      </c>
      <c r="BH96" s="326">
        <v>90</v>
      </c>
      <c r="BI96" s="326">
        <v>73</v>
      </c>
      <c r="BJ96" s="326">
        <v>100</v>
      </c>
      <c r="BK96" s="326">
        <v>87</v>
      </c>
      <c r="BL96" s="326">
        <v>81</v>
      </c>
      <c r="BM96" s="326">
        <v>60</v>
      </c>
      <c r="BN96" s="326">
        <v>61</v>
      </c>
      <c r="BO96" s="326">
        <v>45</v>
      </c>
      <c r="BP96" s="326">
        <v>45</v>
      </c>
      <c r="BQ96" s="326">
        <v>33</v>
      </c>
      <c r="BR96" s="326">
        <v>38</v>
      </c>
      <c r="BS96" s="326">
        <v>43</v>
      </c>
      <c r="BT96" s="326">
        <v>39</v>
      </c>
      <c r="BU96" s="326">
        <v>25</v>
      </c>
      <c r="BV96" s="326">
        <v>22</v>
      </c>
      <c r="BW96" s="326">
        <v>19</v>
      </c>
      <c r="BX96" s="326">
        <v>6</v>
      </c>
      <c r="BY96" s="326">
        <v>16</v>
      </c>
      <c r="BZ96" s="326">
        <v>0</v>
      </c>
      <c r="CA96" s="326">
        <v>6</v>
      </c>
      <c r="CB96" s="326">
        <v>0</v>
      </c>
      <c r="CC96" s="326">
        <v>3</v>
      </c>
      <c r="CD96" s="326">
        <v>0</v>
      </c>
      <c r="CE96" s="326">
        <v>0</v>
      </c>
      <c r="CF96" s="325">
        <f t="shared" si="14"/>
        <v>122</v>
      </c>
      <c r="CG96" s="325">
        <f t="shared" si="15"/>
        <v>97</v>
      </c>
      <c r="CH96" s="325">
        <f t="shared" si="16"/>
        <v>219</v>
      </c>
      <c r="CI96" s="325">
        <f t="shared" si="17"/>
        <v>688</v>
      </c>
      <c r="CJ96" s="325">
        <f t="shared" si="18"/>
        <v>583</v>
      </c>
      <c r="CK96" s="325">
        <f t="shared" si="19"/>
        <v>1271</v>
      </c>
      <c r="CL96" s="325">
        <f t="shared" si="20"/>
        <v>150</v>
      </c>
      <c r="CM96" s="325">
        <f t="shared" si="21"/>
        <v>145</v>
      </c>
      <c r="CN96" s="325">
        <f t="shared" si="22"/>
        <v>295</v>
      </c>
      <c r="CO96" s="325">
        <f t="shared" si="24"/>
        <v>960</v>
      </c>
      <c r="CP96" s="325">
        <f t="shared" si="25"/>
        <v>825</v>
      </c>
      <c r="CQ96" s="325">
        <f t="shared" si="23"/>
        <v>1785</v>
      </c>
      <c r="CS96" s="319"/>
      <c r="CT96" s="319"/>
      <c r="CU96" s="321"/>
      <c r="CV96" s="321"/>
      <c r="CW96" s="321"/>
      <c r="CX96" s="321"/>
      <c r="CY96" s="321"/>
    </row>
    <row r="97" spans="1:103" ht="12" customHeight="1" x14ac:dyDescent="0.2">
      <c r="A97" s="323" t="s">
        <v>172</v>
      </c>
      <c r="B97" s="326">
        <v>0</v>
      </c>
      <c r="C97" s="326">
        <v>0</v>
      </c>
      <c r="D97" s="326">
        <v>0</v>
      </c>
      <c r="E97" s="326">
        <v>0</v>
      </c>
      <c r="F97" s="326">
        <v>0</v>
      </c>
      <c r="G97" s="326">
        <v>0</v>
      </c>
      <c r="H97" s="326">
        <v>0</v>
      </c>
      <c r="I97" s="326">
        <v>0</v>
      </c>
      <c r="J97" s="326">
        <v>0</v>
      </c>
      <c r="K97" s="326">
        <v>0</v>
      </c>
      <c r="L97" s="326">
        <v>0</v>
      </c>
      <c r="M97" s="326">
        <v>0</v>
      </c>
      <c r="N97" s="326">
        <v>0</v>
      </c>
      <c r="O97" s="326">
        <v>0</v>
      </c>
      <c r="P97" s="326">
        <v>0</v>
      </c>
      <c r="Q97" s="326">
        <v>0</v>
      </c>
      <c r="R97" s="326">
        <v>0</v>
      </c>
      <c r="S97" s="326">
        <v>0</v>
      </c>
      <c r="T97" s="326">
        <v>0</v>
      </c>
      <c r="U97" s="326">
        <v>0</v>
      </c>
      <c r="V97" s="326">
        <v>0</v>
      </c>
      <c r="W97" s="326">
        <v>0</v>
      </c>
      <c r="X97" s="326">
        <v>0</v>
      </c>
      <c r="Y97" s="326">
        <v>0</v>
      </c>
      <c r="Z97" s="326">
        <v>0</v>
      </c>
      <c r="AA97" s="326">
        <v>0</v>
      </c>
      <c r="AB97" s="326">
        <v>0</v>
      </c>
      <c r="AC97" s="326">
        <v>0</v>
      </c>
      <c r="AD97" s="326">
        <v>0</v>
      </c>
      <c r="AE97" s="326">
        <v>0</v>
      </c>
      <c r="AF97" s="326">
        <v>0</v>
      </c>
      <c r="AG97" s="326">
        <v>0</v>
      </c>
      <c r="AH97" s="326">
        <v>0</v>
      </c>
      <c r="AI97" s="326">
        <v>0</v>
      </c>
      <c r="AJ97" s="326">
        <v>0</v>
      </c>
      <c r="AK97" s="326">
        <v>0</v>
      </c>
      <c r="AL97" s="326">
        <v>0</v>
      </c>
      <c r="AM97" s="326">
        <v>0</v>
      </c>
      <c r="AN97" s="326">
        <v>0</v>
      </c>
      <c r="AO97" s="326">
        <v>0</v>
      </c>
      <c r="AP97" s="326">
        <v>0</v>
      </c>
      <c r="AQ97" s="326">
        <v>0</v>
      </c>
      <c r="AR97" s="326">
        <v>2</v>
      </c>
      <c r="AS97" s="326">
        <v>0</v>
      </c>
      <c r="AT97" s="326">
        <v>0</v>
      </c>
      <c r="AU97" s="326">
        <v>0</v>
      </c>
      <c r="AV97" s="326">
        <v>0</v>
      </c>
      <c r="AW97" s="326">
        <v>0</v>
      </c>
      <c r="AX97" s="326">
        <v>0</v>
      </c>
      <c r="AY97" s="326">
        <v>0</v>
      </c>
      <c r="AZ97" s="326">
        <v>1</v>
      </c>
      <c r="BA97" s="326">
        <v>0</v>
      </c>
      <c r="BB97" s="326">
        <v>3</v>
      </c>
      <c r="BC97" s="326">
        <v>0</v>
      </c>
      <c r="BD97" s="326">
        <v>0</v>
      </c>
      <c r="BE97" s="326">
        <v>0</v>
      </c>
      <c r="BF97" s="326">
        <v>3</v>
      </c>
      <c r="BG97" s="326">
        <v>2</v>
      </c>
      <c r="BH97" s="326">
        <v>4</v>
      </c>
      <c r="BI97" s="326">
        <v>0</v>
      </c>
      <c r="BJ97" s="326">
        <v>2</v>
      </c>
      <c r="BK97" s="326">
        <v>0</v>
      </c>
      <c r="BL97" s="326">
        <v>3</v>
      </c>
      <c r="BM97" s="326">
        <v>1</v>
      </c>
      <c r="BN97" s="326">
        <v>2</v>
      </c>
      <c r="BO97" s="326">
        <v>1</v>
      </c>
      <c r="BP97" s="326">
        <v>2</v>
      </c>
      <c r="BQ97" s="326">
        <v>1</v>
      </c>
      <c r="BR97" s="326">
        <v>1</v>
      </c>
      <c r="BS97" s="326">
        <v>0</v>
      </c>
      <c r="BT97" s="326">
        <v>0</v>
      </c>
      <c r="BU97" s="326">
        <v>0</v>
      </c>
      <c r="BV97" s="326">
        <v>0</v>
      </c>
      <c r="BW97" s="326">
        <v>1</v>
      </c>
      <c r="BX97" s="326">
        <v>2</v>
      </c>
      <c r="BY97" s="326">
        <v>1</v>
      </c>
      <c r="BZ97" s="326">
        <v>0</v>
      </c>
      <c r="CA97" s="326">
        <v>0</v>
      </c>
      <c r="CB97" s="326">
        <v>0</v>
      </c>
      <c r="CC97" s="326">
        <v>1</v>
      </c>
      <c r="CD97" s="326">
        <v>0</v>
      </c>
      <c r="CE97" s="326">
        <v>0</v>
      </c>
      <c r="CF97" s="325">
        <f t="shared" si="14"/>
        <v>0</v>
      </c>
      <c r="CG97" s="325">
        <f t="shared" si="15"/>
        <v>0</v>
      </c>
      <c r="CH97" s="325">
        <f t="shared" si="16"/>
        <v>0</v>
      </c>
      <c r="CI97" s="325">
        <f t="shared" si="17"/>
        <v>20</v>
      </c>
      <c r="CJ97" s="325">
        <f t="shared" si="18"/>
        <v>4</v>
      </c>
      <c r="CK97" s="325">
        <f t="shared" si="19"/>
        <v>24</v>
      </c>
      <c r="CL97" s="325">
        <f t="shared" si="20"/>
        <v>5</v>
      </c>
      <c r="CM97" s="325">
        <f t="shared" si="21"/>
        <v>4</v>
      </c>
      <c r="CN97" s="325">
        <f t="shared" si="22"/>
        <v>9</v>
      </c>
      <c r="CO97" s="325">
        <f t="shared" si="24"/>
        <v>25</v>
      </c>
      <c r="CP97" s="325">
        <f t="shared" si="25"/>
        <v>8</v>
      </c>
      <c r="CQ97" s="325">
        <f t="shared" si="23"/>
        <v>33</v>
      </c>
      <c r="CS97" s="319"/>
      <c r="CT97" s="319"/>
      <c r="CU97" s="321"/>
      <c r="CV97" s="321"/>
      <c r="CW97" s="321"/>
      <c r="CX97" s="321"/>
      <c r="CY97" s="321"/>
    </row>
    <row r="98" spans="1:103" s="321" customFormat="1" ht="12" customHeight="1" x14ac:dyDescent="0.2">
      <c r="A98" s="324" t="s">
        <v>96</v>
      </c>
      <c r="B98" s="327">
        <v>11</v>
      </c>
      <c r="C98" s="327">
        <v>13</v>
      </c>
      <c r="D98" s="327">
        <v>20</v>
      </c>
      <c r="E98" s="327">
        <v>20</v>
      </c>
      <c r="F98" s="327">
        <v>15</v>
      </c>
      <c r="G98" s="327">
        <v>17</v>
      </c>
      <c r="H98" s="327">
        <v>28</v>
      </c>
      <c r="I98" s="327">
        <v>23</v>
      </c>
      <c r="J98" s="327">
        <v>20</v>
      </c>
      <c r="K98" s="327">
        <v>21</v>
      </c>
      <c r="L98" s="327">
        <v>9</v>
      </c>
      <c r="M98" s="327">
        <v>15</v>
      </c>
      <c r="N98" s="327">
        <v>16</v>
      </c>
      <c r="O98" s="327">
        <v>16</v>
      </c>
      <c r="P98" s="327">
        <v>22</v>
      </c>
      <c r="Q98" s="327">
        <v>17</v>
      </c>
      <c r="R98" s="327">
        <v>16</v>
      </c>
      <c r="S98" s="327">
        <v>12</v>
      </c>
      <c r="T98" s="327">
        <v>26</v>
      </c>
      <c r="U98" s="327">
        <v>21</v>
      </c>
      <c r="V98" s="327">
        <v>18</v>
      </c>
      <c r="W98" s="327">
        <v>21</v>
      </c>
      <c r="X98" s="327">
        <v>24</v>
      </c>
      <c r="Y98" s="327">
        <v>24</v>
      </c>
      <c r="Z98" s="327">
        <v>27</v>
      </c>
      <c r="AA98" s="327">
        <v>30</v>
      </c>
      <c r="AB98" s="327">
        <v>34</v>
      </c>
      <c r="AC98" s="327">
        <v>14</v>
      </c>
      <c r="AD98" s="327">
        <v>30</v>
      </c>
      <c r="AE98" s="327">
        <v>23</v>
      </c>
      <c r="AF98" s="327">
        <v>27</v>
      </c>
      <c r="AG98" s="327">
        <v>18</v>
      </c>
      <c r="AH98" s="327">
        <v>19</v>
      </c>
      <c r="AI98" s="327">
        <v>32</v>
      </c>
      <c r="AJ98" s="327">
        <v>34</v>
      </c>
      <c r="AK98" s="327">
        <v>20</v>
      </c>
      <c r="AL98" s="327">
        <v>28</v>
      </c>
      <c r="AM98" s="327">
        <v>30</v>
      </c>
      <c r="AN98" s="327">
        <v>25</v>
      </c>
      <c r="AO98" s="327">
        <v>37</v>
      </c>
      <c r="AP98" s="327">
        <v>42</v>
      </c>
      <c r="AQ98" s="327">
        <v>28</v>
      </c>
      <c r="AR98" s="327">
        <v>37</v>
      </c>
      <c r="AS98" s="327">
        <v>30</v>
      </c>
      <c r="AT98" s="327">
        <v>41</v>
      </c>
      <c r="AU98" s="327">
        <v>41</v>
      </c>
      <c r="AV98" s="327">
        <v>58</v>
      </c>
      <c r="AW98" s="327">
        <v>42</v>
      </c>
      <c r="AX98" s="327">
        <v>59</v>
      </c>
      <c r="AY98" s="327">
        <v>64</v>
      </c>
      <c r="AZ98" s="327">
        <v>207</v>
      </c>
      <c r="BA98" s="327">
        <v>216</v>
      </c>
      <c r="BB98" s="327">
        <v>180</v>
      </c>
      <c r="BC98" s="327">
        <v>181</v>
      </c>
      <c r="BD98" s="327">
        <v>169</v>
      </c>
      <c r="BE98" s="327">
        <v>165</v>
      </c>
      <c r="BF98" s="327">
        <v>186</v>
      </c>
      <c r="BG98" s="327">
        <v>190</v>
      </c>
      <c r="BH98" s="327">
        <v>229</v>
      </c>
      <c r="BI98" s="327">
        <v>229</v>
      </c>
      <c r="BJ98" s="327">
        <v>283</v>
      </c>
      <c r="BK98" s="327">
        <v>326</v>
      </c>
      <c r="BL98" s="327">
        <v>326</v>
      </c>
      <c r="BM98" s="327">
        <v>287</v>
      </c>
      <c r="BN98" s="327">
        <v>219</v>
      </c>
      <c r="BO98" s="327">
        <v>207</v>
      </c>
      <c r="BP98" s="327">
        <v>151</v>
      </c>
      <c r="BQ98" s="327">
        <v>129</v>
      </c>
      <c r="BR98" s="327">
        <v>137</v>
      </c>
      <c r="BS98" s="327">
        <v>144</v>
      </c>
      <c r="BT98" s="327">
        <v>128</v>
      </c>
      <c r="BU98" s="327">
        <v>124</v>
      </c>
      <c r="BV98" s="327">
        <v>96</v>
      </c>
      <c r="BW98" s="327">
        <v>91</v>
      </c>
      <c r="BX98" s="327">
        <v>37</v>
      </c>
      <c r="BY98" s="327">
        <v>61</v>
      </c>
      <c r="BZ98" s="327">
        <v>16</v>
      </c>
      <c r="CA98" s="327">
        <v>34</v>
      </c>
      <c r="CB98" s="327">
        <v>0</v>
      </c>
      <c r="CC98" s="327">
        <v>13</v>
      </c>
      <c r="CD98" s="327">
        <v>0</v>
      </c>
      <c r="CE98" s="327">
        <v>2</v>
      </c>
      <c r="CF98" s="322">
        <f t="shared" si="14"/>
        <v>316</v>
      </c>
      <c r="CG98" s="322">
        <f t="shared" si="15"/>
        <v>287</v>
      </c>
      <c r="CH98" s="322">
        <f t="shared" si="16"/>
        <v>603</v>
      </c>
      <c r="CI98" s="322">
        <f t="shared" si="17"/>
        <v>2169</v>
      </c>
      <c r="CJ98" s="322">
        <f t="shared" si="18"/>
        <v>2143</v>
      </c>
      <c r="CK98" s="322">
        <f t="shared" si="19"/>
        <v>4312</v>
      </c>
      <c r="CL98" s="322">
        <f t="shared" si="20"/>
        <v>565</v>
      </c>
      <c r="CM98" s="322">
        <f t="shared" si="21"/>
        <v>598</v>
      </c>
      <c r="CN98" s="322">
        <f t="shared" si="22"/>
        <v>1163</v>
      </c>
      <c r="CO98" s="322">
        <f t="shared" si="24"/>
        <v>3050</v>
      </c>
      <c r="CP98" s="322">
        <f t="shared" si="25"/>
        <v>3028</v>
      </c>
      <c r="CQ98" s="322">
        <f t="shared" si="23"/>
        <v>6078</v>
      </c>
      <c r="CS98" s="319"/>
      <c r="CT98" s="319"/>
    </row>
    <row r="99" spans="1:103" ht="12" customHeight="1" x14ac:dyDescent="0.2">
      <c r="A99" s="323" t="s">
        <v>170</v>
      </c>
      <c r="B99" s="326">
        <v>5</v>
      </c>
      <c r="C99" s="326">
        <v>1</v>
      </c>
      <c r="D99" s="326">
        <v>10</v>
      </c>
      <c r="E99" s="326">
        <v>3</v>
      </c>
      <c r="F99" s="326">
        <v>12</v>
      </c>
      <c r="G99" s="326">
        <v>10</v>
      </c>
      <c r="H99" s="326">
        <v>13</v>
      </c>
      <c r="I99" s="326">
        <v>10</v>
      </c>
      <c r="J99" s="326">
        <v>7</v>
      </c>
      <c r="K99" s="326">
        <v>11</v>
      </c>
      <c r="L99" s="326">
        <v>4</v>
      </c>
      <c r="M99" s="326">
        <v>9</v>
      </c>
      <c r="N99" s="326">
        <v>11</v>
      </c>
      <c r="O99" s="326">
        <v>8</v>
      </c>
      <c r="P99" s="326">
        <v>12</v>
      </c>
      <c r="Q99" s="326">
        <v>3</v>
      </c>
      <c r="R99" s="326">
        <v>9</v>
      </c>
      <c r="S99" s="326">
        <v>7</v>
      </c>
      <c r="T99" s="326">
        <v>15</v>
      </c>
      <c r="U99" s="326">
        <v>12</v>
      </c>
      <c r="V99" s="326">
        <v>11</v>
      </c>
      <c r="W99" s="326">
        <v>14</v>
      </c>
      <c r="X99" s="326">
        <v>9</v>
      </c>
      <c r="Y99" s="326">
        <v>11</v>
      </c>
      <c r="Z99" s="326">
        <v>18</v>
      </c>
      <c r="AA99" s="326">
        <v>14</v>
      </c>
      <c r="AB99" s="326">
        <v>15</v>
      </c>
      <c r="AC99" s="326">
        <v>6</v>
      </c>
      <c r="AD99" s="326">
        <v>16</v>
      </c>
      <c r="AE99" s="326">
        <v>12</v>
      </c>
      <c r="AF99" s="326">
        <v>12</v>
      </c>
      <c r="AG99" s="326">
        <v>7</v>
      </c>
      <c r="AH99" s="326">
        <v>10</v>
      </c>
      <c r="AI99" s="326">
        <v>16</v>
      </c>
      <c r="AJ99" s="326">
        <v>16</v>
      </c>
      <c r="AK99" s="326">
        <v>8</v>
      </c>
      <c r="AL99" s="326">
        <v>11</v>
      </c>
      <c r="AM99" s="326">
        <v>12</v>
      </c>
      <c r="AN99" s="326">
        <v>9</v>
      </c>
      <c r="AO99" s="326">
        <v>9</v>
      </c>
      <c r="AP99" s="326">
        <v>17</v>
      </c>
      <c r="AQ99" s="326">
        <v>10</v>
      </c>
      <c r="AR99" s="326">
        <v>15</v>
      </c>
      <c r="AS99" s="326">
        <v>12</v>
      </c>
      <c r="AT99" s="326">
        <v>14</v>
      </c>
      <c r="AU99" s="326">
        <v>14</v>
      </c>
      <c r="AV99" s="326">
        <v>25</v>
      </c>
      <c r="AW99" s="326">
        <v>13</v>
      </c>
      <c r="AX99" s="326">
        <v>24</v>
      </c>
      <c r="AY99" s="326">
        <v>17</v>
      </c>
      <c r="AZ99" s="326">
        <v>84</v>
      </c>
      <c r="BA99" s="326">
        <v>68</v>
      </c>
      <c r="BB99" s="326">
        <v>66</v>
      </c>
      <c r="BC99" s="326">
        <v>65</v>
      </c>
      <c r="BD99" s="326">
        <v>68</v>
      </c>
      <c r="BE99" s="326">
        <v>72</v>
      </c>
      <c r="BF99" s="326">
        <v>96</v>
      </c>
      <c r="BG99" s="326">
        <v>81</v>
      </c>
      <c r="BH99" s="326">
        <v>94</v>
      </c>
      <c r="BI99" s="326">
        <v>94</v>
      </c>
      <c r="BJ99" s="326">
        <v>97</v>
      </c>
      <c r="BK99" s="326">
        <v>101</v>
      </c>
      <c r="BL99" s="326">
        <v>105</v>
      </c>
      <c r="BM99" s="326">
        <v>93</v>
      </c>
      <c r="BN99" s="326">
        <v>88</v>
      </c>
      <c r="BO99" s="326">
        <v>79</v>
      </c>
      <c r="BP99" s="326">
        <v>72</v>
      </c>
      <c r="BQ99" s="326">
        <v>61</v>
      </c>
      <c r="BR99" s="326">
        <v>83</v>
      </c>
      <c r="BS99" s="326">
        <v>78</v>
      </c>
      <c r="BT99" s="326">
        <v>82</v>
      </c>
      <c r="BU99" s="326">
        <v>72</v>
      </c>
      <c r="BV99" s="326">
        <v>71</v>
      </c>
      <c r="BW99" s="326">
        <v>59</v>
      </c>
      <c r="BX99" s="326">
        <v>29</v>
      </c>
      <c r="BY99" s="326">
        <v>39</v>
      </c>
      <c r="BZ99" s="326">
        <v>10</v>
      </c>
      <c r="CA99" s="326">
        <v>26</v>
      </c>
      <c r="CB99" s="326">
        <v>0</v>
      </c>
      <c r="CC99" s="326">
        <v>11</v>
      </c>
      <c r="CD99" s="326">
        <v>0</v>
      </c>
      <c r="CE99" s="326">
        <v>0</v>
      </c>
      <c r="CF99" s="325">
        <f t="shared" si="14"/>
        <v>167</v>
      </c>
      <c r="CG99" s="325">
        <f t="shared" si="15"/>
        <v>131</v>
      </c>
      <c r="CH99" s="325">
        <f t="shared" si="16"/>
        <v>298</v>
      </c>
      <c r="CI99" s="325">
        <f t="shared" si="17"/>
        <v>851</v>
      </c>
      <c r="CJ99" s="325">
        <f t="shared" si="18"/>
        <v>771</v>
      </c>
      <c r="CK99" s="325">
        <f t="shared" si="19"/>
        <v>1622</v>
      </c>
      <c r="CL99" s="325">
        <f t="shared" si="20"/>
        <v>347</v>
      </c>
      <c r="CM99" s="325">
        <f t="shared" si="21"/>
        <v>346</v>
      </c>
      <c r="CN99" s="325">
        <f t="shared" si="22"/>
        <v>693</v>
      </c>
      <c r="CO99" s="325">
        <f t="shared" si="24"/>
        <v>1365</v>
      </c>
      <c r="CP99" s="325">
        <f t="shared" si="25"/>
        <v>1248</v>
      </c>
      <c r="CQ99" s="325">
        <f t="shared" si="23"/>
        <v>2613</v>
      </c>
      <c r="CS99" s="319"/>
      <c r="CT99" s="319"/>
      <c r="CU99" s="321"/>
      <c r="CV99" s="321"/>
      <c r="CW99" s="321"/>
      <c r="CX99" s="321"/>
      <c r="CY99" s="321"/>
    </row>
    <row r="100" spans="1:103" ht="12" customHeight="1" x14ac:dyDescent="0.2">
      <c r="A100" s="323" t="s">
        <v>171</v>
      </c>
      <c r="B100" s="326">
        <v>6</v>
      </c>
      <c r="C100" s="326">
        <v>12</v>
      </c>
      <c r="D100" s="326">
        <v>10</v>
      </c>
      <c r="E100" s="326">
        <v>17</v>
      </c>
      <c r="F100" s="326">
        <v>3</v>
      </c>
      <c r="G100" s="326">
        <v>7</v>
      </c>
      <c r="H100" s="326">
        <v>15</v>
      </c>
      <c r="I100" s="326">
        <v>13</v>
      </c>
      <c r="J100" s="326">
        <v>13</v>
      </c>
      <c r="K100" s="326">
        <v>10</v>
      </c>
      <c r="L100" s="326">
        <v>5</v>
      </c>
      <c r="M100" s="326">
        <v>6</v>
      </c>
      <c r="N100" s="326">
        <v>5</v>
      </c>
      <c r="O100" s="326">
        <v>8</v>
      </c>
      <c r="P100" s="326">
        <v>10</v>
      </c>
      <c r="Q100" s="326">
        <v>14</v>
      </c>
      <c r="R100" s="326">
        <v>7</v>
      </c>
      <c r="S100" s="326">
        <v>5</v>
      </c>
      <c r="T100" s="326">
        <v>11</v>
      </c>
      <c r="U100" s="326">
        <v>9</v>
      </c>
      <c r="V100" s="326">
        <v>7</v>
      </c>
      <c r="W100" s="326">
        <v>7</v>
      </c>
      <c r="X100" s="326">
        <v>15</v>
      </c>
      <c r="Y100" s="326">
        <v>13</v>
      </c>
      <c r="Z100" s="326">
        <v>9</v>
      </c>
      <c r="AA100" s="326">
        <v>16</v>
      </c>
      <c r="AB100" s="326">
        <v>19</v>
      </c>
      <c r="AC100" s="326">
        <v>8</v>
      </c>
      <c r="AD100" s="326">
        <v>14</v>
      </c>
      <c r="AE100" s="326">
        <v>11</v>
      </c>
      <c r="AF100" s="326">
        <v>15</v>
      </c>
      <c r="AG100" s="326">
        <v>11</v>
      </c>
      <c r="AH100" s="326">
        <v>9</v>
      </c>
      <c r="AI100" s="326">
        <v>16</v>
      </c>
      <c r="AJ100" s="326">
        <v>18</v>
      </c>
      <c r="AK100" s="326">
        <v>12</v>
      </c>
      <c r="AL100" s="326">
        <v>17</v>
      </c>
      <c r="AM100" s="326">
        <v>18</v>
      </c>
      <c r="AN100" s="326">
        <v>16</v>
      </c>
      <c r="AO100" s="326">
        <v>28</v>
      </c>
      <c r="AP100" s="326">
        <v>25</v>
      </c>
      <c r="AQ100" s="326">
        <v>18</v>
      </c>
      <c r="AR100" s="326">
        <v>22</v>
      </c>
      <c r="AS100" s="326">
        <v>18</v>
      </c>
      <c r="AT100" s="326">
        <v>27</v>
      </c>
      <c r="AU100" s="326">
        <v>27</v>
      </c>
      <c r="AV100" s="326">
        <v>33</v>
      </c>
      <c r="AW100" s="326">
        <v>29</v>
      </c>
      <c r="AX100" s="326">
        <v>35</v>
      </c>
      <c r="AY100" s="326">
        <v>47</v>
      </c>
      <c r="AZ100" s="326">
        <v>123</v>
      </c>
      <c r="BA100" s="326">
        <v>148</v>
      </c>
      <c r="BB100" s="326">
        <v>114</v>
      </c>
      <c r="BC100" s="326">
        <v>116</v>
      </c>
      <c r="BD100" s="326">
        <v>101</v>
      </c>
      <c r="BE100" s="326">
        <v>93</v>
      </c>
      <c r="BF100" s="326">
        <v>90</v>
      </c>
      <c r="BG100" s="326">
        <v>109</v>
      </c>
      <c r="BH100" s="326">
        <v>135</v>
      </c>
      <c r="BI100" s="326">
        <v>135</v>
      </c>
      <c r="BJ100" s="326">
        <v>186</v>
      </c>
      <c r="BK100" s="326">
        <v>225</v>
      </c>
      <c r="BL100" s="326">
        <v>221</v>
      </c>
      <c r="BM100" s="326">
        <v>194</v>
      </c>
      <c r="BN100" s="326">
        <v>131</v>
      </c>
      <c r="BO100" s="326">
        <v>128</v>
      </c>
      <c r="BP100" s="326">
        <v>79</v>
      </c>
      <c r="BQ100" s="326">
        <v>68</v>
      </c>
      <c r="BR100" s="326">
        <v>54</v>
      </c>
      <c r="BS100" s="326">
        <v>66</v>
      </c>
      <c r="BT100" s="326">
        <v>46</v>
      </c>
      <c r="BU100" s="326">
        <v>52</v>
      </c>
      <c r="BV100" s="326">
        <v>25</v>
      </c>
      <c r="BW100" s="326">
        <v>32</v>
      </c>
      <c r="BX100" s="326">
        <v>8</v>
      </c>
      <c r="BY100" s="326">
        <v>22</v>
      </c>
      <c r="BZ100" s="326">
        <v>6</v>
      </c>
      <c r="CA100" s="326">
        <v>8</v>
      </c>
      <c r="CB100" s="326">
        <v>0</v>
      </c>
      <c r="CC100" s="326">
        <v>2</v>
      </c>
      <c r="CD100" s="326">
        <v>0</v>
      </c>
      <c r="CE100" s="326">
        <v>2</v>
      </c>
      <c r="CF100" s="325">
        <f t="shared" si="14"/>
        <v>149</v>
      </c>
      <c r="CG100" s="325">
        <f t="shared" si="15"/>
        <v>156</v>
      </c>
      <c r="CH100" s="325">
        <f t="shared" si="16"/>
        <v>305</v>
      </c>
      <c r="CI100" s="325">
        <f t="shared" si="17"/>
        <v>1318</v>
      </c>
      <c r="CJ100" s="325">
        <f t="shared" si="18"/>
        <v>1372</v>
      </c>
      <c r="CK100" s="325">
        <f t="shared" si="19"/>
        <v>2690</v>
      </c>
      <c r="CL100" s="325">
        <f t="shared" si="20"/>
        <v>218</v>
      </c>
      <c r="CM100" s="325">
        <f t="shared" si="21"/>
        <v>252</v>
      </c>
      <c r="CN100" s="325">
        <f t="shared" si="22"/>
        <v>470</v>
      </c>
      <c r="CO100" s="325">
        <f t="shared" si="24"/>
        <v>1685</v>
      </c>
      <c r="CP100" s="325">
        <f t="shared" si="25"/>
        <v>1780</v>
      </c>
      <c r="CQ100" s="325">
        <f t="shared" si="23"/>
        <v>3465</v>
      </c>
      <c r="CS100" s="319"/>
      <c r="CT100" s="319"/>
      <c r="CU100" s="321"/>
      <c r="CV100" s="321"/>
      <c r="CW100" s="321"/>
      <c r="CX100" s="321"/>
      <c r="CY100" s="321"/>
    </row>
    <row r="101" spans="1:103" s="321" customFormat="1" ht="12" customHeight="1" x14ac:dyDescent="0.2">
      <c r="A101" s="324" t="s">
        <v>354</v>
      </c>
      <c r="B101" s="327">
        <v>5</v>
      </c>
      <c r="C101" s="327">
        <v>5</v>
      </c>
      <c r="D101" s="327">
        <v>5</v>
      </c>
      <c r="E101" s="327">
        <v>0</v>
      </c>
      <c r="F101" s="327">
        <v>7</v>
      </c>
      <c r="G101" s="327">
        <v>6</v>
      </c>
      <c r="H101" s="327">
        <v>5</v>
      </c>
      <c r="I101" s="327">
        <v>8</v>
      </c>
      <c r="J101" s="327">
        <v>2</v>
      </c>
      <c r="K101" s="327">
        <v>1</v>
      </c>
      <c r="L101" s="327">
        <v>3</v>
      </c>
      <c r="M101" s="327">
        <v>3</v>
      </c>
      <c r="N101" s="327">
        <v>2</v>
      </c>
      <c r="O101" s="327">
        <v>3</v>
      </c>
      <c r="P101" s="327">
        <v>2</v>
      </c>
      <c r="Q101" s="327">
        <v>1</v>
      </c>
      <c r="R101" s="327">
        <v>2</v>
      </c>
      <c r="S101" s="327">
        <v>0</v>
      </c>
      <c r="T101" s="327">
        <v>2</v>
      </c>
      <c r="U101" s="327">
        <v>0</v>
      </c>
      <c r="V101" s="327">
        <v>2</v>
      </c>
      <c r="W101" s="327">
        <v>0</v>
      </c>
      <c r="X101" s="327">
        <v>1</v>
      </c>
      <c r="Y101" s="327">
        <v>1</v>
      </c>
      <c r="Z101" s="327">
        <v>0</v>
      </c>
      <c r="AA101" s="327">
        <v>1</v>
      </c>
      <c r="AB101" s="327">
        <v>1</v>
      </c>
      <c r="AC101" s="327">
        <v>1</v>
      </c>
      <c r="AD101" s="327">
        <v>0</v>
      </c>
      <c r="AE101" s="327">
        <v>0</v>
      </c>
      <c r="AF101" s="327">
        <v>0</v>
      </c>
      <c r="AG101" s="327">
        <v>1</v>
      </c>
      <c r="AH101" s="327">
        <v>0</v>
      </c>
      <c r="AI101" s="327">
        <v>0</v>
      </c>
      <c r="AJ101" s="327">
        <v>0</v>
      </c>
      <c r="AK101" s="327">
        <v>0</v>
      </c>
      <c r="AL101" s="327">
        <v>0</v>
      </c>
      <c r="AM101" s="327">
        <v>1</v>
      </c>
      <c r="AN101" s="327">
        <v>0</v>
      </c>
      <c r="AO101" s="327">
        <v>0</v>
      </c>
      <c r="AP101" s="327">
        <v>0</v>
      </c>
      <c r="AQ101" s="327">
        <v>0</v>
      </c>
      <c r="AR101" s="327">
        <v>1</v>
      </c>
      <c r="AS101" s="327">
        <v>0</v>
      </c>
      <c r="AT101" s="327">
        <v>11</v>
      </c>
      <c r="AU101" s="327">
        <v>1</v>
      </c>
      <c r="AV101" s="327">
        <v>12</v>
      </c>
      <c r="AW101" s="327">
        <v>7</v>
      </c>
      <c r="AX101" s="327">
        <v>23</v>
      </c>
      <c r="AY101" s="327">
        <v>15</v>
      </c>
      <c r="AZ101" s="327">
        <v>205</v>
      </c>
      <c r="BA101" s="327">
        <v>142</v>
      </c>
      <c r="BB101" s="327">
        <v>141</v>
      </c>
      <c r="BC101" s="327">
        <v>135</v>
      </c>
      <c r="BD101" s="327">
        <v>83</v>
      </c>
      <c r="BE101" s="327">
        <v>51</v>
      </c>
      <c r="BF101" s="327">
        <v>15</v>
      </c>
      <c r="BG101" s="327">
        <v>15</v>
      </c>
      <c r="BH101" s="327">
        <v>6</v>
      </c>
      <c r="BI101" s="327">
        <v>2</v>
      </c>
      <c r="BJ101" s="327">
        <v>1</v>
      </c>
      <c r="BK101" s="327">
        <v>2</v>
      </c>
      <c r="BL101" s="327">
        <v>1</v>
      </c>
      <c r="BM101" s="327">
        <v>4</v>
      </c>
      <c r="BN101" s="327">
        <v>1</v>
      </c>
      <c r="BO101" s="327">
        <v>0</v>
      </c>
      <c r="BP101" s="327">
        <v>0</v>
      </c>
      <c r="BQ101" s="327">
        <v>0</v>
      </c>
      <c r="BR101" s="327">
        <v>0</v>
      </c>
      <c r="BS101" s="327">
        <v>0</v>
      </c>
      <c r="BT101" s="327">
        <v>1</v>
      </c>
      <c r="BU101" s="327">
        <v>0</v>
      </c>
      <c r="BV101" s="327">
        <v>0</v>
      </c>
      <c r="BW101" s="327">
        <v>0</v>
      </c>
      <c r="BX101" s="327">
        <v>0</v>
      </c>
      <c r="BY101" s="327">
        <v>0</v>
      </c>
      <c r="BZ101" s="327">
        <v>0</v>
      </c>
      <c r="CA101" s="327">
        <v>0</v>
      </c>
      <c r="CB101" s="327">
        <v>0</v>
      </c>
      <c r="CC101" s="327">
        <v>0</v>
      </c>
      <c r="CD101" s="327">
        <v>0</v>
      </c>
      <c r="CE101" s="327">
        <v>0</v>
      </c>
      <c r="CF101" s="322">
        <f t="shared" si="14"/>
        <v>39</v>
      </c>
      <c r="CG101" s="322">
        <f t="shared" si="15"/>
        <v>30</v>
      </c>
      <c r="CH101" s="322">
        <f t="shared" si="16"/>
        <v>69</v>
      </c>
      <c r="CI101" s="322">
        <f t="shared" si="17"/>
        <v>500</v>
      </c>
      <c r="CJ101" s="322">
        <f t="shared" si="18"/>
        <v>376</v>
      </c>
      <c r="CK101" s="322">
        <f t="shared" si="19"/>
        <v>876</v>
      </c>
      <c r="CL101" s="322">
        <f t="shared" si="20"/>
        <v>1</v>
      </c>
      <c r="CM101" s="322">
        <f t="shared" si="21"/>
        <v>0</v>
      </c>
      <c r="CN101" s="322">
        <f t="shared" si="22"/>
        <v>1</v>
      </c>
      <c r="CO101" s="322">
        <f t="shared" si="24"/>
        <v>540</v>
      </c>
      <c r="CP101" s="322">
        <f t="shared" si="25"/>
        <v>406</v>
      </c>
      <c r="CQ101" s="322">
        <f t="shared" si="23"/>
        <v>946</v>
      </c>
      <c r="CS101" s="319"/>
      <c r="CT101" s="319"/>
    </row>
    <row r="102" spans="1:103" s="321" customFormat="1" ht="12" customHeight="1" x14ac:dyDescent="0.2">
      <c r="A102" s="323" t="s">
        <v>170</v>
      </c>
      <c r="B102" s="327">
        <v>0</v>
      </c>
      <c r="C102" s="327">
        <v>0</v>
      </c>
      <c r="D102" s="327">
        <v>0</v>
      </c>
      <c r="E102" s="327">
        <v>0</v>
      </c>
      <c r="F102" s="327">
        <v>0</v>
      </c>
      <c r="G102" s="327">
        <v>0</v>
      </c>
      <c r="H102" s="327">
        <v>0</v>
      </c>
      <c r="I102" s="327">
        <v>0</v>
      </c>
      <c r="J102" s="327">
        <v>0</v>
      </c>
      <c r="K102" s="327">
        <v>0</v>
      </c>
      <c r="L102" s="327">
        <v>0</v>
      </c>
      <c r="M102" s="327">
        <v>0</v>
      </c>
      <c r="N102" s="327">
        <v>0</v>
      </c>
      <c r="O102" s="327">
        <v>0</v>
      </c>
      <c r="P102" s="327">
        <v>0</v>
      </c>
      <c r="Q102" s="327">
        <v>0</v>
      </c>
      <c r="R102" s="327">
        <v>0</v>
      </c>
      <c r="S102" s="327">
        <v>0</v>
      </c>
      <c r="T102" s="327">
        <v>0</v>
      </c>
      <c r="U102" s="327">
        <v>0</v>
      </c>
      <c r="V102" s="327">
        <v>0</v>
      </c>
      <c r="W102" s="327">
        <v>0</v>
      </c>
      <c r="X102" s="327">
        <v>0</v>
      </c>
      <c r="Y102" s="327">
        <v>0</v>
      </c>
      <c r="Z102" s="327">
        <v>0</v>
      </c>
      <c r="AA102" s="327">
        <v>0</v>
      </c>
      <c r="AB102" s="327">
        <v>0</v>
      </c>
      <c r="AC102" s="327">
        <v>0</v>
      </c>
      <c r="AD102" s="327">
        <v>0</v>
      </c>
      <c r="AE102" s="327">
        <v>0</v>
      </c>
      <c r="AF102" s="327">
        <v>0</v>
      </c>
      <c r="AG102" s="327">
        <v>0</v>
      </c>
      <c r="AH102" s="327">
        <v>0</v>
      </c>
      <c r="AI102" s="327">
        <v>0</v>
      </c>
      <c r="AJ102" s="327">
        <v>0</v>
      </c>
      <c r="AK102" s="327">
        <v>0</v>
      </c>
      <c r="AL102" s="327">
        <v>0</v>
      </c>
      <c r="AM102" s="327">
        <v>0</v>
      </c>
      <c r="AN102" s="327">
        <v>0</v>
      </c>
      <c r="AO102" s="327">
        <v>0</v>
      </c>
      <c r="AP102" s="327">
        <v>0</v>
      </c>
      <c r="AQ102" s="327">
        <v>0</v>
      </c>
      <c r="AR102" s="327">
        <v>0</v>
      </c>
      <c r="AS102" s="327">
        <v>0</v>
      </c>
      <c r="AT102" s="327">
        <v>0</v>
      </c>
      <c r="AU102" s="327">
        <v>0</v>
      </c>
      <c r="AV102" s="327">
        <v>0</v>
      </c>
      <c r="AW102" s="327">
        <v>0</v>
      </c>
      <c r="AX102" s="327">
        <v>0</v>
      </c>
      <c r="AY102" s="327">
        <v>0</v>
      </c>
      <c r="AZ102" s="327">
        <v>0</v>
      </c>
      <c r="BA102" s="327">
        <v>0</v>
      </c>
      <c r="BB102" s="327">
        <v>0</v>
      </c>
      <c r="BC102" s="327">
        <v>0</v>
      </c>
      <c r="BD102" s="327">
        <v>0</v>
      </c>
      <c r="BE102" s="327">
        <v>0</v>
      </c>
      <c r="BF102" s="327">
        <v>0</v>
      </c>
      <c r="BG102" s="327">
        <v>0</v>
      </c>
      <c r="BH102" s="327">
        <v>0</v>
      </c>
      <c r="BI102" s="327">
        <v>0</v>
      </c>
      <c r="BJ102" s="327">
        <v>0</v>
      </c>
      <c r="BK102" s="327">
        <v>0</v>
      </c>
      <c r="BL102" s="327">
        <v>0</v>
      </c>
      <c r="BM102" s="327">
        <v>0</v>
      </c>
      <c r="BN102" s="327">
        <v>0</v>
      </c>
      <c r="BO102" s="327">
        <v>0</v>
      </c>
      <c r="BP102" s="327">
        <v>0</v>
      </c>
      <c r="BQ102" s="327">
        <v>0</v>
      </c>
      <c r="BR102" s="327">
        <v>0</v>
      </c>
      <c r="BS102" s="327">
        <v>0</v>
      </c>
      <c r="BT102" s="327">
        <v>0</v>
      </c>
      <c r="BU102" s="327">
        <v>0</v>
      </c>
      <c r="BV102" s="327">
        <v>0</v>
      </c>
      <c r="BW102" s="327">
        <v>0</v>
      </c>
      <c r="BX102" s="327">
        <v>0</v>
      </c>
      <c r="BY102" s="327">
        <v>0</v>
      </c>
      <c r="BZ102" s="327">
        <v>0</v>
      </c>
      <c r="CA102" s="327">
        <v>0</v>
      </c>
      <c r="CB102" s="327">
        <v>0</v>
      </c>
      <c r="CC102" s="327">
        <v>0</v>
      </c>
      <c r="CD102" s="327">
        <v>0</v>
      </c>
      <c r="CE102" s="327">
        <v>0</v>
      </c>
      <c r="CF102" s="322">
        <f t="shared" si="14"/>
        <v>0</v>
      </c>
      <c r="CG102" s="322">
        <f t="shared" si="15"/>
        <v>0</v>
      </c>
      <c r="CH102" s="322">
        <f t="shared" si="16"/>
        <v>0</v>
      </c>
      <c r="CI102" s="322">
        <f t="shared" si="17"/>
        <v>0</v>
      </c>
      <c r="CJ102" s="322">
        <f t="shared" si="18"/>
        <v>0</v>
      </c>
      <c r="CK102" s="322">
        <f t="shared" si="19"/>
        <v>0</v>
      </c>
      <c r="CL102" s="322">
        <f t="shared" si="20"/>
        <v>0</v>
      </c>
      <c r="CM102" s="322">
        <f t="shared" si="21"/>
        <v>0</v>
      </c>
      <c r="CN102" s="322">
        <f t="shared" si="22"/>
        <v>0</v>
      </c>
      <c r="CO102" s="322">
        <f t="shared" si="24"/>
        <v>0</v>
      </c>
      <c r="CP102" s="322">
        <f t="shared" si="25"/>
        <v>0</v>
      </c>
      <c r="CQ102" s="322">
        <f t="shared" si="23"/>
        <v>0</v>
      </c>
      <c r="CS102" s="319"/>
      <c r="CT102" s="319"/>
    </row>
    <row r="103" spans="1:103" s="321" customFormat="1" ht="12" customHeight="1" x14ac:dyDescent="0.2">
      <c r="A103" s="323" t="s">
        <v>171</v>
      </c>
      <c r="B103" s="326">
        <v>5</v>
      </c>
      <c r="C103" s="326">
        <v>5</v>
      </c>
      <c r="D103" s="326">
        <v>5</v>
      </c>
      <c r="E103" s="326">
        <v>0</v>
      </c>
      <c r="F103" s="326">
        <v>7</v>
      </c>
      <c r="G103" s="326">
        <v>6</v>
      </c>
      <c r="H103" s="326">
        <v>5</v>
      </c>
      <c r="I103" s="326">
        <v>8</v>
      </c>
      <c r="J103" s="326">
        <v>2</v>
      </c>
      <c r="K103" s="326">
        <v>1</v>
      </c>
      <c r="L103" s="326">
        <v>3</v>
      </c>
      <c r="M103" s="326">
        <v>3</v>
      </c>
      <c r="N103" s="326">
        <v>2</v>
      </c>
      <c r="O103" s="326">
        <v>3</v>
      </c>
      <c r="P103" s="326">
        <v>2</v>
      </c>
      <c r="Q103" s="326">
        <v>1</v>
      </c>
      <c r="R103" s="326">
        <v>2</v>
      </c>
      <c r="S103" s="326">
        <v>0</v>
      </c>
      <c r="T103" s="326">
        <v>2</v>
      </c>
      <c r="U103" s="326">
        <v>0</v>
      </c>
      <c r="V103" s="326">
        <v>2</v>
      </c>
      <c r="W103" s="326">
        <v>0</v>
      </c>
      <c r="X103" s="326">
        <v>1</v>
      </c>
      <c r="Y103" s="326">
        <v>1</v>
      </c>
      <c r="Z103" s="326">
        <v>0</v>
      </c>
      <c r="AA103" s="326">
        <v>1</v>
      </c>
      <c r="AB103" s="326">
        <v>1</v>
      </c>
      <c r="AC103" s="326">
        <v>1</v>
      </c>
      <c r="AD103" s="326">
        <v>0</v>
      </c>
      <c r="AE103" s="326">
        <v>0</v>
      </c>
      <c r="AF103" s="326">
        <v>0</v>
      </c>
      <c r="AG103" s="326">
        <v>1</v>
      </c>
      <c r="AH103" s="326">
        <v>0</v>
      </c>
      <c r="AI103" s="326">
        <v>0</v>
      </c>
      <c r="AJ103" s="326">
        <v>0</v>
      </c>
      <c r="AK103" s="326">
        <v>0</v>
      </c>
      <c r="AL103" s="326">
        <v>0</v>
      </c>
      <c r="AM103" s="326">
        <v>1</v>
      </c>
      <c r="AN103" s="326">
        <v>0</v>
      </c>
      <c r="AO103" s="326">
        <v>0</v>
      </c>
      <c r="AP103" s="326">
        <v>0</v>
      </c>
      <c r="AQ103" s="326">
        <v>0</v>
      </c>
      <c r="AR103" s="326">
        <v>1</v>
      </c>
      <c r="AS103" s="326">
        <v>0</v>
      </c>
      <c r="AT103" s="326">
        <v>11</v>
      </c>
      <c r="AU103" s="326">
        <v>1</v>
      </c>
      <c r="AV103" s="326">
        <v>12</v>
      </c>
      <c r="AW103" s="326">
        <v>7</v>
      </c>
      <c r="AX103" s="326">
        <v>23</v>
      </c>
      <c r="AY103" s="326">
        <v>15</v>
      </c>
      <c r="AZ103" s="326">
        <v>205</v>
      </c>
      <c r="BA103" s="326">
        <v>142</v>
      </c>
      <c r="BB103" s="326">
        <v>141</v>
      </c>
      <c r="BC103" s="326">
        <v>135</v>
      </c>
      <c r="BD103" s="326">
        <v>83</v>
      </c>
      <c r="BE103" s="326">
        <v>51</v>
      </c>
      <c r="BF103" s="326">
        <v>15</v>
      </c>
      <c r="BG103" s="326">
        <v>15</v>
      </c>
      <c r="BH103" s="326">
        <v>6</v>
      </c>
      <c r="BI103" s="326">
        <v>2</v>
      </c>
      <c r="BJ103" s="326">
        <v>1</v>
      </c>
      <c r="BK103" s="326">
        <v>2</v>
      </c>
      <c r="BL103" s="326">
        <v>1</v>
      </c>
      <c r="BM103" s="326">
        <v>4</v>
      </c>
      <c r="BN103" s="326">
        <v>1</v>
      </c>
      <c r="BO103" s="326">
        <v>0</v>
      </c>
      <c r="BP103" s="326">
        <v>0</v>
      </c>
      <c r="BQ103" s="326">
        <v>0</v>
      </c>
      <c r="BR103" s="326">
        <v>0</v>
      </c>
      <c r="BS103" s="326">
        <v>0</v>
      </c>
      <c r="BT103" s="326">
        <v>1</v>
      </c>
      <c r="BU103" s="326">
        <v>0</v>
      </c>
      <c r="BV103" s="326">
        <v>0</v>
      </c>
      <c r="BW103" s="326">
        <v>0</v>
      </c>
      <c r="BX103" s="326">
        <v>0</v>
      </c>
      <c r="BY103" s="326">
        <v>0</v>
      </c>
      <c r="BZ103" s="326">
        <v>0</v>
      </c>
      <c r="CA103" s="326">
        <v>0</v>
      </c>
      <c r="CB103" s="326">
        <v>0</v>
      </c>
      <c r="CC103" s="326">
        <v>0</v>
      </c>
      <c r="CD103" s="326">
        <v>0</v>
      </c>
      <c r="CE103" s="326">
        <v>0</v>
      </c>
      <c r="CF103" s="325">
        <f t="shared" si="14"/>
        <v>39</v>
      </c>
      <c r="CG103" s="325">
        <f t="shared" si="15"/>
        <v>30</v>
      </c>
      <c r="CH103" s="325">
        <f t="shared" si="16"/>
        <v>69</v>
      </c>
      <c r="CI103" s="325">
        <f t="shared" si="17"/>
        <v>500</v>
      </c>
      <c r="CJ103" s="325">
        <f t="shared" si="18"/>
        <v>376</v>
      </c>
      <c r="CK103" s="325">
        <f t="shared" si="19"/>
        <v>876</v>
      </c>
      <c r="CL103" s="325">
        <f t="shared" si="20"/>
        <v>1</v>
      </c>
      <c r="CM103" s="325">
        <f t="shared" si="21"/>
        <v>0</v>
      </c>
      <c r="CN103" s="325">
        <f t="shared" si="22"/>
        <v>1</v>
      </c>
      <c r="CO103" s="325">
        <f t="shared" si="24"/>
        <v>540</v>
      </c>
      <c r="CP103" s="325">
        <f t="shared" si="25"/>
        <v>406</v>
      </c>
      <c r="CQ103" s="325">
        <f t="shared" si="23"/>
        <v>946</v>
      </c>
      <c r="CS103" s="319"/>
      <c r="CT103" s="319"/>
    </row>
    <row r="104" spans="1:103" s="321" customFormat="1" ht="12" customHeight="1" x14ac:dyDescent="0.2">
      <c r="A104" s="323" t="s">
        <v>172</v>
      </c>
      <c r="B104" s="327">
        <v>0</v>
      </c>
      <c r="C104" s="327">
        <v>0</v>
      </c>
      <c r="D104" s="327">
        <v>0</v>
      </c>
      <c r="E104" s="327">
        <v>0</v>
      </c>
      <c r="F104" s="327">
        <v>0</v>
      </c>
      <c r="G104" s="327">
        <v>0</v>
      </c>
      <c r="H104" s="327">
        <v>0</v>
      </c>
      <c r="I104" s="327">
        <v>0</v>
      </c>
      <c r="J104" s="327">
        <v>0</v>
      </c>
      <c r="K104" s="327">
        <v>0</v>
      </c>
      <c r="L104" s="327">
        <v>0</v>
      </c>
      <c r="M104" s="327">
        <v>0</v>
      </c>
      <c r="N104" s="327">
        <v>0</v>
      </c>
      <c r="O104" s="327">
        <v>0</v>
      </c>
      <c r="P104" s="327">
        <v>0</v>
      </c>
      <c r="Q104" s="327">
        <v>0</v>
      </c>
      <c r="R104" s="327">
        <v>0</v>
      </c>
      <c r="S104" s="327">
        <v>0</v>
      </c>
      <c r="T104" s="327">
        <v>0</v>
      </c>
      <c r="U104" s="327">
        <v>0</v>
      </c>
      <c r="V104" s="327">
        <v>0</v>
      </c>
      <c r="W104" s="327">
        <v>0</v>
      </c>
      <c r="X104" s="327">
        <v>0</v>
      </c>
      <c r="Y104" s="327">
        <v>0</v>
      </c>
      <c r="Z104" s="327">
        <v>0</v>
      </c>
      <c r="AA104" s="327">
        <v>0</v>
      </c>
      <c r="AB104" s="327">
        <v>0</v>
      </c>
      <c r="AC104" s="327">
        <v>0</v>
      </c>
      <c r="AD104" s="327">
        <v>0</v>
      </c>
      <c r="AE104" s="327">
        <v>0</v>
      </c>
      <c r="AF104" s="327">
        <v>0</v>
      </c>
      <c r="AG104" s="327">
        <v>0</v>
      </c>
      <c r="AH104" s="327">
        <v>0</v>
      </c>
      <c r="AI104" s="327">
        <v>0</v>
      </c>
      <c r="AJ104" s="327">
        <v>0</v>
      </c>
      <c r="AK104" s="327">
        <v>0</v>
      </c>
      <c r="AL104" s="327">
        <v>0</v>
      </c>
      <c r="AM104" s="327">
        <v>0</v>
      </c>
      <c r="AN104" s="327">
        <v>0</v>
      </c>
      <c r="AO104" s="327">
        <v>0</v>
      </c>
      <c r="AP104" s="327">
        <v>0</v>
      </c>
      <c r="AQ104" s="327">
        <v>0</v>
      </c>
      <c r="AR104" s="327">
        <v>0</v>
      </c>
      <c r="AS104" s="327">
        <v>0</v>
      </c>
      <c r="AT104" s="327">
        <v>0</v>
      </c>
      <c r="AU104" s="327">
        <v>0</v>
      </c>
      <c r="AV104" s="327">
        <v>0</v>
      </c>
      <c r="AW104" s="327">
        <v>0</v>
      </c>
      <c r="AX104" s="327">
        <v>0</v>
      </c>
      <c r="AY104" s="327">
        <v>0</v>
      </c>
      <c r="AZ104" s="327">
        <v>0</v>
      </c>
      <c r="BA104" s="327">
        <v>0</v>
      </c>
      <c r="BB104" s="327">
        <v>0</v>
      </c>
      <c r="BC104" s="327">
        <v>0</v>
      </c>
      <c r="BD104" s="327">
        <v>0</v>
      </c>
      <c r="BE104" s="327">
        <v>0</v>
      </c>
      <c r="BF104" s="327">
        <v>0</v>
      </c>
      <c r="BG104" s="327">
        <v>0</v>
      </c>
      <c r="BH104" s="327">
        <v>0</v>
      </c>
      <c r="BI104" s="327">
        <v>0</v>
      </c>
      <c r="BJ104" s="327">
        <v>0</v>
      </c>
      <c r="BK104" s="327">
        <v>0</v>
      </c>
      <c r="BL104" s="327">
        <v>0</v>
      </c>
      <c r="BM104" s="327">
        <v>0</v>
      </c>
      <c r="BN104" s="327">
        <v>0</v>
      </c>
      <c r="BO104" s="327">
        <v>0</v>
      </c>
      <c r="BP104" s="327">
        <v>0</v>
      </c>
      <c r="BQ104" s="327">
        <v>0</v>
      </c>
      <c r="BR104" s="327">
        <v>0</v>
      </c>
      <c r="BS104" s="327">
        <v>0</v>
      </c>
      <c r="BT104" s="327">
        <v>0</v>
      </c>
      <c r="BU104" s="327">
        <v>0</v>
      </c>
      <c r="BV104" s="327">
        <v>0</v>
      </c>
      <c r="BW104" s="327">
        <v>0</v>
      </c>
      <c r="BX104" s="327">
        <v>0</v>
      </c>
      <c r="BY104" s="327">
        <v>0</v>
      </c>
      <c r="BZ104" s="327">
        <v>0</v>
      </c>
      <c r="CA104" s="327">
        <v>0</v>
      </c>
      <c r="CB104" s="327">
        <v>0</v>
      </c>
      <c r="CC104" s="327">
        <v>0</v>
      </c>
      <c r="CD104" s="327">
        <v>0</v>
      </c>
      <c r="CE104" s="327">
        <v>0</v>
      </c>
      <c r="CF104" s="322">
        <f t="shared" si="14"/>
        <v>0</v>
      </c>
      <c r="CG104" s="322">
        <f t="shared" si="15"/>
        <v>0</v>
      </c>
      <c r="CH104" s="322">
        <f t="shared" si="16"/>
        <v>0</v>
      </c>
      <c r="CI104" s="322">
        <f t="shared" si="17"/>
        <v>0</v>
      </c>
      <c r="CJ104" s="322">
        <f t="shared" si="18"/>
        <v>0</v>
      </c>
      <c r="CK104" s="322">
        <f t="shared" si="19"/>
        <v>0</v>
      </c>
      <c r="CL104" s="322">
        <f t="shared" si="20"/>
        <v>0</v>
      </c>
      <c r="CM104" s="322">
        <f t="shared" si="21"/>
        <v>0</v>
      </c>
      <c r="CN104" s="322">
        <f t="shared" si="22"/>
        <v>0</v>
      </c>
      <c r="CO104" s="322">
        <f t="shared" ref="CO104:CO135" si="26">CF104+CI104+CL104</f>
        <v>0</v>
      </c>
      <c r="CP104" s="322">
        <f t="shared" ref="CP104:CP135" si="27">CG104+CJ104+CM104</f>
        <v>0</v>
      </c>
      <c r="CQ104" s="322">
        <f t="shared" si="23"/>
        <v>0</v>
      </c>
      <c r="CS104" s="319"/>
      <c r="CT104" s="319"/>
    </row>
    <row r="105" spans="1:103" s="321" customFormat="1" ht="12" customHeight="1" x14ac:dyDescent="0.2">
      <c r="A105" s="323" t="s">
        <v>173</v>
      </c>
      <c r="B105" s="327">
        <v>0</v>
      </c>
      <c r="C105" s="327">
        <v>0</v>
      </c>
      <c r="D105" s="327">
        <v>0</v>
      </c>
      <c r="E105" s="327">
        <v>0</v>
      </c>
      <c r="F105" s="327">
        <v>0</v>
      </c>
      <c r="G105" s="327">
        <v>0</v>
      </c>
      <c r="H105" s="327">
        <v>0</v>
      </c>
      <c r="I105" s="327">
        <v>0</v>
      </c>
      <c r="J105" s="327">
        <v>0</v>
      </c>
      <c r="K105" s="327">
        <v>0</v>
      </c>
      <c r="L105" s="327">
        <v>0</v>
      </c>
      <c r="M105" s="327">
        <v>0</v>
      </c>
      <c r="N105" s="327">
        <v>0</v>
      </c>
      <c r="O105" s="327">
        <v>0</v>
      </c>
      <c r="P105" s="327">
        <v>0</v>
      </c>
      <c r="Q105" s="327">
        <v>0</v>
      </c>
      <c r="R105" s="327">
        <v>0</v>
      </c>
      <c r="S105" s="327">
        <v>0</v>
      </c>
      <c r="T105" s="327">
        <v>0</v>
      </c>
      <c r="U105" s="327">
        <v>0</v>
      </c>
      <c r="V105" s="327">
        <v>0</v>
      </c>
      <c r="W105" s="327">
        <v>0</v>
      </c>
      <c r="X105" s="327">
        <v>0</v>
      </c>
      <c r="Y105" s="327">
        <v>0</v>
      </c>
      <c r="Z105" s="327">
        <v>0</v>
      </c>
      <c r="AA105" s="327">
        <v>0</v>
      </c>
      <c r="AB105" s="327">
        <v>0</v>
      </c>
      <c r="AC105" s="327">
        <v>0</v>
      </c>
      <c r="AD105" s="327">
        <v>0</v>
      </c>
      <c r="AE105" s="327">
        <v>0</v>
      </c>
      <c r="AF105" s="327">
        <v>0</v>
      </c>
      <c r="AG105" s="327">
        <v>0</v>
      </c>
      <c r="AH105" s="327">
        <v>0</v>
      </c>
      <c r="AI105" s="327">
        <v>0</v>
      </c>
      <c r="AJ105" s="327">
        <v>0</v>
      </c>
      <c r="AK105" s="327">
        <v>0</v>
      </c>
      <c r="AL105" s="327">
        <v>0</v>
      </c>
      <c r="AM105" s="327">
        <v>0</v>
      </c>
      <c r="AN105" s="327">
        <v>0</v>
      </c>
      <c r="AO105" s="327">
        <v>0</v>
      </c>
      <c r="AP105" s="327">
        <v>0</v>
      </c>
      <c r="AQ105" s="327">
        <v>0</v>
      </c>
      <c r="AR105" s="327">
        <v>0</v>
      </c>
      <c r="AS105" s="327">
        <v>0</v>
      </c>
      <c r="AT105" s="327">
        <v>0</v>
      </c>
      <c r="AU105" s="327">
        <v>0</v>
      </c>
      <c r="AV105" s="327">
        <v>0</v>
      </c>
      <c r="AW105" s="327">
        <v>0</v>
      </c>
      <c r="AX105" s="327">
        <v>0</v>
      </c>
      <c r="AY105" s="327">
        <v>0</v>
      </c>
      <c r="AZ105" s="327">
        <v>0</v>
      </c>
      <c r="BA105" s="327">
        <v>0</v>
      </c>
      <c r="BB105" s="327">
        <v>0</v>
      </c>
      <c r="BC105" s="327">
        <v>0</v>
      </c>
      <c r="BD105" s="327">
        <v>0</v>
      </c>
      <c r="BE105" s="327">
        <v>0</v>
      </c>
      <c r="BF105" s="327">
        <v>0</v>
      </c>
      <c r="BG105" s="327">
        <v>0</v>
      </c>
      <c r="BH105" s="327">
        <v>0</v>
      </c>
      <c r="BI105" s="327">
        <v>0</v>
      </c>
      <c r="BJ105" s="327">
        <v>0</v>
      </c>
      <c r="BK105" s="327">
        <v>0</v>
      </c>
      <c r="BL105" s="327">
        <v>0</v>
      </c>
      <c r="BM105" s="327">
        <v>0</v>
      </c>
      <c r="BN105" s="327">
        <v>0</v>
      </c>
      <c r="BO105" s="327">
        <v>0</v>
      </c>
      <c r="BP105" s="327">
        <v>0</v>
      </c>
      <c r="BQ105" s="327">
        <v>0</v>
      </c>
      <c r="BR105" s="327">
        <v>0</v>
      </c>
      <c r="BS105" s="327">
        <v>0</v>
      </c>
      <c r="BT105" s="327">
        <v>0</v>
      </c>
      <c r="BU105" s="327">
        <v>0</v>
      </c>
      <c r="BV105" s="327">
        <v>0</v>
      </c>
      <c r="BW105" s="327">
        <v>0</v>
      </c>
      <c r="BX105" s="327">
        <v>0</v>
      </c>
      <c r="BY105" s="327">
        <v>0</v>
      </c>
      <c r="BZ105" s="327">
        <v>0</v>
      </c>
      <c r="CA105" s="327">
        <v>0</v>
      </c>
      <c r="CB105" s="327">
        <v>0</v>
      </c>
      <c r="CC105" s="327">
        <v>0</v>
      </c>
      <c r="CD105" s="327">
        <v>0</v>
      </c>
      <c r="CE105" s="327">
        <v>0</v>
      </c>
      <c r="CF105" s="322">
        <f t="shared" si="14"/>
        <v>0</v>
      </c>
      <c r="CG105" s="322">
        <f t="shared" si="15"/>
        <v>0</v>
      </c>
      <c r="CH105" s="322">
        <f t="shared" si="16"/>
        <v>0</v>
      </c>
      <c r="CI105" s="322">
        <f t="shared" si="17"/>
        <v>0</v>
      </c>
      <c r="CJ105" s="322">
        <f t="shared" si="18"/>
        <v>0</v>
      </c>
      <c r="CK105" s="322">
        <f t="shared" si="19"/>
        <v>0</v>
      </c>
      <c r="CL105" s="322">
        <f t="shared" si="20"/>
        <v>0</v>
      </c>
      <c r="CM105" s="322">
        <f t="shared" si="21"/>
        <v>0</v>
      </c>
      <c r="CN105" s="322">
        <f t="shared" si="22"/>
        <v>0</v>
      </c>
      <c r="CO105" s="322">
        <f t="shared" si="26"/>
        <v>0</v>
      </c>
      <c r="CP105" s="322">
        <f t="shared" si="27"/>
        <v>0</v>
      </c>
      <c r="CQ105" s="322">
        <f t="shared" si="23"/>
        <v>0</v>
      </c>
      <c r="CS105" s="319"/>
      <c r="CT105" s="319"/>
    </row>
    <row r="106" spans="1:103" s="321" customFormat="1" ht="12" customHeight="1" x14ac:dyDescent="0.2">
      <c r="A106" s="324" t="s">
        <v>378</v>
      </c>
      <c r="B106" s="327">
        <v>0</v>
      </c>
      <c r="C106" s="327">
        <v>0</v>
      </c>
      <c r="D106" s="327">
        <v>0</v>
      </c>
      <c r="E106" s="327">
        <v>0</v>
      </c>
      <c r="F106" s="327">
        <v>0</v>
      </c>
      <c r="G106" s="327">
        <v>0</v>
      </c>
      <c r="H106" s="327">
        <v>0</v>
      </c>
      <c r="I106" s="327">
        <v>0</v>
      </c>
      <c r="J106" s="327">
        <v>0</v>
      </c>
      <c r="K106" s="327">
        <v>0</v>
      </c>
      <c r="L106" s="327">
        <v>0</v>
      </c>
      <c r="M106" s="327">
        <v>0</v>
      </c>
      <c r="N106" s="327">
        <v>0</v>
      </c>
      <c r="O106" s="327">
        <v>0</v>
      </c>
      <c r="P106" s="327">
        <v>0</v>
      </c>
      <c r="Q106" s="327">
        <v>0</v>
      </c>
      <c r="R106" s="327">
        <v>0</v>
      </c>
      <c r="S106" s="327">
        <v>0</v>
      </c>
      <c r="T106" s="327">
        <v>0</v>
      </c>
      <c r="U106" s="327">
        <v>0</v>
      </c>
      <c r="V106" s="327">
        <v>0</v>
      </c>
      <c r="W106" s="327">
        <v>0</v>
      </c>
      <c r="X106" s="327">
        <v>0</v>
      </c>
      <c r="Y106" s="327">
        <v>0</v>
      </c>
      <c r="Z106" s="327">
        <v>0</v>
      </c>
      <c r="AA106" s="327">
        <v>0</v>
      </c>
      <c r="AB106" s="327">
        <v>0</v>
      </c>
      <c r="AC106" s="327">
        <v>0</v>
      </c>
      <c r="AD106" s="327">
        <v>0</v>
      </c>
      <c r="AE106" s="327">
        <v>0</v>
      </c>
      <c r="AF106" s="327">
        <v>0</v>
      </c>
      <c r="AG106" s="327">
        <v>0</v>
      </c>
      <c r="AH106" s="327">
        <v>0</v>
      </c>
      <c r="AI106" s="327">
        <v>0</v>
      </c>
      <c r="AJ106" s="327">
        <v>0</v>
      </c>
      <c r="AK106" s="327">
        <v>0</v>
      </c>
      <c r="AL106" s="327">
        <v>0</v>
      </c>
      <c r="AM106" s="327">
        <v>0</v>
      </c>
      <c r="AN106" s="327">
        <v>0</v>
      </c>
      <c r="AO106" s="327">
        <v>0</v>
      </c>
      <c r="AP106" s="327">
        <v>0</v>
      </c>
      <c r="AQ106" s="327">
        <v>0</v>
      </c>
      <c r="AR106" s="327">
        <v>0</v>
      </c>
      <c r="AS106" s="327">
        <v>0</v>
      </c>
      <c r="AT106" s="327">
        <v>0</v>
      </c>
      <c r="AU106" s="327">
        <v>0</v>
      </c>
      <c r="AV106" s="327">
        <v>0</v>
      </c>
      <c r="AW106" s="327">
        <v>0</v>
      </c>
      <c r="AX106" s="327">
        <v>0</v>
      </c>
      <c r="AY106" s="327">
        <v>0</v>
      </c>
      <c r="AZ106" s="327">
        <v>0</v>
      </c>
      <c r="BA106" s="327">
        <v>0</v>
      </c>
      <c r="BB106" s="327">
        <v>0</v>
      </c>
      <c r="BC106" s="327">
        <v>0</v>
      </c>
      <c r="BD106" s="327">
        <v>0</v>
      </c>
      <c r="BE106" s="327">
        <v>0</v>
      </c>
      <c r="BF106" s="327">
        <v>0</v>
      </c>
      <c r="BG106" s="327">
        <v>0</v>
      </c>
      <c r="BH106" s="327">
        <v>0</v>
      </c>
      <c r="BI106" s="327">
        <v>0</v>
      </c>
      <c r="BJ106" s="327">
        <v>0</v>
      </c>
      <c r="BK106" s="327">
        <v>0</v>
      </c>
      <c r="BL106" s="327">
        <v>0</v>
      </c>
      <c r="BM106" s="327">
        <v>0</v>
      </c>
      <c r="BN106" s="327">
        <v>0</v>
      </c>
      <c r="BO106" s="327">
        <v>0</v>
      </c>
      <c r="BP106" s="327">
        <v>0</v>
      </c>
      <c r="BQ106" s="327">
        <v>0</v>
      </c>
      <c r="BR106" s="327">
        <v>0</v>
      </c>
      <c r="BS106" s="327">
        <v>0</v>
      </c>
      <c r="BT106" s="327">
        <v>0</v>
      </c>
      <c r="BU106" s="327">
        <v>0</v>
      </c>
      <c r="BV106" s="327">
        <v>0</v>
      </c>
      <c r="BW106" s="327">
        <v>0</v>
      </c>
      <c r="BX106" s="327">
        <v>0</v>
      </c>
      <c r="BY106" s="327">
        <v>0</v>
      </c>
      <c r="BZ106" s="327">
        <v>0</v>
      </c>
      <c r="CA106" s="327">
        <v>0</v>
      </c>
      <c r="CB106" s="327">
        <v>0</v>
      </c>
      <c r="CC106" s="327">
        <v>0</v>
      </c>
      <c r="CD106" s="327">
        <v>0</v>
      </c>
      <c r="CE106" s="327">
        <v>0</v>
      </c>
      <c r="CF106" s="322">
        <f t="shared" si="14"/>
        <v>0</v>
      </c>
      <c r="CG106" s="322">
        <f t="shared" si="15"/>
        <v>0</v>
      </c>
      <c r="CH106" s="322">
        <f t="shared" si="16"/>
        <v>0</v>
      </c>
      <c r="CI106" s="322">
        <f t="shared" si="17"/>
        <v>0</v>
      </c>
      <c r="CJ106" s="322">
        <f t="shared" si="18"/>
        <v>0</v>
      </c>
      <c r="CK106" s="322">
        <f t="shared" si="19"/>
        <v>0</v>
      </c>
      <c r="CL106" s="322">
        <f t="shared" si="20"/>
        <v>0</v>
      </c>
      <c r="CM106" s="322">
        <f t="shared" si="21"/>
        <v>0</v>
      </c>
      <c r="CN106" s="322">
        <f t="shared" si="22"/>
        <v>0</v>
      </c>
      <c r="CO106" s="322">
        <f t="shared" si="26"/>
        <v>0</v>
      </c>
      <c r="CP106" s="322">
        <f t="shared" si="27"/>
        <v>0</v>
      </c>
      <c r="CQ106" s="322">
        <f t="shared" si="23"/>
        <v>0</v>
      </c>
      <c r="CS106" s="319"/>
      <c r="CT106" s="319"/>
    </row>
    <row r="107" spans="1:103" s="321" customFormat="1" ht="12" customHeight="1" x14ac:dyDescent="0.2">
      <c r="A107" s="323" t="s">
        <v>170</v>
      </c>
      <c r="B107" s="327">
        <v>0</v>
      </c>
      <c r="C107" s="327">
        <v>0</v>
      </c>
      <c r="D107" s="327">
        <v>0</v>
      </c>
      <c r="E107" s="327">
        <v>0</v>
      </c>
      <c r="F107" s="327">
        <v>0</v>
      </c>
      <c r="G107" s="327">
        <v>0</v>
      </c>
      <c r="H107" s="327">
        <v>0</v>
      </c>
      <c r="I107" s="327">
        <v>0</v>
      </c>
      <c r="J107" s="327">
        <v>0</v>
      </c>
      <c r="K107" s="327">
        <v>0</v>
      </c>
      <c r="L107" s="327">
        <v>0</v>
      </c>
      <c r="M107" s="327">
        <v>0</v>
      </c>
      <c r="N107" s="327">
        <v>0</v>
      </c>
      <c r="O107" s="327">
        <v>0</v>
      </c>
      <c r="P107" s="327">
        <v>0</v>
      </c>
      <c r="Q107" s="327">
        <v>0</v>
      </c>
      <c r="R107" s="327">
        <v>0</v>
      </c>
      <c r="S107" s="327">
        <v>0</v>
      </c>
      <c r="T107" s="327">
        <v>0</v>
      </c>
      <c r="U107" s="327">
        <v>0</v>
      </c>
      <c r="V107" s="327">
        <v>0</v>
      </c>
      <c r="W107" s="327">
        <v>0</v>
      </c>
      <c r="X107" s="327">
        <v>0</v>
      </c>
      <c r="Y107" s="327">
        <v>0</v>
      </c>
      <c r="Z107" s="327">
        <v>0</v>
      </c>
      <c r="AA107" s="327">
        <v>0</v>
      </c>
      <c r="AB107" s="327">
        <v>0</v>
      </c>
      <c r="AC107" s="327">
        <v>0</v>
      </c>
      <c r="AD107" s="327">
        <v>0</v>
      </c>
      <c r="AE107" s="327">
        <v>0</v>
      </c>
      <c r="AF107" s="327">
        <v>0</v>
      </c>
      <c r="AG107" s="327">
        <v>0</v>
      </c>
      <c r="AH107" s="327">
        <v>0</v>
      </c>
      <c r="AI107" s="327">
        <v>0</v>
      </c>
      <c r="AJ107" s="327">
        <v>0</v>
      </c>
      <c r="AK107" s="327">
        <v>0</v>
      </c>
      <c r="AL107" s="327">
        <v>0</v>
      </c>
      <c r="AM107" s="327">
        <v>0</v>
      </c>
      <c r="AN107" s="327">
        <v>0</v>
      </c>
      <c r="AO107" s="327">
        <v>0</v>
      </c>
      <c r="AP107" s="327">
        <v>0</v>
      </c>
      <c r="AQ107" s="327">
        <v>0</v>
      </c>
      <c r="AR107" s="327">
        <v>0</v>
      </c>
      <c r="AS107" s="327">
        <v>0</v>
      </c>
      <c r="AT107" s="327">
        <v>0</v>
      </c>
      <c r="AU107" s="327">
        <v>0</v>
      </c>
      <c r="AV107" s="327">
        <v>0</v>
      </c>
      <c r="AW107" s="327">
        <v>0</v>
      </c>
      <c r="AX107" s="327">
        <v>0</v>
      </c>
      <c r="AY107" s="327">
        <v>0</v>
      </c>
      <c r="AZ107" s="327">
        <v>0</v>
      </c>
      <c r="BA107" s="327">
        <v>0</v>
      </c>
      <c r="BB107" s="327">
        <v>0</v>
      </c>
      <c r="BC107" s="327">
        <v>0</v>
      </c>
      <c r="BD107" s="327">
        <v>0</v>
      </c>
      <c r="BE107" s="327">
        <v>0</v>
      </c>
      <c r="BF107" s="327">
        <v>0</v>
      </c>
      <c r="BG107" s="327">
        <v>0</v>
      </c>
      <c r="BH107" s="327">
        <v>0</v>
      </c>
      <c r="BI107" s="327">
        <v>0</v>
      </c>
      <c r="BJ107" s="327">
        <v>0</v>
      </c>
      <c r="BK107" s="327">
        <v>0</v>
      </c>
      <c r="BL107" s="327">
        <v>0</v>
      </c>
      <c r="BM107" s="327">
        <v>0</v>
      </c>
      <c r="BN107" s="327">
        <v>0</v>
      </c>
      <c r="BO107" s="327">
        <v>0</v>
      </c>
      <c r="BP107" s="327">
        <v>0</v>
      </c>
      <c r="BQ107" s="327">
        <v>0</v>
      </c>
      <c r="BR107" s="327">
        <v>0</v>
      </c>
      <c r="BS107" s="327">
        <v>0</v>
      </c>
      <c r="BT107" s="327">
        <v>0</v>
      </c>
      <c r="BU107" s="327">
        <v>0</v>
      </c>
      <c r="BV107" s="327">
        <v>0</v>
      </c>
      <c r="BW107" s="327">
        <v>0</v>
      </c>
      <c r="BX107" s="327">
        <v>0</v>
      </c>
      <c r="BY107" s="327">
        <v>0</v>
      </c>
      <c r="BZ107" s="327">
        <v>0</v>
      </c>
      <c r="CA107" s="327">
        <v>0</v>
      </c>
      <c r="CB107" s="327">
        <v>0</v>
      </c>
      <c r="CC107" s="327">
        <v>0</v>
      </c>
      <c r="CD107" s="327">
        <v>0</v>
      </c>
      <c r="CE107" s="327">
        <v>0</v>
      </c>
      <c r="CF107" s="322">
        <f t="shared" si="14"/>
        <v>0</v>
      </c>
      <c r="CG107" s="322">
        <f t="shared" si="15"/>
        <v>0</v>
      </c>
      <c r="CH107" s="322">
        <f t="shared" si="16"/>
        <v>0</v>
      </c>
      <c r="CI107" s="322">
        <f t="shared" si="17"/>
        <v>0</v>
      </c>
      <c r="CJ107" s="322">
        <f t="shared" si="18"/>
        <v>0</v>
      </c>
      <c r="CK107" s="322">
        <f t="shared" si="19"/>
        <v>0</v>
      </c>
      <c r="CL107" s="322">
        <f t="shared" si="20"/>
        <v>0</v>
      </c>
      <c r="CM107" s="322">
        <f t="shared" si="21"/>
        <v>0</v>
      </c>
      <c r="CN107" s="322">
        <f t="shared" si="22"/>
        <v>0</v>
      </c>
      <c r="CO107" s="322">
        <f t="shared" si="26"/>
        <v>0</v>
      </c>
      <c r="CP107" s="322">
        <f t="shared" si="27"/>
        <v>0</v>
      </c>
      <c r="CQ107" s="322">
        <f t="shared" si="23"/>
        <v>0</v>
      </c>
      <c r="CS107" s="319"/>
      <c r="CT107" s="319"/>
    </row>
    <row r="108" spans="1:103" s="321" customFormat="1" ht="12" customHeight="1" x14ac:dyDescent="0.2">
      <c r="A108" s="323" t="s">
        <v>171</v>
      </c>
      <c r="B108" s="327">
        <v>0</v>
      </c>
      <c r="C108" s="327">
        <v>0</v>
      </c>
      <c r="D108" s="327">
        <v>0</v>
      </c>
      <c r="E108" s="327">
        <v>0</v>
      </c>
      <c r="F108" s="327">
        <v>0</v>
      </c>
      <c r="G108" s="327">
        <v>0</v>
      </c>
      <c r="H108" s="327">
        <v>0</v>
      </c>
      <c r="I108" s="327">
        <v>0</v>
      </c>
      <c r="J108" s="327">
        <v>0</v>
      </c>
      <c r="K108" s="327">
        <v>0</v>
      </c>
      <c r="L108" s="327">
        <v>0</v>
      </c>
      <c r="M108" s="327">
        <v>0</v>
      </c>
      <c r="N108" s="327">
        <v>0</v>
      </c>
      <c r="O108" s="327">
        <v>0</v>
      </c>
      <c r="P108" s="327">
        <v>0</v>
      </c>
      <c r="Q108" s="327">
        <v>0</v>
      </c>
      <c r="R108" s="327">
        <v>0</v>
      </c>
      <c r="S108" s="327">
        <v>0</v>
      </c>
      <c r="T108" s="327">
        <v>0</v>
      </c>
      <c r="U108" s="327">
        <v>0</v>
      </c>
      <c r="V108" s="327">
        <v>0</v>
      </c>
      <c r="W108" s="327">
        <v>0</v>
      </c>
      <c r="X108" s="327">
        <v>0</v>
      </c>
      <c r="Y108" s="327">
        <v>0</v>
      </c>
      <c r="Z108" s="327">
        <v>0</v>
      </c>
      <c r="AA108" s="327">
        <v>0</v>
      </c>
      <c r="AB108" s="327">
        <v>0</v>
      </c>
      <c r="AC108" s="327">
        <v>0</v>
      </c>
      <c r="AD108" s="327">
        <v>0</v>
      </c>
      <c r="AE108" s="327">
        <v>0</v>
      </c>
      <c r="AF108" s="327">
        <v>0</v>
      </c>
      <c r="AG108" s="327">
        <v>0</v>
      </c>
      <c r="AH108" s="327">
        <v>0</v>
      </c>
      <c r="AI108" s="327">
        <v>0</v>
      </c>
      <c r="AJ108" s="327">
        <v>0</v>
      </c>
      <c r="AK108" s="327">
        <v>0</v>
      </c>
      <c r="AL108" s="327">
        <v>0</v>
      </c>
      <c r="AM108" s="327">
        <v>0</v>
      </c>
      <c r="AN108" s="327">
        <v>0</v>
      </c>
      <c r="AO108" s="327">
        <v>0</v>
      </c>
      <c r="AP108" s="327">
        <v>0</v>
      </c>
      <c r="AQ108" s="327">
        <v>0</v>
      </c>
      <c r="AR108" s="327">
        <v>0</v>
      </c>
      <c r="AS108" s="327">
        <v>0</v>
      </c>
      <c r="AT108" s="327">
        <v>0</v>
      </c>
      <c r="AU108" s="327">
        <v>0</v>
      </c>
      <c r="AV108" s="327">
        <v>0</v>
      </c>
      <c r="AW108" s="327">
        <v>0</v>
      </c>
      <c r="AX108" s="327">
        <v>0</v>
      </c>
      <c r="AY108" s="327">
        <v>0</v>
      </c>
      <c r="AZ108" s="327">
        <v>0</v>
      </c>
      <c r="BA108" s="327">
        <v>0</v>
      </c>
      <c r="BB108" s="327">
        <v>0</v>
      </c>
      <c r="BC108" s="327">
        <v>0</v>
      </c>
      <c r="BD108" s="327">
        <v>0</v>
      </c>
      <c r="BE108" s="327">
        <v>0</v>
      </c>
      <c r="BF108" s="327">
        <v>0</v>
      </c>
      <c r="BG108" s="327">
        <v>0</v>
      </c>
      <c r="BH108" s="327">
        <v>0</v>
      </c>
      <c r="BI108" s="327">
        <v>0</v>
      </c>
      <c r="BJ108" s="327">
        <v>0</v>
      </c>
      <c r="BK108" s="327">
        <v>0</v>
      </c>
      <c r="BL108" s="327">
        <v>0</v>
      </c>
      <c r="BM108" s="327">
        <v>0</v>
      </c>
      <c r="BN108" s="327">
        <v>0</v>
      </c>
      <c r="BO108" s="327">
        <v>0</v>
      </c>
      <c r="BP108" s="327">
        <v>0</v>
      </c>
      <c r="BQ108" s="327">
        <v>0</v>
      </c>
      <c r="BR108" s="327">
        <v>0</v>
      </c>
      <c r="BS108" s="327">
        <v>0</v>
      </c>
      <c r="BT108" s="327">
        <v>0</v>
      </c>
      <c r="BU108" s="327">
        <v>0</v>
      </c>
      <c r="BV108" s="327">
        <v>0</v>
      </c>
      <c r="BW108" s="327">
        <v>0</v>
      </c>
      <c r="BX108" s="327">
        <v>0</v>
      </c>
      <c r="BY108" s="327">
        <v>0</v>
      </c>
      <c r="BZ108" s="327">
        <v>0</v>
      </c>
      <c r="CA108" s="327">
        <v>0</v>
      </c>
      <c r="CB108" s="327">
        <v>0</v>
      </c>
      <c r="CC108" s="327">
        <v>0</v>
      </c>
      <c r="CD108" s="327">
        <v>0</v>
      </c>
      <c r="CE108" s="327">
        <v>0</v>
      </c>
      <c r="CF108" s="322">
        <f t="shared" si="14"/>
        <v>0</v>
      </c>
      <c r="CG108" s="322">
        <f t="shared" si="15"/>
        <v>0</v>
      </c>
      <c r="CH108" s="322">
        <f t="shared" si="16"/>
        <v>0</v>
      </c>
      <c r="CI108" s="322">
        <f t="shared" si="17"/>
        <v>0</v>
      </c>
      <c r="CJ108" s="322">
        <f t="shared" si="18"/>
        <v>0</v>
      </c>
      <c r="CK108" s="322">
        <f t="shared" si="19"/>
        <v>0</v>
      </c>
      <c r="CL108" s="322">
        <f t="shared" si="20"/>
        <v>0</v>
      </c>
      <c r="CM108" s="322">
        <f t="shared" si="21"/>
        <v>0</v>
      </c>
      <c r="CN108" s="322">
        <f t="shared" si="22"/>
        <v>0</v>
      </c>
      <c r="CO108" s="322">
        <f t="shared" si="26"/>
        <v>0</v>
      </c>
      <c r="CP108" s="322">
        <f t="shared" si="27"/>
        <v>0</v>
      </c>
      <c r="CQ108" s="322">
        <f t="shared" si="23"/>
        <v>0</v>
      </c>
      <c r="CS108" s="319"/>
      <c r="CT108" s="319"/>
    </row>
    <row r="109" spans="1:103" s="321" customFormat="1" ht="12" customHeight="1" x14ac:dyDescent="0.2">
      <c r="A109" s="323" t="s">
        <v>172</v>
      </c>
      <c r="B109" s="327">
        <v>0</v>
      </c>
      <c r="C109" s="327">
        <v>0</v>
      </c>
      <c r="D109" s="327">
        <v>0</v>
      </c>
      <c r="E109" s="327">
        <v>0</v>
      </c>
      <c r="F109" s="327">
        <v>0</v>
      </c>
      <c r="G109" s="327">
        <v>0</v>
      </c>
      <c r="H109" s="327">
        <v>0</v>
      </c>
      <c r="I109" s="327">
        <v>0</v>
      </c>
      <c r="J109" s="327">
        <v>0</v>
      </c>
      <c r="K109" s="327">
        <v>0</v>
      </c>
      <c r="L109" s="327">
        <v>0</v>
      </c>
      <c r="M109" s="327">
        <v>0</v>
      </c>
      <c r="N109" s="327">
        <v>0</v>
      </c>
      <c r="O109" s="327">
        <v>0</v>
      </c>
      <c r="P109" s="327">
        <v>0</v>
      </c>
      <c r="Q109" s="327">
        <v>0</v>
      </c>
      <c r="R109" s="327">
        <v>0</v>
      </c>
      <c r="S109" s="327">
        <v>0</v>
      </c>
      <c r="T109" s="327">
        <v>0</v>
      </c>
      <c r="U109" s="327">
        <v>0</v>
      </c>
      <c r="V109" s="327">
        <v>0</v>
      </c>
      <c r="W109" s="327">
        <v>0</v>
      </c>
      <c r="X109" s="327">
        <v>0</v>
      </c>
      <c r="Y109" s="327">
        <v>0</v>
      </c>
      <c r="Z109" s="327">
        <v>0</v>
      </c>
      <c r="AA109" s="327">
        <v>0</v>
      </c>
      <c r="AB109" s="327">
        <v>0</v>
      </c>
      <c r="AC109" s="327">
        <v>0</v>
      </c>
      <c r="AD109" s="327">
        <v>0</v>
      </c>
      <c r="AE109" s="327">
        <v>0</v>
      </c>
      <c r="AF109" s="327">
        <v>0</v>
      </c>
      <c r="AG109" s="327">
        <v>0</v>
      </c>
      <c r="AH109" s="327">
        <v>0</v>
      </c>
      <c r="AI109" s="327">
        <v>0</v>
      </c>
      <c r="AJ109" s="327">
        <v>0</v>
      </c>
      <c r="AK109" s="327">
        <v>0</v>
      </c>
      <c r="AL109" s="327">
        <v>0</v>
      </c>
      <c r="AM109" s="327">
        <v>0</v>
      </c>
      <c r="AN109" s="327">
        <v>0</v>
      </c>
      <c r="AO109" s="327">
        <v>0</v>
      </c>
      <c r="AP109" s="327">
        <v>0</v>
      </c>
      <c r="AQ109" s="327">
        <v>0</v>
      </c>
      <c r="AR109" s="327">
        <v>0</v>
      </c>
      <c r="AS109" s="327">
        <v>0</v>
      </c>
      <c r="AT109" s="327">
        <v>0</v>
      </c>
      <c r="AU109" s="327">
        <v>0</v>
      </c>
      <c r="AV109" s="327">
        <v>0</v>
      </c>
      <c r="AW109" s="327">
        <v>0</v>
      </c>
      <c r="AX109" s="327">
        <v>0</v>
      </c>
      <c r="AY109" s="327">
        <v>0</v>
      </c>
      <c r="AZ109" s="327">
        <v>0</v>
      </c>
      <c r="BA109" s="327">
        <v>0</v>
      </c>
      <c r="BB109" s="327">
        <v>0</v>
      </c>
      <c r="BC109" s="327">
        <v>0</v>
      </c>
      <c r="BD109" s="327">
        <v>0</v>
      </c>
      <c r="BE109" s="327">
        <v>0</v>
      </c>
      <c r="BF109" s="327">
        <v>0</v>
      </c>
      <c r="BG109" s="327">
        <v>0</v>
      </c>
      <c r="BH109" s="327">
        <v>0</v>
      </c>
      <c r="BI109" s="327">
        <v>0</v>
      </c>
      <c r="BJ109" s="327">
        <v>0</v>
      </c>
      <c r="BK109" s="327">
        <v>0</v>
      </c>
      <c r="BL109" s="327">
        <v>0</v>
      </c>
      <c r="BM109" s="327">
        <v>0</v>
      </c>
      <c r="BN109" s="327">
        <v>0</v>
      </c>
      <c r="BO109" s="327">
        <v>0</v>
      </c>
      <c r="BP109" s="327">
        <v>0</v>
      </c>
      <c r="BQ109" s="327">
        <v>0</v>
      </c>
      <c r="BR109" s="327">
        <v>0</v>
      </c>
      <c r="BS109" s="327">
        <v>0</v>
      </c>
      <c r="BT109" s="327">
        <v>0</v>
      </c>
      <c r="BU109" s="327">
        <v>0</v>
      </c>
      <c r="BV109" s="327">
        <v>0</v>
      </c>
      <c r="BW109" s="327">
        <v>0</v>
      </c>
      <c r="BX109" s="327">
        <v>0</v>
      </c>
      <c r="BY109" s="327">
        <v>0</v>
      </c>
      <c r="BZ109" s="327">
        <v>0</v>
      </c>
      <c r="CA109" s="327">
        <v>0</v>
      </c>
      <c r="CB109" s="327">
        <v>0</v>
      </c>
      <c r="CC109" s="327">
        <v>0</v>
      </c>
      <c r="CD109" s="327">
        <v>0</v>
      </c>
      <c r="CE109" s="327">
        <v>0</v>
      </c>
      <c r="CF109" s="322">
        <f t="shared" si="14"/>
        <v>0</v>
      </c>
      <c r="CG109" s="322">
        <f t="shared" si="15"/>
        <v>0</v>
      </c>
      <c r="CH109" s="322">
        <f t="shared" si="16"/>
        <v>0</v>
      </c>
      <c r="CI109" s="322">
        <f t="shared" si="17"/>
        <v>0</v>
      </c>
      <c r="CJ109" s="322">
        <f t="shared" si="18"/>
        <v>0</v>
      </c>
      <c r="CK109" s="322">
        <f t="shared" si="19"/>
        <v>0</v>
      </c>
      <c r="CL109" s="322">
        <f t="shared" si="20"/>
        <v>0</v>
      </c>
      <c r="CM109" s="322">
        <f t="shared" si="21"/>
        <v>0</v>
      </c>
      <c r="CN109" s="322">
        <f t="shared" si="22"/>
        <v>0</v>
      </c>
      <c r="CO109" s="322">
        <f t="shared" si="26"/>
        <v>0</v>
      </c>
      <c r="CP109" s="322">
        <f t="shared" si="27"/>
        <v>0</v>
      </c>
      <c r="CQ109" s="322">
        <f t="shared" si="23"/>
        <v>0</v>
      </c>
      <c r="CS109" s="319"/>
      <c r="CT109" s="319"/>
    </row>
    <row r="110" spans="1:103" s="321" customFormat="1" ht="12" customHeight="1" x14ac:dyDescent="0.2">
      <c r="A110" s="324" t="s">
        <v>95</v>
      </c>
      <c r="B110" s="327">
        <v>28</v>
      </c>
      <c r="C110" s="327">
        <v>18</v>
      </c>
      <c r="D110" s="327">
        <v>17</v>
      </c>
      <c r="E110" s="327">
        <v>30</v>
      </c>
      <c r="F110" s="327">
        <v>28</v>
      </c>
      <c r="G110" s="327">
        <v>30</v>
      </c>
      <c r="H110" s="327">
        <v>38</v>
      </c>
      <c r="I110" s="327">
        <v>37</v>
      </c>
      <c r="J110" s="327">
        <v>35</v>
      </c>
      <c r="K110" s="327">
        <v>27</v>
      </c>
      <c r="L110" s="327">
        <v>26</v>
      </c>
      <c r="M110" s="327">
        <v>52</v>
      </c>
      <c r="N110" s="327">
        <v>30</v>
      </c>
      <c r="O110" s="327">
        <v>35</v>
      </c>
      <c r="P110" s="327">
        <v>37</v>
      </c>
      <c r="Q110" s="327">
        <v>35</v>
      </c>
      <c r="R110" s="327">
        <v>30</v>
      </c>
      <c r="S110" s="327">
        <v>24</v>
      </c>
      <c r="T110" s="327">
        <v>30</v>
      </c>
      <c r="U110" s="327">
        <v>23</v>
      </c>
      <c r="V110" s="327">
        <v>30</v>
      </c>
      <c r="W110" s="327">
        <v>33</v>
      </c>
      <c r="X110" s="327">
        <v>32</v>
      </c>
      <c r="Y110" s="327">
        <v>23</v>
      </c>
      <c r="Z110" s="327">
        <v>29</v>
      </c>
      <c r="AA110" s="327">
        <v>30</v>
      </c>
      <c r="AB110" s="327">
        <v>22</v>
      </c>
      <c r="AC110" s="327">
        <v>27</v>
      </c>
      <c r="AD110" s="327">
        <v>26</v>
      </c>
      <c r="AE110" s="327">
        <v>29</v>
      </c>
      <c r="AF110" s="327">
        <v>21</v>
      </c>
      <c r="AG110" s="327">
        <v>25</v>
      </c>
      <c r="AH110" s="327">
        <v>25</v>
      </c>
      <c r="AI110" s="327">
        <v>29</v>
      </c>
      <c r="AJ110" s="327">
        <v>34</v>
      </c>
      <c r="AK110" s="327">
        <v>24</v>
      </c>
      <c r="AL110" s="327">
        <v>26</v>
      </c>
      <c r="AM110" s="327">
        <v>21</v>
      </c>
      <c r="AN110" s="327">
        <v>41</v>
      </c>
      <c r="AO110" s="327">
        <v>33</v>
      </c>
      <c r="AP110" s="327">
        <v>29</v>
      </c>
      <c r="AQ110" s="327">
        <v>30</v>
      </c>
      <c r="AR110" s="327">
        <v>25</v>
      </c>
      <c r="AS110" s="327">
        <v>29</v>
      </c>
      <c r="AT110" s="327">
        <v>43</v>
      </c>
      <c r="AU110" s="327">
        <v>33</v>
      </c>
      <c r="AV110" s="327">
        <v>59</v>
      </c>
      <c r="AW110" s="327">
        <v>47</v>
      </c>
      <c r="AX110" s="327">
        <v>36</v>
      </c>
      <c r="AY110" s="327">
        <v>29</v>
      </c>
      <c r="AZ110" s="327">
        <v>208</v>
      </c>
      <c r="BA110" s="327">
        <v>190</v>
      </c>
      <c r="BB110" s="327">
        <v>175</v>
      </c>
      <c r="BC110" s="327">
        <v>195</v>
      </c>
      <c r="BD110" s="327">
        <v>228</v>
      </c>
      <c r="BE110" s="327">
        <v>249</v>
      </c>
      <c r="BF110" s="327">
        <v>265</v>
      </c>
      <c r="BG110" s="327">
        <v>257</v>
      </c>
      <c r="BH110" s="327">
        <v>245</v>
      </c>
      <c r="BI110" s="327">
        <v>240</v>
      </c>
      <c r="BJ110" s="327">
        <v>246</v>
      </c>
      <c r="BK110" s="327">
        <v>281</v>
      </c>
      <c r="BL110" s="327">
        <v>289</v>
      </c>
      <c r="BM110" s="327">
        <v>284</v>
      </c>
      <c r="BN110" s="327">
        <v>241</v>
      </c>
      <c r="BO110" s="327">
        <v>250</v>
      </c>
      <c r="BP110" s="327">
        <v>195</v>
      </c>
      <c r="BQ110" s="327">
        <v>246</v>
      </c>
      <c r="BR110" s="327">
        <v>202</v>
      </c>
      <c r="BS110" s="327">
        <v>246</v>
      </c>
      <c r="BT110" s="327">
        <v>194</v>
      </c>
      <c r="BU110" s="327">
        <v>241</v>
      </c>
      <c r="BV110" s="327">
        <v>138</v>
      </c>
      <c r="BW110" s="327">
        <v>180</v>
      </c>
      <c r="BX110" s="327">
        <v>68</v>
      </c>
      <c r="BY110" s="327">
        <v>133</v>
      </c>
      <c r="BZ110" s="327">
        <v>37</v>
      </c>
      <c r="CA110" s="327">
        <v>58</v>
      </c>
      <c r="CB110" s="327">
        <v>5</v>
      </c>
      <c r="CC110" s="327">
        <v>12</v>
      </c>
      <c r="CD110" s="327">
        <v>0</v>
      </c>
      <c r="CE110" s="327">
        <v>3</v>
      </c>
      <c r="CF110" s="322">
        <f t="shared" si="14"/>
        <v>438</v>
      </c>
      <c r="CG110" s="322">
        <f t="shared" si="15"/>
        <v>453</v>
      </c>
      <c r="CH110" s="322">
        <f t="shared" si="16"/>
        <v>891</v>
      </c>
      <c r="CI110" s="322">
        <f t="shared" si="17"/>
        <v>2236</v>
      </c>
      <c r="CJ110" s="322">
        <f t="shared" si="18"/>
        <v>2246</v>
      </c>
      <c r="CK110" s="322">
        <f t="shared" si="19"/>
        <v>4482</v>
      </c>
      <c r="CL110" s="322">
        <f t="shared" si="20"/>
        <v>839</v>
      </c>
      <c r="CM110" s="322">
        <f t="shared" si="21"/>
        <v>1119</v>
      </c>
      <c r="CN110" s="322">
        <f t="shared" si="22"/>
        <v>1958</v>
      </c>
      <c r="CO110" s="322">
        <f t="shared" si="26"/>
        <v>3513</v>
      </c>
      <c r="CP110" s="322">
        <f t="shared" si="27"/>
        <v>3818</v>
      </c>
      <c r="CQ110" s="322">
        <f t="shared" si="23"/>
        <v>7331</v>
      </c>
      <c r="CS110" s="319"/>
      <c r="CT110" s="319"/>
    </row>
    <row r="111" spans="1:103" ht="12" customHeight="1" x14ac:dyDescent="0.2">
      <c r="A111" s="323" t="s">
        <v>170</v>
      </c>
      <c r="B111" s="326">
        <v>19</v>
      </c>
      <c r="C111" s="326">
        <v>9</v>
      </c>
      <c r="D111" s="326">
        <v>9</v>
      </c>
      <c r="E111" s="326">
        <v>15</v>
      </c>
      <c r="F111" s="326">
        <v>14</v>
      </c>
      <c r="G111" s="326">
        <v>19</v>
      </c>
      <c r="H111" s="326">
        <v>18</v>
      </c>
      <c r="I111" s="326">
        <v>26</v>
      </c>
      <c r="J111" s="326">
        <v>25</v>
      </c>
      <c r="K111" s="326">
        <v>18</v>
      </c>
      <c r="L111" s="326">
        <v>14</v>
      </c>
      <c r="M111" s="326">
        <v>29</v>
      </c>
      <c r="N111" s="326">
        <v>16</v>
      </c>
      <c r="O111" s="326">
        <v>21</v>
      </c>
      <c r="P111" s="326">
        <v>20</v>
      </c>
      <c r="Q111" s="326">
        <v>24</v>
      </c>
      <c r="R111" s="326">
        <v>16</v>
      </c>
      <c r="S111" s="326">
        <v>6</v>
      </c>
      <c r="T111" s="326">
        <v>14</v>
      </c>
      <c r="U111" s="326">
        <v>17</v>
      </c>
      <c r="V111" s="326">
        <v>21</v>
      </c>
      <c r="W111" s="326">
        <v>8</v>
      </c>
      <c r="X111" s="326">
        <v>12</v>
      </c>
      <c r="Y111" s="326">
        <v>14</v>
      </c>
      <c r="Z111" s="326">
        <v>15</v>
      </c>
      <c r="AA111" s="326">
        <v>14</v>
      </c>
      <c r="AB111" s="326">
        <v>6</v>
      </c>
      <c r="AC111" s="326">
        <v>14</v>
      </c>
      <c r="AD111" s="326">
        <v>13</v>
      </c>
      <c r="AE111" s="326">
        <v>11</v>
      </c>
      <c r="AF111" s="326">
        <v>10</v>
      </c>
      <c r="AG111" s="326">
        <v>9</v>
      </c>
      <c r="AH111" s="326">
        <v>14</v>
      </c>
      <c r="AI111" s="326">
        <v>13</v>
      </c>
      <c r="AJ111" s="326">
        <v>14</v>
      </c>
      <c r="AK111" s="326">
        <v>7</v>
      </c>
      <c r="AL111" s="326">
        <v>13</v>
      </c>
      <c r="AM111" s="326">
        <v>5</v>
      </c>
      <c r="AN111" s="326">
        <v>15</v>
      </c>
      <c r="AO111" s="326">
        <v>15</v>
      </c>
      <c r="AP111" s="326">
        <v>19</v>
      </c>
      <c r="AQ111" s="326">
        <v>13</v>
      </c>
      <c r="AR111" s="326">
        <v>8</v>
      </c>
      <c r="AS111" s="326">
        <v>13</v>
      </c>
      <c r="AT111" s="326">
        <v>14</v>
      </c>
      <c r="AU111" s="326">
        <v>10</v>
      </c>
      <c r="AV111" s="326">
        <v>39</v>
      </c>
      <c r="AW111" s="326">
        <v>18</v>
      </c>
      <c r="AX111" s="326">
        <v>20</v>
      </c>
      <c r="AY111" s="326">
        <v>12</v>
      </c>
      <c r="AZ111" s="326">
        <v>77</v>
      </c>
      <c r="BA111" s="326">
        <v>82</v>
      </c>
      <c r="BB111" s="326">
        <v>69</v>
      </c>
      <c r="BC111" s="326">
        <v>87</v>
      </c>
      <c r="BD111" s="326">
        <v>111</v>
      </c>
      <c r="BE111" s="326">
        <v>131</v>
      </c>
      <c r="BF111" s="326">
        <v>120</v>
      </c>
      <c r="BG111" s="326">
        <v>119</v>
      </c>
      <c r="BH111" s="326">
        <v>128</v>
      </c>
      <c r="BI111" s="326">
        <v>107</v>
      </c>
      <c r="BJ111" s="326">
        <v>103</v>
      </c>
      <c r="BK111" s="326">
        <v>119</v>
      </c>
      <c r="BL111" s="326">
        <v>80</v>
      </c>
      <c r="BM111" s="326">
        <v>77</v>
      </c>
      <c r="BN111" s="326">
        <v>81</v>
      </c>
      <c r="BO111" s="326">
        <v>77</v>
      </c>
      <c r="BP111" s="326">
        <v>56</v>
      </c>
      <c r="BQ111" s="326">
        <v>74</v>
      </c>
      <c r="BR111" s="326">
        <v>56</v>
      </c>
      <c r="BS111" s="326">
        <v>77</v>
      </c>
      <c r="BT111" s="326">
        <v>70</v>
      </c>
      <c r="BU111" s="326">
        <v>86</v>
      </c>
      <c r="BV111" s="326">
        <v>56</v>
      </c>
      <c r="BW111" s="326">
        <v>80</v>
      </c>
      <c r="BX111" s="326">
        <v>31</v>
      </c>
      <c r="BY111" s="326">
        <v>49</v>
      </c>
      <c r="BZ111" s="326">
        <v>21</v>
      </c>
      <c r="CA111" s="326">
        <v>23</v>
      </c>
      <c r="CB111" s="326">
        <v>1</v>
      </c>
      <c r="CC111" s="326">
        <v>2</v>
      </c>
      <c r="CD111" s="326">
        <v>0</v>
      </c>
      <c r="CE111" s="326">
        <v>1</v>
      </c>
      <c r="CF111" s="325">
        <f t="shared" si="14"/>
        <v>232</v>
      </c>
      <c r="CG111" s="325">
        <f t="shared" si="15"/>
        <v>245</v>
      </c>
      <c r="CH111" s="325">
        <f t="shared" si="16"/>
        <v>477</v>
      </c>
      <c r="CI111" s="325">
        <f t="shared" si="17"/>
        <v>935</v>
      </c>
      <c r="CJ111" s="325">
        <f t="shared" si="18"/>
        <v>914</v>
      </c>
      <c r="CK111" s="325">
        <f t="shared" si="19"/>
        <v>1849</v>
      </c>
      <c r="CL111" s="325">
        <f t="shared" si="20"/>
        <v>291</v>
      </c>
      <c r="CM111" s="325">
        <f t="shared" si="21"/>
        <v>392</v>
      </c>
      <c r="CN111" s="325">
        <f t="shared" si="22"/>
        <v>683</v>
      </c>
      <c r="CO111" s="325">
        <f t="shared" si="26"/>
        <v>1458</v>
      </c>
      <c r="CP111" s="325">
        <f t="shared" si="27"/>
        <v>1551</v>
      </c>
      <c r="CQ111" s="325">
        <f t="shared" si="23"/>
        <v>3009</v>
      </c>
      <c r="CS111" s="319"/>
      <c r="CT111" s="319"/>
      <c r="CU111" s="321"/>
      <c r="CV111" s="321"/>
      <c r="CW111" s="321"/>
      <c r="CX111" s="321"/>
      <c r="CY111" s="321"/>
    </row>
    <row r="112" spans="1:103" ht="12" customHeight="1" x14ac:dyDescent="0.2">
      <c r="A112" s="323" t="s">
        <v>171</v>
      </c>
      <c r="B112" s="326">
        <v>5</v>
      </c>
      <c r="C112" s="326">
        <v>2</v>
      </c>
      <c r="D112" s="326">
        <v>2</v>
      </c>
      <c r="E112" s="326">
        <v>7</v>
      </c>
      <c r="F112" s="326">
        <v>6</v>
      </c>
      <c r="G112" s="326">
        <v>6</v>
      </c>
      <c r="H112" s="326">
        <v>8</v>
      </c>
      <c r="I112" s="326">
        <v>5</v>
      </c>
      <c r="J112" s="326">
        <v>2</v>
      </c>
      <c r="K112" s="326">
        <v>3</v>
      </c>
      <c r="L112" s="326">
        <v>3</v>
      </c>
      <c r="M112" s="326">
        <v>9</v>
      </c>
      <c r="N112" s="326">
        <v>8</v>
      </c>
      <c r="O112" s="326">
        <v>6</v>
      </c>
      <c r="P112" s="326">
        <v>5</v>
      </c>
      <c r="Q112" s="326">
        <v>5</v>
      </c>
      <c r="R112" s="326">
        <v>6</v>
      </c>
      <c r="S112" s="326">
        <v>5</v>
      </c>
      <c r="T112" s="326">
        <v>6</v>
      </c>
      <c r="U112" s="326">
        <v>1</v>
      </c>
      <c r="V112" s="326">
        <v>5</v>
      </c>
      <c r="W112" s="326">
        <v>7</v>
      </c>
      <c r="X112" s="326">
        <v>7</v>
      </c>
      <c r="Y112" s="326">
        <v>4</v>
      </c>
      <c r="Z112" s="326">
        <v>5</v>
      </c>
      <c r="AA112" s="326">
        <v>4</v>
      </c>
      <c r="AB112" s="326">
        <v>5</v>
      </c>
      <c r="AC112" s="326">
        <v>5</v>
      </c>
      <c r="AD112" s="326">
        <v>5</v>
      </c>
      <c r="AE112" s="326">
        <v>8</v>
      </c>
      <c r="AF112" s="326">
        <v>2</v>
      </c>
      <c r="AG112" s="326">
        <v>10</v>
      </c>
      <c r="AH112" s="326">
        <v>7</v>
      </c>
      <c r="AI112" s="326">
        <v>5</v>
      </c>
      <c r="AJ112" s="326">
        <v>9</v>
      </c>
      <c r="AK112" s="326">
        <v>7</v>
      </c>
      <c r="AL112" s="326">
        <v>4</v>
      </c>
      <c r="AM112" s="326">
        <v>6</v>
      </c>
      <c r="AN112" s="326">
        <v>8</v>
      </c>
      <c r="AO112" s="326">
        <v>8</v>
      </c>
      <c r="AP112" s="326">
        <v>2</v>
      </c>
      <c r="AQ112" s="326">
        <v>6</v>
      </c>
      <c r="AR112" s="326">
        <v>7</v>
      </c>
      <c r="AS112" s="326">
        <v>6</v>
      </c>
      <c r="AT112" s="326">
        <v>7</v>
      </c>
      <c r="AU112" s="326">
        <v>10</v>
      </c>
      <c r="AV112" s="326">
        <v>7</v>
      </c>
      <c r="AW112" s="326">
        <v>15</v>
      </c>
      <c r="AX112" s="326">
        <v>7</v>
      </c>
      <c r="AY112" s="326">
        <v>12</v>
      </c>
      <c r="AZ112" s="326">
        <v>78</v>
      </c>
      <c r="BA112" s="326">
        <v>64</v>
      </c>
      <c r="BB112" s="326">
        <v>52</v>
      </c>
      <c r="BC112" s="326">
        <v>59</v>
      </c>
      <c r="BD112" s="326">
        <v>62</v>
      </c>
      <c r="BE112" s="326">
        <v>61</v>
      </c>
      <c r="BF112" s="326">
        <v>67</v>
      </c>
      <c r="BG112" s="326">
        <v>58</v>
      </c>
      <c r="BH112" s="326">
        <v>58</v>
      </c>
      <c r="BI112" s="326">
        <v>57</v>
      </c>
      <c r="BJ112" s="326">
        <v>63</v>
      </c>
      <c r="BK112" s="326">
        <v>66</v>
      </c>
      <c r="BL112" s="326">
        <v>80</v>
      </c>
      <c r="BM112" s="326">
        <v>67</v>
      </c>
      <c r="BN112" s="326">
        <v>44</v>
      </c>
      <c r="BO112" s="326">
        <v>54</v>
      </c>
      <c r="BP112" s="326">
        <v>46</v>
      </c>
      <c r="BQ112" s="326">
        <v>56</v>
      </c>
      <c r="BR112" s="326">
        <v>49</v>
      </c>
      <c r="BS112" s="326">
        <v>71</v>
      </c>
      <c r="BT112" s="326">
        <v>43</v>
      </c>
      <c r="BU112" s="326">
        <v>78</v>
      </c>
      <c r="BV112" s="326">
        <v>43</v>
      </c>
      <c r="BW112" s="326">
        <v>52</v>
      </c>
      <c r="BX112" s="326">
        <v>14</v>
      </c>
      <c r="BY112" s="326">
        <v>47</v>
      </c>
      <c r="BZ112" s="326">
        <v>8</v>
      </c>
      <c r="CA112" s="326">
        <v>23</v>
      </c>
      <c r="CB112" s="326">
        <v>3</v>
      </c>
      <c r="CC112" s="326">
        <v>6</v>
      </c>
      <c r="CD112" s="326">
        <v>0</v>
      </c>
      <c r="CE112" s="326">
        <v>2</v>
      </c>
      <c r="CF112" s="325">
        <f t="shared" si="14"/>
        <v>78</v>
      </c>
      <c r="CG112" s="325">
        <f t="shared" si="15"/>
        <v>77</v>
      </c>
      <c r="CH112" s="325">
        <f t="shared" si="16"/>
        <v>155</v>
      </c>
      <c r="CI112" s="325">
        <f t="shared" si="17"/>
        <v>564</v>
      </c>
      <c r="CJ112" s="325">
        <f t="shared" si="18"/>
        <v>571</v>
      </c>
      <c r="CK112" s="325">
        <f t="shared" si="19"/>
        <v>1135</v>
      </c>
      <c r="CL112" s="325">
        <f t="shared" si="20"/>
        <v>206</v>
      </c>
      <c r="CM112" s="325">
        <f t="shared" si="21"/>
        <v>335</v>
      </c>
      <c r="CN112" s="325">
        <f t="shared" si="22"/>
        <v>541</v>
      </c>
      <c r="CO112" s="325">
        <f t="shared" si="26"/>
        <v>848</v>
      </c>
      <c r="CP112" s="325">
        <f t="shared" si="27"/>
        <v>983</v>
      </c>
      <c r="CQ112" s="325">
        <f t="shared" si="23"/>
        <v>1831</v>
      </c>
      <c r="CS112" s="319"/>
      <c r="CT112" s="319"/>
      <c r="CU112" s="321"/>
      <c r="CV112" s="321"/>
      <c r="CW112" s="321"/>
      <c r="CX112" s="321"/>
      <c r="CY112" s="321"/>
    </row>
    <row r="113" spans="1:103" ht="12" customHeight="1" x14ac:dyDescent="0.2">
      <c r="A113" s="323" t="s">
        <v>172</v>
      </c>
      <c r="B113" s="326">
        <v>4</v>
      </c>
      <c r="C113" s="326">
        <v>7</v>
      </c>
      <c r="D113" s="326">
        <v>6</v>
      </c>
      <c r="E113" s="326">
        <v>8</v>
      </c>
      <c r="F113" s="326">
        <v>8</v>
      </c>
      <c r="G113" s="326">
        <v>5</v>
      </c>
      <c r="H113" s="326">
        <v>12</v>
      </c>
      <c r="I113" s="326">
        <v>6</v>
      </c>
      <c r="J113" s="326">
        <v>8</v>
      </c>
      <c r="K113" s="326">
        <v>6</v>
      </c>
      <c r="L113" s="326">
        <v>9</v>
      </c>
      <c r="M113" s="326">
        <v>14</v>
      </c>
      <c r="N113" s="326">
        <v>6</v>
      </c>
      <c r="O113" s="326">
        <v>8</v>
      </c>
      <c r="P113" s="326">
        <v>12</v>
      </c>
      <c r="Q113" s="326">
        <v>6</v>
      </c>
      <c r="R113" s="326">
        <v>8</v>
      </c>
      <c r="S113" s="326">
        <v>13</v>
      </c>
      <c r="T113" s="326">
        <v>10</v>
      </c>
      <c r="U113" s="326">
        <v>5</v>
      </c>
      <c r="V113" s="326">
        <v>4</v>
      </c>
      <c r="W113" s="326">
        <v>18</v>
      </c>
      <c r="X113" s="326">
        <v>13</v>
      </c>
      <c r="Y113" s="326">
        <v>5</v>
      </c>
      <c r="Z113" s="326">
        <v>9</v>
      </c>
      <c r="AA113" s="326">
        <v>12</v>
      </c>
      <c r="AB113" s="326">
        <v>11</v>
      </c>
      <c r="AC113" s="326">
        <v>8</v>
      </c>
      <c r="AD113" s="326">
        <v>8</v>
      </c>
      <c r="AE113" s="326">
        <v>10</v>
      </c>
      <c r="AF113" s="326">
        <v>9</v>
      </c>
      <c r="AG113" s="326">
        <v>6</v>
      </c>
      <c r="AH113" s="326">
        <v>4</v>
      </c>
      <c r="AI113" s="326">
        <v>11</v>
      </c>
      <c r="AJ113" s="326">
        <v>11</v>
      </c>
      <c r="AK113" s="326">
        <v>10</v>
      </c>
      <c r="AL113" s="326">
        <v>9</v>
      </c>
      <c r="AM113" s="326">
        <v>10</v>
      </c>
      <c r="AN113" s="326">
        <v>18</v>
      </c>
      <c r="AO113" s="326">
        <v>10</v>
      </c>
      <c r="AP113" s="326">
        <v>8</v>
      </c>
      <c r="AQ113" s="326">
        <v>11</v>
      </c>
      <c r="AR113" s="326">
        <v>10</v>
      </c>
      <c r="AS113" s="326">
        <v>10</v>
      </c>
      <c r="AT113" s="326">
        <v>22</v>
      </c>
      <c r="AU113" s="326">
        <v>13</v>
      </c>
      <c r="AV113" s="326">
        <v>13</v>
      </c>
      <c r="AW113" s="326">
        <v>14</v>
      </c>
      <c r="AX113" s="326">
        <v>9</v>
      </c>
      <c r="AY113" s="326">
        <v>5</v>
      </c>
      <c r="AZ113" s="326">
        <v>53</v>
      </c>
      <c r="BA113" s="326">
        <v>44</v>
      </c>
      <c r="BB113" s="326">
        <v>54</v>
      </c>
      <c r="BC113" s="326">
        <v>49</v>
      </c>
      <c r="BD113" s="326">
        <v>55</v>
      </c>
      <c r="BE113" s="326">
        <v>57</v>
      </c>
      <c r="BF113" s="326">
        <v>78</v>
      </c>
      <c r="BG113" s="326">
        <v>80</v>
      </c>
      <c r="BH113" s="326">
        <v>59</v>
      </c>
      <c r="BI113" s="326">
        <v>76</v>
      </c>
      <c r="BJ113" s="326">
        <v>80</v>
      </c>
      <c r="BK113" s="326">
        <v>96</v>
      </c>
      <c r="BL113" s="326">
        <v>129</v>
      </c>
      <c r="BM113" s="326">
        <v>140</v>
      </c>
      <c r="BN113" s="326">
        <v>116</v>
      </c>
      <c r="BO113" s="326">
        <v>119</v>
      </c>
      <c r="BP113" s="326">
        <v>93</v>
      </c>
      <c r="BQ113" s="326">
        <v>116</v>
      </c>
      <c r="BR113" s="326">
        <v>97</v>
      </c>
      <c r="BS113" s="326">
        <v>98</v>
      </c>
      <c r="BT113" s="326">
        <v>81</v>
      </c>
      <c r="BU113" s="326">
        <v>77</v>
      </c>
      <c r="BV113" s="326">
        <v>39</v>
      </c>
      <c r="BW113" s="326">
        <v>48</v>
      </c>
      <c r="BX113" s="326">
        <v>23</v>
      </c>
      <c r="BY113" s="326">
        <v>37</v>
      </c>
      <c r="BZ113" s="326">
        <v>8</v>
      </c>
      <c r="CA113" s="326">
        <v>12</v>
      </c>
      <c r="CB113" s="326">
        <v>1</v>
      </c>
      <c r="CC113" s="326">
        <v>4</v>
      </c>
      <c r="CD113" s="326">
        <v>0</v>
      </c>
      <c r="CE113" s="326">
        <v>0</v>
      </c>
      <c r="CF113" s="325">
        <f t="shared" si="14"/>
        <v>128</v>
      </c>
      <c r="CG113" s="325">
        <f t="shared" si="15"/>
        <v>131</v>
      </c>
      <c r="CH113" s="325">
        <f t="shared" si="16"/>
        <v>259</v>
      </c>
      <c r="CI113" s="325">
        <f t="shared" si="17"/>
        <v>737</v>
      </c>
      <c r="CJ113" s="325">
        <f t="shared" si="18"/>
        <v>761</v>
      </c>
      <c r="CK113" s="325">
        <f t="shared" si="19"/>
        <v>1498</v>
      </c>
      <c r="CL113" s="325">
        <f t="shared" si="20"/>
        <v>342</v>
      </c>
      <c r="CM113" s="325">
        <f t="shared" si="21"/>
        <v>392</v>
      </c>
      <c r="CN113" s="325">
        <f t="shared" si="22"/>
        <v>734</v>
      </c>
      <c r="CO113" s="325">
        <f t="shared" si="26"/>
        <v>1207</v>
      </c>
      <c r="CP113" s="325">
        <f t="shared" si="27"/>
        <v>1284</v>
      </c>
      <c r="CQ113" s="325">
        <f t="shared" si="23"/>
        <v>2491</v>
      </c>
      <c r="CS113" s="319"/>
      <c r="CT113" s="319"/>
      <c r="CU113" s="321"/>
      <c r="CV113" s="321"/>
      <c r="CW113" s="321"/>
      <c r="CX113" s="321"/>
      <c r="CY113" s="321"/>
    </row>
    <row r="114" spans="1:103" s="321" customFormat="1" ht="12" customHeight="1" x14ac:dyDescent="0.2">
      <c r="A114" s="324" t="s">
        <v>94</v>
      </c>
      <c r="B114" s="327">
        <v>3</v>
      </c>
      <c r="C114" s="327">
        <v>5</v>
      </c>
      <c r="D114" s="327">
        <v>3</v>
      </c>
      <c r="E114" s="327">
        <v>3</v>
      </c>
      <c r="F114" s="327">
        <v>4</v>
      </c>
      <c r="G114" s="327">
        <v>4</v>
      </c>
      <c r="H114" s="327">
        <v>4</v>
      </c>
      <c r="I114" s="327">
        <v>2</v>
      </c>
      <c r="J114" s="327">
        <v>6</v>
      </c>
      <c r="K114" s="327">
        <v>2</v>
      </c>
      <c r="L114" s="327">
        <v>6</v>
      </c>
      <c r="M114" s="327">
        <v>2</v>
      </c>
      <c r="N114" s="327">
        <v>4</v>
      </c>
      <c r="O114" s="327">
        <v>8</v>
      </c>
      <c r="P114" s="327">
        <v>6</v>
      </c>
      <c r="Q114" s="327">
        <v>3</v>
      </c>
      <c r="R114" s="327">
        <v>10</v>
      </c>
      <c r="S114" s="327">
        <v>6</v>
      </c>
      <c r="T114" s="327">
        <v>7</v>
      </c>
      <c r="U114" s="327">
        <v>5</v>
      </c>
      <c r="V114" s="327">
        <v>5</v>
      </c>
      <c r="W114" s="327">
        <v>4</v>
      </c>
      <c r="X114" s="327">
        <v>4</v>
      </c>
      <c r="Y114" s="327">
        <v>6</v>
      </c>
      <c r="Z114" s="327">
        <v>8</v>
      </c>
      <c r="AA114" s="327">
        <v>6</v>
      </c>
      <c r="AB114" s="327">
        <v>6</v>
      </c>
      <c r="AC114" s="327">
        <v>5</v>
      </c>
      <c r="AD114" s="327">
        <v>8</v>
      </c>
      <c r="AE114" s="327">
        <v>5</v>
      </c>
      <c r="AF114" s="327">
        <v>6</v>
      </c>
      <c r="AG114" s="327">
        <v>5</v>
      </c>
      <c r="AH114" s="327">
        <v>6</v>
      </c>
      <c r="AI114" s="327">
        <v>8</v>
      </c>
      <c r="AJ114" s="327">
        <v>7</v>
      </c>
      <c r="AK114" s="327">
        <v>3</v>
      </c>
      <c r="AL114" s="327">
        <v>8</v>
      </c>
      <c r="AM114" s="327">
        <v>6</v>
      </c>
      <c r="AN114" s="327">
        <v>10</v>
      </c>
      <c r="AO114" s="327">
        <v>2</v>
      </c>
      <c r="AP114" s="327">
        <v>7</v>
      </c>
      <c r="AQ114" s="327">
        <v>5</v>
      </c>
      <c r="AR114" s="327">
        <v>4</v>
      </c>
      <c r="AS114" s="327">
        <v>10</v>
      </c>
      <c r="AT114" s="327">
        <v>4</v>
      </c>
      <c r="AU114" s="327">
        <v>7</v>
      </c>
      <c r="AV114" s="327">
        <v>9</v>
      </c>
      <c r="AW114" s="327">
        <v>11</v>
      </c>
      <c r="AX114" s="327">
        <v>9</v>
      </c>
      <c r="AY114" s="327">
        <v>16</v>
      </c>
      <c r="AZ114" s="327">
        <v>66</v>
      </c>
      <c r="BA114" s="327">
        <v>73</v>
      </c>
      <c r="BB114" s="327">
        <v>50</v>
      </c>
      <c r="BC114" s="327">
        <v>51</v>
      </c>
      <c r="BD114" s="327">
        <v>41</v>
      </c>
      <c r="BE114" s="327">
        <v>63</v>
      </c>
      <c r="BF114" s="327">
        <v>59</v>
      </c>
      <c r="BG114" s="327">
        <v>60</v>
      </c>
      <c r="BH114" s="327">
        <v>67</v>
      </c>
      <c r="BI114" s="327">
        <v>40</v>
      </c>
      <c r="BJ114" s="327">
        <v>59</v>
      </c>
      <c r="BK114" s="327">
        <v>65</v>
      </c>
      <c r="BL114" s="327">
        <v>43</v>
      </c>
      <c r="BM114" s="327">
        <v>44</v>
      </c>
      <c r="BN114" s="327">
        <v>48</v>
      </c>
      <c r="BO114" s="327">
        <v>37</v>
      </c>
      <c r="BP114" s="327">
        <v>39</v>
      </c>
      <c r="BQ114" s="327">
        <v>34</v>
      </c>
      <c r="BR114" s="327">
        <v>44</v>
      </c>
      <c r="BS114" s="327">
        <v>40</v>
      </c>
      <c r="BT114" s="327">
        <v>36</v>
      </c>
      <c r="BU114" s="327">
        <v>44</v>
      </c>
      <c r="BV114" s="327">
        <v>29</v>
      </c>
      <c r="BW114" s="327">
        <v>31</v>
      </c>
      <c r="BX114" s="327">
        <v>9</v>
      </c>
      <c r="BY114" s="327">
        <v>25</v>
      </c>
      <c r="BZ114" s="327">
        <v>5</v>
      </c>
      <c r="CA114" s="327">
        <v>12</v>
      </c>
      <c r="CB114" s="327">
        <v>0</v>
      </c>
      <c r="CC114" s="327">
        <v>2</v>
      </c>
      <c r="CD114" s="327">
        <v>0</v>
      </c>
      <c r="CE114" s="327">
        <v>0</v>
      </c>
      <c r="CF114" s="322">
        <f t="shared" si="14"/>
        <v>84</v>
      </c>
      <c r="CG114" s="322">
        <f t="shared" si="15"/>
        <v>66</v>
      </c>
      <c r="CH114" s="322">
        <f t="shared" si="16"/>
        <v>150</v>
      </c>
      <c r="CI114" s="322">
        <f t="shared" si="17"/>
        <v>503</v>
      </c>
      <c r="CJ114" s="322">
        <f t="shared" si="18"/>
        <v>506</v>
      </c>
      <c r="CK114" s="322">
        <f t="shared" si="19"/>
        <v>1009</v>
      </c>
      <c r="CL114" s="322">
        <f t="shared" si="20"/>
        <v>162</v>
      </c>
      <c r="CM114" s="322">
        <f t="shared" si="21"/>
        <v>188</v>
      </c>
      <c r="CN114" s="322">
        <f t="shared" si="22"/>
        <v>350</v>
      </c>
      <c r="CO114" s="322">
        <f t="shared" si="26"/>
        <v>749</v>
      </c>
      <c r="CP114" s="322">
        <f t="shared" si="27"/>
        <v>760</v>
      </c>
      <c r="CQ114" s="322">
        <f t="shared" si="23"/>
        <v>1509</v>
      </c>
      <c r="CS114" s="319"/>
      <c r="CT114" s="319"/>
    </row>
    <row r="115" spans="1:103" s="321" customFormat="1" ht="12" customHeight="1" x14ac:dyDescent="0.2">
      <c r="A115" s="324" t="s">
        <v>93</v>
      </c>
      <c r="B115" s="327">
        <v>2</v>
      </c>
      <c r="C115" s="327">
        <v>4</v>
      </c>
      <c r="D115" s="327">
        <v>1</v>
      </c>
      <c r="E115" s="327">
        <v>6</v>
      </c>
      <c r="F115" s="327">
        <v>8</v>
      </c>
      <c r="G115" s="327">
        <v>3</v>
      </c>
      <c r="H115" s="327">
        <v>4</v>
      </c>
      <c r="I115" s="327">
        <v>5</v>
      </c>
      <c r="J115" s="327">
        <v>4</v>
      </c>
      <c r="K115" s="327">
        <v>2</v>
      </c>
      <c r="L115" s="327">
        <v>12</v>
      </c>
      <c r="M115" s="327">
        <v>1</v>
      </c>
      <c r="N115" s="327">
        <v>5</v>
      </c>
      <c r="O115" s="327">
        <v>4</v>
      </c>
      <c r="P115" s="327">
        <v>1</v>
      </c>
      <c r="Q115" s="327">
        <v>5</v>
      </c>
      <c r="R115" s="327">
        <v>7</v>
      </c>
      <c r="S115" s="327">
        <v>2</v>
      </c>
      <c r="T115" s="327">
        <v>6</v>
      </c>
      <c r="U115" s="327">
        <v>7</v>
      </c>
      <c r="V115" s="327">
        <v>3</v>
      </c>
      <c r="W115" s="327">
        <v>2</v>
      </c>
      <c r="X115" s="327">
        <v>5</v>
      </c>
      <c r="Y115" s="327">
        <v>9</v>
      </c>
      <c r="Z115" s="327">
        <v>6</v>
      </c>
      <c r="AA115" s="327">
        <v>5</v>
      </c>
      <c r="AB115" s="327">
        <v>7</v>
      </c>
      <c r="AC115" s="327">
        <v>5</v>
      </c>
      <c r="AD115" s="327">
        <v>8</v>
      </c>
      <c r="AE115" s="327">
        <v>5</v>
      </c>
      <c r="AF115" s="327">
        <v>5</v>
      </c>
      <c r="AG115" s="327">
        <v>4</v>
      </c>
      <c r="AH115" s="327">
        <v>6</v>
      </c>
      <c r="AI115" s="327">
        <v>13</v>
      </c>
      <c r="AJ115" s="327">
        <v>1</v>
      </c>
      <c r="AK115" s="327">
        <v>6</v>
      </c>
      <c r="AL115" s="327">
        <v>9</v>
      </c>
      <c r="AM115" s="327">
        <v>4</v>
      </c>
      <c r="AN115" s="327">
        <v>10</v>
      </c>
      <c r="AO115" s="327">
        <v>7</v>
      </c>
      <c r="AP115" s="327">
        <v>5</v>
      </c>
      <c r="AQ115" s="327">
        <v>10</v>
      </c>
      <c r="AR115" s="327">
        <v>8</v>
      </c>
      <c r="AS115" s="327">
        <v>6</v>
      </c>
      <c r="AT115" s="327">
        <v>14</v>
      </c>
      <c r="AU115" s="327">
        <v>9</v>
      </c>
      <c r="AV115" s="327">
        <v>14</v>
      </c>
      <c r="AW115" s="327">
        <v>24</v>
      </c>
      <c r="AX115" s="327">
        <v>13</v>
      </c>
      <c r="AY115" s="327">
        <v>21</v>
      </c>
      <c r="AZ115" s="327">
        <v>97</v>
      </c>
      <c r="BA115" s="327">
        <v>142</v>
      </c>
      <c r="BB115" s="327">
        <v>80</v>
      </c>
      <c r="BC115" s="327">
        <v>97</v>
      </c>
      <c r="BD115" s="327">
        <v>65</v>
      </c>
      <c r="BE115" s="327">
        <v>69</v>
      </c>
      <c r="BF115" s="327">
        <v>57</v>
      </c>
      <c r="BG115" s="327">
        <v>57</v>
      </c>
      <c r="BH115" s="327">
        <v>64</v>
      </c>
      <c r="BI115" s="327">
        <v>61</v>
      </c>
      <c r="BJ115" s="327">
        <v>77</v>
      </c>
      <c r="BK115" s="327">
        <v>77</v>
      </c>
      <c r="BL115" s="327">
        <v>58</v>
      </c>
      <c r="BM115" s="327">
        <v>66</v>
      </c>
      <c r="BN115" s="327">
        <v>45</v>
      </c>
      <c r="BO115" s="327">
        <v>40</v>
      </c>
      <c r="BP115" s="327">
        <v>33</v>
      </c>
      <c r="BQ115" s="327">
        <v>40</v>
      </c>
      <c r="BR115" s="327">
        <v>49</v>
      </c>
      <c r="BS115" s="327">
        <v>53</v>
      </c>
      <c r="BT115" s="327">
        <v>50</v>
      </c>
      <c r="BU115" s="327">
        <v>40</v>
      </c>
      <c r="BV115" s="327">
        <v>32</v>
      </c>
      <c r="BW115" s="327">
        <v>50</v>
      </c>
      <c r="BX115" s="327">
        <v>26</v>
      </c>
      <c r="BY115" s="327">
        <v>41</v>
      </c>
      <c r="BZ115" s="327">
        <v>6</v>
      </c>
      <c r="CA115" s="327">
        <v>23</v>
      </c>
      <c r="CB115" s="327">
        <v>2</v>
      </c>
      <c r="CC115" s="327">
        <v>2</v>
      </c>
      <c r="CD115" s="327">
        <v>0</v>
      </c>
      <c r="CE115" s="327">
        <v>4</v>
      </c>
      <c r="CF115" s="322">
        <f t="shared" si="14"/>
        <v>79</v>
      </c>
      <c r="CG115" s="322">
        <f t="shared" si="15"/>
        <v>65</v>
      </c>
      <c r="CH115" s="322">
        <f t="shared" si="16"/>
        <v>144</v>
      </c>
      <c r="CI115" s="322">
        <f t="shared" si="17"/>
        <v>628</v>
      </c>
      <c r="CJ115" s="322">
        <f t="shared" si="18"/>
        <v>713</v>
      </c>
      <c r="CK115" s="322">
        <f t="shared" si="19"/>
        <v>1341</v>
      </c>
      <c r="CL115" s="322">
        <f t="shared" si="20"/>
        <v>198</v>
      </c>
      <c r="CM115" s="322">
        <f t="shared" si="21"/>
        <v>253</v>
      </c>
      <c r="CN115" s="322">
        <f t="shared" si="22"/>
        <v>451</v>
      </c>
      <c r="CO115" s="322">
        <f t="shared" si="26"/>
        <v>905</v>
      </c>
      <c r="CP115" s="322">
        <f t="shared" si="27"/>
        <v>1031</v>
      </c>
      <c r="CQ115" s="322">
        <f t="shared" si="23"/>
        <v>1936</v>
      </c>
      <c r="CS115" s="319"/>
      <c r="CT115" s="319"/>
    </row>
    <row r="116" spans="1:103" s="321" customFormat="1" ht="12" customHeight="1" x14ac:dyDescent="0.2">
      <c r="A116" s="324" t="s">
        <v>92</v>
      </c>
      <c r="B116" s="327">
        <v>9</v>
      </c>
      <c r="C116" s="327">
        <v>9</v>
      </c>
      <c r="D116" s="327">
        <v>6</v>
      </c>
      <c r="E116" s="327">
        <v>4</v>
      </c>
      <c r="F116" s="327">
        <v>3</v>
      </c>
      <c r="G116" s="327">
        <v>9</v>
      </c>
      <c r="H116" s="327">
        <v>5</v>
      </c>
      <c r="I116" s="327">
        <v>10</v>
      </c>
      <c r="J116" s="327">
        <v>10</v>
      </c>
      <c r="K116" s="327">
        <v>12</v>
      </c>
      <c r="L116" s="327">
        <v>11</v>
      </c>
      <c r="M116" s="327">
        <v>5</v>
      </c>
      <c r="N116" s="327">
        <v>9</v>
      </c>
      <c r="O116" s="327">
        <v>9</v>
      </c>
      <c r="P116" s="327">
        <v>8</v>
      </c>
      <c r="Q116" s="327">
        <v>7</v>
      </c>
      <c r="R116" s="327">
        <v>10</v>
      </c>
      <c r="S116" s="327">
        <v>9</v>
      </c>
      <c r="T116" s="327">
        <v>9</v>
      </c>
      <c r="U116" s="327">
        <v>8</v>
      </c>
      <c r="V116" s="327">
        <v>7</v>
      </c>
      <c r="W116" s="327">
        <v>10</v>
      </c>
      <c r="X116" s="327">
        <v>13</v>
      </c>
      <c r="Y116" s="327">
        <v>11</v>
      </c>
      <c r="Z116" s="327">
        <v>5</v>
      </c>
      <c r="AA116" s="327">
        <v>6</v>
      </c>
      <c r="AB116" s="327">
        <v>11</v>
      </c>
      <c r="AC116" s="327">
        <v>8</v>
      </c>
      <c r="AD116" s="327">
        <v>12</v>
      </c>
      <c r="AE116" s="327">
        <v>17</v>
      </c>
      <c r="AF116" s="327">
        <v>7</v>
      </c>
      <c r="AG116" s="327">
        <v>3</v>
      </c>
      <c r="AH116" s="327">
        <v>9</v>
      </c>
      <c r="AI116" s="327">
        <v>9</v>
      </c>
      <c r="AJ116" s="327">
        <v>12</v>
      </c>
      <c r="AK116" s="327">
        <v>7</v>
      </c>
      <c r="AL116" s="327">
        <v>4</v>
      </c>
      <c r="AM116" s="327">
        <v>7</v>
      </c>
      <c r="AN116" s="327">
        <v>4</v>
      </c>
      <c r="AO116" s="327">
        <v>3</v>
      </c>
      <c r="AP116" s="327">
        <v>6</v>
      </c>
      <c r="AQ116" s="327">
        <v>6</v>
      </c>
      <c r="AR116" s="327">
        <v>5</v>
      </c>
      <c r="AS116" s="327">
        <v>3</v>
      </c>
      <c r="AT116" s="327">
        <v>10</v>
      </c>
      <c r="AU116" s="327">
        <v>8</v>
      </c>
      <c r="AV116" s="327">
        <v>10</v>
      </c>
      <c r="AW116" s="327">
        <v>9</v>
      </c>
      <c r="AX116" s="327">
        <v>19</v>
      </c>
      <c r="AY116" s="327">
        <v>5</v>
      </c>
      <c r="AZ116" s="327">
        <v>94</v>
      </c>
      <c r="BA116" s="327">
        <v>98</v>
      </c>
      <c r="BB116" s="327">
        <v>81</v>
      </c>
      <c r="BC116" s="327">
        <v>88</v>
      </c>
      <c r="BD116" s="327">
        <v>71</v>
      </c>
      <c r="BE116" s="327">
        <v>81</v>
      </c>
      <c r="BF116" s="327">
        <v>80</v>
      </c>
      <c r="BG116" s="327">
        <v>82</v>
      </c>
      <c r="BH116" s="327">
        <v>90</v>
      </c>
      <c r="BI116" s="327">
        <v>68</v>
      </c>
      <c r="BJ116" s="327">
        <v>77</v>
      </c>
      <c r="BK116" s="327">
        <v>65</v>
      </c>
      <c r="BL116" s="327">
        <v>50</v>
      </c>
      <c r="BM116" s="327">
        <v>55</v>
      </c>
      <c r="BN116" s="327">
        <v>54</v>
      </c>
      <c r="BO116" s="327">
        <v>47</v>
      </c>
      <c r="BP116" s="327">
        <v>41</v>
      </c>
      <c r="BQ116" s="327">
        <v>41</v>
      </c>
      <c r="BR116" s="327">
        <v>55</v>
      </c>
      <c r="BS116" s="327">
        <v>41</v>
      </c>
      <c r="BT116" s="327">
        <v>46</v>
      </c>
      <c r="BU116" s="327">
        <v>49</v>
      </c>
      <c r="BV116" s="327">
        <v>28</v>
      </c>
      <c r="BW116" s="327">
        <v>41</v>
      </c>
      <c r="BX116" s="327">
        <v>12</v>
      </c>
      <c r="BY116" s="327">
        <v>27</v>
      </c>
      <c r="BZ116" s="327">
        <v>5</v>
      </c>
      <c r="CA116" s="327">
        <v>21</v>
      </c>
      <c r="CB116" s="327">
        <v>3</v>
      </c>
      <c r="CC116" s="327">
        <v>8</v>
      </c>
      <c r="CD116" s="327">
        <v>0</v>
      </c>
      <c r="CE116" s="327">
        <v>3</v>
      </c>
      <c r="CF116" s="322">
        <f t="shared" si="14"/>
        <v>128</v>
      </c>
      <c r="CG116" s="322">
        <f t="shared" si="15"/>
        <v>134</v>
      </c>
      <c r="CH116" s="322">
        <f t="shared" si="16"/>
        <v>262</v>
      </c>
      <c r="CI116" s="322">
        <f t="shared" si="17"/>
        <v>683</v>
      </c>
      <c r="CJ116" s="322">
        <f t="shared" si="18"/>
        <v>644</v>
      </c>
      <c r="CK116" s="322">
        <f t="shared" si="19"/>
        <v>1327</v>
      </c>
      <c r="CL116" s="322">
        <f t="shared" si="20"/>
        <v>190</v>
      </c>
      <c r="CM116" s="322">
        <f t="shared" si="21"/>
        <v>231</v>
      </c>
      <c r="CN116" s="322">
        <f t="shared" si="22"/>
        <v>421</v>
      </c>
      <c r="CO116" s="322">
        <f t="shared" si="26"/>
        <v>1001</v>
      </c>
      <c r="CP116" s="322">
        <f t="shared" si="27"/>
        <v>1009</v>
      </c>
      <c r="CQ116" s="322">
        <f t="shared" si="23"/>
        <v>2010</v>
      </c>
      <c r="CS116" s="319"/>
      <c r="CT116" s="319"/>
    </row>
    <row r="117" spans="1:103" s="321" customFormat="1" ht="12" customHeight="1" x14ac:dyDescent="0.2">
      <c r="A117" s="324" t="s">
        <v>91</v>
      </c>
      <c r="B117" s="327">
        <v>44</v>
      </c>
      <c r="C117" s="327">
        <v>47</v>
      </c>
      <c r="D117" s="327">
        <v>48</v>
      </c>
      <c r="E117" s="327">
        <v>54</v>
      </c>
      <c r="F117" s="327">
        <v>51</v>
      </c>
      <c r="G117" s="327">
        <v>52</v>
      </c>
      <c r="H117" s="327">
        <v>54</v>
      </c>
      <c r="I117" s="327">
        <v>53</v>
      </c>
      <c r="J117" s="327">
        <v>62</v>
      </c>
      <c r="K117" s="327">
        <v>59</v>
      </c>
      <c r="L117" s="327">
        <v>69</v>
      </c>
      <c r="M117" s="327">
        <v>80</v>
      </c>
      <c r="N117" s="327">
        <v>74</v>
      </c>
      <c r="O117" s="327">
        <v>69</v>
      </c>
      <c r="P117" s="327">
        <v>65</v>
      </c>
      <c r="Q117" s="327">
        <v>61</v>
      </c>
      <c r="R117" s="327">
        <v>69</v>
      </c>
      <c r="S117" s="327">
        <v>60</v>
      </c>
      <c r="T117" s="327">
        <v>60</v>
      </c>
      <c r="U117" s="327">
        <v>55</v>
      </c>
      <c r="V117" s="327">
        <v>59</v>
      </c>
      <c r="W117" s="327">
        <v>70</v>
      </c>
      <c r="X117" s="327">
        <v>52</v>
      </c>
      <c r="Y117" s="327">
        <v>51</v>
      </c>
      <c r="Z117" s="327">
        <v>38</v>
      </c>
      <c r="AA117" s="327">
        <v>42</v>
      </c>
      <c r="AB117" s="327">
        <v>43</v>
      </c>
      <c r="AC117" s="327">
        <v>48</v>
      </c>
      <c r="AD117" s="327">
        <v>32</v>
      </c>
      <c r="AE117" s="327">
        <v>44</v>
      </c>
      <c r="AF117" s="327">
        <v>35</v>
      </c>
      <c r="AG117" s="327">
        <v>38</v>
      </c>
      <c r="AH117" s="327">
        <v>34</v>
      </c>
      <c r="AI117" s="327">
        <v>35</v>
      </c>
      <c r="AJ117" s="327">
        <v>30</v>
      </c>
      <c r="AK117" s="327">
        <v>29</v>
      </c>
      <c r="AL117" s="327">
        <v>28</v>
      </c>
      <c r="AM117" s="327">
        <v>24</v>
      </c>
      <c r="AN117" s="327">
        <v>35</v>
      </c>
      <c r="AO117" s="327">
        <v>32</v>
      </c>
      <c r="AP117" s="327">
        <v>20</v>
      </c>
      <c r="AQ117" s="327">
        <v>35</v>
      </c>
      <c r="AR117" s="327">
        <v>37</v>
      </c>
      <c r="AS117" s="327">
        <v>40</v>
      </c>
      <c r="AT117" s="327">
        <v>39</v>
      </c>
      <c r="AU117" s="327">
        <v>23</v>
      </c>
      <c r="AV117" s="327">
        <v>60</v>
      </c>
      <c r="AW117" s="327">
        <v>54</v>
      </c>
      <c r="AX117" s="327">
        <v>73</v>
      </c>
      <c r="AY117" s="327">
        <v>65</v>
      </c>
      <c r="AZ117" s="327">
        <v>376</v>
      </c>
      <c r="BA117" s="327">
        <v>368</v>
      </c>
      <c r="BB117" s="327">
        <v>354</v>
      </c>
      <c r="BC117" s="327">
        <v>406</v>
      </c>
      <c r="BD117" s="327">
        <v>452</v>
      </c>
      <c r="BE117" s="327">
        <v>515</v>
      </c>
      <c r="BF117" s="327">
        <v>474</v>
      </c>
      <c r="BG117" s="327">
        <v>503</v>
      </c>
      <c r="BH117" s="327">
        <v>449</v>
      </c>
      <c r="BI117" s="327">
        <v>444</v>
      </c>
      <c r="BJ117" s="327">
        <v>414</v>
      </c>
      <c r="BK117" s="327">
        <v>341</v>
      </c>
      <c r="BL117" s="327">
        <v>272</v>
      </c>
      <c r="BM117" s="327">
        <v>287</v>
      </c>
      <c r="BN117" s="327">
        <v>196</v>
      </c>
      <c r="BO117" s="327">
        <v>195</v>
      </c>
      <c r="BP117" s="327">
        <v>166</v>
      </c>
      <c r="BQ117" s="327">
        <v>166</v>
      </c>
      <c r="BR117" s="327">
        <v>172</v>
      </c>
      <c r="BS117" s="327">
        <v>165</v>
      </c>
      <c r="BT117" s="327">
        <v>158</v>
      </c>
      <c r="BU117" s="327">
        <v>169</v>
      </c>
      <c r="BV117" s="327">
        <v>94</v>
      </c>
      <c r="BW117" s="327">
        <v>157</v>
      </c>
      <c r="BX117" s="327">
        <v>53</v>
      </c>
      <c r="BY117" s="327">
        <v>92</v>
      </c>
      <c r="BZ117" s="327">
        <v>12</v>
      </c>
      <c r="CA117" s="327">
        <v>52</v>
      </c>
      <c r="CB117" s="327">
        <v>5</v>
      </c>
      <c r="CC117" s="327">
        <v>8</v>
      </c>
      <c r="CD117" s="327">
        <v>0</v>
      </c>
      <c r="CE117" s="327">
        <v>1</v>
      </c>
      <c r="CF117" s="322">
        <f t="shared" si="14"/>
        <v>820</v>
      </c>
      <c r="CG117" s="322">
        <f t="shared" si="15"/>
        <v>845</v>
      </c>
      <c r="CH117" s="322">
        <f t="shared" si="16"/>
        <v>1665</v>
      </c>
      <c r="CI117" s="322">
        <f t="shared" si="17"/>
        <v>3378</v>
      </c>
      <c r="CJ117" s="322">
        <f t="shared" si="18"/>
        <v>3434</v>
      </c>
      <c r="CK117" s="322">
        <f t="shared" si="19"/>
        <v>6812</v>
      </c>
      <c r="CL117" s="322">
        <f t="shared" si="20"/>
        <v>660</v>
      </c>
      <c r="CM117" s="322">
        <f t="shared" si="21"/>
        <v>810</v>
      </c>
      <c r="CN117" s="322">
        <f t="shared" si="22"/>
        <v>1470</v>
      </c>
      <c r="CO117" s="322">
        <f t="shared" si="26"/>
        <v>4858</v>
      </c>
      <c r="CP117" s="322">
        <f t="shared" si="27"/>
        <v>5089</v>
      </c>
      <c r="CQ117" s="322">
        <f t="shared" si="23"/>
        <v>9947</v>
      </c>
      <c r="CS117" s="319"/>
      <c r="CT117" s="319"/>
    </row>
    <row r="118" spans="1:103" ht="12" customHeight="1" x14ac:dyDescent="0.2">
      <c r="A118" s="323" t="s">
        <v>170</v>
      </c>
      <c r="B118" s="326">
        <v>26</v>
      </c>
      <c r="C118" s="326">
        <v>26</v>
      </c>
      <c r="D118" s="326">
        <v>33</v>
      </c>
      <c r="E118" s="326">
        <v>34</v>
      </c>
      <c r="F118" s="326">
        <v>31</v>
      </c>
      <c r="G118" s="326">
        <v>38</v>
      </c>
      <c r="H118" s="326">
        <v>39</v>
      </c>
      <c r="I118" s="326">
        <v>40</v>
      </c>
      <c r="J118" s="326">
        <v>45</v>
      </c>
      <c r="K118" s="326">
        <v>38</v>
      </c>
      <c r="L118" s="326">
        <v>47</v>
      </c>
      <c r="M118" s="326">
        <v>48</v>
      </c>
      <c r="N118" s="326">
        <v>52</v>
      </c>
      <c r="O118" s="326">
        <v>40</v>
      </c>
      <c r="P118" s="326">
        <v>38</v>
      </c>
      <c r="Q118" s="326">
        <v>37</v>
      </c>
      <c r="R118" s="326">
        <v>38</v>
      </c>
      <c r="S118" s="326">
        <v>33</v>
      </c>
      <c r="T118" s="326">
        <v>41</v>
      </c>
      <c r="U118" s="326">
        <v>29</v>
      </c>
      <c r="V118" s="326">
        <v>33</v>
      </c>
      <c r="W118" s="326">
        <v>41</v>
      </c>
      <c r="X118" s="326">
        <v>31</v>
      </c>
      <c r="Y118" s="326">
        <v>34</v>
      </c>
      <c r="Z118" s="326">
        <v>19</v>
      </c>
      <c r="AA118" s="326">
        <v>24</v>
      </c>
      <c r="AB118" s="326">
        <v>24</v>
      </c>
      <c r="AC118" s="326">
        <v>28</v>
      </c>
      <c r="AD118" s="326">
        <v>15</v>
      </c>
      <c r="AE118" s="326">
        <v>21</v>
      </c>
      <c r="AF118" s="326">
        <v>21</v>
      </c>
      <c r="AG118" s="326">
        <v>18</v>
      </c>
      <c r="AH118" s="326">
        <v>16</v>
      </c>
      <c r="AI118" s="326">
        <v>17</v>
      </c>
      <c r="AJ118" s="326">
        <v>11</v>
      </c>
      <c r="AK118" s="326">
        <v>12</v>
      </c>
      <c r="AL118" s="326">
        <v>17</v>
      </c>
      <c r="AM118" s="326">
        <v>10</v>
      </c>
      <c r="AN118" s="326">
        <v>11</v>
      </c>
      <c r="AO118" s="326">
        <v>9</v>
      </c>
      <c r="AP118" s="326">
        <v>10</v>
      </c>
      <c r="AQ118" s="326">
        <v>14</v>
      </c>
      <c r="AR118" s="326">
        <v>17</v>
      </c>
      <c r="AS118" s="326">
        <v>14</v>
      </c>
      <c r="AT118" s="326">
        <v>16</v>
      </c>
      <c r="AU118" s="326">
        <v>2</v>
      </c>
      <c r="AV118" s="326">
        <v>20</v>
      </c>
      <c r="AW118" s="326">
        <v>14</v>
      </c>
      <c r="AX118" s="326">
        <v>27</v>
      </c>
      <c r="AY118" s="326">
        <v>27</v>
      </c>
      <c r="AZ118" s="326">
        <v>112</v>
      </c>
      <c r="BA118" s="326">
        <v>93</v>
      </c>
      <c r="BB118" s="326">
        <v>145</v>
      </c>
      <c r="BC118" s="326">
        <v>170</v>
      </c>
      <c r="BD118" s="326">
        <v>242</v>
      </c>
      <c r="BE118" s="326">
        <v>253</v>
      </c>
      <c r="BF118" s="326">
        <v>231</v>
      </c>
      <c r="BG118" s="326">
        <v>274</v>
      </c>
      <c r="BH118" s="326">
        <v>239</v>
      </c>
      <c r="BI118" s="326">
        <v>222</v>
      </c>
      <c r="BJ118" s="326">
        <v>136</v>
      </c>
      <c r="BK118" s="326">
        <v>131</v>
      </c>
      <c r="BL118" s="326">
        <v>92</v>
      </c>
      <c r="BM118" s="326">
        <v>93</v>
      </c>
      <c r="BN118" s="326">
        <v>62</v>
      </c>
      <c r="BO118" s="326">
        <v>45</v>
      </c>
      <c r="BP118" s="326">
        <v>44</v>
      </c>
      <c r="BQ118" s="326">
        <v>51</v>
      </c>
      <c r="BR118" s="326">
        <v>47</v>
      </c>
      <c r="BS118" s="326">
        <v>41</v>
      </c>
      <c r="BT118" s="326">
        <v>37</v>
      </c>
      <c r="BU118" s="326">
        <v>44</v>
      </c>
      <c r="BV118" s="326">
        <v>29</v>
      </c>
      <c r="BW118" s="326">
        <v>52</v>
      </c>
      <c r="BX118" s="326">
        <v>21</v>
      </c>
      <c r="BY118" s="326">
        <v>36</v>
      </c>
      <c r="BZ118" s="326">
        <v>4</v>
      </c>
      <c r="CA118" s="326">
        <v>18</v>
      </c>
      <c r="CB118" s="326">
        <v>2</v>
      </c>
      <c r="CC118" s="326">
        <v>4</v>
      </c>
      <c r="CD118" s="326">
        <v>0</v>
      </c>
      <c r="CE118" s="326">
        <v>0</v>
      </c>
      <c r="CF118" s="325">
        <f t="shared" si="14"/>
        <v>512</v>
      </c>
      <c r="CG118" s="325">
        <f t="shared" si="15"/>
        <v>511</v>
      </c>
      <c r="CH118" s="325">
        <f t="shared" si="16"/>
        <v>1023</v>
      </c>
      <c r="CI118" s="325">
        <f t="shared" si="17"/>
        <v>1425</v>
      </c>
      <c r="CJ118" s="325">
        <f t="shared" si="18"/>
        <v>1418</v>
      </c>
      <c r="CK118" s="325">
        <f t="shared" si="19"/>
        <v>2843</v>
      </c>
      <c r="CL118" s="325">
        <f t="shared" si="20"/>
        <v>184</v>
      </c>
      <c r="CM118" s="325">
        <f t="shared" si="21"/>
        <v>246</v>
      </c>
      <c r="CN118" s="325">
        <f t="shared" si="22"/>
        <v>430</v>
      </c>
      <c r="CO118" s="325">
        <f t="shared" si="26"/>
        <v>2121</v>
      </c>
      <c r="CP118" s="325">
        <f t="shared" si="27"/>
        <v>2175</v>
      </c>
      <c r="CQ118" s="325">
        <f t="shared" si="23"/>
        <v>4296</v>
      </c>
      <c r="CS118" s="319"/>
      <c r="CT118" s="319"/>
      <c r="CU118" s="321"/>
      <c r="CV118" s="321"/>
      <c r="CW118" s="321"/>
      <c r="CX118" s="321"/>
      <c r="CY118" s="321"/>
    </row>
    <row r="119" spans="1:103" ht="12" customHeight="1" x14ac:dyDescent="0.2">
      <c r="A119" s="323" t="s">
        <v>171</v>
      </c>
      <c r="B119" s="326">
        <v>11</v>
      </c>
      <c r="C119" s="326">
        <v>12</v>
      </c>
      <c r="D119" s="326">
        <v>10</v>
      </c>
      <c r="E119" s="326">
        <v>12</v>
      </c>
      <c r="F119" s="326">
        <v>14</v>
      </c>
      <c r="G119" s="326">
        <v>11</v>
      </c>
      <c r="H119" s="326">
        <v>10</v>
      </c>
      <c r="I119" s="326">
        <v>9</v>
      </c>
      <c r="J119" s="326">
        <v>11</v>
      </c>
      <c r="K119" s="326">
        <v>16</v>
      </c>
      <c r="L119" s="326">
        <v>16</v>
      </c>
      <c r="M119" s="326">
        <v>18</v>
      </c>
      <c r="N119" s="326">
        <v>13</v>
      </c>
      <c r="O119" s="326">
        <v>13</v>
      </c>
      <c r="P119" s="326">
        <v>13</v>
      </c>
      <c r="Q119" s="326">
        <v>15</v>
      </c>
      <c r="R119" s="326">
        <v>15</v>
      </c>
      <c r="S119" s="326">
        <v>11</v>
      </c>
      <c r="T119" s="326">
        <v>7</v>
      </c>
      <c r="U119" s="326">
        <v>12</v>
      </c>
      <c r="V119" s="326">
        <v>11</v>
      </c>
      <c r="W119" s="326">
        <v>10</v>
      </c>
      <c r="X119" s="326">
        <v>5</v>
      </c>
      <c r="Y119" s="326">
        <v>12</v>
      </c>
      <c r="Z119" s="326">
        <v>5</v>
      </c>
      <c r="AA119" s="326">
        <v>9</v>
      </c>
      <c r="AB119" s="326">
        <v>7</v>
      </c>
      <c r="AC119" s="326">
        <v>9</v>
      </c>
      <c r="AD119" s="326">
        <v>5</v>
      </c>
      <c r="AE119" s="326">
        <v>10</v>
      </c>
      <c r="AF119" s="326">
        <v>5</v>
      </c>
      <c r="AG119" s="326">
        <v>10</v>
      </c>
      <c r="AH119" s="326">
        <v>8</v>
      </c>
      <c r="AI119" s="326">
        <v>5</v>
      </c>
      <c r="AJ119" s="326">
        <v>8</v>
      </c>
      <c r="AK119" s="326">
        <v>3</v>
      </c>
      <c r="AL119" s="326">
        <v>5</v>
      </c>
      <c r="AM119" s="326">
        <v>9</v>
      </c>
      <c r="AN119" s="326">
        <v>8</v>
      </c>
      <c r="AO119" s="326">
        <v>6</v>
      </c>
      <c r="AP119" s="326">
        <v>3</v>
      </c>
      <c r="AQ119" s="326">
        <v>11</v>
      </c>
      <c r="AR119" s="326">
        <v>7</v>
      </c>
      <c r="AS119" s="326">
        <v>13</v>
      </c>
      <c r="AT119" s="326">
        <v>13</v>
      </c>
      <c r="AU119" s="326">
        <v>14</v>
      </c>
      <c r="AV119" s="326">
        <v>20</v>
      </c>
      <c r="AW119" s="326">
        <v>22</v>
      </c>
      <c r="AX119" s="326">
        <v>30</v>
      </c>
      <c r="AY119" s="326">
        <v>18</v>
      </c>
      <c r="AZ119" s="326">
        <v>144</v>
      </c>
      <c r="BA119" s="326">
        <v>157</v>
      </c>
      <c r="BB119" s="326">
        <v>123</v>
      </c>
      <c r="BC119" s="326">
        <v>143</v>
      </c>
      <c r="BD119" s="326">
        <v>128</v>
      </c>
      <c r="BE119" s="326">
        <v>144</v>
      </c>
      <c r="BF119" s="326">
        <v>128</v>
      </c>
      <c r="BG119" s="326">
        <v>103</v>
      </c>
      <c r="BH119" s="326">
        <v>89</v>
      </c>
      <c r="BI119" s="326">
        <v>116</v>
      </c>
      <c r="BJ119" s="326">
        <v>139</v>
      </c>
      <c r="BK119" s="326">
        <v>100</v>
      </c>
      <c r="BL119" s="326">
        <v>81</v>
      </c>
      <c r="BM119" s="326">
        <v>82</v>
      </c>
      <c r="BN119" s="326">
        <v>53</v>
      </c>
      <c r="BO119" s="326">
        <v>62</v>
      </c>
      <c r="BP119" s="326">
        <v>56</v>
      </c>
      <c r="BQ119" s="326">
        <v>42</v>
      </c>
      <c r="BR119" s="326">
        <v>46</v>
      </c>
      <c r="BS119" s="326">
        <v>33</v>
      </c>
      <c r="BT119" s="326">
        <v>44</v>
      </c>
      <c r="BU119" s="326">
        <v>41</v>
      </c>
      <c r="BV119" s="326">
        <v>24</v>
      </c>
      <c r="BW119" s="326">
        <v>33</v>
      </c>
      <c r="BX119" s="326">
        <v>12</v>
      </c>
      <c r="BY119" s="326">
        <v>20</v>
      </c>
      <c r="BZ119" s="326">
        <v>3</v>
      </c>
      <c r="CA119" s="326">
        <v>13</v>
      </c>
      <c r="CB119" s="326">
        <v>2</v>
      </c>
      <c r="CC119" s="326">
        <v>2</v>
      </c>
      <c r="CD119" s="326">
        <v>0</v>
      </c>
      <c r="CE119" s="326">
        <v>0</v>
      </c>
      <c r="CF119" s="325">
        <f t="shared" si="14"/>
        <v>153</v>
      </c>
      <c r="CG119" s="325">
        <f t="shared" si="15"/>
        <v>179</v>
      </c>
      <c r="CH119" s="325">
        <f t="shared" si="16"/>
        <v>332</v>
      </c>
      <c r="CI119" s="325">
        <f t="shared" si="17"/>
        <v>992</v>
      </c>
      <c r="CJ119" s="325">
        <f t="shared" si="18"/>
        <v>1018</v>
      </c>
      <c r="CK119" s="325">
        <f t="shared" si="19"/>
        <v>2010</v>
      </c>
      <c r="CL119" s="325">
        <f t="shared" si="20"/>
        <v>187</v>
      </c>
      <c r="CM119" s="325">
        <f t="shared" si="21"/>
        <v>184</v>
      </c>
      <c r="CN119" s="325">
        <f t="shared" si="22"/>
        <v>371</v>
      </c>
      <c r="CO119" s="325">
        <f t="shared" si="26"/>
        <v>1332</v>
      </c>
      <c r="CP119" s="325">
        <f t="shared" si="27"/>
        <v>1381</v>
      </c>
      <c r="CQ119" s="325">
        <f t="shared" si="23"/>
        <v>2713</v>
      </c>
      <c r="CS119" s="319"/>
      <c r="CT119" s="319"/>
      <c r="CU119" s="321"/>
      <c r="CV119" s="321"/>
      <c r="CW119" s="321"/>
      <c r="CX119" s="321"/>
      <c r="CY119" s="321"/>
    </row>
    <row r="120" spans="1:103" ht="12" customHeight="1" x14ac:dyDescent="0.2">
      <c r="A120" s="323" t="s">
        <v>172</v>
      </c>
      <c r="B120" s="326">
        <v>7</v>
      </c>
      <c r="C120" s="326">
        <v>9</v>
      </c>
      <c r="D120" s="326">
        <v>5</v>
      </c>
      <c r="E120" s="326">
        <v>8</v>
      </c>
      <c r="F120" s="326">
        <v>6</v>
      </c>
      <c r="G120" s="326">
        <v>3</v>
      </c>
      <c r="H120" s="326">
        <v>5</v>
      </c>
      <c r="I120" s="326">
        <v>4</v>
      </c>
      <c r="J120" s="326">
        <v>6</v>
      </c>
      <c r="K120" s="326">
        <v>5</v>
      </c>
      <c r="L120" s="326">
        <v>6</v>
      </c>
      <c r="M120" s="326">
        <v>14</v>
      </c>
      <c r="N120" s="326">
        <v>9</v>
      </c>
      <c r="O120" s="326">
        <v>16</v>
      </c>
      <c r="P120" s="326">
        <v>14</v>
      </c>
      <c r="Q120" s="326">
        <v>9</v>
      </c>
      <c r="R120" s="326">
        <v>16</v>
      </c>
      <c r="S120" s="326">
        <v>16</v>
      </c>
      <c r="T120" s="326">
        <v>12</v>
      </c>
      <c r="U120" s="326">
        <v>14</v>
      </c>
      <c r="V120" s="326">
        <v>15</v>
      </c>
      <c r="W120" s="326">
        <v>19</v>
      </c>
      <c r="X120" s="326">
        <v>16</v>
      </c>
      <c r="Y120" s="326">
        <v>5</v>
      </c>
      <c r="Z120" s="326">
        <v>14</v>
      </c>
      <c r="AA120" s="326">
        <v>9</v>
      </c>
      <c r="AB120" s="326">
        <v>12</v>
      </c>
      <c r="AC120" s="326">
        <v>11</v>
      </c>
      <c r="AD120" s="326">
        <v>12</v>
      </c>
      <c r="AE120" s="326">
        <v>13</v>
      </c>
      <c r="AF120" s="326">
        <v>9</v>
      </c>
      <c r="AG120" s="326">
        <v>10</v>
      </c>
      <c r="AH120" s="326">
        <v>10</v>
      </c>
      <c r="AI120" s="326">
        <v>13</v>
      </c>
      <c r="AJ120" s="326">
        <v>11</v>
      </c>
      <c r="AK120" s="326">
        <v>14</v>
      </c>
      <c r="AL120" s="326">
        <v>6</v>
      </c>
      <c r="AM120" s="326">
        <v>5</v>
      </c>
      <c r="AN120" s="326">
        <v>16</v>
      </c>
      <c r="AO120" s="326">
        <v>17</v>
      </c>
      <c r="AP120" s="326">
        <v>7</v>
      </c>
      <c r="AQ120" s="326">
        <v>10</v>
      </c>
      <c r="AR120" s="326">
        <v>13</v>
      </c>
      <c r="AS120" s="326">
        <v>13</v>
      </c>
      <c r="AT120" s="326">
        <v>10</v>
      </c>
      <c r="AU120" s="326">
        <v>7</v>
      </c>
      <c r="AV120" s="326">
        <v>20</v>
      </c>
      <c r="AW120" s="326">
        <v>18</v>
      </c>
      <c r="AX120" s="326">
        <v>16</v>
      </c>
      <c r="AY120" s="326">
        <v>20</v>
      </c>
      <c r="AZ120" s="326">
        <v>120</v>
      </c>
      <c r="BA120" s="326">
        <v>118</v>
      </c>
      <c r="BB120" s="326">
        <v>86</v>
      </c>
      <c r="BC120" s="326">
        <v>93</v>
      </c>
      <c r="BD120" s="326">
        <v>82</v>
      </c>
      <c r="BE120" s="326">
        <v>118</v>
      </c>
      <c r="BF120" s="326">
        <v>115</v>
      </c>
      <c r="BG120" s="326">
        <v>126</v>
      </c>
      <c r="BH120" s="326">
        <v>121</v>
      </c>
      <c r="BI120" s="326">
        <v>106</v>
      </c>
      <c r="BJ120" s="326">
        <v>139</v>
      </c>
      <c r="BK120" s="326">
        <v>110</v>
      </c>
      <c r="BL120" s="326">
        <v>99</v>
      </c>
      <c r="BM120" s="326">
        <v>112</v>
      </c>
      <c r="BN120" s="326">
        <v>81</v>
      </c>
      <c r="BO120" s="326">
        <v>88</v>
      </c>
      <c r="BP120" s="326">
        <v>66</v>
      </c>
      <c r="BQ120" s="326">
        <v>73</v>
      </c>
      <c r="BR120" s="326">
        <v>79</v>
      </c>
      <c r="BS120" s="326">
        <v>91</v>
      </c>
      <c r="BT120" s="326">
        <v>77</v>
      </c>
      <c r="BU120" s="326">
        <v>84</v>
      </c>
      <c r="BV120" s="326">
        <v>41</v>
      </c>
      <c r="BW120" s="326">
        <v>72</v>
      </c>
      <c r="BX120" s="326">
        <v>20</v>
      </c>
      <c r="BY120" s="326">
        <v>36</v>
      </c>
      <c r="BZ120" s="326">
        <v>5</v>
      </c>
      <c r="CA120" s="326">
        <v>21</v>
      </c>
      <c r="CB120" s="326">
        <v>1</v>
      </c>
      <c r="CC120" s="326">
        <v>2</v>
      </c>
      <c r="CD120" s="326">
        <v>0</v>
      </c>
      <c r="CE120" s="326">
        <v>1</v>
      </c>
      <c r="CF120" s="325">
        <f t="shared" si="14"/>
        <v>155</v>
      </c>
      <c r="CG120" s="325">
        <f t="shared" si="15"/>
        <v>155</v>
      </c>
      <c r="CH120" s="325">
        <f t="shared" si="16"/>
        <v>310</v>
      </c>
      <c r="CI120" s="325">
        <f t="shared" si="17"/>
        <v>961</v>
      </c>
      <c r="CJ120" s="325">
        <f t="shared" si="18"/>
        <v>998</v>
      </c>
      <c r="CK120" s="325">
        <f t="shared" si="19"/>
        <v>1959</v>
      </c>
      <c r="CL120" s="325">
        <f t="shared" si="20"/>
        <v>289</v>
      </c>
      <c r="CM120" s="325">
        <f t="shared" si="21"/>
        <v>380</v>
      </c>
      <c r="CN120" s="325">
        <f t="shared" si="22"/>
        <v>669</v>
      </c>
      <c r="CO120" s="325">
        <f t="shared" si="26"/>
        <v>1405</v>
      </c>
      <c r="CP120" s="325">
        <f t="shared" si="27"/>
        <v>1533</v>
      </c>
      <c r="CQ120" s="325">
        <f t="shared" si="23"/>
        <v>2938</v>
      </c>
      <c r="CS120" s="319"/>
      <c r="CT120" s="319"/>
      <c r="CU120" s="321"/>
      <c r="CV120" s="321"/>
      <c r="CW120" s="321"/>
      <c r="CX120" s="321"/>
      <c r="CY120" s="321"/>
    </row>
    <row r="121" spans="1:103" s="321" customFormat="1" ht="12" customHeight="1" x14ac:dyDescent="0.2">
      <c r="A121" s="324" t="s">
        <v>90</v>
      </c>
      <c r="B121" s="327">
        <v>15</v>
      </c>
      <c r="C121" s="327">
        <v>20</v>
      </c>
      <c r="D121" s="327">
        <v>23</v>
      </c>
      <c r="E121" s="327">
        <v>31</v>
      </c>
      <c r="F121" s="327">
        <v>19</v>
      </c>
      <c r="G121" s="327">
        <v>21</v>
      </c>
      <c r="H121" s="327">
        <v>25</v>
      </c>
      <c r="I121" s="327">
        <v>26</v>
      </c>
      <c r="J121" s="327">
        <v>22</v>
      </c>
      <c r="K121" s="327">
        <v>24</v>
      </c>
      <c r="L121" s="327">
        <v>24</v>
      </c>
      <c r="M121" s="327">
        <v>24</v>
      </c>
      <c r="N121" s="327">
        <v>28</v>
      </c>
      <c r="O121" s="327">
        <v>26</v>
      </c>
      <c r="P121" s="327">
        <v>31</v>
      </c>
      <c r="Q121" s="327">
        <v>29</v>
      </c>
      <c r="R121" s="327">
        <v>28</v>
      </c>
      <c r="S121" s="327">
        <v>28</v>
      </c>
      <c r="T121" s="327">
        <v>23</v>
      </c>
      <c r="U121" s="327">
        <v>30</v>
      </c>
      <c r="V121" s="327">
        <v>21</v>
      </c>
      <c r="W121" s="327">
        <v>33</v>
      </c>
      <c r="X121" s="327">
        <v>27</v>
      </c>
      <c r="Y121" s="327">
        <v>26</v>
      </c>
      <c r="Z121" s="327">
        <v>23</v>
      </c>
      <c r="AA121" s="327">
        <v>20</v>
      </c>
      <c r="AB121" s="327">
        <v>32</v>
      </c>
      <c r="AC121" s="327">
        <v>18</v>
      </c>
      <c r="AD121" s="327">
        <v>33</v>
      </c>
      <c r="AE121" s="327">
        <v>16</v>
      </c>
      <c r="AF121" s="327">
        <v>13</v>
      </c>
      <c r="AG121" s="327">
        <v>24</v>
      </c>
      <c r="AH121" s="327">
        <v>13</v>
      </c>
      <c r="AI121" s="327">
        <v>19</v>
      </c>
      <c r="AJ121" s="327">
        <v>27</v>
      </c>
      <c r="AK121" s="327">
        <v>21</v>
      </c>
      <c r="AL121" s="327">
        <v>13</v>
      </c>
      <c r="AM121" s="327">
        <v>21</v>
      </c>
      <c r="AN121" s="327">
        <v>30</v>
      </c>
      <c r="AO121" s="327">
        <v>25</v>
      </c>
      <c r="AP121" s="327">
        <v>23</v>
      </c>
      <c r="AQ121" s="327">
        <v>25</v>
      </c>
      <c r="AR121" s="327">
        <v>22</v>
      </c>
      <c r="AS121" s="327">
        <v>30</v>
      </c>
      <c r="AT121" s="327">
        <v>35</v>
      </c>
      <c r="AU121" s="327">
        <v>21</v>
      </c>
      <c r="AV121" s="327">
        <v>44</v>
      </c>
      <c r="AW121" s="327">
        <v>50</v>
      </c>
      <c r="AX121" s="327">
        <v>54</v>
      </c>
      <c r="AY121" s="327">
        <v>51</v>
      </c>
      <c r="AZ121" s="327">
        <v>233</v>
      </c>
      <c r="BA121" s="327">
        <v>248</v>
      </c>
      <c r="BB121" s="327">
        <v>217</v>
      </c>
      <c r="BC121" s="327">
        <v>217</v>
      </c>
      <c r="BD121" s="327">
        <v>222</v>
      </c>
      <c r="BE121" s="327">
        <v>230</v>
      </c>
      <c r="BF121" s="327">
        <v>244</v>
      </c>
      <c r="BG121" s="327">
        <v>248</v>
      </c>
      <c r="BH121" s="327">
        <v>252</v>
      </c>
      <c r="BI121" s="327">
        <v>204</v>
      </c>
      <c r="BJ121" s="327">
        <v>236</v>
      </c>
      <c r="BK121" s="327">
        <v>239</v>
      </c>
      <c r="BL121" s="327">
        <v>201</v>
      </c>
      <c r="BM121" s="327">
        <v>187</v>
      </c>
      <c r="BN121" s="327">
        <v>188</v>
      </c>
      <c r="BO121" s="327">
        <v>178</v>
      </c>
      <c r="BP121" s="327">
        <v>162</v>
      </c>
      <c r="BQ121" s="327">
        <v>187</v>
      </c>
      <c r="BR121" s="327">
        <v>183</v>
      </c>
      <c r="BS121" s="327">
        <v>181</v>
      </c>
      <c r="BT121" s="327">
        <v>169</v>
      </c>
      <c r="BU121" s="327">
        <v>199</v>
      </c>
      <c r="BV121" s="327">
        <v>121</v>
      </c>
      <c r="BW121" s="327">
        <v>154</v>
      </c>
      <c r="BX121" s="327">
        <v>41</v>
      </c>
      <c r="BY121" s="327">
        <v>92</v>
      </c>
      <c r="BZ121" s="327">
        <v>17</v>
      </c>
      <c r="CA121" s="327">
        <v>55</v>
      </c>
      <c r="CB121" s="327">
        <v>3</v>
      </c>
      <c r="CC121" s="327">
        <v>19</v>
      </c>
      <c r="CD121" s="327">
        <v>0</v>
      </c>
      <c r="CE121" s="327">
        <v>5</v>
      </c>
      <c r="CF121" s="322">
        <f t="shared" si="14"/>
        <v>374</v>
      </c>
      <c r="CG121" s="322">
        <f t="shared" si="15"/>
        <v>372</v>
      </c>
      <c r="CH121" s="322">
        <f t="shared" si="16"/>
        <v>746</v>
      </c>
      <c r="CI121" s="322">
        <f t="shared" si="17"/>
        <v>2067</v>
      </c>
      <c r="CJ121" s="322">
        <f t="shared" si="18"/>
        <v>2038</v>
      </c>
      <c r="CK121" s="322">
        <f t="shared" si="19"/>
        <v>4105</v>
      </c>
      <c r="CL121" s="322">
        <f t="shared" si="20"/>
        <v>696</v>
      </c>
      <c r="CM121" s="322">
        <f t="shared" si="21"/>
        <v>892</v>
      </c>
      <c r="CN121" s="322">
        <f t="shared" si="22"/>
        <v>1588</v>
      </c>
      <c r="CO121" s="322">
        <f t="shared" si="26"/>
        <v>3137</v>
      </c>
      <c r="CP121" s="322">
        <f t="shared" si="27"/>
        <v>3302</v>
      </c>
      <c r="CQ121" s="322">
        <f t="shared" si="23"/>
        <v>6439</v>
      </c>
      <c r="CS121" s="319"/>
      <c r="CT121" s="319"/>
    </row>
    <row r="122" spans="1:103" ht="12" customHeight="1" x14ac:dyDescent="0.2">
      <c r="A122" s="323" t="s">
        <v>170</v>
      </c>
      <c r="B122" s="326">
        <v>12</v>
      </c>
      <c r="C122" s="326">
        <v>15</v>
      </c>
      <c r="D122" s="326">
        <v>14</v>
      </c>
      <c r="E122" s="326">
        <v>17</v>
      </c>
      <c r="F122" s="326">
        <v>9</v>
      </c>
      <c r="G122" s="326">
        <v>13</v>
      </c>
      <c r="H122" s="326">
        <v>15</v>
      </c>
      <c r="I122" s="326">
        <v>16</v>
      </c>
      <c r="J122" s="326">
        <v>14</v>
      </c>
      <c r="K122" s="326">
        <v>10</v>
      </c>
      <c r="L122" s="326">
        <v>16</v>
      </c>
      <c r="M122" s="326">
        <v>10</v>
      </c>
      <c r="N122" s="326">
        <v>15</v>
      </c>
      <c r="O122" s="326">
        <v>18</v>
      </c>
      <c r="P122" s="326">
        <v>22</v>
      </c>
      <c r="Q122" s="326">
        <v>21</v>
      </c>
      <c r="R122" s="326">
        <v>17</v>
      </c>
      <c r="S122" s="326">
        <v>17</v>
      </c>
      <c r="T122" s="326">
        <v>11</v>
      </c>
      <c r="U122" s="326">
        <v>21</v>
      </c>
      <c r="V122" s="326">
        <v>11</v>
      </c>
      <c r="W122" s="326">
        <v>23</v>
      </c>
      <c r="X122" s="326">
        <v>13</v>
      </c>
      <c r="Y122" s="326">
        <v>17</v>
      </c>
      <c r="Z122" s="326">
        <v>14</v>
      </c>
      <c r="AA122" s="326">
        <v>7</v>
      </c>
      <c r="AB122" s="326">
        <v>15</v>
      </c>
      <c r="AC122" s="326">
        <v>9</v>
      </c>
      <c r="AD122" s="326">
        <v>18</v>
      </c>
      <c r="AE122" s="326">
        <v>7</v>
      </c>
      <c r="AF122" s="326">
        <v>6</v>
      </c>
      <c r="AG122" s="326">
        <v>13</v>
      </c>
      <c r="AH122" s="326">
        <v>5</v>
      </c>
      <c r="AI122" s="326">
        <v>8</v>
      </c>
      <c r="AJ122" s="326">
        <v>14</v>
      </c>
      <c r="AK122" s="326">
        <v>11</v>
      </c>
      <c r="AL122" s="326">
        <v>5</v>
      </c>
      <c r="AM122" s="326">
        <v>12</v>
      </c>
      <c r="AN122" s="326">
        <v>13</v>
      </c>
      <c r="AO122" s="326">
        <v>14</v>
      </c>
      <c r="AP122" s="326">
        <v>9</v>
      </c>
      <c r="AQ122" s="326">
        <v>12</v>
      </c>
      <c r="AR122" s="326">
        <v>12</v>
      </c>
      <c r="AS122" s="326">
        <v>13</v>
      </c>
      <c r="AT122" s="326">
        <v>19</v>
      </c>
      <c r="AU122" s="326">
        <v>10</v>
      </c>
      <c r="AV122" s="326">
        <v>19</v>
      </c>
      <c r="AW122" s="326">
        <v>27</v>
      </c>
      <c r="AX122" s="326">
        <v>24</v>
      </c>
      <c r="AY122" s="326">
        <v>20</v>
      </c>
      <c r="AZ122" s="326">
        <v>126</v>
      </c>
      <c r="BA122" s="326">
        <v>139</v>
      </c>
      <c r="BB122" s="326">
        <v>135</v>
      </c>
      <c r="BC122" s="326">
        <v>133</v>
      </c>
      <c r="BD122" s="326">
        <v>132</v>
      </c>
      <c r="BE122" s="326">
        <v>133</v>
      </c>
      <c r="BF122" s="326">
        <v>150</v>
      </c>
      <c r="BG122" s="326">
        <v>144</v>
      </c>
      <c r="BH122" s="326">
        <v>144</v>
      </c>
      <c r="BI122" s="326">
        <v>119</v>
      </c>
      <c r="BJ122" s="326">
        <v>127</v>
      </c>
      <c r="BK122" s="326">
        <v>117</v>
      </c>
      <c r="BL122" s="326">
        <v>116</v>
      </c>
      <c r="BM122" s="326">
        <v>105</v>
      </c>
      <c r="BN122" s="326">
        <v>90</v>
      </c>
      <c r="BO122" s="326">
        <v>85</v>
      </c>
      <c r="BP122" s="326">
        <v>81</v>
      </c>
      <c r="BQ122" s="326">
        <v>89</v>
      </c>
      <c r="BR122" s="326">
        <v>83</v>
      </c>
      <c r="BS122" s="326">
        <v>89</v>
      </c>
      <c r="BT122" s="326">
        <v>74</v>
      </c>
      <c r="BU122" s="326">
        <v>89</v>
      </c>
      <c r="BV122" s="326">
        <v>53</v>
      </c>
      <c r="BW122" s="326">
        <v>72</v>
      </c>
      <c r="BX122" s="326">
        <v>18</v>
      </c>
      <c r="BY122" s="326">
        <v>45</v>
      </c>
      <c r="BZ122" s="326">
        <v>6</v>
      </c>
      <c r="CA122" s="326">
        <v>24</v>
      </c>
      <c r="CB122" s="326">
        <v>1</v>
      </c>
      <c r="CC122" s="326">
        <v>10</v>
      </c>
      <c r="CD122" s="326">
        <v>0</v>
      </c>
      <c r="CE122" s="326">
        <v>2</v>
      </c>
      <c r="CF122" s="325">
        <f t="shared" si="14"/>
        <v>216</v>
      </c>
      <c r="CG122" s="325">
        <f t="shared" si="15"/>
        <v>221</v>
      </c>
      <c r="CH122" s="325">
        <f t="shared" si="16"/>
        <v>437</v>
      </c>
      <c r="CI122" s="325">
        <f t="shared" si="17"/>
        <v>1146</v>
      </c>
      <c r="CJ122" s="325">
        <f t="shared" si="18"/>
        <v>1115</v>
      </c>
      <c r="CK122" s="325">
        <f t="shared" si="19"/>
        <v>2261</v>
      </c>
      <c r="CL122" s="325">
        <f t="shared" si="20"/>
        <v>316</v>
      </c>
      <c r="CM122" s="325">
        <f t="shared" si="21"/>
        <v>420</v>
      </c>
      <c r="CN122" s="325">
        <f t="shared" si="22"/>
        <v>736</v>
      </c>
      <c r="CO122" s="325">
        <f t="shared" si="26"/>
        <v>1678</v>
      </c>
      <c r="CP122" s="325">
        <f t="shared" si="27"/>
        <v>1756</v>
      </c>
      <c r="CQ122" s="325">
        <f t="shared" si="23"/>
        <v>3434</v>
      </c>
      <c r="CS122" s="319"/>
      <c r="CT122" s="319"/>
      <c r="CU122" s="321"/>
      <c r="CV122" s="321"/>
      <c r="CW122" s="321"/>
      <c r="CX122" s="321"/>
      <c r="CY122" s="321"/>
    </row>
    <row r="123" spans="1:103" ht="12" customHeight="1" x14ac:dyDescent="0.2">
      <c r="A123" s="323" t="s">
        <v>171</v>
      </c>
      <c r="B123" s="326">
        <v>3</v>
      </c>
      <c r="C123" s="326">
        <v>5</v>
      </c>
      <c r="D123" s="326">
        <v>9</v>
      </c>
      <c r="E123" s="326">
        <v>14</v>
      </c>
      <c r="F123" s="326">
        <v>10</v>
      </c>
      <c r="G123" s="326">
        <v>8</v>
      </c>
      <c r="H123" s="326">
        <v>10</v>
      </c>
      <c r="I123" s="326">
        <v>10</v>
      </c>
      <c r="J123" s="326">
        <v>8</v>
      </c>
      <c r="K123" s="326">
        <v>14</v>
      </c>
      <c r="L123" s="326">
        <v>8</v>
      </c>
      <c r="M123" s="326">
        <v>14</v>
      </c>
      <c r="N123" s="326">
        <v>13</v>
      </c>
      <c r="O123" s="326">
        <v>8</v>
      </c>
      <c r="P123" s="326">
        <v>9</v>
      </c>
      <c r="Q123" s="326">
        <v>8</v>
      </c>
      <c r="R123" s="326">
        <v>11</v>
      </c>
      <c r="S123" s="326">
        <v>11</v>
      </c>
      <c r="T123" s="326">
        <v>12</v>
      </c>
      <c r="U123" s="326">
        <v>9</v>
      </c>
      <c r="V123" s="326">
        <v>10</v>
      </c>
      <c r="W123" s="326">
        <v>10</v>
      </c>
      <c r="X123" s="326">
        <v>14</v>
      </c>
      <c r="Y123" s="326">
        <v>9</v>
      </c>
      <c r="Z123" s="326">
        <v>9</v>
      </c>
      <c r="AA123" s="326">
        <v>13</v>
      </c>
      <c r="AB123" s="326">
        <v>17</v>
      </c>
      <c r="AC123" s="326">
        <v>9</v>
      </c>
      <c r="AD123" s="326">
        <v>15</v>
      </c>
      <c r="AE123" s="326">
        <v>9</v>
      </c>
      <c r="AF123" s="326">
        <v>7</v>
      </c>
      <c r="AG123" s="326">
        <v>11</v>
      </c>
      <c r="AH123" s="326">
        <v>8</v>
      </c>
      <c r="AI123" s="326">
        <v>11</v>
      </c>
      <c r="AJ123" s="326">
        <v>13</v>
      </c>
      <c r="AK123" s="326">
        <v>10</v>
      </c>
      <c r="AL123" s="326">
        <v>8</v>
      </c>
      <c r="AM123" s="326">
        <v>9</v>
      </c>
      <c r="AN123" s="326">
        <v>17</v>
      </c>
      <c r="AO123" s="326">
        <v>11</v>
      </c>
      <c r="AP123" s="326">
        <v>14</v>
      </c>
      <c r="AQ123" s="326">
        <v>13</v>
      </c>
      <c r="AR123" s="326">
        <v>10</v>
      </c>
      <c r="AS123" s="326">
        <v>17</v>
      </c>
      <c r="AT123" s="326">
        <v>16</v>
      </c>
      <c r="AU123" s="326">
        <v>11</v>
      </c>
      <c r="AV123" s="326">
        <v>25</v>
      </c>
      <c r="AW123" s="326">
        <v>23</v>
      </c>
      <c r="AX123" s="326">
        <v>30</v>
      </c>
      <c r="AY123" s="326">
        <v>31</v>
      </c>
      <c r="AZ123" s="326">
        <v>107</v>
      </c>
      <c r="BA123" s="326">
        <v>109</v>
      </c>
      <c r="BB123" s="326">
        <v>82</v>
      </c>
      <c r="BC123" s="326">
        <v>84</v>
      </c>
      <c r="BD123" s="326">
        <v>90</v>
      </c>
      <c r="BE123" s="326">
        <v>97</v>
      </c>
      <c r="BF123" s="326">
        <v>94</v>
      </c>
      <c r="BG123" s="326">
        <v>104</v>
      </c>
      <c r="BH123" s="326">
        <v>108</v>
      </c>
      <c r="BI123" s="326">
        <v>85</v>
      </c>
      <c r="BJ123" s="326">
        <v>109</v>
      </c>
      <c r="BK123" s="326">
        <v>122</v>
      </c>
      <c r="BL123" s="326">
        <v>85</v>
      </c>
      <c r="BM123" s="326">
        <v>82</v>
      </c>
      <c r="BN123" s="326">
        <v>98</v>
      </c>
      <c r="BO123" s="326">
        <v>93</v>
      </c>
      <c r="BP123" s="326">
        <v>81</v>
      </c>
      <c r="BQ123" s="326">
        <v>98</v>
      </c>
      <c r="BR123" s="326">
        <v>100</v>
      </c>
      <c r="BS123" s="326">
        <v>92</v>
      </c>
      <c r="BT123" s="326">
        <v>95</v>
      </c>
      <c r="BU123" s="326">
        <v>110</v>
      </c>
      <c r="BV123" s="326">
        <v>68</v>
      </c>
      <c r="BW123" s="326">
        <v>82</v>
      </c>
      <c r="BX123" s="326">
        <v>23</v>
      </c>
      <c r="BY123" s="326">
        <v>47</v>
      </c>
      <c r="BZ123" s="326">
        <v>11</v>
      </c>
      <c r="CA123" s="326">
        <v>31</v>
      </c>
      <c r="CB123" s="326">
        <v>2</v>
      </c>
      <c r="CC123" s="326">
        <v>9</v>
      </c>
      <c r="CD123" s="326">
        <v>0</v>
      </c>
      <c r="CE123" s="326">
        <v>3</v>
      </c>
      <c r="CF123" s="325">
        <f t="shared" si="14"/>
        <v>158</v>
      </c>
      <c r="CG123" s="325">
        <f t="shared" si="15"/>
        <v>151</v>
      </c>
      <c r="CH123" s="325">
        <f t="shared" si="16"/>
        <v>309</v>
      </c>
      <c r="CI123" s="325">
        <f t="shared" si="17"/>
        <v>921</v>
      </c>
      <c r="CJ123" s="325">
        <f t="shared" si="18"/>
        <v>923</v>
      </c>
      <c r="CK123" s="325">
        <f t="shared" si="19"/>
        <v>1844</v>
      </c>
      <c r="CL123" s="325">
        <f t="shared" si="20"/>
        <v>380</v>
      </c>
      <c r="CM123" s="325">
        <f t="shared" si="21"/>
        <v>472</v>
      </c>
      <c r="CN123" s="325">
        <f t="shared" si="22"/>
        <v>852</v>
      </c>
      <c r="CO123" s="325">
        <f t="shared" si="26"/>
        <v>1459</v>
      </c>
      <c r="CP123" s="325">
        <f t="shared" si="27"/>
        <v>1546</v>
      </c>
      <c r="CQ123" s="325">
        <f t="shared" si="23"/>
        <v>3005</v>
      </c>
      <c r="CS123" s="319"/>
      <c r="CT123" s="319"/>
      <c r="CU123" s="321"/>
      <c r="CV123" s="321"/>
      <c r="CW123" s="321"/>
      <c r="CX123" s="321"/>
      <c r="CY123" s="321"/>
    </row>
    <row r="124" spans="1:103" s="321" customFormat="1" ht="12" customHeight="1" x14ac:dyDescent="0.2">
      <c r="A124" s="324" t="s">
        <v>89</v>
      </c>
      <c r="B124" s="327">
        <v>17</v>
      </c>
      <c r="C124" s="327">
        <v>8</v>
      </c>
      <c r="D124" s="327">
        <v>21</v>
      </c>
      <c r="E124" s="327">
        <v>22</v>
      </c>
      <c r="F124" s="327">
        <v>12</v>
      </c>
      <c r="G124" s="327">
        <v>15</v>
      </c>
      <c r="H124" s="327">
        <v>16</v>
      </c>
      <c r="I124" s="327">
        <v>11</v>
      </c>
      <c r="J124" s="327">
        <v>18</v>
      </c>
      <c r="K124" s="327">
        <v>17</v>
      </c>
      <c r="L124" s="327">
        <v>12</v>
      </c>
      <c r="M124" s="327">
        <v>17</v>
      </c>
      <c r="N124" s="327">
        <v>15</v>
      </c>
      <c r="O124" s="327">
        <v>14</v>
      </c>
      <c r="P124" s="327">
        <v>18</v>
      </c>
      <c r="Q124" s="327">
        <v>15</v>
      </c>
      <c r="R124" s="327">
        <v>13</v>
      </c>
      <c r="S124" s="327">
        <v>12</v>
      </c>
      <c r="T124" s="327">
        <v>14</v>
      </c>
      <c r="U124" s="327">
        <v>7</v>
      </c>
      <c r="V124" s="327">
        <v>20</v>
      </c>
      <c r="W124" s="327">
        <v>14</v>
      </c>
      <c r="X124" s="327">
        <v>9</v>
      </c>
      <c r="Y124" s="327">
        <v>11</v>
      </c>
      <c r="Z124" s="327">
        <v>10</v>
      </c>
      <c r="AA124" s="327">
        <v>13</v>
      </c>
      <c r="AB124" s="327">
        <v>10</v>
      </c>
      <c r="AC124" s="327">
        <v>18</v>
      </c>
      <c r="AD124" s="327">
        <v>16</v>
      </c>
      <c r="AE124" s="327">
        <v>13</v>
      </c>
      <c r="AF124" s="327">
        <v>11</v>
      </c>
      <c r="AG124" s="327">
        <v>20</v>
      </c>
      <c r="AH124" s="327">
        <v>17</v>
      </c>
      <c r="AI124" s="327">
        <v>10</v>
      </c>
      <c r="AJ124" s="327">
        <v>17</v>
      </c>
      <c r="AK124" s="327">
        <v>14</v>
      </c>
      <c r="AL124" s="327">
        <v>10</v>
      </c>
      <c r="AM124" s="327">
        <v>13</v>
      </c>
      <c r="AN124" s="327">
        <v>14</v>
      </c>
      <c r="AO124" s="327">
        <v>10</v>
      </c>
      <c r="AP124" s="327">
        <v>12</v>
      </c>
      <c r="AQ124" s="327">
        <v>7</v>
      </c>
      <c r="AR124" s="327">
        <v>15</v>
      </c>
      <c r="AS124" s="327">
        <v>13</v>
      </c>
      <c r="AT124" s="327">
        <v>19</v>
      </c>
      <c r="AU124" s="327">
        <v>19</v>
      </c>
      <c r="AV124" s="327">
        <v>25</v>
      </c>
      <c r="AW124" s="327">
        <v>44</v>
      </c>
      <c r="AX124" s="327">
        <v>50</v>
      </c>
      <c r="AY124" s="327">
        <v>56</v>
      </c>
      <c r="AZ124" s="327">
        <v>280</v>
      </c>
      <c r="BA124" s="327">
        <v>297</v>
      </c>
      <c r="BB124" s="327">
        <v>236</v>
      </c>
      <c r="BC124" s="327">
        <v>231</v>
      </c>
      <c r="BD124" s="327">
        <v>188</v>
      </c>
      <c r="BE124" s="327">
        <v>198</v>
      </c>
      <c r="BF124" s="327">
        <v>185</v>
      </c>
      <c r="BG124" s="327">
        <v>186</v>
      </c>
      <c r="BH124" s="327">
        <v>195</v>
      </c>
      <c r="BI124" s="327">
        <v>192</v>
      </c>
      <c r="BJ124" s="327">
        <v>175</v>
      </c>
      <c r="BK124" s="327">
        <v>176</v>
      </c>
      <c r="BL124" s="327">
        <v>161</v>
      </c>
      <c r="BM124" s="327">
        <v>133</v>
      </c>
      <c r="BN124" s="327">
        <v>131</v>
      </c>
      <c r="BO124" s="327">
        <v>133</v>
      </c>
      <c r="BP124" s="327">
        <v>118</v>
      </c>
      <c r="BQ124" s="327">
        <v>102</v>
      </c>
      <c r="BR124" s="327">
        <v>114</v>
      </c>
      <c r="BS124" s="327">
        <v>117</v>
      </c>
      <c r="BT124" s="327">
        <v>129</v>
      </c>
      <c r="BU124" s="327">
        <v>118</v>
      </c>
      <c r="BV124" s="327">
        <v>77</v>
      </c>
      <c r="BW124" s="327">
        <v>115</v>
      </c>
      <c r="BX124" s="327">
        <v>40</v>
      </c>
      <c r="BY124" s="327">
        <v>89</v>
      </c>
      <c r="BZ124" s="327">
        <v>17</v>
      </c>
      <c r="CA124" s="327">
        <v>58</v>
      </c>
      <c r="CB124" s="327">
        <v>4</v>
      </c>
      <c r="CC124" s="327">
        <v>29</v>
      </c>
      <c r="CD124" s="327">
        <v>0</v>
      </c>
      <c r="CE124" s="327">
        <v>2</v>
      </c>
      <c r="CF124" s="322">
        <f t="shared" si="14"/>
        <v>221</v>
      </c>
      <c r="CG124" s="322">
        <f t="shared" si="15"/>
        <v>207</v>
      </c>
      <c r="CH124" s="322">
        <f t="shared" si="16"/>
        <v>428</v>
      </c>
      <c r="CI124" s="322">
        <f t="shared" si="17"/>
        <v>1741</v>
      </c>
      <c r="CJ124" s="322">
        <f t="shared" si="18"/>
        <v>1752</v>
      </c>
      <c r="CK124" s="322">
        <f t="shared" si="19"/>
        <v>3493</v>
      </c>
      <c r="CL124" s="322">
        <f t="shared" si="20"/>
        <v>499</v>
      </c>
      <c r="CM124" s="322">
        <f t="shared" si="21"/>
        <v>630</v>
      </c>
      <c r="CN124" s="322">
        <f t="shared" si="22"/>
        <v>1129</v>
      </c>
      <c r="CO124" s="322">
        <f t="shared" si="26"/>
        <v>2461</v>
      </c>
      <c r="CP124" s="322">
        <f t="shared" si="27"/>
        <v>2589</v>
      </c>
      <c r="CQ124" s="322">
        <f t="shared" si="23"/>
        <v>5050</v>
      </c>
      <c r="CS124" s="319"/>
      <c r="CT124" s="319"/>
    </row>
    <row r="125" spans="1:103" ht="12" customHeight="1" x14ac:dyDescent="0.2">
      <c r="A125" s="323" t="s">
        <v>170</v>
      </c>
      <c r="B125" s="326">
        <v>14</v>
      </c>
      <c r="C125" s="326">
        <v>5</v>
      </c>
      <c r="D125" s="326">
        <v>14</v>
      </c>
      <c r="E125" s="326">
        <v>17</v>
      </c>
      <c r="F125" s="326">
        <v>8</v>
      </c>
      <c r="G125" s="326">
        <v>10</v>
      </c>
      <c r="H125" s="326">
        <v>11</v>
      </c>
      <c r="I125" s="326">
        <v>9</v>
      </c>
      <c r="J125" s="326">
        <v>10</v>
      </c>
      <c r="K125" s="326">
        <v>10</v>
      </c>
      <c r="L125" s="326">
        <v>11</v>
      </c>
      <c r="M125" s="326">
        <v>15</v>
      </c>
      <c r="N125" s="326">
        <v>11</v>
      </c>
      <c r="O125" s="326">
        <v>10</v>
      </c>
      <c r="P125" s="326">
        <v>12</v>
      </c>
      <c r="Q125" s="326">
        <v>12</v>
      </c>
      <c r="R125" s="326">
        <v>9</v>
      </c>
      <c r="S125" s="326">
        <v>7</v>
      </c>
      <c r="T125" s="326">
        <v>10</v>
      </c>
      <c r="U125" s="326">
        <v>5</v>
      </c>
      <c r="V125" s="326">
        <v>12</v>
      </c>
      <c r="W125" s="326">
        <v>9</v>
      </c>
      <c r="X125" s="326">
        <v>5</v>
      </c>
      <c r="Y125" s="326">
        <v>8</v>
      </c>
      <c r="Z125" s="326">
        <v>6</v>
      </c>
      <c r="AA125" s="326">
        <v>11</v>
      </c>
      <c r="AB125" s="326">
        <v>8</v>
      </c>
      <c r="AC125" s="326">
        <v>13</v>
      </c>
      <c r="AD125" s="326">
        <v>8</v>
      </c>
      <c r="AE125" s="326">
        <v>4</v>
      </c>
      <c r="AF125" s="326">
        <v>2</v>
      </c>
      <c r="AG125" s="326">
        <v>12</v>
      </c>
      <c r="AH125" s="326">
        <v>11</v>
      </c>
      <c r="AI125" s="326">
        <v>7</v>
      </c>
      <c r="AJ125" s="326">
        <v>8</v>
      </c>
      <c r="AK125" s="326">
        <v>11</v>
      </c>
      <c r="AL125" s="326">
        <v>5</v>
      </c>
      <c r="AM125" s="326">
        <v>7</v>
      </c>
      <c r="AN125" s="326">
        <v>10</v>
      </c>
      <c r="AO125" s="326">
        <v>6</v>
      </c>
      <c r="AP125" s="326">
        <v>10</v>
      </c>
      <c r="AQ125" s="326">
        <v>3</v>
      </c>
      <c r="AR125" s="326">
        <v>6</v>
      </c>
      <c r="AS125" s="326">
        <v>10</v>
      </c>
      <c r="AT125" s="326">
        <v>6</v>
      </c>
      <c r="AU125" s="326">
        <v>13</v>
      </c>
      <c r="AV125" s="326">
        <v>11</v>
      </c>
      <c r="AW125" s="326">
        <v>18</v>
      </c>
      <c r="AX125" s="326">
        <v>23</v>
      </c>
      <c r="AY125" s="326">
        <v>24</v>
      </c>
      <c r="AZ125" s="326">
        <v>122</v>
      </c>
      <c r="BA125" s="326">
        <v>136</v>
      </c>
      <c r="BB125" s="326">
        <v>108</v>
      </c>
      <c r="BC125" s="326">
        <v>123</v>
      </c>
      <c r="BD125" s="326">
        <v>104</v>
      </c>
      <c r="BE125" s="326">
        <v>114</v>
      </c>
      <c r="BF125" s="326">
        <v>102</v>
      </c>
      <c r="BG125" s="326">
        <v>110</v>
      </c>
      <c r="BH125" s="326">
        <v>101</v>
      </c>
      <c r="BI125" s="326">
        <v>111</v>
      </c>
      <c r="BJ125" s="326">
        <v>103</v>
      </c>
      <c r="BK125" s="326">
        <v>86</v>
      </c>
      <c r="BL125" s="326">
        <v>71</v>
      </c>
      <c r="BM125" s="326">
        <v>71</v>
      </c>
      <c r="BN125" s="326">
        <v>54</v>
      </c>
      <c r="BO125" s="326">
        <v>54</v>
      </c>
      <c r="BP125" s="326">
        <v>56</v>
      </c>
      <c r="BQ125" s="326">
        <v>51</v>
      </c>
      <c r="BR125" s="326">
        <v>58</v>
      </c>
      <c r="BS125" s="326">
        <v>56</v>
      </c>
      <c r="BT125" s="326">
        <v>51</v>
      </c>
      <c r="BU125" s="326">
        <v>50</v>
      </c>
      <c r="BV125" s="326">
        <v>27</v>
      </c>
      <c r="BW125" s="326">
        <v>56</v>
      </c>
      <c r="BX125" s="326">
        <v>18</v>
      </c>
      <c r="BY125" s="326">
        <v>40</v>
      </c>
      <c r="BZ125" s="326">
        <v>8</v>
      </c>
      <c r="CA125" s="326">
        <v>42</v>
      </c>
      <c r="CB125" s="326">
        <v>1</v>
      </c>
      <c r="CC125" s="326">
        <v>16</v>
      </c>
      <c r="CD125" s="326">
        <v>0</v>
      </c>
      <c r="CE125" s="326">
        <v>1</v>
      </c>
      <c r="CF125" s="325">
        <f t="shared" si="14"/>
        <v>149</v>
      </c>
      <c r="CG125" s="325">
        <f t="shared" si="15"/>
        <v>145</v>
      </c>
      <c r="CH125" s="325">
        <f t="shared" si="16"/>
        <v>294</v>
      </c>
      <c r="CI125" s="325">
        <f t="shared" si="17"/>
        <v>857</v>
      </c>
      <c r="CJ125" s="325">
        <f t="shared" si="18"/>
        <v>916</v>
      </c>
      <c r="CK125" s="325">
        <f t="shared" si="19"/>
        <v>1773</v>
      </c>
      <c r="CL125" s="325">
        <f t="shared" si="20"/>
        <v>219</v>
      </c>
      <c r="CM125" s="325">
        <f t="shared" si="21"/>
        <v>312</v>
      </c>
      <c r="CN125" s="325">
        <f t="shared" si="22"/>
        <v>531</v>
      </c>
      <c r="CO125" s="325">
        <f t="shared" si="26"/>
        <v>1225</v>
      </c>
      <c r="CP125" s="325">
        <f t="shared" si="27"/>
        <v>1373</v>
      </c>
      <c r="CQ125" s="325">
        <f t="shared" si="23"/>
        <v>2598</v>
      </c>
      <c r="CS125" s="319"/>
      <c r="CT125" s="319"/>
      <c r="CU125" s="321"/>
      <c r="CV125" s="321"/>
      <c r="CW125" s="321"/>
      <c r="CX125" s="321"/>
      <c r="CY125" s="321"/>
    </row>
    <row r="126" spans="1:103" ht="12" customHeight="1" x14ac:dyDescent="0.2">
      <c r="A126" s="323" t="s">
        <v>171</v>
      </c>
      <c r="B126" s="326">
        <v>3</v>
      </c>
      <c r="C126" s="326">
        <v>3</v>
      </c>
      <c r="D126" s="326">
        <v>7</v>
      </c>
      <c r="E126" s="326">
        <v>5</v>
      </c>
      <c r="F126" s="326">
        <v>4</v>
      </c>
      <c r="G126" s="326">
        <v>5</v>
      </c>
      <c r="H126" s="326">
        <v>5</v>
      </c>
      <c r="I126" s="326">
        <v>2</v>
      </c>
      <c r="J126" s="326">
        <v>8</v>
      </c>
      <c r="K126" s="326">
        <v>7</v>
      </c>
      <c r="L126" s="326">
        <v>1</v>
      </c>
      <c r="M126" s="326">
        <v>2</v>
      </c>
      <c r="N126" s="326">
        <v>4</v>
      </c>
      <c r="O126" s="326">
        <v>4</v>
      </c>
      <c r="P126" s="326">
        <v>6</v>
      </c>
      <c r="Q126" s="326">
        <v>3</v>
      </c>
      <c r="R126" s="326">
        <v>4</v>
      </c>
      <c r="S126" s="326">
        <v>5</v>
      </c>
      <c r="T126" s="326">
        <v>4</v>
      </c>
      <c r="U126" s="326">
        <v>2</v>
      </c>
      <c r="V126" s="326">
        <v>8</v>
      </c>
      <c r="W126" s="326">
        <v>5</v>
      </c>
      <c r="X126" s="326">
        <v>4</v>
      </c>
      <c r="Y126" s="326">
        <v>3</v>
      </c>
      <c r="Z126" s="326">
        <v>4</v>
      </c>
      <c r="AA126" s="326">
        <v>2</v>
      </c>
      <c r="AB126" s="326">
        <v>2</v>
      </c>
      <c r="AC126" s="326">
        <v>5</v>
      </c>
      <c r="AD126" s="326">
        <v>8</v>
      </c>
      <c r="AE126" s="326">
        <v>9</v>
      </c>
      <c r="AF126" s="326">
        <v>9</v>
      </c>
      <c r="AG126" s="326">
        <v>8</v>
      </c>
      <c r="AH126" s="326">
        <v>6</v>
      </c>
      <c r="AI126" s="326">
        <v>3</v>
      </c>
      <c r="AJ126" s="326">
        <v>9</v>
      </c>
      <c r="AK126" s="326">
        <v>3</v>
      </c>
      <c r="AL126" s="326">
        <v>5</v>
      </c>
      <c r="AM126" s="326">
        <v>6</v>
      </c>
      <c r="AN126" s="326">
        <v>4</v>
      </c>
      <c r="AO126" s="326">
        <v>4</v>
      </c>
      <c r="AP126" s="326">
        <v>2</v>
      </c>
      <c r="AQ126" s="326">
        <v>4</v>
      </c>
      <c r="AR126" s="326">
        <v>9</v>
      </c>
      <c r="AS126" s="326">
        <v>3</v>
      </c>
      <c r="AT126" s="326">
        <v>13</v>
      </c>
      <c r="AU126" s="326">
        <v>6</v>
      </c>
      <c r="AV126" s="326">
        <v>14</v>
      </c>
      <c r="AW126" s="326">
        <v>26</v>
      </c>
      <c r="AX126" s="326">
        <v>27</v>
      </c>
      <c r="AY126" s="326">
        <v>32</v>
      </c>
      <c r="AZ126" s="326">
        <v>158</v>
      </c>
      <c r="BA126" s="326">
        <v>161</v>
      </c>
      <c r="BB126" s="326">
        <v>128</v>
      </c>
      <c r="BC126" s="326">
        <v>108</v>
      </c>
      <c r="BD126" s="326">
        <v>84</v>
      </c>
      <c r="BE126" s="326">
        <v>84</v>
      </c>
      <c r="BF126" s="326">
        <v>83</v>
      </c>
      <c r="BG126" s="326">
        <v>76</v>
      </c>
      <c r="BH126" s="326">
        <v>94</v>
      </c>
      <c r="BI126" s="326">
        <v>81</v>
      </c>
      <c r="BJ126" s="326">
        <v>72</v>
      </c>
      <c r="BK126" s="326">
        <v>90</v>
      </c>
      <c r="BL126" s="326">
        <v>90</v>
      </c>
      <c r="BM126" s="326">
        <v>62</v>
      </c>
      <c r="BN126" s="326">
        <v>77</v>
      </c>
      <c r="BO126" s="326">
        <v>79</v>
      </c>
      <c r="BP126" s="326">
        <v>62</v>
      </c>
      <c r="BQ126" s="326">
        <v>51</v>
      </c>
      <c r="BR126" s="326">
        <v>56</v>
      </c>
      <c r="BS126" s="326">
        <v>61</v>
      </c>
      <c r="BT126" s="326">
        <v>78</v>
      </c>
      <c r="BU126" s="326">
        <v>68</v>
      </c>
      <c r="BV126" s="326">
        <v>50</v>
      </c>
      <c r="BW126" s="326">
        <v>59</v>
      </c>
      <c r="BX126" s="326">
        <v>22</v>
      </c>
      <c r="BY126" s="326">
        <v>49</v>
      </c>
      <c r="BZ126" s="326">
        <v>9</v>
      </c>
      <c r="CA126" s="326">
        <v>16</v>
      </c>
      <c r="CB126" s="326">
        <v>3</v>
      </c>
      <c r="CC126" s="326">
        <v>13</v>
      </c>
      <c r="CD126" s="326">
        <v>0</v>
      </c>
      <c r="CE126" s="326">
        <v>1</v>
      </c>
      <c r="CF126" s="325">
        <f t="shared" si="14"/>
        <v>72</v>
      </c>
      <c r="CG126" s="325">
        <f t="shared" si="15"/>
        <v>62</v>
      </c>
      <c r="CH126" s="325">
        <f t="shared" si="16"/>
        <v>134</v>
      </c>
      <c r="CI126" s="325">
        <f t="shared" si="17"/>
        <v>884</v>
      </c>
      <c r="CJ126" s="325">
        <f t="shared" si="18"/>
        <v>836</v>
      </c>
      <c r="CK126" s="325">
        <f t="shared" si="19"/>
        <v>1720</v>
      </c>
      <c r="CL126" s="325">
        <f t="shared" si="20"/>
        <v>280</v>
      </c>
      <c r="CM126" s="325">
        <f t="shared" si="21"/>
        <v>318</v>
      </c>
      <c r="CN126" s="325">
        <f t="shared" si="22"/>
        <v>598</v>
      </c>
      <c r="CO126" s="325">
        <f t="shared" si="26"/>
        <v>1236</v>
      </c>
      <c r="CP126" s="325">
        <f t="shared" si="27"/>
        <v>1216</v>
      </c>
      <c r="CQ126" s="325">
        <f t="shared" si="23"/>
        <v>2452</v>
      </c>
      <c r="CS126" s="319"/>
      <c r="CT126" s="319"/>
      <c r="CU126" s="321"/>
      <c r="CV126" s="321"/>
      <c r="CW126" s="321"/>
      <c r="CX126" s="321"/>
      <c r="CY126" s="321"/>
    </row>
    <row r="127" spans="1:103" s="321" customFormat="1" ht="12" customHeight="1" x14ac:dyDescent="0.2">
      <c r="A127" s="324" t="s">
        <v>88</v>
      </c>
      <c r="B127" s="327">
        <v>17</v>
      </c>
      <c r="C127" s="327">
        <v>10</v>
      </c>
      <c r="D127" s="327">
        <v>8</v>
      </c>
      <c r="E127" s="327">
        <v>10</v>
      </c>
      <c r="F127" s="327">
        <v>5</v>
      </c>
      <c r="G127" s="327">
        <v>10</v>
      </c>
      <c r="H127" s="327">
        <v>6</v>
      </c>
      <c r="I127" s="327">
        <v>6</v>
      </c>
      <c r="J127" s="327">
        <v>9</v>
      </c>
      <c r="K127" s="327">
        <v>10</v>
      </c>
      <c r="L127" s="327">
        <v>12</v>
      </c>
      <c r="M127" s="327">
        <v>6</v>
      </c>
      <c r="N127" s="327">
        <v>2</v>
      </c>
      <c r="O127" s="327">
        <v>11</v>
      </c>
      <c r="P127" s="327">
        <v>5</v>
      </c>
      <c r="Q127" s="327">
        <v>8</v>
      </c>
      <c r="R127" s="327">
        <v>8</v>
      </c>
      <c r="S127" s="327">
        <v>7</v>
      </c>
      <c r="T127" s="327">
        <v>12</v>
      </c>
      <c r="U127" s="327">
        <v>8</v>
      </c>
      <c r="V127" s="327">
        <v>12</v>
      </c>
      <c r="W127" s="327">
        <v>4</v>
      </c>
      <c r="X127" s="327">
        <v>7</v>
      </c>
      <c r="Y127" s="327">
        <v>10</v>
      </c>
      <c r="Z127" s="327">
        <v>6</v>
      </c>
      <c r="AA127" s="327">
        <v>10</v>
      </c>
      <c r="AB127" s="327">
        <v>2</v>
      </c>
      <c r="AC127" s="327">
        <v>9</v>
      </c>
      <c r="AD127" s="327">
        <v>5</v>
      </c>
      <c r="AE127" s="327">
        <v>4</v>
      </c>
      <c r="AF127" s="327">
        <v>9</v>
      </c>
      <c r="AG127" s="327">
        <v>10</v>
      </c>
      <c r="AH127" s="327">
        <v>11</v>
      </c>
      <c r="AI127" s="327">
        <v>7</v>
      </c>
      <c r="AJ127" s="327">
        <v>9</v>
      </c>
      <c r="AK127" s="327">
        <v>9</v>
      </c>
      <c r="AL127" s="327">
        <v>8</v>
      </c>
      <c r="AM127" s="327">
        <v>7</v>
      </c>
      <c r="AN127" s="327">
        <v>17</v>
      </c>
      <c r="AO127" s="327">
        <v>8</v>
      </c>
      <c r="AP127" s="327">
        <v>18</v>
      </c>
      <c r="AQ127" s="327">
        <v>6</v>
      </c>
      <c r="AR127" s="327">
        <v>12</v>
      </c>
      <c r="AS127" s="327">
        <v>7</v>
      </c>
      <c r="AT127" s="327">
        <v>17</v>
      </c>
      <c r="AU127" s="327">
        <v>15</v>
      </c>
      <c r="AV127" s="327">
        <v>27</v>
      </c>
      <c r="AW127" s="327">
        <v>25</v>
      </c>
      <c r="AX127" s="327">
        <v>48</v>
      </c>
      <c r="AY127" s="327">
        <v>37</v>
      </c>
      <c r="AZ127" s="327">
        <v>288</v>
      </c>
      <c r="BA127" s="327">
        <v>201</v>
      </c>
      <c r="BB127" s="327">
        <v>216</v>
      </c>
      <c r="BC127" s="327">
        <v>186</v>
      </c>
      <c r="BD127" s="327">
        <v>160</v>
      </c>
      <c r="BE127" s="327">
        <v>118</v>
      </c>
      <c r="BF127" s="327">
        <v>137</v>
      </c>
      <c r="BG127" s="327">
        <v>125</v>
      </c>
      <c r="BH127" s="327">
        <v>136</v>
      </c>
      <c r="BI127" s="327">
        <v>116</v>
      </c>
      <c r="BJ127" s="327">
        <v>129</v>
      </c>
      <c r="BK127" s="327">
        <v>118</v>
      </c>
      <c r="BL127" s="327">
        <v>137</v>
      </c>
      <c r="BM127" s="327">
        <v>100</v>
      </c>
      <c r="BN127" s="327">
        <v>96</v>
      </c>
      <c r="BO127" s="327">
        <v>97</v>
      </c>
      <c r="BP127" s="327">
        <v>52</v>
      </c>
      <c r="BQ127" s="327">
        <v>59</v>
      </c>
      <c r="BR127" s="327">
        <v>69</v>
      </c>
      <c r="BS127" s="327">
        <v>72</v>
      </c>
      <c r="BT127" s="327">
        <v>71</v>
      </c>
      <c r="BU127" s="327">
        <v>80</v>
      </c>
      <c r="BV127" s="327">
        <v>44</v>
      </c>
      <c r="BW127" s="327">
        <v>64</v>
      </c>
      <c r="BX127" s="327">
        <v>30</v>
      </c>
      <c r="BY127" s="327">
        <v>54</v>
      </c>
      <c r="BZ127" s="327">
        <v>8</v>
      </c>
      <c r="CA127" s="327">
        <v>28</v>
      </c>
      <c r="CB127" s="327">
        <v>1</v>
      </c>
      <c r="CC127" s="327">
        <v>8</v>
      </c>
      <c r="CD127" s="327">
        <v>1</v>
      </c>
      <c r="CE127" s="327">
        <v>2</v>
      </c>
      <c r="CF127" s="322">
        <f t="shared" si="14"/>
        <v>116</v>
      </c>
      <c r="CG127" s="322">
        <f t="shared" si="15"/>
        <v>123</v>
      </c>
      <c r="CH127" s="322">
        <f t="shared" si="16"/>
        <v>239</v>
      </c>
      <c r="CI127" s="322">
        <f t="shared" si="17"/>
        <v>1475</v>
      </c>
      <c r="CJ127" s="322">
        <f t="shared" si="18"/>
        <v>1192</v>
      </c>
      <c r="CK127" s="322">
        <f t="shared" si="19"/>
        <v>2667</v>
      </c>
      <c r="CL127" s="322">
        <f t="shared" si="20"/>
        <v>276</v>
      </c>
      <c r="CM127" s="322">
        <f t="shared" si="21"/>
        <v>367</v>
      </c>
      <c r="CN127" s="322">
        <f t="shared" si="22"/>
        <v>643</v>
      </c>
      <c r="CO127" s="322">
        <f t="shared" si="26"/>
        <v>1867</v>
      </c>
      <c r="CP127" s="322">
        <f t="shared" si="27"/>
        <v>1682</v>
      </c>
      <c r="CQ127" s="322">
        <f t="shared" si="23"/>
        <v>3549</v>
      </c>
      <c r="CS127" s="319"/>
      <c r="CT127" s="319"/>
    </row>
    <row r="128" spans="1:103" ht="12" customHeight="1" x14ac:dyDescent="0.2">
      <c r="A128" s="323" t="s">
        <v>170</v>
      </c>
      <c r="B128" s="326">
        <v>14</v>
      </c>
      <c r="C128" s="326">
        <v>6</v>
      </c>
      <c r="D128" s="326">
        <v>7</v>
      </c>
      <c r="E128" s="326">
        <v>9</v>
      </c>
      <c r="F128" s="326">
        <v>4</v>
      </c>
      <c r="G128" s="326">
        <v>7</v>
      </c>
      <c r="H128" s="326">
        <v>5</v>
      </c>
      <c r="I128" s="326">
        <v>4</v>
      </c>
      <c r="J128" s="326">
        <v>8</v>
      </c>
      <c r="K128" s="326">
        <v>9</v>
      </c>
      <c r="L128" s="326">
        <v>10</v>
      </c>
      <c r="M128" s="326">
        <v>6</v>
      </c>
      <c r="N128" s="326">
        <v>1</v>
      </c>
      <c r="O128" s="326">
        <v>9</v>
      </c>
      <c r="P128" s="326">
        <v>5</v>
      </c>
      <c r="Q128" s="326">
        <v>5</v>
      </c>
      <c r="R128" s="326">
        <v>7</v>
      </c>
      <c r="S128" s="326">
        <v>5</v>
      </c>
      <c r="T128" s="326">
        <v>11</v>
      </c>
      <c r="U128" s="326">
        <v>7</v>
      </c>
      <c r="V128" s="326">
        <v>11</v>
      </c>
      <c r="W128" s="326">
        <v>3</v>
      </c>
      <c r="X128" s="326">
        <v>7</v>
      </c>
      <c r="Y128" s="326">
        <v>10</v>
      </c>
      <c r="Z128" s="326">
        <v>5</v>
      </c>
      <c r="AA128" s="326">
        <v>9</v>
      </c>
      <c r="AB128" s="326">
        <v>1</v>
      </c>
      <c r="AC128" s="326">
        <v>9</v>
      </c>
      <c r="AD128" s="326">
        <v>3</v>
      </c>
      <c r="AE128" s="326">
        <v>4</v>
      </c>
      <c r="AF128" s="326">
        <v>6</v>
      </c>
      <c r="AG128" s="326">
        <v>9</v>
      </c>
      <c r="AH128" s="326">
        <v>8</v>
      </c>
      <c r="AI128" s="326">
        <v>6</v>
      </c>
      <c r="AJ128" s="326">
        <v>8</v>
      </c>
      <c r="AK128" s="326">
        <v>8</v>
      </c>
      <c r="AL128" s="326">
        <v>7</v>
      </c>
      <c r="AM128" s="326">
        <v>5</v>
      </c>
      <c r="AN128" s="326">
        <v>13</v>
      </c>
      <c r="AO128" s="326">
        <v>3</v>
      </c>
      <c r="AP128" s="326">
        <v>8</v>
      </c>
      <c r="AQ128" s="326">
        <v>3</v>
      </c>
      <c r="AR128" s="326">
        <v>10</v>
      </c>
      <c r="AS128" s="326">
        <v>5</v>
      </c>
      <c r="AT128" s="326">
        <v>10</v>
      </c>
      <c r="AU128" s="326">
        <v>10</v>
      </c>
      <c r="AV128" s="326">
        <v>21</v>
      </c>
      <c r="AW128" s="326">
        <v>22</v>
      </c>
      <c r="AX128" s="326">
        <v>32</v>
      </c>
      <c r="AY128" s="326">
        <v>25</v>
      </c>
      <c r="AZ128" s="326">
        <v>210</v>
      </c>
      <c r="BA128" s="326">
        <v>137</v>
      </c>
      <c r="BB128" s="326">
        <v>139</v>
      </c>
      <c r="BC128" s="326">
        <v>138</v>
      </c>
      <c r="BD128" s="326">
        <v>110</v>
      </c>
      <c r="BE128" s="326">
        <v>93</v>
      </c>
      <c r="BF128" s="326">
        <v>102</v>
      </c>
      <c r="BG128" s="326">
        <v>92</v>
      </c>
      <c r="BH128" s="326">
        <v>102</v>
      </c>
      <c r="BI128" s="326">
        <v>85</v>
      </c>
      <c r="BJ128" s="326">
        <v>102</v>
      </c>
      <c r="BK128" s="326">
        <v>86</v>
      </c>
      <c r="BL128" s="326">
        <v>103</v>
      </c>
      <c r="BM128" s="326">
        <v>73</v>
      </c>
      <c r="BN128" s="326">
        <v>70</v>
      </c>
      <c r="BO128" s="326">
        <v>67</v>
      </c>
      <c r="BP128" s="326">
        <v>39</v>
      </c>
      <c r="BQ128" s="326">
        <v>43</v>
      </c>
      <c r="BR128" s="326">
        <v>43</v>
      </c>
      <c r="BS128" s="326">
        <v>46</v>
      </c>
      <c r="BT128" s="326">
        <v>43</v>
      </c>
      <c r="BU128" s="326">
        <v>54</v>
      </c>
      <c r="BV128" s="326">
        <v>33</v>
      </c>
      <c r="BW128" s="326">
        <v>45</v>
      </c>
      <c r="BX128" s="326">
        <v>20</v>
      </c>
      <c r="BY128" s="326">
        <v>43</v>
      </c>
      <c r="BZ128" s="326">
        <v>6</v>
      </c>
      <c r="CA128" s="326">
        <v>17</v>
      </c>
      <c r="CB128" s="326">
        <v>1</v>
      </c>
      <c r="CC128" s="326">
        <v>6</v>
      </c>
      <c r="CD128" s="326">
        <v>1</v>
      </c>
      <c r="CE128" s="326">
        <v>1</v>
      </c>
      <c r="CF128" s="325">
        <f t="shared" si="14"/>
        <v>99</v>
      </c>
      <c r="CG128" s="325">
        <f t="shared" si="15"/>
        <v>102</v>
      </c>
      <c r="CH128" s="325">
        <f t="shared" si="16"/>
        <v>201</v>
      </c>
      <c r="CI128" s="325">
        <f t="shared" si="17"/>
        <v>1061</v>
      </c>
      <c r="CJ128" s="325">
        <f t="shared" si="18"/>
        <v>867</v>
      </c>
      <c r="CK128" s="325">
        <f t="shared" si="19"/>
        <v>1928</v>
      </c>
      <c r="CL128" s="325">
        <f t="shared" si="20"/>
        <v>186</v>
      </c>
      <c r="CM128" s="325">
        <f t="shared" si="21"/>
        <v>255</v>
      </c>
      <c r="CN128" s="325">
        <f t="shared" si="22"/>
        <v>441</v>
      </c>
      <c r="CO128" s="325">
        <f t="shared" si="26"/>
        <v>1346</v>
      </c>
      <c r="CP128" s="325">
        <f t="shared" si="27"/>
        <v>1224</v>
      </c>
      <c r="CQ128" s="325">
        <f t="shared" si="23"/>
        <v>2570</v>
      </c>
      <c r="CS128" s="319"/>
      <c r="CT128" s="319"/>
      <c r="CU128" s="321"/>
      <c r="CV128" s="321"/>
      <c r="CW128" s="321"/>
      <c r="CX128" s="321"/>
      <c r="CY128" s="321"/>
    </row>
    <row r="129" spans="1:103" ht="12" customHeight="1" x14ac:dyDescent="0.2">
      <c r="A129" s="323" t="s">
        <v>171</v>
      </c>
      <c r="B129" s="326">
        <v>3</v>
      </c>
      <c r="C129" s="326">
        <v>4</v>
      </c>
      <c r="D129" s="326">
        <v>1</v>
      </c>
      <c r="E129" s="326">
        <v>1</v>
      </c>
      <c r="F129" s="326">
        <v>1</v>
      </c>
      <c r="G129" s="326">
        <v>3</v>
      </c>
      <c r="H129" s="326">
        <v>1</v>
      </c>
      <c r="I129" s="326">
        <v>2</v>
      </c>
      <c r="J129" s="326">
        <v>1</v>
      </c>
      <c r="K129" s="326">
        <v>1</v>
      </c>
      <c r="L129" s="326">
        <v>2</v>
      </c>
      <c r="M129" s="326">
        <v>0</v>
      </c>
      <c r="N129" s="326">
        <v>1</v>
      </c>
      <c r="O129" s="326">
        <v>2</v>
      </c>
      <c r="P129" s="326">
        <v>0</v>
      </c>
      <c r="Q129" s="326">
        <v>3</v>
      </c>
      <c r="R129" s="326">
        <v>1</v>
      </c>
      <c r="S129" s="326">
        <v>2</v>
      </c>
      <c r="T129" s="326">
        <v>1</v>
      </c>
      <c r="U129" s="326">
        <v>1</v>
      </c>
      <c r="V129" s="326">
        <v>1</v>
      </c>
      <c r="W129" s="326">
        <v>1</v>
      </c>
      <c r="X129" s="326">
        <v>0</v>
      </c>
      <c r="Y129" s="326">
        <v>0</v>
      </c>
      <c r="Z129" s="326">
        <v>1</v>
      </c>
      <c r="AA129" s="326">
        <v>1</v>
      </c>
      <c r="AB129" s="326">
        <v>1</v>
      </c>
      <c r="AC129" s="326">
        <v>0</v>
      </c>
      <c r="AD129" s="326">
        <v>2</v>
      </c>
      <c r="AE129" s="326">
        <v>0</v>
      </c>
      <c r="AF129" s="326">
        <v>3</v>
      </c>
      <c r="AG129" s="326">
        <v>1</v>
      </c>
      <c r="AH129" s="326">
        <v>3</v>
      </c>
      <c r="AI129" s="326">
        <v>1</v>
      </c>
      <c r="AJ129" s="326">
        <v>1</v>
      </c>
      <c r="AK129" s="326">
        <v>1</v>
      </c>
      <c r="AL129" s="326">
        <v>1</v>
      </c>
      <c r="AM129" s="326">
        <v>2</v>
      </c>
      <c r="AN129" s="326">
        <v>4</v>
      </c>
      <c r="AO129" s="326">
        <v>5</v>
      </c>
      <c r="AP129" s="326">
        <v>10</v>
      </c>
      <c r="AQ129" s="326">
        <v>3</v>
      </c>
      <c r="AR129" s="326">
        <v>2</v>
      </c>
      <c r="AS129" s="326">
        <v>2</v>
      </c>
      <c r="AT129" s="326">
        <v>7</v>
      </c>
      <c r="AU129" s="326">
        <v>5</v>
      </c>
      <c r="AV129" s="326">
        <v>6</v>
      </c>
      <c r="AW129" s="326">
        <v>3</v>
      </c>
      <c r="AX129" s="326">
        <v>16</v>
      </c>
      <c r="AY129" s="326">
        <v>12</v>
      </c>
      <c r="AZ129" s="326">
        <v>78</v>
      </c>
      <c r="BA129" s="326">
        <v>64</v>
      </c>
      <c r="BB129" s="326">
        <v>77</v>
      </c>
      <c r="BC129" s="326">
        <v>48</v>
      </c>
      <c r="BD129" s="326">
        <v>50</v>
      </c>
      <c r="BE129" s="326">
        <v>25</v>
      </c>
      <c r="BF129" s="326">
        <v>35</v>
      </c>
      <c r="BG129" s="326">
        <v>33</v>
      </c>
      <c r="BH129" s="326">
        <v>34</v>
      </c>
      <c r="BI129" s="326">
        <v>31</v>
      </c>
      <c r="BJ129" s="326">
        <v>27</v>
      </c>
      <c r="BK129" s="326">
        <v>32</v>
      </c>
      <c r="BL129" s="326">
        <v>34</v>
      </c>
      <c r="BM129" s="326">
        <v>27</v>
      </c>
      <c r="BN129" s="326">
        <v>26</v>
      </c>
      <c r="BO129" s="326">
        <v>30</v>
      </c>
      <c r="BP129" s="326">
        <v>13</v>
      </c>
      <c r="BQ129" s="326">
        <v>16</v>
      </c>
      <c r="BR129" s="326">
        <v>26</v>
      </c>
      <c r="BS129" s="326">
        <v>26</v>
      </c>
      <c r="BT129" s="326">
        <v>28</v>
      </c>
      <c r="BU129" s="326">
        <v>26</v>
      </c>
      <c r="BV129" s="326">
        <v>11</v>
      </c>
      <c r="BW129" s="326">
        <v>19</v>
      </c>
      <c r="BX129" s="326">
        <v>10</v>
      </c>
      <c r="BY129" s="326">
        <v>11</v>
      </c>
      <c r="BZ129" s="326">
        <v>2</v>
      </c>
      <c r="CA129" s="326">
        <v>11</v>
      </c>
      <c r="CB129" s="326">
        <v>0</v>
      </c>
      <c r="CC129" s="326">
        <v>2</v>
      </c>
      <c r="CD129" s="326">
        <v>0</v>
      </c>
      <c r="CE129" s="326">
        <v>1</v>
      </c>
      <c r="CF129" s="325">
        <f t="shared" si="14"/>
        <v>17</v>
      </c>
      <c r="CG129" s="325">
        <f t="shared" si="15"/>
        <v>21</v>
      </c>
      <c r="CH129" s="325">
        <f t="shared" si="16"/>
        <v>38</v>
      </c>
      <c r="CI129" s="325">
        <f t="shared" si="17"/>
        <v>414</v>
      </c>
      <c r="CJ129" s="325">
        <f t="shared" si="18"/>
        <v>325</v>
      </c>
      <c r="CK129" s="325">
        <f t="shared" si="19"/>
        <v>739</v>
      </c>
      <c r="CL129" s="325">
        <f t="shared" si="20"/>
        <v>90</v>
      </c>
      <c r="CM129" s="325">
        <f t="shared" si="21"/>
        <v>112</v>
      </c>
      <c r="CN129" s="325">
        <f t="shared" si="22"/>
        <v>202</v>
      </c>
      <c r="CO129" s="325">
        <f t="shared" si="26"/>
        <v>521</v>
      </c>
      <c r="CP129" s="325">
        <f t="shared" si="27"/>
        <v>458</v>
      </c>
      <c r="CQ129" s="325">
        <f t="shared" si="23"/>
        <v>979</v>
      </c>
      <c r="CS129" s="319"/>
      <c r="CT129" s="319"/>
      <c r="CU129" s="321"/>
      <c r="CV129" s="321"/>
      <c r="CW129" s="321"/>
      <c r="CX129" s="321"/>
      <c r="CY129" s="321"/>
    </row>
    <row r="130" spans="1:103" s="321" customFormat="1" ht="12" customHeight="1" x14ac:dyDescent="0.2">
      <c r="A130" s="324" t="s">
        <v>87</v>
      </c>
      <c r="B130" s="327">
        <v>35</v>
      </c>
      <c r="C130" s="327">
        <v>43</v>
      </c>
      <c r="D130" s="327">
        <v>28</v>
      </c>
      <c r="E130" s="327">
        <v>49</v>
      </c>
      <c r="F130" s="327">
        <v>53</v>
      </c>
      <c r="G130" s="327">
        <v>45</v>
      </c>
      <c r="H130" s="327">
        <v>35</v>
      </c>
      <c r="I130" s="327">
        <v>31</v>
      </c>
      <c r="J130" s="327">
        <v>38</v>
      </c>
      <c r="K130" s="327">
        <v>54</v>
      </c>
      <c r="L130" s="327">
        <v>51</v>
      </c>
      <c r="M130" s="327">
        <v>37</v>
      </c>
      <c r="N130" s="327">
        <v>51</v>
      </c>
      <c r="O130" s="327">
        <v>40</v>
      </c>
      <c r="P130" s="327">
        <v>60</v>
      </c>
      <c r="Q130" s="327">
        <v>67</v>
      </c>
      <c r="R130" s="327">
        <v>58</v>
      </c>
      <c r="S130" s="327">
        <v>59</v>
      </c>
      <c r="T130" s="327">
        <v>49</v>
      </c>
      <c r="U130" s="327">
        <v>50</v>
      </c>
      <c r="V130" s="327">
        <v>57</v>
      </c>
      <c r="W130" s="327">
        <v>62</v>
      </c>
      <c r="X130" s="327">
        <v>60</v>
      </c>
      <c r="Y130" s="327">
        <v>27</v>
      </c>
      <c r="Z130" s="327">
        <v>55</v>
      </c>
      <c r="AA130" s="327">
        <v>45</v>
      </c>
      <c r="AB130" s="327">
        <v>42</v>
      </c>
      <c r="AC130" s="327">
        <v>37</v>
      </c>
      <c r="AD130" s="327">
        <v>37</v>
      </c>
      <c r="AE130" s="327">
        <v>52</v>
      </c>
      <c r="AF130" s="327">
        <v>32</v>
      </c>
      <c r="AG130" s="327">
        <v>28</v>
      </c>
      <c r="AH130" s="327">
        <v>39</v>
      </c>
      <c r="AI130" s="327">
        <v>34</v>
      </c>
      <c r="AJ130" s="327">
        <v>32</v>
      </c>
      <c r="AK130" s="327">
        <v>45</v>
      </c>
      <c r="AL130" s="327">
        <v>36</v>
      </c>
      <c r="AM130" s="327">
        <v>40</v>
      </c>
      <c r="AN130" s="327">
        <v>40</v>
      </c>
      <c r="AO130" s="327">
        <v>30</v>
      </c>
      <c r="AP130" s="327">
        <v>56</v>
      </c>
      <c r="AQ130" s="327">
        <v>36</v>
      </c>
      <c r="AR130" s="327">
        <v>52</v>
      </c>
      <c r="AS130" s="327">
        <v>44</v>
      </c>
      <c r="AT130" s="327">
        <v>57</v>
      </c>
      <c r="AU130" s="327">
        <v>38</v>
      </c>
      <c r="AV130" s="327">
        <v>80</v>
      </c>
      <c r="AW130" s="327">
        <v>80</v>
      </c>
      <c r="AX130" s="327">
        <v>134</v>
      </c>
      <c r="AY130" s="327">
        <v>117</v>
      </c>
      <c r="AZ130" s="327">
        <v>585</v>
      </c>
      <c r="BA130" s="327">
        <v>562</v>
      </c>
      <c r="BB130" s="327">
        <v>475</v>
      </c>
      <c r="BC130" s="327">
        <v>491</v>
      </c>
      <c r="BD130" s="327">
        <v>468</v>
      </c>
      <c r="BE130" s="327">
        <v>463</v>
      </c>
      <c r="BF130" s="327">
        <v>502</v>
      </c>
      <c r="BG130" s="327">
        <v>482</v>
      </c>
      <c r="BH130" s="327">
        <v>453</v>
      </c>
      <c r="BI130" s="327">
        <v>495</v>
      </c>
      <c r="BJ130" s="327">
        <v>470</v>
      </c>
      <c r="BK130" s="327">
        <v>521</v>
      </c>
      <c r="BL130" s="327">
        <v>376</v>
      </c>
      <c r="BM130" s="327">
        <v>330</v>
      </c>
      <c r="BN130" s="327">
        <v>279</v>
      </c>
      <c r="BO130" s="327">
        <v>272</v>
      </c>
      <c r="BP130" s="327">
        <v>192</v>
      </c>
      <c r="BQ130" s="327">
        <v>198</v>
      </c>
      <c r="BR130" s="327">
        <v>198</v>
      </c>
      <c r="BS130" s="327">
        <v>226</v>
      </c>
      <c r="BT130" s="327">
        <v>198</v>
      </c>
      <c r="BU130" s="327">
        <v>209</v>
      </c>
      <c r="BV130" s="327">
        <v>102</v>
      </c>
      <c r="BW130" s="327">
        <v>142</v>
      </c>
      <c r="BX130" s="327">
        <v>52</v>
      </c>
      <c r="BY130" s="327">
        <v>91</v>
      </c>
      <c r="BZ130" s="327">
        <v>18</v>
      </c>
      <c r="CA130" s="327">
        <v>54</v>
      </c>
      <c r="CB130" s="327">
        <v>7</v>
      </c>
      <c r="CC130" s="327">
        <v>19</v>
      </c>
      <c r="CD130" s="327">
        <v>1</v>
      </c>
      <c r="CE130" s="327">
        <v>5</v>
      </c>
      <c r="CF130" s="322">
        <f t="shared" si="14"/>
        <v>709</v>
      </c>
      <c r="CG130" s="322">
        <f t="shared" si="15"/>
        <v>698</v>
      </c>
      <c r="CH130" s="322">
        <f t="shared" si="16"/>
        <v>1407</v>
      </c>
      <c r="CI130" s="322">
        <f t="shared" si="17"/>
        <v>4166</v>
      </c>
      <c r="CJ130" s="322">
        <f t="shared" si="18"/>
        <v>4108</v>
      </c>
      <c r="CK130" s="322">
        <f t="shared" si="19"/>
        <v>8274</v>
      </c>
      <c r="CL130" s="322">
        <f t="shared" si="20"/>
        <v>768</v>
      </c>
      <c r="CM130" s="322">
        <f t="shared" si="21"/>
        <v>944</v>
      </c>
      <c r="CN130" s="322">
        <f t="shared" si="22"/>
        <v>1712</v>
      </c>
      <c r="CO130" s="322">
        <f t="shared" si="26"/>
        <v>5643</v>
      </c>
      <c r="CP130" s="322">
        <f t="shared" si="27"/>
        <v>5750</v>
      </c>
      <c r="CQ130" s="322">
        <f t="shared" si="23"/>
        <v>11393</v>
      </c>
      <c r="CS130" s="319"/>
      <c r="CT130" s="319"/>
    </row>
    <row r="131" spans="1:103" ht="12" customHeight="1" x14ac:dyDescent="0.2">
      <c r="A131" s="323" t="s">
        <v>170</v>
      </c>
      <c r="B131" s="326">
        <v>2</v>
      </c>
      <c r="C131" s="326">
        <v>2</v>
      </c>
      <c r="D131" s="326">
        <v>1</v>
      </c>
      <c r="E131" s="326">
        <v>2</v>
      </c>
      <c r="F131" s="326">
        <v>0</v>
      </c>
      <c r="G131" s="326">
        <v>1</v>
      </c>
      <c r="H131" s="326">
        <v>1</v>
      </c>
      <c r="I131" s="326">
        <v>0</v>
      </c>
      <c r="J131" s="326">
        <v>0</v>
      </c>
      <c r="K131" s="326">
        <v>2</v>
      </c>
      <c r="L131" s="326">
        <v>1</v>
      </c>
      <c r="M131" s="326">
        <v>0</v>
      </c>
      <c r="N131" s="326">
        <v>1</v>
      </c>
      <c r="O131" s="326">
        <v>0</v>
      </c>
      <c r="P131" s="326">
        <v>1</v>
      </c>
      <c r="Q131" s="326">
        <v>1</v>
      </c>
      <c r="R131" s="326">
        <v>1</v>
      </c>
      <c r="S131" s="326">
        <v>0</v>
      </c>
      <c r="T131" s="326">
        <v>0</v>
      </c>
      <c r="U131" s="326">
        <v>2</v>
      </c>
      <c r="V131" s="326">
        <v>0</v>
      </c>
      <c r="W131" s="326">
        <v>0</v>
      </c>
      <c r="X131" s="326">
        <v>0</v>
      </c>
      <c r="Y131" s="326">
        <v>0</v>
      </c>
      <c r="Z131" s="326">
        <v>2</v>
      </c>
      <c r="AA131" s="326">
        <v>0</v>
      </c>
      <c r="AB131" s="326">
        <v>0</v>
      </c>
      <c r="AC131" s="326">
        <v>0</v>
      </c>
      <c r="AD131" s="326">
        <v>1</v>
      </c>
      <c r="AE131" s="326">
        <v>0</v>
      </c>
      <c r="AF131" s="326">
        <v>0</v>
      </c>
      <c r="AG131" s="326">
        <v>0</v>
      </c>
      <c r="AH131" s="326">
        <v>1</v>
      </c>
      <c r="AI131" s="326">
        <v>0</v>
      </c>
      <c r="AJ131" s="326">
        <v>0</v>
      </c>
      <c r="AK131" s="326">
        <v>0</v>
      </c>
      <c r="AL131" s="326">
        <v>0</v>
      </c>
      <c r="AM131" s="326">
        <v>0</v>
      </c>
      <c r="AN131" s="326">
        <v>0</v>
      </c>
      <c r="AO131" s="326">
        <v>0</v>
      </c>
      <c r="AP131" s="326">
        <v>0</v>
      </c>
      <c r="AQ131" s="326">
        <v>0</v>
      </c>
      <c r="AR131" s="326">
        <v>0</v>
      </c>
      <c r="AS131" s="326">
        <v>0</v>
      </c>
      <c r="AT131" s="326">
        <v>0</v>
      </c>
      <c r="AU131" s="326">
        <v>0</v>
      </c>
      <c r="AV131" s="326">
        <v>2</v>
      </c>
      <c r="AW131" s="326">
        <v>0</v>
      </c>
      <c r="AX131" s="326">
        <v>0</v>
      </c>
      <c r="AY131" s="326">
        <v>0</v>
      </c>
      <c r="AZ131" s="326">
        <v>7</v>
      </c>
      <c r="BA131" s="326">
        <v>10</v>
      </c>
      <c r="BB131" s="326">
        <v>10</v>
      </c>
      <c r="BC131" s="326">
        <v>14</v>
      </c>
      <c r="BD131" s="326">
        <v>12</v>
      </c>
      <c r="BE131" s="326">
        <v>13</v>
      </c>
      <c r="BF131" s="326">
        <v>11</v>
      </c>
      <c r="BG131" s="326">
        <v>6</v>
      </c>
      <c r="BH131" s="326">
        <v>5</v>
      </c>
      <c r="BI131" s="326">
        <v>8</v>
      </c>
      <c r="BJ131" s="326">
        <v>9</v>
      </c>
      <c r="BK131" s="326">
        <v>8</v>
      </c>
      <c r="BL131" s="326">
        <v>3</v>
      </c>
      <c r="BM131" s="326">
        <v>4</v>
      </c>
      <c r="BN131" s="326">
        <v>2</v>
      </c>
      <c r="BO131" s="326">
        <v>1</v>
      </c>
      <c r="BP131" s="326">
        <v>3</v>
      </c>
      <c r="BQ131" s="326">
        <v>2</v>
      </c>
      <c r="BR131" s="326">
        <v>0</v>
      </c>
      <c r="BS131" s="326">
        <v>2</v>
      </c>
      <c r="BT131" s="326">
        <v>4</v>
      </c>
      <c r="BU131" s="326">
        <v>2</v>
      </c>
      <c r="BV131" s="326">
        <v>0</v>
      </c>
      <c r="BW131" s="326">
        <v>0</v>
      </c>
      <c r="BX131" s="326">
        <v>0</v>
      </c>
      <c r="BY131" s="326">
        <v>0</v>
      </c>
      <c r="BZ131" s="326">
        <v>0</v>
      </c>
      <c r="CA131" s="326">
        <v>1</v>
      </c>
      <c r="CB131" s="326">
        <v>0</v>
      </c>
      <c r="CC131" s="326">
        <v>0</v>
      </c>
      <c r="CD131" s="326">
        <v>0</v>
      </c>
      <c r="CE131" s="326">
        <v>0</v>
      </c>
      <c r="CF131" s="325">
        <f t="shared" si="14"/>
        <v>11</v>
      </c>
      <c r="CG131" s="325">
        <f t="shared" si="15"/>
        <v>10</v>
      </c>
      <c r="CH131" s="325">
        <f t="shared" si="16"/>
        <v>21</v>
      </c>
      <c r="CI131" s="325">
        <f t="shared" si="17"/>
        <v>62</v>
      </c>
      <c r="CJ131" s="325">
        <f t="shared" si="18"/>
        <v>64</v>
      </c>
      <c r="CK131" s="325">
        <f t="shared" si="19"/>
        <v>126</v>
      </c>
      <c r="CL131" s="325">
        <f t="shared" si="20"/>
        <v>7</v>
      </c>
      <c r="CM131" s="325">
        <f t="shared" si="21"/>
        <v>7</v>
      </c>
      <c r="CN131" s="325">
        <f t="shared" si="22"/>
        <v>14</v>
      </c>
      <c r="CO131" s="325">
        <f t="shared" si="26"/>
        <v>80</v>
      </c>
      <c r="CP131" s="325">
        <f t="shared" si="27"/>
        <v>81</v>
      </c>
      <c r="CQ131" s="325">
        <f t="shared" si="23"/>
        <v>161</v>
      </c>
      <c r="CS131" s="319"/>
      <c r="CT131" s="319"/>
      <c r="CU131" s="321"/>
      <c r="CV131" s="321"/>
      <c r="CW131" s="321"/>
      <c r="CX131" s="321"/>
      <c r="CY131" s="321"/>
    </row>
    <row r="132" spans="1:103" ht="12" customHeight="1" x14ac:dyDescent="0.2">
      <c r="A132" s="323" t="s">
        <v>171</v>
      </c>
      <c r="B132" s="326">
        <v>5</v>
      </c>
      <c r="C132" s="326">
        <v>13</v>
      </c>
      <c r="D132" s="326">
        <v>5</v>
      </c>
      <c r="E132" s="326">
        <v>7</v>
      </c>
      <c r="F132" s="326">
        <v>10</v>
      </c>
      <c r="G132" s="326">
        <v>9</v>
      </c>
      <c r="H132" s="326">
        <v>6</v>
      </c>
      <c r="I132" s="326">
        <v>9</v>
      </c>
      <c r="J132" s="326">
        <v>8</v>
      </c>
      <c r="K132" s="326">
        <v>8</v>
      </c>
      <c r="L132" s="326">
        <v>6</v>
      </c>
      <c r="M132" s="326">
        <v>6</v>
      </c>
      <c r="N132" s="326">
        <v>2</v>
      </c>
      <c r="O132" s="326">
        <v>7</v>
      </c>
      <c r="P132" s="326">
        <v>4</v>
      </c>
      <c r="Q132" s="326">
        <v>12</v>
      </c>
      <c r="R132" s="326">
        <v>6</v>
      </c>
      <c r="S132" s="326">
        <v>4</v>
      </c>
      <c r="T132" s="326">
        <v>6</v>
      </c>
      <c r="U132" s="326">
        <v>7</v>
      </c>
      <c r="V132" s="326">
        <v>3</v>
      </c>
      <c r="W132" s="326">
        <v>8</v>
      </c>
      <c r="X132" s="326">
        <v>7</v>
      </c>
      <c r="Y132" s="326">
        <v>1</v>
      </c>
      <c r="Z132" s="326">
        <v>5</v>
      </c>
      <c r="AA132" s="326">
        <v>8</v>
      </c>
      <c r="AB132" s="326">
        <v>4</v>
      </c>
      <c r="AC132" s="326">
        <v>5</v>
      </c>
      <c r="AD132" s="326">
        <v>1</v>
      </c>
      <c r="AE132" s="326">
        <v>6</v>
      </c>
      <c r="AF132" s="326">
        <v>4</v>
      </c>
      <c r="AG132" s="326">
        <v>3</v>
      </c>
      <c r="AH132" s="326">
        <v>5</v>
      </c>
      <c r="AI132" s="326">
        <v>2</v>
      </c>
      <c r="AJ132" s="326">
        <v>3</v>
      </c>
      <c r="AK132" s="326">
        <v>4</v>
      </c>
      <c r="AL132" s="326">
        <v>9</v>
      </c>
      <c r="AM132" s="326">
        <v>3</v>
      </c>
      <c r="AN132" s="326">
        <v>8</v>
      </c>
      <c r="AO132" s="326">
        <v>4</v>
      </c>
      <c r="AP132" s="326">
        <v>12</v>
      </c>
      <c r="AQ132" s="326">
        <v>10</v>
      </c>
      <c r="AR132" s="326">
        <v>18</v>
      </c>
      <c r="AS132" s="326">
        <v>11</v>
      </c>
      <c r="AT132" s="326">
        <v>11</v>
      </c>
      <c r="AU132" s="326">
        <v>2</v>
      </c>
      <c r="AV132" s="326">
        <v>14</v>
      </c>
      <c r="AW132" s="326">
        <v>12</v>
      </c>
      <c r="AX132" s="326">
        <v>30</v>
      </c>
      <c r="AY132" s="326">
        <v>21</v>
      </c>
      <c r="AZ132" s="326">
        <v>170</v>
      </c>
      <c r="BA132" s="326">
        <v>101</v>
      </c>
      <c r="BB132" s="326">
        <v>106</v>
      </c>
      <c r="BC132" s="326">
        <v>97</v>
      </c>
      <c r="BD132" s="326">
        <v>78</v>
      </c>
      <c r="BE132" s="326">
        <v>84</v>
      </c>
      <c r="BF132" s="326">
        <v>86</v>
      </c>
      <c r="BG132" s="326">
        <v>64</v>
      </c>
      <c r="BH132" s="326">
        <v>59</v>
      </c>
      <c r="BI132" s="326">
        <v>67</v>
      </c>
      <c r="BJ132" s="326">
        <v>80</v>
      </c>
      <c r="BK132" s="326">
        <v>100</v>
      </c>
      <c r="BL132" s="326">
        <v>76</v>
      </c>
      <c r="BM132" s="326">
        <v>56</v>
      </c>
      <c r="BN132" s="326">
        <v>59</v>
      </c>
      <c r="BO132" s="326">
        <v>48</v>
      </c>
      <c r="BP132" s="326">
        <v>34</v>
      </c>
      <c r="BQ132" s="326">
        <v>34</v>
      </c>
      <c r="BR132" s="326">
        <v>46</v>
      </c>
      <c r="BS132" s="326">
        <v>55</v>
      </c>
      <c r="BT132" s="326">
        <v>46</v>
      </c>
      <c r="BU132" s="326">
        <v>39</v>
      </c>
      <c r="BV132" s="326">
        <v>25</v>
      </c>
      <c r="BW132" s="326">
        <v>36</v>
      </c>
      <c r="BX132" s="326">
        <v>12</v>
      </c>
      <c r="BY132" s="326">
        <v>24</v>
      </c>
      <c r="BZ132" s="326">
        <v>5</v>
      </c>
      <c r="CA132" s="326">
        <v>9</v>
      </c>
      <c r="CB132" s="326">
        <v>0</v>
      </c>
      <c r="CC132" s="326">
        <v>6</v>
      </c>
      <c r="CD132" s="326">
        <v>0</v>
      </c>
      <c r="CE132" s="326">
        <v>0</v>
      </c>
      <c r="CF132" s="325">
        <f t="shared" si="14"/>
        <v>78</v>
      </c>
      <c r="CG132" s="325">
        <f t="shared" si="15"/>
        <v>110</v>
      </c>
      <c r="CH132" s="325">
        <f t="shared" si="16"/>
        <v>188</v>
      </c>
      <c r="CI132" s="325">
        <f t="shared" si="17"/>
        <v>828</v>
      </c>
      <c r="CJ132" s="325">
        <f t="shared" si="18"/>
        <v>689</v>
      </c>
      <c r="CK132" s="325">
        <f t="shared" si="19"/>
        <v>1517</v>
      </c>
      <c r="CL132" s="325">
        <f t="shared" si="20"/>
        <v>168</v>
      </c>
      <c r="CM132" s="325">
        <f t="shared" si="21"/>
        <v>203</v>
      </c>
      <c r="CN132" s="325">
        <f t="shared" si="22"/>
        <v>371</v>
      </c>
      <c r="CO132" s="325">
        <f t="shared" si="26"/>
        <v>1074</v>
      </c>
      <c r="CP132" s="325">
        <f t="shared" si="27"/>
        <v>1002</v>
      </c>
      <c r="CQ132" s="325">
        <f t="shared" si="23"/>
        <v>2076</v>
      </c>
      <c r="CS132" s="319"/>
      <c r="CT132" s="319"/>
      <c r="CU132" s="321"/>
      <c r="CV132" s="321"/>
      <c r="CW132" s="321"/>
      <c r="CX132" s="321"/>
      <c r="CY132" s="321"/>
    </row>
    <row r="133" spans="1:103" ht="12" customHeight="1" x14ac:dyDescent="0.2">
      <c r="A133" s="323" t="s">
        <v>172</v>
      </c>
      <c r="B133" s="326">
        <v>12</v>
      </c>
      <c r="C133" s="326">
        <v>13</v>
      </c>
      <c r="D133" s="326">
        <v>13</v>
      </c>
      <c r="E133" s="326">
        <v>20</v>
      </c>
      <c r="F133" s="326">
        <v>25</v>
      </c>
      <c r="G133" s="326">
        <v>16</v>
      </c>
      <c r="H133" s="326">
        <v>12</v>
      </c>
      <c r="I133" s="326">
        <v>11</v>
      </c>
      <c r="J133" s="326">
        <v>16</v>
      </c>
      <c r="K133" s="326">
        <v>21</v>
      </c>
      <c r="L133" s="326">
        <v>26</v>
      </c>
      <c r="M133" s="326">
        <v>18</v>
      </c>
      <c r="N133" s="326">
        <v>18</v>
      </c>
      <c r="O133" s="326">
        <v>24</v>
      </c>
      <c r="P133" s="326">
        <v>32</v>
      </c>
      <c r="Q133" s="326">
        <v>26</v>
      </c>
      <c r="R133" s="326">
        <v>23</v>
      </c>
      <c r="S133" s="326">
        <v>27</v>
      </c>
      <c r="T133" s="326">
        <v>23</v>
      </c>
      <c r="U133" s="326">
        <v>17</v>
      </c>
      <c r="V133" s="326">
        <v>29</v>
      </c>
      <c r="W133" s="326">
        <v>28</v>
      </c>
      <c r="X133" s="326">
        <v>30</v>
      </c>
      <c r="Y133" s="326">
        <v>11</v>
      </c>
      <c r="Z133" s="326">
        <v>25</v>
      </c>
      <c r="AA133" s="326">
        <v>18</v>
      </c>
      <c r="AB133" s="326">
        <v>20</v>
      </c>
      <c r="AC133" s="326">
        <v>18</v>
      </c>
      <c r="AD133" s="326">
        <v>19</v>
      </c>
      <c r="AE133" s="326">
        <v>30</v>
      </c>
      <c r="AF133" s="326">
        <v>12</v>
      </c>
      <c r="AG133" s="326">
        <v>15</v>
      </c>
      <c r="AH133" s="326">
        <v>16</v>
      </c>
      <c r="AI133" s="326">
        <v>21</v>
      </c>
      <c r="AJ133" s="326">
        <v>15</v>
      </c>
      <c r="AK133" s="326">
        <v>21</v>
      </c>
      <c r="AL133" s="326">
        <v>10</v>
      </c>
      <c r="AM133" s="326">
        <v>21</v>
      </c>
      <c r="AN133" s="326">
        <v>18</v>
      </c>
      <c r="AO133" s="326">
        <v>11</v>
      </c>
      <c r="AP133" s="326">
        <v>26</v>
      </c>
      <c r="AQ133" s="326">
        <v>13</v>
      </c>
      <c r="AR133" s="326">
        <v>15</v>
      </c>
      <c r="AS133" s="326">
        <v>9</v>
      </c>
      <c r="AT133" s="326">
        <v>17</v>
      </c>
      <c r="AU133" s="326">
        <v>15</v>
      </c>
      <c r="AV133" s="326">
        <v>25</v>
      </c>
      <c r="AW133" s="326">
        <v>16</v>
      </c>
      <c r="AX133" s="326">
        <v>35</v>
      </c>
      <c r="AY133" s="326">
        <v>27</v>
      </c>
      <c r="AZ133" s="326">
        <v>131</v>
      </c>
      <c r="BA133" s="326">
        <v>130</v>
      </c>
      <c r="BB133" s="326">
        <v>129</v>
      </c>
      <c r="BC133" s="326">
        <v>136</v>
      </c>
      <c r="BD133" s="326">
        <v>155</v>
      </c>
      <c r="BE133" s="326">
        <v>180</v>
      </c>
      <c r="BF133" s="326">
        <v>197</v>
      </c>
      <c r="BG133" s="326">
        <v>203</v>
      </c>
      <c r="BH133" s="326">
        <v>194</v>
      </c>
      <c r="BI133" s="326">
        <v>196</v>
      </c>
      <c r="BJ133" s="326">
        <v>183</v>
      </c>
      <c r="BK133" s="326">
        <v>193</v>
      </c>
      <c r="BL133" s="326">
        <v>131</v>
      </c>
      <c r="BM133" s="326">
        <v>131</v>
      </c>
      <c r="BN133" s="326">
        <v>102</v>
      </c>
      <c r="BO133" s="326">
        <v>108</v>
      </c>
      <c r="BP133" s="326">
        <v>82</v>
      </c>
      <c r="BQ133" s="326">
        <v>80</v>
      </c>
      <c r="BR133" s="326">
        <v>83</v>
      </c>
      <c r="BS133" s="326">
        <v>86</v>
      </c>
      <c r="BT133" s="326">
        <v>77</v>
      </c>
      <c r="BU133" s="326">
        <v>85</v>
      </c>
      <c r="BV133" s="326">
        <v>43</v>
      </c>
      <c r="BW133" s="326">
        <v>52</v>
      </c>
      <c r="BX133" s="326">
        <v>19</v>
      </c>
      <c r="BY133" s="326">
        <v>31</v>
      </c>
      <c r="BZ133" s="326">
        <v>6</v>
      </c>
      <c r="CA133" s="326">
        <v>21</v>
      </c>
      <c r="CB133" s="326">
        <v>3</v>
      </c>
      <c r="CC133" s="326">
        <v>4</v>
      </c>
      <c r="CD133" s="326">
        <v>1</v>
      </c>
      <c r="CE133" s="326">
        <v>0</v>
      </c>
      <c r="CF133" s="325">
        <f t="shared" si="14"/>
        <v>323</v>
      </c>
      <c r="CG133" s="325">
        <f t="shared" si="15"/>
        <v>298</v>
      </c>
      <c r="CH133" s="325">
        <f t="shared" si="16"/>
        <v>621</v>
      </c>
      <c r="CI133" s="325">
        <f t="shared" si="17"/>
        <v>1411</v>
      </c>
      <c r="CJ133" s="325">
        <f t="shared" si="18"/>
        <v>1446</v>
      </c>
      <c r="CK133" s="325">
        <f t="shared" si="19"/>
        <v>2857</v>
      </c>
      <c r="CL133" s="325">
        <f t="shared" si="20"/>
        <v>314</v>
      </c>
      <c r="CM133" s="325">
        <f t="shared" si="21"/>
        <v>359</v>
      </c>
      <c r="CN133" s="325">
        <f t="shared" si="22"/>
        <v>673</v>
      </c>
      <c r="CO133" s="325">
        <f t="shared" si="26"/>
        <v>2048</v>
      </c>
      <c r="CP133" s="325">
        <f t="shared" si="27"/>
        <v>2103</v>
      </c>
      <c r="CQ133" s="325">
        <f t="shared" si="23"/>
        <v>4151</v>
      </c>
      <c r="CS133" s="319"/>
      <c r="CT133" s="319"/>
      <c r="CU133" s="321"/>
      <c r="CV133" s="321"/>
      <c r="CW133" s="321"/>
      <c r="CX133" s="321"/>
      <c r="CY133" s="321"/>
    </row>
    <row r="134" spans="1:103" ht="12" customHeight="1" x14ac:dyDescent="0.2">
      <c r="A134" s="323" t="s">
        <v>173</v>
      </c>
      <c r="B134" s="326">
        <v>0</v>
      </c>
      <c r="C134" s="326">
        <v>0</v>
      </c>
      <c r="D134" s="326">
        <v>0</v>
      </c>
      <c r="E134" s="326">
        <v>0</v>
      </c>
      <c r="F134" s="326">
        <v>0</v>
      </c>
      <c r="G134" s="326">
        <v>0</v>
      </c>
      <c r="H134" s="326">
        <v>0</v>
      </c>
      <c r="I134" s="326">
        <v>0</v>
      </c>
      <c r="J134" s="326">
        <v>0</v>
      </c>
      <c r="K134" s="326">
        <v>0</v>
      </c>
      <c r="L134" s="326">
        <v>0</v>
      </c>
      <c r="M134" s="326">
        <v>0</v>
      </c>
      <c r="N134" s="326">
        <v>0</v>
      </c>
      <c r="O134" s="326">
        <v>0</v>
      </c>
      <c r="P134" s="326">
        <v>0</v>
      </c>
      <c r="Q134" s="326">
        <v>0</v>
      </c>
      <c r="R134" s="326">
        <v>0</v>
      </c>
      <c r="S134" s="326">
        <v>0</v>
      </c>
      <c r="T134" s="326">
        <v>0</v>
      </c>
      <c r="U134" s="326">
        <v>0</v>
      </c>
      <c r="V134" s="326">
        <v>0</v>
      </c>
      <c r="W134" s="326">
        <v>0</v>
      </c>
      <c r="X134" s="326">
        <v>0</v>
      </c>
      <c r="Y134" s="326">
        <v>0</v>
      </c>
      <c r="Z134" s="326">
        <v>0</v>
      </c>
      <c r="AA134" s="326">
        <v>0</v>
      </c>
      <c r="AB134" s="326">
        <v>0</v>
      </c>
      <c r="AC134" s="326">
        <v>0</v>
      </c>
      <c r="AD134" s="326">
        <v>0</v>
      </c>
      <c r="AE134" s="326">
        <v>0</v>
      </c>
      <c r="AF134" s="326">
        <v>0</v>
      </c>
      <c r="AG134" s="326">
        <v>0</v>
      </c>
      <c r="AH134" s="326">
        <v>0</v>
      </c>
      <c r="AI134" s="326">
        <v>0</v>
      </c>
      <c r="AJ134" s="326">
        <v>0</v>
      </c>
      <c r="AK134" s="326">
        <v>0</v>
      </c>
      <c r="AL134" s="326">
        <v>0</v>
      </c>
      <c r="AM134" s="326">
        <v>0</v>
      </c>
      <c r="AN134" s="326">
        <v>0</v>
      </c>
      <c r="AO134" s="326">
        <v>0</v>
      </c>
      <c r="AP134" s="326">
        <v>0</v>
      </c>
      <c r="AQ134" s="326">
        <v>0</v>
      </c>
      <c r="AR134" s="326">
        <v>0</v>
      </c>
      <c r="AS134" s="326">
        <v>0</v>
      </c>
      <c r="AT134" s="326">
        <v>0</v>
      </c>
      <c r="AU134" s="326">
        <v>0</v>
      </c>
      <c r="AV134" s="326">
        <v>0</v>
      </c>
      <c r="AW134" s="326">
        <v>0</v>
      </c>
      <c r="AX134" s="326">
        <v>0</v>
      </c>
      <c r="AY134" s="326">
        <v>0</v>
      </c>
      <c r="AZ134" s="326">
        <v>0</v>
      </c>
      <c r="BA134" s="326">
        <v>0</v>
      </c>
      <c r="BB134" s="326">
        <v>0</v>
      </c>
      <c r="BC134" s="326">
        <v>0</v>
      </c>
      <c r="BD134" s="326">
        <v>0</v>
      </c>
      <c r="BE134" s="326">
        <v>0</v>
      </c>
      <c r="BF134" s="326">
        <v>0</v>
      </c>
      <c r="BG134" s="326">
        <v>0</v>
      </c>
      <c r="BH134" s="326">
        <v>0</v>
      </c>
      <c r="BI134" s="326">
        <v>0</v>
      </c>
      <c r="BJ134" s="326">
        <v>0</v>
      </c>
      <c r="BK134" s="326">
        <v>0</v>
      </c>
      <c r="BL134" s="326">
        <v>0</v>
      </c>
      <c r="BM134" s="326">
        <v>0</v>
      </c>
      <c r="BN134" s="326">
        <v>0</v>
      </c>
      <c r="BO134" s="326">
        <v>0</v>
      </c>
      <c r="BP134" s="326">
        <v>0</v>
      </c>
      <c r="BQ134" s="326">
        <v>0</v>
      </c>
      <c r="BR134" s="326">
        <v>0</v>
      </c>
      <c r="BS134" s="326">
        <v>0</v>
      </c>
      <c r="BT134" s="326">
        <v>0</v>
      </c>
      <c r="BU134" s="326">
        <v>0</v>
      </c>
      <c r="BV134" s="326">
        <v>0</v>
      </c>
      <c r="BW134" s="326">
        <v>0</v>
      </c>
      <c r="BX134" s="326">
        <v>0</v>
      </c>
      <c r="BY134" s="326">
        <v>0</v>
      </c>
      <c r="BZ134" s="326">
        <v>0</v>
      </c>
      <c r="CA134" s="326">
        <v>0</v>
      </c>
      <c r="CB134" s="326">
        <v>0</v>
      </c>
      <c r="CC134" s="326">
        <v>0</v>
      </c>
      <c r="CD134" s="326">
        <v>0</v>
      </c>
      <c r="CE134" s="326">
        <v>0</v>
      </c>
      <c r="CF134" s="325">
        <f t="shared" ref="CF134:CF197" si="28">B134+D134+F134+H134+J134+L134+N134+P134+R134+T134+V134+X134+Z134+AB134+AD134</f>
        <v>0</v>
      </c>
      <c r="CG134" s="325">
        <f t="shared" ref="CG134:CG197" si="29">C134+E134+G134+I134+K134+M134+O134+Q134+S134+U134+W134+Y134+AA134+AC134+AE134</f>
        <v>0</v>
      </c>
      <c r="CH134" s="325">
        <f t="shared" ref="CH134:CH197" si="30">CF134+CG134</f>
        <v>0</v>
      </c>
      <c r="CI134" s="325">
        <f t="shared" ref="CI134:CI197" si="31">AF134+AH134+AJ134+AL134+AN134+AP134+AR134+AT134+AV134+AX134+AZ134+BB134+BD134+BF134+BH134+BJ134+BL134+BN134</f>
        <v>0</v>
      </c>
      <c r="CJ134" s="325">
        <f t="shared" ref="CJ134:CJ197" si="32">AG134+AI134+AK134+AM134+AO134+AQ134+AS134+AU134+AW134+AY134+BA134+BC134+BE134+BG134+BI134+BK134+BM134+BO134</f>
        <v>0</v>
      </c>
      <c r="CK134" s="325">
        <f t="shared" ref="CK134:CK197" si="33">CI134+CJ134</f>
        <v>0</v>
      </c>
      <c r="CL134" s="325">
        <f t="shared" ref="CL134:CL197" si="34">BP134+BR134+BT134+BV134+BX134+BZ134+CB134+CD134</f>
        <v>0</v>
      </c>
      <c r="CM134" s="325">
        <f t="shared" ref="CM134:CM197" si="35">BQ134+BS134+BU134+BW134+BY134+CA134+CC134+CE134</f>
        <v>0</v>
      </c>
      <c r="CN134" s="325">
        <f t="shared" ref="CN134:CN197" si="36">CL134+CM134</f>
        <v>0</v>
      </c>
      <c r="CO134" s="325">
        <f t="shared" si="26"/>
        <v>0</v>
      </c>
      <c r="CP134" s="325">
        <f t="shared" si="27"/>
        <v>0</v>
      </c>
      <c r="CQ134" s="325">
        <f t="shared" ref="CQ134:CQ197" si="37">CO134+CP134</f>
        <v>0</v>
      </c>
      <c r="CS134" s="319"/>
      <c r="CT134" s="319"/>
      <c r="CU134" s="321"/>
      <c r="CV134" s="321"/>
      <c r="CW134" s="321"/>
      <c r="CX134" s="321"/>
      <c r="CY134" s="321"/>
    </row>
    <row r="135" spans="1:103" ht="12" customHeight="1" x14ac:dyDescent="0.2">
      <c r="A135" s="323" t="s">
        <v>174</v>
      </c>
      <c r="B135" s="326">
        <v>4</v>
      </c>
      <c r="C135" s="326">
        <v>4</v>
      </c>
      <c r="D135" s="326">
        <v>2</v>
      </c>
      <c r="E135" s="326">
        <v>6</v>
      </c>
      <c r="F135" s="326">
        <v>3</v>
      </c>
      <c r="G135" s="326">
        <v>8</v>
      </c>
      <c r="H135" s="326">
        <v>3</v>
      </c>
      <c r="I135" s="326">
        <v>2</v>
      </c>
      <c r="J135" s="326">
        <v>3</v>
      </c>
      <c r="K135" s="326">
        <v>2</v>
      </c>
      <c r="L135" s="326">
        <v>5</v>
      </c>
      <c r="M135" s="326">
        <v>8</v>
      </c>
      <c r="N135" s="326">
        <v>7</v>
      </c>
      <c r="O135" s="326">
        <v>2</v>
      </c>
      <c r="P135" s="326">
        <v>2</v>
      </c>
      <c r="Q135" s="326">
        <v>6</v>
      </c>
      <c r="R135" s="326">
        <v>6</v>
      </c>
      <c r="S135" s="326">
        <v>10</v>
      </c>
      <c r="T135" s="326">
        <v>2</v>
      </c>
      <c r="U135" s="326">
        <v>7</v>
      </c>
      <c r="V135" s="326">
        <v>6</v>
      </c>
      <c r="W135" s="326">
        <v>1</v>
      </c>
      <c r="X135" s="326">
        <v>7</v>
      </c>
      <c r="Y135" s="326">
        <v>5</v>
      </c>
      <c r="Z135" s="326">
        <v>3</v>
      </c>
      <c r="AA135" s="326">
        <v>3</v>
      </c>
      <c r="AB135" s="326">
        <v>5</v>
      </c>
      <c r="AC135" s="326">
        <v>3</v>
      </c>
      <c r="AD135" s="326">
        <v>2</v>
      </c>
      <c r="AE135" s="326">
        <v>3</v>
      </c>
      <c r="AF135" s="326">
        <v>4</v>
      </c>
      <c r="AG135" s="326">
        <v>2</v>
      </c>
      <c r="AH135" s="326">
        <v>4</v>
      </c>
      <c r="AI135" s="326">
        <v>4</v>
      </c>
      <c r="AJ135" s="326">
        <v>4</v>
      </c>
      <c r="AK135" s="326">
        <v>4</v>
      </c>
      <c r="AL135" s="326">
        <v>2</v>
      </c>
      <c r="AM135" s="326">
        <v>7</v>
      </c>
      <c r="AN135" s="326">
        <v>6</v>
      </c>
      <c r="AO135" s="326">
        <v>2</v>
      </c>
      <c r="AP135" s="326">
        <v>8</v>
      </c>
      <c r="AQ135" s="326">
        <v>5</v>
      </c>
      <c r="AR135" s="326">
        <v>7</v>
      </c>
      <c r="AS135" s="326">
        <v>6</v>
      </c>
      <c r="AT135" s="326">
        <v>16</v>
      </c>
      <c r="AU135" s="326">
        <v>6</v>
      </c>
      <c r="AV135" s="326">
        <v>19</v>
      </c>
      <c r="AW135" s="326">
        <v>16</v>
      </c>
      <c r="AX135" s="326">
        <v>37</v>
      </c>
      <c r="AY135" s="326">
        <v>19</v>
      </c>
      <c r="AZ135" s="326">
        <v>128</v>
      </c>
      <c r="BA135" s="326">
        <v>112</v>
      </c>
      <c r="BB135" s="326">
        <v>93</v>
      </c>
      <c r="BC135" s="326">
        <v>80</v>
      </c>
      <c r="BD135" s="326">
        <v>82</v>
      </c>
      <c r="BE135" s="326">
        <v>77</v>
      </c>
      <c r="BF135" s="326">
        <v>74</v>
      </c>
      <c r="BG135" s="326">
        <v>75</v>
      </c>
      <c r="BH135" s="326">
        <v>82</v>
      </c>
      <c r="BI135" s="326">
        <v>88</v>
      </c>
      <c r="BJ135" s="326">
        <v>72</v>
      </c>
      <c r="BK135" s="326">
        <v>96</v>
      </c>
      <c r="BL135" s="326">
        <v>71</v>
      </c>
      <c r="BM135" s="326">
        <v>60</v>
      </c>
      <c r="BN135" s="326">
        <v>43</v>
      </c>
      <c r="BO135" s="326">
        <v>42</v>
      </c>
      <c r="BP135" s="326">
        <v>31</v>
      </c>
      <c r="BQ135" s="326">
        <v>33</v>
      </c>
      <c r="BR135" s="326">
        <v>26</v>
      </c>
      <c r="BS135" s="326">
        <v>28</v>
      </c>
      <c r="BT135" s="326">
        <v>39</v>
      </c>
      <c r="BU135" s="326">
        <v>49</v>
      </c>
      <c r="BV135" s="326">
        <v>24</v>
      </c>
      <c r="BW135" s="326">
        <v>29</v>
      </c>
      <c r="BX135" s="326">
        <v>13</v>
      </c>
      <c r="BY135" s="326">
        <v>19</v>
      </c>
      <c r="BZ135" s="326">
        <v>3</v>
      </c>
      <c r="CA135" s="326">
        <v>8</v>
      </c>
      <c r="CB135" s="326">
        <v>3</v>
      </c>
      <c r="CC135" s="326">
        <v>6</v>
      </c>
      <c r="CD135" s="326">
        <v>0</v>
      </c>
      <c r="CE135" s="326">
        <v>3</v>
      </c>
      <c r="CF135" s="325">
        <f t="shared" si="28"/>
        <v>60</v>
      </c>
      <c r="CG135" s="325">
        <f t="shared" si="29"/>
        <v>70</v>
      </c>
      <c r="CH135" s="325">
        <f t="shared" si="30"/>
        <v>130</v>
      </c>
      <c r="CI135" s="325">
        <f t="shared" si="31"/>
        <v>752</v>
      </c>
      <c r="CJ135" s="325">
        <f t="shared" si="32"/>
        <v>701</v>
      </c>
      <c r="CK135" s="325">
        <f t="shared" si="33"/>
        <v>1453</v>
      </c>
      <c r="CL135" s="325">
        <f t="shared" si="34"/>
        <v>139</v>
      </c>
      <c r="CM135" s="325">
        <f t="shared" si="35"/>
        <v>175</v>
      </c>
      <c r="CN135" s="325">
        <f t="shared" si="36"/>
        <v>314</v>
      </c>
      <c r="CO135" s="325">
        <f t="shared" si="26"/>
        <v>951</v>
      </c>
      <c r="CP135" s="325">
        <f t="shared" si="27"/>
        <v>946</v>
      </c>
      <c r="CQ135" s="325">
        <f t="shared" si="37"/>
        <v>1897</v>
      </c>
      <c r="CS135" s="319"/>
      <c r="CT135" s="319"/>
      <c r="CU135" s="321"/>
      <c r="CV135" s="321"/>
      <c r="CW135" s="321"/>
      <c r="CX135" s="321"/>
      <c r="CY135" s="321"/>
    </row>
    <row r="136" spans="1:103" ht="12" customHeight="1" x14ac:dyDescent="0.2">
      <c r="A136" s="323" t="s">
        <v>175</v>
      </c>
      <c r="B136" s="326">
        <v>12</v>
      </c>
      <c r="C136" s="326">
        <v>11</v>
      </c>
      <c r="D136" s="326">
        <v>7</v>
      </c>
      <c r="E136" s="326">
        <v>14</v>
      </c>
      <c r="F136" s="326">
        <v>15</v>
      </c>
      <c r="G136" s="326">
        <v>11</v>
      </c>
      <c r="H136" s="326">
        <v>13</v>
      </c>
      <c r="I136" s="326">
        <v>9</v>
      </c>
      <c r="J136" s="326">
        <v>11</v>
      </c>
      <c r="K136" s="326">
        <v>21</v>
      </c>
      <c r="L136" s="326">
        <v>13</v>
      </c>
      <c r="M136" s="326">
        <v>5</v>
      </c>
      <c r="N136" s="326">
        <v>23</v>
      </c>
      <c r="O136" s="326">
        <v>7</v>
      </c>
      <c r="P136" s="326">
        <v>21</v>
      </c>
      <c r="Q136" s="326">
        <v>22</v>
      </c>
      <c r="R136" s="326">
        <v>22</v>
      </c>
      <c r="S136" s="326">
        <v>18</v>
      </c>
      <c r="T136" s="326">
        <v>18</v>
      </c>
      <c r="U136" s="326">
        <v>17</v>
      </c>
      <c r="V136" s="326">
        <v>19</v>
      </c>
      <c r="W136" s="326">
        <v>25</v>
      </c>
      <c r="X136" s="326">
        <v>16</v>
      </c>
      <c r="Y136" s="326">
        <v>10</v>
      </c>
      <c r="Z136" s="326">
        <v>20</v>
      </c>
      <c r="AA136" s="326">
        <v>16</v>
      </c>
      <c r="AB136" s="326">
        <v>13</v>
      </c>
      <c r="AC136" s="326">
        <v>11</v>
      </c>
      <c r="AD136" s="326">
        <v>14</v>
      </c>
      <c r="AE136" s="326">
        <v>13</v>
      </c>
      <c r="AF136" s="326">
        <v>12</v>
      </c>
      <c r="AG136" s="326">
        <v>8</v>
      </c>
      <c r="AH136" s="326">
        <v>13</v>
      </c>
      <c r="AI136" s="326">
        <v>7</v>
      </c>
      <c r="AJ136" s="326">
        <v>10</v>
      </c>
      <c r="AK136" s="326">
        <v>16</v>
      </c>
      <c r="AL136" s="326">
        <v>15</v>
      </c>
      <c r="AM136" s="326">
        <v>9</v>
      </c>
      <c r="AN136" s="326">
        <v>8</v>
      </c>
      <c r="AO136" s="326">
        <v>13</v>
      </c>
      <c r="AP136" s="326">
        <v>10</v>
      </c>
      <c r="AQ136" s="326">
        <v>8</v>
      </c>
      <c r="AR136" s="326">
        <v>12</v>
      </c>
      <c r="AS136" s="326">
        <v>18</v>
      </c>
      <c r="AT136" s="326">
        <v>13</v>
      </c>
      <c r="AU136" s="326">
        <v>15</v>
      </c>
      <c r="AV136" s="326">
        <v>20</v>
      </c>
      <c r="AW136" s="326">
        <v>36</v>
      </c>
      <c r="AX136" s="326">
        <v>32</v>
      </c>
      <c r="AY136" s="326">
        <v>50</v>
      </c>
      <c r="AZ136" s="326">
        <v>149</v>
      </c>
      <c r="BA136" s="326">
        <v>209</v>
      </c>
      <c r="BB136" s="326">
        <v>137</v>
      </c>
      <c r="BC136" s="326">
        <v>164</v>
      </c>
      <c r="BD136" s="326">
        <v>141</v>
      </c>
      <c r="BE136" s="326">
        <v>109</v>
      </c>
      <c r="BF136" s="326">
        <v>134</v>
      </c>
      <c r="BG136" s="326">
        <v>134</v>
      </c>
      <c r="BH136" s="326">
        <v>113</v>
      </c>
      <c r="BI136" s="326">
        <v>136</v>
      </c>
      <c r="BJ136" s="326">
        <v>126</v>
      </c>
      <c r="BK136" s="326">
        <v>124</v>
      </c>
      <c r="BL136" s="326">
        <v>95</v>
      </c>
      <c r="BM136" s="326">
        <v>79</v>
      </c>
      <c r="BN136" s="326">
        <v>73</v>
      </c>
      <c r="BO136" s="326">
        <v>73</v>
      </c>
      <c r="BP136" s="326">
        <v>42</v>
      </c>
      <c r="BQ136" s="326">
        <v>49</v>
      </c>
      <c r="BR136" s="326">
        <v>43</v>
      </c>
      <c r="BS136" s="326">
        <v>55</v>
      </c>
      <c r="BT136" s="326">
        <v>32</v>
      </c>
      <c r="BU136" s="326">
        <v>34</v>
      </c>
      <c r="BV136" s="326">
        <v>10</v>
      </c>
      <c r="BW136" s="326">
        <v>25</v>
      </c>
      <c r="BX136" s="326">
        <v>8</v>
      </c>
      <c r="BY136" s="326">
        <v>17</v>
      </c>
      <c r="BZ136" s="326">
        <v>4</v>
      </c>
      <c r="CA136" s="326">
        <v>15</v>
      </c>
      <c r="CB136" s="326">
        <v>1</v>
      </c>
      <c r="CC136" s="326">
        <v>3</v>
      </c>
      <c r="CD136" s="326">
        <v>0</v>
      </c>
      <c r="CE136" s="326">
        <v>2</v>
      </c>
      <c r="CF136" s="325">
        <f t="shared" si="28"/>
        <v>237</v>
      </c>
      <c r="CG136" s="325">
        <f t="shared" si="29"/>
        <v>210</v>
      </c>
      <c r="CH136" s="325">
        <f t="shared" si="30"/>
        <v>447</v>
      </c>
      <c r="CI136" s="325">
        <f t="shared" si="31"/>
        <v>1113</v>
      </c>
      <c r="CJ136" s="325">
        <f t="shared" si="32"/>
        <v>1208</v>
      </c>
      <c r="CK136" s="325">
        <f t="shared" si="33"/>
        <v>2321</v>
      </c>
      <c r="CL136" s="325">
        <f t="shared" si="34"/>
        <v>140</v>
      </c>
      <c r="CM136" s="325">
        <f t="shared" si="35"/>
        <v>200</v>
      </c>
      <c r="CN136" s="325">
        <f t="shared" si="36"/>
        <v>340</v>
      </c>
      <c r="CO136" s="325">
        <f t="shared" ref="CO136:CO167" si="38">CF136+CI136+CL136</f>
        <v>1490</v>
      </c>
      <c r="CP136" s="325">
        <f t="shared" ref="CP136:CP167" si="39">CG136+CJ136+CM136</f>
        <v>1618</v>
      </c>
      <c r="CQ136" s="325">
        <f t="shared" si="37"/>
        <v>3108</v>
      </c>
      <c r="CS136" s="319"/>
      <c r="CT136" s="319"/>
      <c r="CU136" s="321"/>
      <c r="CV136" s="321"/>
      <c r="CW136" s="321"/>
      <c r="CX136" s="321"/>
      <c r="CY136" s="321"/>
    </row>
    <row r="137" spans="1:103" s="321" customFormat="1" ht="12" customHeight="1" x14ac:dyDescent="0.2">
      <c r="A137" s="324" t="s">
        <v>86</v>
      </c>
      <c r="B137" s="327">
        <v>65</v>
      </c>
      <c r="C137" s="327">
        <v>83</v>
      </c>
      <c r="D137" s="327">
        <v>86</v>
      </c>
      <c r="E137" s="327">
        <v>80</v>
      </c>
      <c r="F137" s="327">
        <v>120</v>
      </c>
      <c r="G137" s="327">
        <v>91</v>
      </c>
      <c r="H137" s="327">
        <v>94</v>
      </c>
      <c r="I137" s="327">
        <v>83</v>
      </c>
      <c r="J137" s="327">
        <v>119</v>
      </c>
      <c r="K137" s="327">
        <v>94</v>
      </c>
      <c r="L137" s="327">
        <v>99</v>
      </c>
      <c r="M137" s="327">
        <v>90</v>
      </c>
      <c r="N137" s="327">
        <v>117</v>
      </c>
      <c r="O137" s="327">
        <v>100</v>
      </c>
      <c r="P137" s="327">
        <v>122</v>
      </c>
      <c r="Q137" s="327">
        <v>96</v>
      </c>
      <c r="R137" s="327">
        <v>109</v>
      </c>
      <c r="S137" s="327">
        <v>106</v>
      </c>
      <c r="T137" s="327">
        <v>94</v>
      </c>
      <c r="U137" s="327">
        <v>114</v>
      </c>
      <c r="V137" s="327">
        <v>100</v>
      </c>
      <c r="W137" s="327">
        <v>86</v>
      </c>
      <c r="X137" s="327">
        <v>97</v>
      </c>
      <c r="Y137" s="327">
        <v>94</v>
      </c>
      <c r="Z137" s="327">
        <v>97</v>
      </c>
      <c r="AA137" s="327">
        <v>107</v>
      </c>
      <c r="AB137" s="327">
        <v>106</v>
      </c>
      <c r="AC137" s="327">
        <v>71</v>
      </c>
      <c r="AD137" s="327">
        <v>81</v>
      </c>
      <c r="AE137" s="327">
        <v>69</v>
      </c>
      <c r="AF137" s="327">
        <v>80</v>
      </c>
      <c r="AG137" s="327">
        <v>81</v>
      </c>
      <c r="AH137" s="327">
        <v>54</v>
      </c>
      <c r="AI137" s="327">
        <v>72</v>
      </c>
      <c r="AJ137" s="327">
        <v>87</v>
      </c>
      <c r="AK137" s="327">
        <v>82</v>
      </c>
      <c r="AL137" s="327">
        <v>80</v>
      </c>
      <c r="AM137" s="327">
        <v>83</v>
      </c>
      <c r="AN137" s="327">
        <v>108</v>
      </c>
      <c r="AO137" s="327">
        <v>93</v>
      </c>
      <c r="AP137" s="327">
        <v>88</v>
      </c>
      <c r="AQ137" s="327">
        <v>101</v>
      </c>
      <c r="AR137" s="327">
        <v>88</v>
      </c>
      <c r="AS137" s="327">
        <v>83</v>
      </c>
      <c r="AT137" s="327">
        <v>127</v>
      </c>
      <c r="AU137" s="327">
        <v>103</v>
      </c>
      <c r="AV137" s="327">
        <v>163</v>
      </c>
      <c r="AW137" s="327">
        <v>167</v>
      </c>
      <c r="AX137" s="327">
        <v>209</v>
      </c>
      <c r="AY137" s="327">
        <v>192</v>
      </c>
      <c r="AZ137" s="327">
        <v>1104</v>
      </c>
      <c r="BA137" s="327">
        <v>967</v>
      </c>
      <c r="BB137" s="327">
        <v>948</v>
      </c>
      <c r="BC137" s="327">
        <v>864</v>
      </c>
      <c r="BD137" s="327">
        <v>941</v>
      </c>
      <c r="BE137" s="327">
        <v>957</v>
      </c>
      <c r="BF137" s="327">
        <v>1049</v>
      </c>
      <c r="BG137" s="327">
        <v>1020</v>
      </c>
      <c r="BH137" s="327">
        <v>1088</v>
      </c>
      <c r="BI137" s="327">
        <v>1008</v>
      </c>
      <c r="BJ137" s="327">
        <v>1092</v>
      </c>
      <c r="BK137" s="327">
        <v>1056</v>
      </c>
      <c r="BL137" s="327">
        <v>881</v>
      </c>
      <c r="BM137" s="327">
        <v>821</v>
      </c>
      <c r="BN137" s="327">
        <v>676</v>
      </c>
      <c r="BO137" s="327">
        <v>687</v>
      </c>
      <c r="BP137" s="327">
        <v>529</v>
      </c>
      <c r="BQ137" s="327">
        <v>621</v>
      </c>
      <c r="BR137" s="327">
        <v>617</v>
      </c>
      <c r="BS137" s="327">
        <v>763</v>
      </c>
      <c r="BT137" s="327">
        <v>649</v>
      </c>
      <c r="BU137" s="327">
        <v>884</v>
      </c>
      <c r="BV137" s="327">
        <v>461</v>
      </c>
      <c r="BW137" s="327">
        <v>739</v>
      </c>
      <c r="BX137" s="327">
        <v>212</v>
      </c>
      <c r="BY137" s="327">
        <v>471</v>
      </c>
      <c r="BZ137" s="327">
        <v>99</v>
      </c>
      <c r="CA137" s="327">
        <v>224</v>
      </c>
      <c r="CB137" s="327">
        <v>13</v>
      </c>
      <c r="CC137" s="327">
        <v>74</v>
      </c>
      <c r="CD137" s="327">
        <v>0</v>
      </c>
      <c r="CE137" s="327">
        <v>11</v>
      </c>
      <c r="CF137" s="322">
        <f t="shared" si="28"/>
        <v>1506</v>
      </c>
      <c r="CG137" s="322">
        <f t="shared" si="29"/>
        <v>1364</v>
      </c>
      <c r="CH137" s="322">
        <f t="shared" si="30"/>
        <v>2870</v>
      </c>
      <c r="CI137" s="322">
        <f t="shared" si="31"/>
        <v>8863</v>
      </c>
      <c r="CJ137" s="322">
        <f t="shared" si="32"/>
        <v>8437</v>
      </c>
      <c r="CK137" s="322">
        <f t="shared" si="33"/>
        <v>17300</v>
      </c>
      <c r="CL137" s="322">
        <f t="shared" si="34"/>
        <v>2580</v>
      </c>
      <c r="CM137" s="322">
        <f t="shared" si="35"/>
        <v>3787</v>
      </c>
      <c r="CN137" s="322">
        <f t="shared" si="36"/>
        <v>6367</v>
      </c>
      <c r="CO137" s="322">
        <f t="shared" si="38"/>
        <v>12949</v>
      </c>
      <c r="CP137" s="322">
        <f t="shared" si="39"/>
        <v>13588</v>
      </c>
      <c r="CQ137" s="322">
        <f t="shared" si="37"/>
        <v>26537</v>
      </c>
      <c r="CS137" s="319"/>
      <c r="CT137" s="319"/>
    </row>
    <row r="138" spans="1:103" ht="12" customHeight="1" x14ac:dyDescent="0.2">
      <c r="A138" s="323" t="s">
        <v>170</v>
      </c>
      <c r="B138" s="326">
        <v>9</v>
      </c>
      <c r="C138" s="326">
        <v>12</v>
      </c>
      <c r="D138" s="326">
        <v>12</v>
      </c>
      <c r="E138" s="326">
        <v>9</v>
      </c>
      <c r="F138" s="326">
        <v>10</v>
      </c>
      <c r="G138" s="326">
        <v>17</v>
      </c>
      <c r="H138" s="326">
        <v>6</v>
      </c>
      <c r="I138" s="326">
        <v>19</v>
      </c>
      <c r="J138" s="326">
        <v>19</v>
      </c>
      <c r="K138" s="326">
        <v>10</v>
      </c>
      <c r="L138" s="326">
        <v>15</v>
      </c>
      <c r="M138" s="326">
        <v>12</v>
      </c>
      <c r="N138" s="326">
        <v>12</v>
      </c>
      <c r="O138" s="326">
        <v>13</v>
      </c>
      <c r="P138" s="326">
        <v>16</v>
      </c>
      <c r="Q138" s="326">
        <v>8</v>
      </c>
      <c r="R138" s="326">
        <v>15</v>
      </c>
      <c r="S138" s="326">
        <v>13</v>
      </c>
      <c r="T138" s="326">
        <v>9</v>
      </c>
      <c r="U138" s="326">
        <v>20</v>
      </c>
      <c r="V138" s="326">
        <v>11</v>
      </c>
      <c r="W138" s="326">
        <v>12</v>
      </c>
      <c r="X138" s="326">
        <v>14</v>
      </c>
      <c r="Y138" s="326">
        <v>13</v>
      </c>
      <c r="Z138" s="326">
        <v>12</v>
      </c>
      <c r="AA138" s="326">
        <v>16</v>
      </c>
      <c r="AB138" s="326">
        <v>18</v>
      </c>
      <c r="AC138" s="326">
        <v>9</v>
      </c>
      <c r="AD138" s="326">
        <v>18</v>
      </c>
      <c r="AE138" s="326">
        <v>17</v>
      </c>
      <c r="AF138" s="326">
        <v>12</v>
      </c>
      <c r="AG138" s="326">
        <v>14</v>
      </c>
      <c r="AH138" s="326">
        <v>7</v>
      </c>
      <c r="AI138" s="326">
        <v>15</v>
      </c>
      <c r="AJ138" s="326">
        <v>17</v>
      </c>
      <c r="AK138" s="326">
        <v>16</v>
      </c>
      <c r="AL138" s="326">
        <v>12</v>
      </c>
      <c r="AM138" s="326">
        <v>21</v>
      </c>
      <c r="AN138" s="326">
        <v>24</v>
      </c>
      <c r="AO138" s="326">
        <v>30</v>
      </c>
      <c r="AP138" s="326">
        <v>23</v>
      </c>
      <c r="AQ138" s="326">
        <v>26</v>
      </c>
      <c r="AR138" s="326">
        <v>25</v>
      </c>
      <c r="AS138" s="326">
        <v>26</v>
      </c>
      <c r="AT138" s="326">
        <v>35</v>
      </c>
      <c r="AU138" s="326">
        <v>27</v>
      </c>
      <c r="AV138" s="326">
        <v>53</v>
      </c>
      <c r="AW138" s="326">
        <v>54</v>
      </c>
      <c r="AX138" s="326">
        <v>60</v>
      </c>
      <c r="AY138" s="326">
        <v>57</v>
      </c>
      <c r="AZ138" s="326">
        <v>311</v>
      </c>
      <c r="BA138" s="326">
        <v>267</v>
      </c>
      <c r="BB138" s="326">
        <v>216</v>
      </c>
      <c r="BC138" s="326">
        <v>192</v>
      </c>
      <c r="BD138" s="326">
        <v>181</v>
      </c>
      <c r="BE138" s="326">
        <v>177</v>
      </c>
      <c r="BF138" s="326">
        <v>186</v>
      </c>
      <c r="BG138" s="326">
        <v>157</v>
      </c>
      <c r="BH138" s="326">
        <v>201</v>
      </c>
      <c r="BI138" s="326">
        <v>164</v>
      </c>
      <c r="BJ138" s="326">
        <v>230</v>
      </c>
      <c r="BK138" s="326">
        <v>195</v>
      </c>
      <c r="BL138" s="326">
        <v>173</v>
      </c>
      <c r="BM138" s="326">
        <v>157</v>
      </c>
      <c r="BN138" s="326">
        <v>150</v>
      </c>
      <c r="BO138" s="326">
        <v>105</v>
      </c>
      <c r="BP138" s="326">
        <v>98</v>
      </c>
      <c r="BQ138" s="326">
        <v>92</v>
      </c>
      <c r="BR138" s="326">
        <v>103</v>
      </c>
      <c r="BS138" s="326">
        <v>89</v>
      </c>
      <c r="BT138" s="326">
        <v>103</v>
      </c>
      <c r="BU138" s="326">
        <v>101</v>
      </c>
      <c r="BV138" s="326">
        <v>72</v>
      </c>
      <c r="BW138" s="326">
        <v>89</v>
      </c>
      <c r="BX138" s="326">
        <v>28</v>
      </c>
      <c r="BY138" s="326">
        <v>75</v>
      </c>
      <c r="BZ138" s="326">
        <v>17</v>
      </c>
      <c r="CA138" s="326">
        <v>41</v>
      </c>
      <c r="CB138" s="326">
        <v>1</v>
      </c>
      <c r="CC138" s="326">
        <v>9</v>
      </c>
      <c r="CD138" s="326">
        <v>0</v>
      </c>
      <c r="CE138" s="326">
        <v>0</v>
      </c>
      <c r="CF138" s="325">
        <f t="shared" si="28"/>
        <v>196</v>
      </c>
      <c r="CG138" s="325">
        <f t="shared" si="29"/>
        <v>200</v>
      </c>
      <c r="CH138" s="325">
        <f t="shared" si="30"/>
        <v>396</v>
      </c>
      <c r="CI138" s="325">
        <f t="shared" si="31"/>
        <v>1916</v>
      </c>
      <c r="CJ138" s="325">
        <f t="shared" si="32"/>
        <v>1700</v>
      </c>
      <c r="CK138" s="325">
        <f t="shared" si="33"/>
        <v>3616</v>
      </c>
      <c r="CL138" s="325">
        <f t="shared" si="34"/>
        <v>422</v>
      </c>
      <c r="CM138" s="325">
        <f t="shared" si="35"/>
        <v>496</v>
      </c>
      <c r="CN138" s="325">
        <f t="shared" si="36"/>
        <v>918</v>
      </c>
      <c r="CO138" s="325">
        <f t="shared" si="38"/>
        <v>2534</v>
      </c>
      <c r="CP138" s="325">
        <f t="shared" si="39"/>
        <v>2396</v>
      </c>
      <c r="CQ138" s="325">
        <f t="shared" si="37"/>
        <v>4930</v>
      </c>
      <c r="CS138" s="319"/>
      <c r="CT138" s="319"/>
      <c r="CU138" s="321"/>
      <c r="CV138" s="321"/>
      <c r="CW138" s="321"/>
      <c r="CX138" s="321"/>
      <c r="CY138" s="321"/>
    </row>
    <row r="139" spans="1:103" ht="12" customHeight="1" x14ac:dyDescent="0.2">
      <c r="A139" s="323" t="s">
        <v>171</v>
      </c>
      <c r="B139" s="326">
        <v>16</v>
      </c>
      <c r="C139" s="326">
        <v>26</v>
      </c>
      <c r="D139" s="326">
        <v>27</v>
      </c>
      <c r="E139" s="326">
        <v>24</v>
      </c>
      <c r="F139" s="326">
        <v>46</v>
      </c>
      <c r="G139" s="326">
        <v>31</v>
      </c>
      <c r="H139" s="326">
        <v>37</v>
      </c>
      <c r="I139" s="326">
        <v>28</v>
      </c>
      <c r="J139" s="326">
        <v>49</v>
      </c>
      <c r="K139" s="326">
        <v>36</v>
      </c>
      <c r="L139" s="326">
        <v>41</v>
      </c>
      <c r="M139" s="326">
        <v>37</v>
      </c>
      <c r="N139" s="326">
        <v>48</v>
      </c>
      <c r="O139" s="326">
        <v>36</v>
      </c>
      <c r="P139" s="326">
        <v>47</v>
      </c>
      <c r="Q139" s="326">
        <v>50</v>
      </c>
      <c r="R139" s="326">
        <v>34</v>
      </c>
      <c r="S139" s="326">
        <v>42</v>
      </c>
      <c r="T139" s="326">
        <v>31</v>
      </c>
      <c r="U139" s="326">
        <v>36</v>
      </c>
      <c r="V139" s="326">
        <v>40</v>
      </c>
      <c r="W139" s="326">
        <v>28</v>
      </c>
      <c r="X139" s="326">
        <v>30</v>
      </c>
      <c r="Y139" s="326">
        <v>31</v>
      </c>
      <c r="Z139" s="326">
        <v>36</v>
      </c>
      <c r="AA139" s="326">
        <v>35</v>
      </c>
      <c r="AB139" s="326">
        <v>30</v>
      </c>
      <c r="AC139" s="326">
        <v>21</v>
      </c>
      <c r="AD139" s="326">
        <v>22</v>
      </c>
      <c r="AE139" s="326">
        <v>23</v>
      </c>
      <c r="AF139" s="326">
        <v>25</v>
      </c>
      <c r="AG139" s="326">
        <v>20</v>
      </c>
      <c r="AH139" s="326">
        <v>22</v>
      </c>
      <c r="AI139" s="326">
        <v>12</v>
      </c>
      <c r="AJ139" s="326">
        <v>20</v>
      </c>
      <c r="AK139" s="326">
        <v>17</v>
      </c>
      <c r="AL139" s="326">
        <v>24</v>
      </c>
      <c r="AM139" s="326">
        <v>17</v>
      </c>
      <c r="AN139" s="326">
        <v>21</v>
      </c>
      <c r="AO139" s="326">
        <v>15</v>
      </c>
      <c r="AP139" s="326">
        <v>18</v>
      </c>
      <c r="AQ139" s="326">
        <v>24</v>
      </c>
      <c r="AR139" s="326">
        <v>12</v>
      </c>
      <c r="AS139" s="326">
        <v>15</v>
      </c>
      <c r="AT139" s="326">
        <v>22</v>
      </c>
      <c r="AU139" s="326">
        <v>13</v>
      </c>
      <c r="AV139" s="326">
        <v>16</v>
      </c>
      <c r="AW139" s="326">
        <v>15</v>
      </c>
      <c r="AX139" s="326">
        <v>25</v>
      </c>
      <c r="AY139" s="326">
        <v>18</v>
      </c>
      <c r="AZ139" s="326">
        <v>87</v>
      </c>
      <c r="BA139" s="326">
        <v>69</v>
      </c>
      <c r="BB139" s="326">
        <v>116</v>
      </c>
      <c r="BC139" s="326">
        <v>148</v>
      </c>
      <c r="BD139" s="326">
        <v>236</v>
      </c>
      <c r="BE139" s="326">
        <v>263</v>
      </c>
      <c r="BF139" s="326">
        <v>293</v>
      </c>
      <c r="BG139" s="326">
        <v>292</v>
      </c>
      <c r="BH139" s="326">
        <v>261</v>
      </c>
      <c r="BI139" s="326">
        <v>266</v>
      </c>
      <c r="BJ139" s="326">
        <v>225</v>
      </c>
      <c r="BK139" s="326">
        <v>267</v>
      </c>
      <c r="BL139" s="326">
        <v>176</v>
      </c>
      <c r="BM139" s="326">
        <v>188</v>
      </c>
      <c r="BN139" s="326">
        <v>132</v>
      </c>
      <c r="BO139" s="326">
        <v>155</v>
      </c>
      <c r="BP139" s="326">
        <v>115</v>
      </c>
      <c r="BQ139" s="326">
        <v>159</v>
      </c>
      <c r="BR139" s="326">
        <v>137</v>
      </c>
      <c r="BS139" s="326">
        <v>230</v>
      </c>
      <c r="BT139" s="326">
        <v>204</v>
      </c>
      <c r="BU139" s="326">
        <v>261</v>
      </c>
      <c r="BV139" s="326">
        <v>115</v>
      </c>
      <c r="BW139" s="326">
        <v>198</v>
      </c>
      <c r="BX139" s="326">
        <v>58</v>
      </c>
      <c r="BY139" s="326">
        <v>117</v>
      </c>
      <c r="BZ139" s="326">
        <v>26</v>
      </c>
      <c r="CA139" s="326">
        <v>49</v>
      </c>
      <c r="CB139" s="326">
        <v>6</v>
      </c>
      <c r="CC139" s="326">
        <v>18</v>
      </c>
      <c r="CD139" s="326">
        <v>0</v>
      </c>
      <c r="CE139" s="326">
        <v>4</v>
      </c>
      <c r="CF139" s="325">
        <f t="shared" si="28"/>
        <v>534</v>
      </c>
      <c r="CG139" s="325">
        <f t="shared" si="29"/>
        <v>484</v>
      </c>
      <c r="CH139" s="325">
        <f t="shared" si="30"/>
        <v>1018</v>
      </c>
      <c r="CI139" s="325">
        <f t="shared" si="31"/>
        <v>1731</v>
      </c>
      <c r="CJ139" s="325">
        <f t="shared" si="32"/>
        <v>1814</v>
      </c>
      <c r="CK139" s="325">
        <f t="shared" si="33"/>
        <v>3545</v>
      </c>
      <c r="CL139" s="325">
        <f t="shared" si="34"/>
        <v>661</v>
      </c>
      <c r="CM139" s="325">
        <f t="shared" si="35"/>
        <v>1036</v>
      </c>
      <c r="CN139" s="325">
        <f t="shared" si="36"/>
        <v>1697</v>
      </c>
      <c r="CO139" s="325">
        <f t="shared" si="38"/>
        <v>2926</v>
      </c>
      <c r="CP139" s="325">
        <f t="shared" si="39"/>
        <v>3334</v>
      </c>
      <c r="CQ139" s="325">
        <f t="shared" si="37"/>
        <v>6260</v>
      </c>
      <c r="CS139" s="319"/>
      <c r="CT139" s="319"/>
      <c r="CU139" s="321"/>
      <c r="CV139" s="321"/>
      <c r="CW139" s="321"/>
      <c r="CX139" s="321"/>
      <c r="CY139" s="321"/>
    </row>
    <row r="140" spans="1:103" ht="12" customHeight="1" x14ac:dyDescent="0.2">
      <c r="A140" s="323" t="s">
        <v>172</v>
      </c>
      <c r="B140" s="326">
        <v>9</v>
      </c>
      <c r="C140" s="326">
        <v>9</v>
      </c>
      <c r="D140" s="326">
        <v>7</v>
      </c>
      <c r="E140" s="326">
        <v>6</v>
      </c>
      <c r="F140" s="326">
        <v>10</v>
      </c>
      <c r="G140" s="326">
        <v>6</v>
      </c>
      <c r="H140" s="326">
        <v>8</v>
      </c>
      <c r="I140" s="326">
        <v>7</v>
      </c>
      <c r="J140" s="326">
        <v>6</v>
      </c>
      <c r="K140" s="326">
        <v>7</v>
      </c>
      <c r="L140" s="326">
        <v>9</v>
      </c>
      <c r="M140" s="326">
        <v>6</v>
      </c>
      <c r="N140" s="326">
        <v>11</v>
      </c>
      <c r="O140" s="326">
        <v>8</v>
      </c>
      <c r="P140" s="326">
        <v>9</v>
      </c>
      <c r="Q140" s="326">
        <v>7</v>
      </c>
      <c r="R140" s="326">
        <v>12</v>
      </c>
      <c r="S140" s="326">
        <v>10</v>
      </c>
      <c r="T140" s="326">
        <v>5</v>
      </c>
      <c r="U140" s="326">
        <v>9</v>
      </c>
      <c r="V140" s="326">
        <v>5</v>
      </c>
      <c r="W140" s="326">
        <v>10</v>
      </c>
      <c r="X140" s="326">
        <v>3</v>
      </c>
      <c r="Y140" s="326">
        <v>11</v>
      </c>
      <c r="Z140" s="326">
        <v>9</v>
      </c>
      <c r="AA140" s="326">
        <v>4</v>
      </c>
      <c r="AB140" s="326">
        <v>8</v>
      </c>
      <c r="AC140" s="326">
        <v>8</v>
      </c>
      <c r="AD140" s="326">
        <v>5</v>
      </c>
      <c r="AE140" s="326">
        <v>3</v>
      </c>
      <c r="AF140" s="326">
        <v>6</v>
      </c>
      <c r="AG140" s="326">
        <v>7</v>
      </c>
      <c r="AH140" s="326">
        <v>4</v>
      </c>
      <c r="AI140" s="326">
        <v>4</v>
      </c>
      <c r="AJ140" s="326">
        <v>4</v>
      </c>
      <c r="AK140" s="326">
        <v>11</v>
      </c>
      <c r="AL140" s="326">
        <v>8</v>
      </c>
      <c r="AM140" s="326">
        <v>7</v>
      </c>
      <c r="AN140" s="326">
        <v>13</v>
      </c>
      <c r="AO140" s="326">
        <v>8</v>
      </c>
      <c r="AP140" s="326">
        <v>12</v>
      </c>
      <c r="AQ140" s="326">
        <v>6</v>
      </c>
      <c r="AR140" s="326">
        <v>9</v>
      </c>
      <c r="AS140" s="326">
        <v>6</v>
      </c>
      <c r="AT140" s="326">
        <v>11</v>
      </c>
      <c r="AU140" s="326">
        <v>15</v>
      </c>
      <c r="AV140" s="326">
        <v>25</v>
      </c>
      <c r="AW140" s="326">
        <v>17</v>
      </c>
      <c r="AX140" s="326">
        <v>28</v>
      </c>
      <c r="AY140" s="326">
        <v>39</v>
      </c>
      <c r="AZ140" s="326">
        <v>198</v>
      </c>
      <c r="BA140" s="326">
        <v>207</v>
      </c>
      <c r="BB140" s="326">
        <v>173</v>
      </c>
      <c r="BC140" s="326">
        <v>166</v>
      </c>
      <c r="BD140" s="326">
        <v>111</v>
      </c>
      <c r="BE140" s="326">
        <v>99</v>
      </c>
      <c r="BF140" s="326">
        <v>131</v>
      </c>
      <c r="BG140" s="326">
        <v>122</v>
      </c>
      <c r="BH140" s="326">
        <v>140</v>
      </c>
      <c r="BI140" s="326">
        <v>121</v>
      </c>
      <c r="BJ140" s="326">
        <v>134</v>
      </c>
      <c r="BK140" s="326">
        <v>118</v>
      </c>
      <c r="BL140" s="326">
        <v>129</v>
      </c>
      <c r="BM140" s="326">
        <v>91</v>
      </c>
      <c r="BN140" s="326">
        <v>98</v>
      </c>
      <c r="BO140" s="326">
        <v>98</v>
      </c>
      <c r="BP140" s="326">
        <v>70</v>
      </c>
      <c r="BQ140" s="326">
        <v>79</v>
      </c>
      <c r="BR140" s="326">
        <v>81</v>
      </c>
      <c r="BS140" s="326">
        <v>94</v>
      </c>
      <c r="BT140" s="326">
        <v>79</v>
      </c>
      <c r="BU140" s="326">
        <v>121</v>
      </c>
      <c r="BV140" s="326">
        <v>62</v>
      </c>
      <c r="BW140" s="326">
        <v>111</v>
      </c>
      <c r="BX140" s="326">
        <v>37</v>
      </c>
      <c r="BY140" s="326">
        <v>64</v>
      </c>
      <c r="BZ140" s="326">
        <v>12</v>
      </c>
      <c r="CA140" s="326">
        <v>25</v>
      </c>
      <c r="CB140" s="326">
        <v>1</v>
      </c>
      <c r="CC140" s="326">
        <v>4</v>
      </c>
      <c r="CD140" s="326">
        <v>0</v>
      </c>
      <c r="CE140" s="326">
        <v>2</v>
      </c>
      <c r="CF140" s="325">
        <f t="shared" si="28"/>
        <v>116</v>
      </c>
      <c r="CG140" s="325">
        <f t="shared" si="29"/>
        <v>111</v>
      </c>
      <c r="CH140" s="325">
        <f t="shared" si="30"/>
        <v>227</v>
      </c>
      <c r="CI140" s="325">
        <f t="shared" si="31"/>
        <v>1234</v>
      </c>
      <c r="CJ140" s="325">
        <f t="shared" si="32"/>
        <v>1142</v>
      </c>
      <c r="CK140" s="325">
        <f t="shared" si="33"/>
        <v>2376</v>
      </c>
      <c r="CL140" s="325">
        <f t="shared" si="34"/>
        <v>342</v>
      </c>
      <c r="CM140" s="325">
        <f t="shared" si="35"/>
        <v>500</v>
      </c>
      <c r="CN140" s="325">
        <f t="shared" si="36"/>
        <v>842</v>
      </c>
      <c r="CO140" s="325">
        <f t="shared" si="38"/>
        <v>1692</v>
      </c>
      <c r="CP140" s="325">
        <f t="shared" si="39"/>
        <v>1753</v>
      </c>
      <c r="CQ140" s="325">
        <f t="shared" si="37"/>
        <v>3445</v>
      </c>
      <c r="CS140" s="319"/>
      <c r="CT140" s="319"/>
      <c r="CU140" s="321"/>
      <c r="CV140" s="321"/>
      <c r="CW140" s="321"/>
      <c r="CX140" s="321"/>
      <c r="CY140" s="321"/>
    </row>
    <row r="141" spans="1:103" ht="12" customHeight="1" x14ac:dyDescent="0.2">
      <c r="A141" s="323" t="s">
        <v>173</v>
      </c>
      <c r="B141" s="326">
        <v>9</v>
      </c>
      <c r="C141" s="326">
        <v>8</v>
      </c>
      <c r="D141" s="326">
        <v>14</v>
      </c>
      <c r="E141" s="326">
        <v>11</v>
      </c>
      <c r="F141" s="326">
        <v>21</v>
      </c>
      <c r="G141" s="326">
        <v>11</v>
      </c>
      <c r="H141" s="326">
        <v>14</v>
      </c>
      <c r="I141" s="326">
        <v>10</v>
      </c>
      <c r="J141" s="326">
        <v>11</v>
      </c>
      <c r="K141" s="326">
        <v>16</v>
      </c>
      <c r="L141" s="326">
        <v>11</v>
      </c>
      <c r="M141" s="326">
        <v>7</v>
      </c>
      <c r="N141" s="326">
        <v>17</v>
      </c>
      <c r="O141" s="326">
        <v>14</v>
      </c>
      <c r="P141" s="326">
        <v>14</v>
      </c>
      <c r="Q141" s="326">
        <v>9</v>
      </c>
      <c r="R141" s="326">
        <v>16</v>
      </c>
      <c r="S141" s="326">
        <v>7</v>
      </c>
      <c r="T141" s="326">
        <v>14</v>
      </c>
      <c r="U141" s="326">
        <v>22</v>
      </c>
      <c r="V141" s="326">
        <v>10</v>
      </c>
      <c r="W141" s="326">
        <v>6</v>
      </c>
      <c r="X141" s="326">
        <v>9</v>
      </c>
      <c r="Y141" s="326">
        <v>11</v>
      </c>
      <c r="Z141" s="326">
        <v>13</v>
      </c>
      <c r="AA141" s="326">
        <v>14</v>
      </c>
      <c r="AB141" s="326">
        <v>10</v>
      </c>
      <c r="AC141" s="326">
        <v>10</v>
      </c>
      <c r="AD141" s="326">
        <v>6</v>
      </c>
      <c r="AE141" s="326">
        <v>6</v>
      </c>
      <c r="AF141" s="326">
        <v>13</v>
      </c>
      <c r="AG141" s="326">
        <v>11</v>
      </c>
      <c r="AH141" s="326">
        <v>6</v>
      </c>
      <c r="AI141" s="326">
        <v>17</v>
      </c>
      <c r="AJ141" s="326">
        <v>16</v>
      </c>
      <c r="AK141" s="326">
        <v>9</v>
      </c>
      <c r="AL141" s="326">
        <v>12</v>
      </c>
      <c r="AM141" s="326">
        <v>16</v>
      </c>
      <c r="AN141" s="326">
        <v>10</v>
      </c>
      <c r="AO141" s="326">
        <v>13</v>
      </c>
      <c r="AP141" s="326">
        <v>10</v>
      </c>
      <c r="AQ141" s="326">
        <v>12</v>
      </c>
      <c r="AR141" s="326">
        <v>7</v>
      </c>
      <c r="AS141" s="326">
        <v>16</v>
      </c>
      <c r="AT141" s="326">
        <v>16</v>
      </c>
      <c r="AU141" s="326">
        <v>13</v>
      </c>
      <c r="AV141" s="326">
        <v>10</v>
      </c>
      <c r="AW141" s="326">
        <v>17</v>
      </c>
      <c r="AX141" s="326">
        <v>10</v>
      </c>
      <c r="AY141" s="326">
        <v>5</v>
      </c>
      <c r="AZ141" s="326">
        <v>70</v>
      </c>
      <c r="BA141" s="326">
        <v>62</v>
      </c>
      <c r="BB141" s="326">
        <v>86</v>
      </c>
      <c r="BC141" s="326">
        <v>75</v>
      </c>
      <c r="BD141" s="326">
        <v>117</v>
      </c>
      <c r="BE141" s="326">
        <v>134</v>
      </c>
      <c r="BF141" s="326">
        <v>104</v>
      </c>
      <c r="BG141" s="326">
        <v>120</v>
      </c>
      <c r="BH141" s="326">
        <v>136</v>
      </c>
      <c r="BI141" s="326">
        <v>139</v>
      </c>
      <c r="BJ141" s="326">
        <v>160</v>
      </c>
      <c r="BK141" s="326">
        <v>172</v>
      </c>
      <c r="BL141" s="326">
        <v>134</v>
      </c>
      <c r="BM141" s="326">
        <v>139</v>
      </c>
      <c r="BN141" s="326">
        <v>94</v>
      </c>
      <c r="BO141" s="326">
        <v>123</v>
      </c>
      <c r="BP141" s="326">
        <v>91</v>
      </c>
      <c r="BQ141" s="326">
        <v>107</v>
      </c>
      <c r="BR141" s="326">
        <v>119</v>
      </c>
      <c r="BS141" s="326">
        <v>160</v>
      </c>
      <c r="BT141" s="326">
        <v>128</v>
      </c>
      <c r="BU141" s="326">
        <v>188</v>
      </c>
      <c r="BV141" s="326">
        <v>104</v>
      </c>
      <c r="BW141" s="326">
        <v>176</v>
      </c>
      <c r="BX141" s="326">
        <v>52</v>
      </c>
      <c r="BY141" s="326">
        <v>121</v>
      </c>
      <c r="BZ141" s="326">
        <v>22</v>
      </c>
      <c r="CA141" s="326">
        <v>63</v>
      </c>
      <c r="CB141" s="326">
        <v>3</v>
      </c>
      <c r="CC141" s="326">
        <v>14</v>
      </c>
      <c r="CD141" s="326">
        <v>0</v>
      </c>
      <c r="CE141" s="326">
        <v>4</v>
      </c>
      <c r="CF141" s="325">
        <f t="shared" si="28"/>
        <v>189</v>
      </c>
      <c r="CG141" s="325">
        <f t="shared" si="29"/>
        <v>162</v>
      </c>
      <c r="CH141" s="325">
        <f t="shared" si="30"/>
        <v>351</v>
      </c>
      <c r="CI141" s="325">
        <f t="shared" si="31"/>
        <v>1011</v>
      </c>
      <c r="CJ141" s="325">
        <f t="shared" si="32"/>
        <v>1093</v>
      </c>
      <c r="CK141" s="325">
        <f t="shared" si="33"/>
        <v>2104</v>
      </c>
      <c r="CL141" s="325">
        <f t="shared" si="34"/>
        <v>519</v>
      </c>
      <c r="CM141" s="325">
        <f t="shared" si="35"/>
        <v>833</v>
      </c>
      <c r="CN141" s="325">
        <f t="shared" si="36"/>
        <v>1352</v>
      </c>
      <c r="CO141" s="325">
        <f t="shared" si="38"/>
        <v>1719</v>
      </c>
      <c r="CP141" s="325">
        <f t="shared" si="39"/>
        <v>2088</v>
      </c>
      <c r="CQ141" s="325">
        <f t="shared" si="37"/>
        <v>3807</v>
      </c>
      <c r="CS141" s="319"/>
      <c r="CT141" s="319"/>
      <c r="CU141" s="321"/>
      <c r="CV141" s="321"/>
      <c r="CW141" s="321"/>
      <c r="CX141" s="321"/>
      <c r="CY141" s="321"/>
    </row>
    <row r="142" spans="1:103" ht="12" customHeight="1" x14ac:dyDescent="0.2">
      <c r="A142" s="323" t="s">
        <v>174</v>
      </c>
      <c r="B142" s="326">
        <v>12</v>
      </c>
      <c r="C142" s="326">
        <v>10</v>
      </c>
      <c r="D142" s="326">
        <v>13</v>
      </c>
      <c r="E142" s="326">
        <v>16</v>
      </c>
      <c r="F142" s="326">
        <v>17</v>
      </c>
      <c r="G142" s="326">
        <v>16</v>
      </c>
      <c r="H142" s="326">
        <v>13</v>
      </c>
      <c r="I142" s="326">
        <v>8</v>
      </c>
      <c r="J142" s="326">
        <v>13</v>
      </c>
      <c r="K142" s="326">
        <v>14</v>
      </c>
      <c r="L142" s="326">
        <v>5</v>
      </c>
      <c r="M142" s="326">
        <v>12</v>
      </c>
      <c r="N142" s="326">
        <v>11</v>
      </c>
      <c r="O142" s="326">
        <v>12</v>
      </c>
      <c r="P142" s="326">
        <v>20</v>
      </c>
      <c r="Q142" s="326">
        <v>7</v>
      </c>
      <c r="R142" s="326">
        <v>16</v>
      </c>
      <c r="S142" s="326">
        <v>12</v>
      </c>
      <c r="T142" s="326">
        <v>17</v>
      </c>
      <c r="U142" s="326">
        <v>15</v>
      </c>
      <c r="V142" s="326">
        <v>15</v>
      </c>
      <c r="W142" s="326">
        <v>13</v>
      </c>
      <c r="X142" s="326">
        <v>21</v>
      </c>
      <c r="Y142" s="326">
        <v>7</v>
      </c>
      <c r="Z142" s="326">
        <v>7</v>
      </c>
      <c r="AA142" s="326">
        <v>20</v>
      </c>
      <c r="AB142" s="326">
        <v>21</v>
      </c>
      <c r="AC142" s="326">
        <v>5</v>
      </c>
      <c r="AD142" s="326">
        <v>8</v>
      </c>
      <c r="AE142" s="326">
        <v>11</v>
      </c>
      <c r="AF142" s="326">
        <v>9</v>
      </c>
      <c r="AG142" s="326">
        <v>11</v>
      </c>
      <c r="AH142" s="326">
        <v>9</v>
      </c>
      <c r="AI142" s="326">
        <v>11</v>
      </c>
      <c r="AJ142" s="326">
        <v>13</v>
      </c>
      <c r="AK142" s="326">
        <v>10</v>
      </c>
      <c r="AL142" s="326">
        <v>12</v>
      </c>
      <c r="AM142" s="326">
        <v>8</v>
      </c>
      <c r="AN142" s="326">
        <v>24</v>
      </c>
      <c r="AO142" s="326">
        <v>11</v>
      </c>
      <c r="AP142" s="326">
        <v>15</v>
      </c>
      <c r="AQ142" s="326">
        <v>13</v>
      </c>
      <c r="AR142" s="326">
        <v>21</v>
      </c>
      <c r="AS142" s="326">
        <v>10</v>
      </c>
      <c r="AT142" s="326">
        <v>31</v>
      </c>
      <c r="AU142" s="326">
        <v>20</v>
      </c>
      <c r="AV142" s="326">
        <v>40</v>
      </c>
      <c r="AW142" s="326">
        <v>40</v>
      </c>
      <c r="AX142" s="326">
        <v>58</v>
      </c>
      <c r="AY142" s="326">
        <v>50</v>
      </c>
      <c r="AZ142" s="326">
        <v>284</v>
      </c>
      <c r="BA142" s="326">
        <v>232</v>
      </c>
      <c r="BB142" s="326">
        <v>210</v>
      </c>
      <c r="BC142" s="326">
        <v>170</v>
      </c>
      <c r="BD142" s="326">
        <v>159</v>
      </c>
      <c r="BE142" s="326">
        <v>164</v>
      </c>
      <c r="BF142" s="326">
        <v>167</v>
      </c>
      <c r="BG142" s="326">
        <v>162</v>
      </c>
      <c r="BH142" s="326">
        <v>185</v>
      </c>
      <c r="BI142" s="326">
        <v>172</v>
      </c>
      <c r="BJ142" s="326">
        <v>183</v>
      </c>
      <c r="BK142" s="326">
        <v>163</v>
      </c>
      <c r="BL142" s="326">
        <v>126</v>
      </c>
      <c r="BM142" s="326">
        <v>122</v>
      </c>
      <c r="BN142" s="326">
        <v>120</v>
      </c>
      <c r="BO142" s="326">
        <v>122</v>
      </c>
      <c r="BP142" s="326">
        <v>99</v>
      </c>
      <c r="BQ142" s="326">
        <v>117</v>
      </c>
      <c r="BR142" s="326">
        <v>104</v>
      </c>
      <c r="BS142" s="326">
        <v>115</v>
      </c>
      <c r="BT142" s="326">
        <v>89</v>
      </c>
      <c r="BU142" s="326">
        <v>140</v>
      </c>
      <c r="BV142" s="326">
        <v>75</v>
      </c>
      <c r="BW142" s="326">
        <v>106</v>
      </c>
      <c r="BX142" s="326">
        <v>21</v>
      </c>
      <c r="BY142" s="326">
        <v>60</v>
      </c>
      <c r="BZ142" s="326">
        <v>17</v>
      </c>
      <c r="CA142" s="326">
        <v>33</v>
      </c>
      <c r="CB142" s="326">
        <v>2</v>
      </c>
      <c r="CC142" s="326">
        <v>17</v>
      </c>
      <c r="CD142" s="326">
        <v>0</v>
      </c>
      <c r="CE142" s="326">
        <v>0</v>
      </c>
      <c r="CF142" s="325">
        <f t="shared" si="28"/>
        <v>209</v>
      </c>
      <c r="CG142" s="325">
        <f t="shared" si="29"/>
        <v>178</v>
      </c>
      <c r="CH142" s="325">
        <f t="shared" si="30"/>
        <v>387</v>
      </c>
      <c r="CI142" s="325">
        <f t="shared" si="31"/>
        <v>1666</v>
      </c>
      <c r="CJ142" s="325">
        <f t="shared" si="32"/>
        <v>1491</v>
      </c>
      <c r="CK142" s="325">
        <f t="shared" si="33"/>
        <v>3157</v>
      </c>
      <c r="CL142" s="325">
        <f t="shared" si="34"/>
        <v>407</v>
      </c>
      <c r="CM142" s="325">
        <f t="shared" si="35"/>
        <v>588</v>
      </c>
      <c r="CN142" s="325">
        <f t="shared" si="36"/>
        <v>995</v>
      </c>
      <c r="CO142" s="325">
        <f t="shared" si="38"/>
        <v>2282</v>
      </c>
      <c r="CP142" s="325">
        <f t="shared" si="39"/>
        <v>2257</v>
      </c>
      <c r="CQ142" s="325">
        <f t="shared" si="37"/>
        <v>4539</v>
      </c>
      <c r="CS142" s="319"/>
      <c r="CT142" s="319"/>
      <c r="CU142" s="321"/>
      <c r="CV142" s="321"/>
      <c r="CW142" s="321"/>
      <c r="CX142" s="321"/>
      <c r="CY142" s="321"/>
    </row>
    <row r="143" spans="1:103" ht="12" customHeight="1" x14ac:dyDescent="0.2">
      <c r="A143" s="323" t="s">
        <v>175</v>
      </c>
      <c r="B143" s="326">
        <v>1</v>
      </c>
      <c r="C143" s="326">
        <v>9</v>
      </c>
      <c r="D143" s="326">
        <v>7</v>
      </c>
      <c r="E143" s="326">
        <v>3</v>
      </c>
      <c r="F143" s="326">
        <v>6</v>
      </c>
      <c r="G143" s="326">
        <v>3</v>
      </c>
      <c r="H143" s="326">
        <v>9</v>
      </c>
      <c r="I143" s="326">
        <v>5</v>
      </c>
      <c r="J143" s="326">
        <v>6</v>
      </c>
      <c r="K143" s="326">
        <v>2</v>
      </c>
      <c r="L143" s="326">
        <v>8</v>
      </c>
      <c r="M143" s="326">
        <v>8</v>
      </c>
      <c r="N143" s="326">
        <v>12</v>
      </c>
      <c r="O143" s="326">
        <v>8</v>
      </c>
      <c r="P143" s="326">
        <v>10</v>
      </c>
      <c r="Q143" s="326">
        <v>8</v>
      </c>
      <c r="R143" s="326">
        <v>6</v>
      </c>
      <c r="S143" s="326">
        <v>15</v>
      </c>
      <c r="T143" s="326">
        <v>7</v>
      </c>
      <c r="U143" s="326">
        <v>5</v>
      </c>
      <c r="V143" s="326">
        <v>8</v>
      </c>
      <c r="W143" s="326">
        <v>13</v>
      </c>
      <c r="X143" s="326">
        <v>13</v>
      </c>
      <c r="Y143" s="326">
        <v>12</v>
      </c>
      <c r="Z143" s="326">
        <v>13</v>
      </c>
      <c r="AA143" s="326">
        <v>9</v>
      </c>
      <c r="AB143" s="326">
        <v>16</v>
      </c>
      <c r="AC143" s="326">
        <v>13</v>
      </c>
      <c r="AD143" s="326">
        <v>14</v>
      </c>
      <c r="AE143" s="326">
        <v>6</v>
      </c>
      <c r="AF143" s="326">
        <v>12</v>
      </c>
      <c r="AG143" s="326">
        <v>16</v>
      </c>
      <c r="AH143" s="326">
        <v>5</v>
      </c>
      <c r="AI143" s="326">
        <v>9</v>
      </c>
      <c r="AJ143" s="326">
        <v>11</v>
      </c>
      <c r="AK143" s="326">
        <v>10</v>
      </c>
      <c r="AL143" s="326">
        <v>8</v>
      </c>
      <c r="AM143" s="326">
        <v>11</v>
      </c>
      <c r="AN143" s="326">
        <v>9</v>
      </c>
      <c r="AO143" s="326">
        <v>11</v>
      </c>
      <c r="AP143" s="326">
        <v>6</v>
      </c>
      <c r="AQ143" s="326">
        <v>14</v>
      </c>
      <c r="AR143" s="326">
        <v>8</v>
      </c>
      <c r="AS143" s="326">
        <v>7</v>
      </c>
      <c r="AT143" s="326">
        <v>10</v>
      </c>
      <c r="AU143" s="326">
        <v>7</v>
      </c>
      <c r="AV143" s="326">
        <v>12</v>
      </c>
      <c r="AW143" s="326">
        <v>13</v>
      </c>
      <c r="AX143" s="326">
        <v>18</v>
      </c>
      <c r="AY143" s="326">
        <v>15</v>
      </c>
      <c r="AZ143" s="326">
        <v>94</v>
      </c>
      <c r="BA143" s="326">
        <v>64</v>
      </c>
      <c r="BB143" s="326">
        <v>78</v>
      </c>
      <c r="BC143" s="326">
        <v>46</v>
      </c>
      <c r="BD143" s="326">
        <v>72</v>
      </c>
      <c r="BE143" s="326">
        <v>55</v>
      </c>
      <c r="BF143" s="326">
        <v>92</v>
      </c>
      <c r="BG143" s="326">
        <v>89</v>
      </c>
      <c r="BH143" s="326">
        <v>97</v>
      </c>
      <c r="BI143" s="326">
        <v>80</v>
      </c>
      <c r="BJ143" s="326">
        <v>92</v>
      </c>
      <c r="BK143" s="326">
        <v>84</v>
      </c>
      <c r="BL143" s="326">
        <v>95</v>
      </c>
      <c r="BM143" s="326">
        <v>72</v>
      </c>
      <c r="BN143" s="326">
        <v>49</v>
      </c>
      <c r="BO143" s="326">
        <v>41</v>
      </c>
      <c r="BP143" s="326">
        <v>35</v>
      </c>
      <c r="BQ143" s="326">
        <v>40</v>
      </c>
      <c r="BR143" s="326">
        <v>41</v>
      </c>
      <c r="BS143" s="326">
        <v>41</v>
      </c>
      <c r="BT143" s="326">
        <v>22</v>
      </c>
      <c r="BU143" s="326">
        <v>36</v>
      </c>
      <c r="BV143" s="326">
        <v>20</v>
      </c>
      <c r="BW143" s="326">
        <v>34</v>
      </c>
      <c r="BX143" s="326">
        <v>14</v>
      </c>
      <c r="BY143" s="326">
        <v>20</v>
      </c>
      <c r="BZ143" s="326">
        <v>4</v>
      </c>
      <c r="CA143" s="326">
        <v>6</v>
      </c>
      <c r="CB143" s="326">
        <v>0</v>
      </c>
      <c r="CC143" s="326">
        <v>9</v>
      </c>
      <c r="CD143" s="326">
        <v>0</v>
      </c>
      <c r="CE143" s="326">
        <v>1</v>
      </c>
      <c r="CF143" s="325">
        <f t="shared" si="28"/>
        <v>136</v>
      </c>
      <c r="CG143" s="325">
        <f t="shared" si="29"/>
        <v>119</v>
      </c>
      <c r="CH143" s="325">
        <f t="shared" si="30"/>
        <v>255</v>
      </c>
      <c r="CI143" s="325">
        <f t="shared" si="31"/>
        <v>768</v>
      </c>
      <c r="CJ143" s="325">
        <f t="shared" si="32"/>
        <v>644</v>
      </c>
      <c r="CK143" s="325">
        <f t="shared" si="33"/>
        <v>1412</v>
      </c>
      <c r="CL143" s="325">
        <f t="shared" si="34"/>
        <v>136</v>
      </c>
      <c r="CM143" s="325">
        <f t="shared" si="35"/>
        <v>187</v>
      </c>
      <c r="CN143" s="325">
        <f t="shared" si="36"/>
        <v>323</v>
      </c>
      <c r="CO143" s="325">
        <f t="shared" si="38"/>
        <v>1040</v>
      </c>
      <c r="CP143" s="325">
        <f t="shared" si="39"/>
        <v>950</v>
      </c>
      <c r="CQ143" s="325">
        <f t="shared" si="37"/>
        <v>1990</v>
      </c>
      <c r="CS143" s="319"/>
      <c r="CT143" s="319"/>
      <c r="CU143" s="321"/>
      <c r="CV143" s="321"/>
      <c r="CW143" s="321"/>
      <c r="CX143" s="321"/>
      <c r="CY143" s="321"/>
    </row>
    <row r="144" spans="1:103" ht="12" customHeight="1" x14ac:dyDescent="0.2">
      <c r="A144" s="323" t="s">
        <v>176</v>
      </c>
      <c r="B144" s="326">
        <v>9</v>
      </c>
      <c r="C144" s="326">
        <v>9</v>
      </c>
      <c r="D144" s="326">
        <v>6</v>
      </c>
      <c r="E144" s="326">
        <v>11</v>
      </c>
      <c r="F144" s="326">
        <v>10</v>
      </c>
      <c r="G144" s="326">
        <v>7</v>
      </c>
      <c r="H144" s="326">
        <v>7</v>
      </c>
      <c r="I144" s="326">
        <v>6</v>
      </c>
      <c r="J144" s="326">
        <v>15</v>
      </c>
      <c r="K144" s="326">
        <v>9</v>
      </c>
      <c r="L144" s="326">
        <v>10</v>
      </c>
      <c r="M144" s="326">
        <v>8</v>
      </c>
      <c r="N144" s="326">
        <v>6</v>
      </c>
      <c r="O144" s="326">
        <v>9</v>
      </c>
      <c r="P144" s="326">
        <v>6</v>
      </c>
      <c r="Q144" s="326">
        <v>7</v>
      </c>
      <c r="R144" s="326">
        <v>10</v>
      </c>
      <c r="S144" s="326">
        <v>7</v>
      </c>
      <c r="T144" s="326">
        <v>11</v>
      </c>
      <c r="U144" s="326">
        <v>7</v>
      </c>
      <c r="V144" s="326">
        <v>11</v>
      </c>
      <c r="W144" s="326">
        <v>4</v>
      </c>
      <c r="X144" s="326">
        <v>7</v>
      </c>
      <c r="Y144" s="326">
        <v>9</v>
      </c>
      <c r="Z144" s="326">
        <v>7</v>
      </c>
      <c r="AA144" s="326">
        <v>9</v>
      </c>
      <c r="AB144" s="326">
        <v>3</v>
      </c>
      <c r="AC144" s="326">
        <v>5</v>
      </c>
      <c r="AD144" s="326">
        <v>8</v>
      </c>
      <c r="AE144" s="326">
        <v>3</v>
      </c>
      <c r="AF144" s="326">
        <v>3</v>
      </c>
      <c r="AG144" s="326">
        <v>2</v>
      </c>
      <c r="AH144" s="326">
        <v>1</v>
      </c>
      <c r="AI144" s="326">
        <v>4</v>
      </c>
      <c r="AJ144" s="326">
        <v>6</v>
      </c>
      <c r="AK144" s="326">
        <v>9</v>
      </c>
      <c r="AL144" s="326">
        <v>4</v>
      </c>
      <c r="AM144" s="326">
        <v>3</v>
      </c>
      <c r="AN144" s="326">
        <v>7</v>
      </c>
      <c r="AO144" s="326">
        <v>5</v>
      </c>
      <c r="AP144" s="326">
        <v>4</v>
      </c>
      <c r="AQ144" s="326">
        <v>6</v>
      </c>
      <c r="AR144" s="326">
        <v>6</v>
      </c>
      <c r="AS144" s="326">
        <v>3</v>
      </c>
      <c r="AT144" s="326">
        <v>2</v>
      </c>
      <c r="AU144" s="326">
        <v>8</v>
      </c>
      <c r="AV144" s="326">
        <v>7</v>
      </c>
      <c r="AW144" s="326">
        <v>11</v>
      </c>
      <c r="AX144" s="326">
        <v>10</v>
      </c>
      <c r="AY144" s="326">
        <v>8</v>
      </c>
      <c r="AZ144" s="326">
        <v>60</v>
      </c>
      <c r="BA144" s="326">
        <v>66</v>
      </c>
      <c r="BB144" s="326">
        <v>69</v>
      </c>
      <c r="BC144" s="326">
        <v>67</v>
      </c>
      <c r="BD144" s="326">
        <v>65</v>
      </c>
      <c r="BE144" s="326">
        <v>65</v>
      </c>
      <c r="BF144" s="326">
        <v>76</v>
      </c>
      <c r="BG144" s="326">
        <v>78</v>
      </c>
      <c r="BH144" s="326">
        <v>68</v>
      </c>
      <c r="BI144" s="326">
        <v>66</v>
      </c>
      <c r="BJ144" s="326">
        <v>68</v>
      </c>
      <c r="BK144" s="326">
        <v>57</v>
      </c>
      <c r="BL144" s="326">
        <v>48</v>
      </c>
      <c r="BM144" s="326">
        <v>52</v>
      </c>
      <c r="BN144" s="326">
        <v>33</v>
      </c>
      <c r="BO144" s="326">
        <v>43</v>
      </c>
      <c r="BP144" s="326">
        <v>21</v>
      </c>
      <c r="BQ144" s="326">
        <v>27</v>
      </c>
      <c r="BR144" s="326">
        <v>32</v>
      </c>
      <c r="BS144" s="326">
        <v>34</v>
      </c>
      <c r="BT144" s="326">
        <v>24</v>
      </c>
      <c r="BU144" s="326">
        <v>37</v>
      </c>
      <c r="BV144" s="326">
        <v>13</v>
      </c>
      <c r="BW144" s="326">
        <v>25</v>
      </c>
      <c r="BX144" s="326">
        <v>2</v>
      </c>
      <c r="BY144" s="326">
        <v>14</v>
      </c>
      <c r="BZ144" s="326">
        <v>1</v>
      </c>
      <c r="CA144" s="326">
        <v>7</v>
      </c>
      <c r="CB144" s="326">
        <v>0</v>
      </c>
      <c r="CC144" s="326">
        <v>3</v>
      </c>
      <c r="CD144" s="326">
        <v>0</v>
      </c>
      <c r="CE144" s="326">
        <v>0</v>
      </c>
      <c r="CF144" s="325">
        <f t="shared" si="28"/>
        <v>126</v>
      </c>
      <c r="CG144" s="325">
        <f t="shared" si="29"/>
        <v>110</v>
      </c>
      <c r="CH144" s="325">
        <f t="shared" si="30"/>
        <v>236</v>
      </c>
      <c r="CI144" s="325">
        <f t="shared" si="31"/>
        <v>537</v>
      </c>
      <c r="CJ144" s="325">
        <f t="shared" si="32"/>
        <v>553</v>
      </c>
      <c r="CK144" s="325">
        <f t="shared" si="33"/>
        <v>1090</v>
      </c>
      <c r="CL144" s="325">
        <f t="shared" si="34"/>
        <v>93</v>
      </c>
      <c r="CM144" s="325">
        <f t="shared" si="35"/>
        <v>147</v>
      </c>
      <c r="CN144" s="325">
        <f t="shared" si="36"/>
        <v>240</v>
      </c>
      <c r="CO144" s="325">
        <f t="shared" si="38"/>
        <v>756</v>
      </c>
      <c r="CP144" s="325">
        <f t="shared" si="39"/>
        <v>810</v>
      </c>
      <c r="CQ144" s="325">
        <f t="shared" si="37"/>
        <v>1566</v>
      </c>
      <c r="CS144" s="319"/>
      <c r="CT144" s="319"/>
      <c r="CU144" s="321"/>
      <c r="CV144" s="321"/>
      <c r="CW144" s="321"/>
      <c r="CX144" s="321"/>
      <c r="CY144" s="321"/>
    </row>
    <row r="145" spans="1:103" s="321" customFormat="1" ht="12" customHeight="1" x14ac:dyDescent="0.2">
      <c r="A145" s="324" t="s">
        <v>85</v>
      </c>
      <c r="B145" s="327">
        <v>209</v>
      </c>
      <c r="C145" s="327">
        <v>185</v>
      </c>
      <c r="D145" s="327">
        <v>221</v>
      </c>
      <c r="E145" s="327">
        <v>191</v>
      </c>
      <c r="F145" s="327">
        <v>202</v>
      </c>
      <c r="G145" s="327">
        <v>182</v>
      </c>
      <c r="H145" s="327">
        <v>212</v>
      </c>
      <c r="I145" s="327">
        <v>216</v>
      </c>
      <c r="J145" s="327">
        <v>221</v>
      </c>
      <c r="K145" s="327">
        <v>195</v>
      </c>
      <c r="L145" s="327">
        <v>210</v>
      </c>
      <c r="M145" s="327">
        <v>220</v>
      </c>
      <c r="N145" s="327">
        <v>225</v>
      </c>
      <c r="O145" s="327">
        <v>220</v>
      </c>
      <c r="P145" s="327">
        <v>248</v>
      </c>
      <c r="Q145" s="327">
        <v>243</v>
      </c>
      <c r="R145" s="327">
        <v>255</v>
      </c>
      <c r="S145" s="327">
        <v>211</v>
      </c>
      <c r="T145" s="327">
        <v>237</v>
      </c>
      <c r="U145" s="327">
        <v>225</v>
      </c>
      <c r="V145" s="327">
        <v>213</v>
      </c>
      <c r="W145" s="327">
        <v>228</v>
      </c>
      <c r="X145" s="327">
        <v>261</v>
      </c>
      <c r="Y145" s="327">
        <v>251</v>
      </c>
      <c r="Z145" s="327">
        <v>248</v>
      </c>
      <c r="AA145" s="327">
        <v>245</v>
      </c>
      <c r="AB145" s="327">
        <v>279</v>
      </c>
      <c r="AC145" s="327">
        <v>232</v>
      </c>
      <c r="AD145" s="327">
        <v>253</v>
      </c>
      <c r="AE145" s="327">
        <v>236</v>
      </c>
      <c r="AF145" s="327">
        <v>244</v>
      </c>
      <c r="AG145" s="327">
        <v>218</v>
      </c>
      <c r="AH145" s="327">
        <v>285</v>
      </c>
      <c r="AI145" s="327">
        <v>254</v>
      </c>
      <c r="AJ145" s="327">
        <v>266</v>
      </c>
      <c r="AK145" s="327">
        <v>253</v>
      </c>
      <c r="AL145" s="327">
        <v>243</v>
      </c>
      <c r="AM145" s="327">
        <v>254</v>
      </c>
      <c r="AN145" s="327">
        <v>276</v>
      </c>
      <c r="AO145" s="327">
        <v>226</v>
      </c>
      <c r="AP145" s="327">
        <v>313</v>
      </c>
      <c r="AQ145" s="327">
        <v>305</v>
      </c>
      <c r="AR145" s="327">
        <v>286</v>
      </c>
      <c r="AS145" s="327">
        <v>258</v>
      </c>
      <c r="AT145" s="327">
        <v>319</v>
      </c>
      <c r="AU145" s="327">
        <v>365</v>
      </c>
      <c r="AV145" s="327">
        <v>464</v>
      </c>
      <c r="AW145" s="327">
        <v>428</v>
      </c>
      <c r="AX145" s="327">
        <v>543</v>
      </c>
      <c r="AY145" s="327">
        <v>508</v>
      </c>
      <c r="AZ145" s="327">
        <v>3025</v>
      </c>
      <c r="BA145" s="327">
        <v>2981</v>
      </c>
      <c r="BB145" s="327">
        <v>2664</v>
      </c>
      <c r="BC145" s="327">
        <v>2473</v>
      </c>
      <c r="BD145" s="327">
        <v>2426</v>
      </c>
      <c r="BE145" s="327">
        <v>2296</v>
      </c>
      <c r="BF145" s="327">
        <v>2655</v>
      </c>
      <c r="BG145" s="327">
        <v>2416</v>
      </c>
      <c r="BH145" s="327">
        <v>2778</v>
      </c>
      <c r="BI145" s="327">
        <v>2589</v>
      </c>
      <c r="BJ145" s="327">
        <v>2812</v>
      </c>
      <c r="BK145" s="327">
        <v>2692</v>
      </c>
      <c r="BL145" s="327">
        <v>2186</v>
      </c>
      <c r="BM145" s="327">
        <v>1978</v>
      </c>
      <c r="BN145" s="327">
        <v>1565</v>
      </c>
      <c r="BO145" s="327">
        <v>1553</v>
      </c>
      <c r="BP145" s="327">
        <v>1196</v>
      </c>
      <c r="BQ145" s="327">
        <v>1304</v>
      </c>
      <c r="BR145" s="327">
        <v>1347</v>
      </c>
      <c r="BS145" s="327">
        <v>1492</v>
      </c>
      <c r="BT145" s="327">
        <v>1295</v>
      </c>
      <c r="BU145" s="327">
        <v>1484</v>
      </c>
      <c r="BV145" s="327">
        <v>865</v>
      </c>
      <c r="BW145" s="327">
        <v>1271</v>
      </c>
      <c r="BX145" s="327">
        <v>467</v>
      </c>
      <c r="BY145" s="327">
        <v>837</v>
      </c>
      <c r="BZ145" s="327">
        <v>176</v>
      </c>
      <c r="CA145" s="327">
        <v>416</v>
      </c>
      <c r="CB145" s="327">
        <v>23</v>
      </c>
      <c r="CC145" s="327">
        <v>130</v>
      </c>
      <c r="CD145" s="327">
        <v>5</v>
      </c>
      <c r="CE145" s="327">
        <v>18</v>
      </c>
      <c r="CF145" s="322">
        <f t="shared" si="28"/>
        <v>3494</v>
      </c>
      <c r="CG145" s="322">
        <f t="shared" si="29"/>
        <v>3280</v>
      </c>
      <c r="CH145" s="322">
        <f t="shared" si="30"/>
        <v>6774</v>
      </c>
      <c r="CI145" s="322">
        <f t="shared" si="31"/>
        <v>23350</v>
      </c>
      <c r="CJ145" s="322">
        <f t="shared" si="32"/>
        <v>22047</v>
      </c>
      <c r="CK145" s="322">
        <f t="shared" si="33"/>
        <v>45397</v>
      </c>
      <c r="CL145" s="322">
        <f t="shared" si="34"/>
        <v>5374</v>
      </c>
      <c r="CM145" s="322">
        <f t="shared" si="35"/>
        <v>6952</v>
      </c>
      <c r="CN145" s="322">
        <f t="shared" si="36"/>
        <v>12326</v>
      </c>
      <c r="CO145" s="322">
        <f t="shared" si="38"/>
        <v>32218</v>
      </c>
      <c r="CP145" s="322">
        <f t="shared" si="39"/>
        <v>32279</v>
      </c>
      <c r="CQ145" s="322">
        <f t="shared" si="37"/>
        <v>64497</v>
      </c>
      <c r="CS145" s="319"/>
      <c r="CT145" s="319"/>
    </row>
    <row r="146" spans="1:103" ht="12" customHeight="1" x14ac:dyDescent="0.2">
      <c r="A146" s="323" t="s">
        <v>170</v>
      </c>
      <c r="B146" s="326">
        <v>15</v>
      </c>
      <c r="C146" s="326">
        <v>19</v>
      </c>
      <c r="D146" s="326">
        <v>24</v>
      </c>
      <c r="E146" s="326">
        <v>19</v>
      </c>
      <c r="F146" s="326">
        <v>15</v>
      </c>
      <c r="G146" s="326">
        <v>14</v>
      </c>
      <c r="H146" s="326">
        <v>16</v>
      </c>
      <c r="I146" s="326">
        <v>16</v>
      </c>
      <c r="J146" s="326">
        <v>15</v>
      </c>
      <c r="K146" s="326">
        <v>21</v>
      </c>
      <c r="L146" s="326">
        <v>13</v>
      </c>
      <c r="M146" s="326">
        <v>17</v>
      </c>
      <c r="N146" s="326">
        <v>19</v>
      </c>
      <c r="O146" s="326">
        <v>17</v>
      </c>
      <c r="P146" s="326">
        <v>11</v>
      </c>
      <c r="Q146" s="326">
        <v>18</v>
      </c>
      <c r="R146" s="326">
        <v>20</v>
      </c>
      <c r="S146" s="326">
        <v>13</v>
      </c>
      <c r="T146" s="326">
        <v>14</v>
      </c>
      <c r="U146" s="326">
        <v>15</v>
      </c>
      <c r="V146" s="326">
        <v>13</v>
      </c>
      <c r="W146" s="326">
        <v>15</v>
      </c>
      <c r="X146" s="326">
        <v>9</v>
      </c>
      <c r="Y146" s="326">
        <v>16</v>
      </c>
      <c r="Z146" s="326">
        <v>21</v>
      </c>
      <c r="AA146" s="326">
        <v>19</v>
      </c>
      <c r="AB146" s="326">
        <v>21</v>
      </c>
      <c r="AC146" s="326">
        <v>17</v>
      </c>
      <c r="AD146" s="326">
        <v>22</v>
      </c>
      <c r="AE146" s="326">
        <v>19</v>
      </c>
      <c r="AF146" s="326">
        <v>15</v>
      </c>
      <c r="AG146" s="326">
        <v>13</v>
      </c>
      <c r="AH146" s="326">
        <v>24</v>
      </c>
      <c r="AI146" s="326">
        <v>21</v>
      </c>
      <c r="AJ146" s="326">
        <v>15</v>
      </c>
      <c r="AK146" s="326">
        <v>22</v>
      </c>
      <c r="AL146" s="326">
        <v>22</v>
      </c>
      <c r="AM146" s="326">
        <v>28</v>
      </c>
      <c r="AN146" s="326">
        <v>34</v>
      </c>
      <c r="AO146" s="326">
        <v>17</v>
      </c>
      <c r="AP146" s="326">
        <v>22</v>
      </c>
      <c r="AQ146" s="326">
        <v>18</v>
      </c>
      <c r="AR146" s="326">
        <v>24</v>
      </c>
      <c r="AS146" s="326">
        <v>14</v>
      </c>
      <c r="AT146" s="326">
        <v>33</v>
      </c>
      <c r="AU146" s="326">
        <v>32</v>
      </c>
      <c r="AV146" s="326">
        <v>44</v>
      </c>
      <c r="AW146" s="326">
        <v>32</v>
      </c>
      <c r="AX146" s="326">
        <v>49</v>
      </c>
      <c r="AY146" s="326">
        <v>39</v>
      </c>
      <c r="AZ146" s="326">
        <v>268</v>
      </c>
      <c r="BA146" s="326">
        <v>241</v>
      </c>
      <c r="BB146" s="326">
        <v>272</v>
      </c>
      <c r="BC146" s="326">
        <v>208</v>
      </c>
      <c r="BD146" s="326">
        <v>234</v>
      </c>
      <c r="BE146" s="326">
        <v>201</v>
      </c>
      <c r="BF146" s="326">
        <v>212</v>
      </c>
      <c r="BG146" s="326">
        <v>199</v>
      </c>
      <c r="BH146" s="326">
        <v>239</v>
      </c>
      <c r="BI146" s="326">
        <v>227</v>
      </c>
      <c r="BJ146" s="326">
        <v>281</v>
      </c>
      <c r="BK146" s="326">
        <v>255</v>
      </c>
      <c r="BL146" s="326">
        <v>223</v>
      </c>
      <c r="BM146" s="326">
        <v>192</v>
      </c>
      <c r="BN146" s="326">
        <v>139</v>
      </c>
      <c r="BO146" s="326">
        <v>169</v>
      </c>
      <c r="BP146" s="326">
        <v>101</v>
      </c>
      <c r="BQ146" s="326">
        <v>130</v>
      </c>
      <c r="BR146" s="326">
        <v>116</v>
      </c>
      <c r="BS146" s="326">
        <v>144</v>
      </c>
      <c r="BT146" s="326">
        <v>116</v>
      </c>
      <c r="BU146" s="326">
        <v>142</v>
      </c>
      <c r="BV146" s="326">
        <v>76</v>
      </c>
      <c r="BW146" s="326">
        <v>120</v>
      </c>
      <c r="BX146" s="326">
        <v>46</v>
      </c>
      <c r="BY146" s="326">
        <v>74</v>
      </c>
      <c r="BZ146" s="326">
        <v>14</v>
      </c>
      <c r="CA146" s="326">
        <v>31</v>
      </c>
      <c r="CB146" s="326">
        <v>5</v>
      </c>
      <c r="CC146" s="326">
        <v>11</v>
      </c>
      <c r="CD146" s="326">
        <v>0</v>
      </c>
      <c r="CE146" s="326">
        <v>2</v>
      </c>
      <c r="CF146" s="325">
        <f t="shared" si="28"/>
        <v>248</v>
      </c>
      <c r="CG146" s="325">
        <f t="shared" si="29"/>
        <v>255</v>
      </c>
      <c r="CH146" s="325">
        <f t="shared" si="30"/>
        <v>503</v>
      </c>
      <c r="CI146" s="325">
        <f t="shared" si="31"/>
        <v>2150</v>
      </c>
      <c r="CJ146" s="325">
        <f t="shared" si="32"/>
        <v>1928</v>
      </c>
      <c r="CK146" s="325">
        <f t="shared" si="33"/>
        <v>4078</v>
      </c>
      <c r="CL146" s="325">
        <f t="shared" si="34"/>
        <v>474</v>
      </c>
      <c r="CM146" s="325">
        <f t="shared" si="35"/>
        <v>654</v>
      </c>
      <c r="CN146" s="325">
        <f t="shared" si="36"/>
        <v>1128</v>
      </c>
      <c r="CO146" s="325">
        <f t="shared" si="38"/>
        <v>2872</v>
      </c>
      <c r="CP146" s="325">
        <f t="shared" si="39"/>
        <v>2837</v>
      </c>
      <c r="CQ146" s="325">
        <f t="shared" si="37"/>
        <v>5709</v>
      </c>
      <c r="CS146" s="319"/>
      <c r="CT146" s="319"/>
      <c r="CU146" s="321"/>
      <c r="CV146" s="321"/>
      <c r="CW146" s="321"/>
      <c r="CX146" s="321"/>
      <c r="CY146" s="321"/>
    </row>
    <row r="147" spans="1:103" ht="12" customHeight="1" x14ac:dyDescent="0.2">
      <c r="A147" s="323" t="s">
        <v>171</v>
      </c>
      <c r="B147" s="326">
        <v>21</v>
      </c>
      <c r="C147" s="326">
        <v>24</v>
      </c>
      <c r="D147" s="326">
        <v>21</v>
      </c>
      <c r="E147" s="326">
        <v>16</v>
      </c>
      <c r="F147" s="326">
        <v>18</v>
      </c>
      <c r="G147" s="326">
        <v>20</v>
      </c>
      <c r="H147" s="326">
        <v>17</v>
      </c>
      <c r="I147" s="326">
        <v>21</v>
      </c>
      <c r="J147" s="326">
        <v>26</v>
      </c>
      <c r="K147" s="326">
        <v>20</v>
      </c>
      <c r="L147" s="326">
        <v>19</v>
      </c>
      <c r="M147" s="326">
        <v>16</v>
      </c>
      <c r="N147" s="326">
        <v>21</v>
      </c>
      <c r="O147" s="326">
        <v>23</v>
      </c>
      <c r="P147" s="326">
        <v>20</v>
      </c>
      <c r="Q147" s="326">
        <v>15</v>
      </c>
      <c r="R147" s="326">
        <v>21</v>
      </c>
      <c r="S147" s="326">
        <v>22</v>
      </c>
      <c r="T147" s="326">
        <v>24</v>
      </c>
      <c r="U147" s="326">
        <v>26</v>
      </c>
      <c r="V147" s="326">
        <v>18</v>
      </c>
      <c r="W147" s="326">
        <v>18</v>
      </c>
      <c r="X147" s="326">
        <v>21</v>
      </c>
      <c r="Y147" s="326">
        <v>24</v>
      </c>
      <c r="Z147" s="326">
        <v>18</v>
      </c>
      <c r="AA147" s="326">
        <v>23</v>
      </c>
      <c r="AB147" s="326">
        <v>23</v>
      </c>
      <c r="AC147" s="326">
        <v>18</v>
      </c>
      <c r="AD147" s="326">
        <v>26</v>
      </c>
      <c r="AE147" s="326">
        <v>14</v>
      </c>
      <c r="AF147" s="326">
        <v>24</v>
      </c>
      <c r="AG147" s="326">
        <v>17</v>
      </c>
      <c r="AH147" s="326">
        <v>21</v>
      </c>
      <c r="AI147" s="326">
        <v>24</v>
      </c>
      <c r="AJ147" s="326">
        <v>17</v>
      </c>
      <c r="AK147" s="326">
        <v>12</v>
      </c>
      <c r="AL147" s="326">
        <v>14</v>
      </c>
      <c r="AM147" s="326">
        <v>26</v>
      </c>
      <c r="AN147" s="326">
        <v>23</v>
      </c>
      <c r="AO147" s="326">
        <v>21</v>
      </c>
      <c r="AP147" s="326">
        <v>32</v>
      </c>
      <c r="AQ147" s="326">
        <v>30</v>
      </c>
      <c r="AR147" s="326">
        <v>21</v>
      </c>
      <c r="AS147" s="326">
        <v>18</v>
      </c>
      <c r="AT147" s="326">
        <v>39</v>
      </c>
      <c r="AU147" s="326">
        <v>33</v>
      </c>
      <c r="AV147" s="326">
        <v>42</v>
      </c>
      <c r="AW147" s="326">
        <v>39</v>
      </c>
      <c r="AX147" s="326">
        <v>58</v>
      </c>
      <c r="AY147" s="326">
        <v>62</v>
      </c>
      <c r="AZ147" s="326">
        <v>395</v>
      </c>
      <c r="BA147" s="326">
        <v>421</v>
      </c>
      <c r="BB147" s="326">
        <v>344</v>
      </c>
      <c r="BC147" s="326">
        <v>357</v>
      </c>
      <c r="BD147" s="326">
        <v>305</v>
      </c>
      <c r="BE147" s="326">
        <v>295</v>
      </c>
      <c r="BF147" s="326">
        <v>323</v>
      </c>
      <c r="BG147" s="326">
        <v>311</v>
      </c>
      <c r="BH147" s="326">
        <v>305</v>
      </c>
      <c r="BI147" s="326">
        <v>294</v>
      </c>
      <c r="BJ147" s="326">
        <v>309</v>
      </c>
      <c r="BK147" s="326">
        <v>288</v>
      </c>
      <c r="BL147" s="326">
        <v>243</v>
      </c>
      <c r="BM147" s="326">
        <v>251</v>
      </c>
      <c r="BN147" s="326">
        <v>165</v>
      </c>
      <c r="BO147" s="326">
        <v>175</v>
      </c>
      <c r="BP147" s="326">
        <v>126</v>
      </c>
      <c r="BQ147" s="326">
        <v>139</v>
      </c>
      <c r="BR147" s="326">
        <v>139</v>
      </c>
      <c r="BS147" s="326">
        <v>167</v>
      </c>
      <c r="BT147" s="326">
        <v>149</v>
      </c>
      <c r="BU147" s="326">
        <v>184</v>
      </c>
      <c r="BV147" s="326">
        <v>110</v>
      </c>
      <c r="BW147" s="326">
        <v>200</v>
      </c>
      <c r="BX147" s="326">
        <v>71</v>
      </c>
      <c r="BY147" s="326">
        <v>144</v>
      </c>
      <c r="BZ147" s="326">
        <v>29</v>
      </c>
      <c r="CA147" s="326">
        <v>73</v>
      </c>
      <c r="CB147" s="326">
        <v>0</v>
      </c>
      <c r="CC147" s="326">
        <v>20</v>
      </c>
      <c r="CD147" s="326">
        <v>1</v>
      </c>
      <c r="CE147" s="326">
        <v>5</v>
      </c>
      <c r="CF147" s="325">
        <f t="shared" si="28"/>
        <v>314</v>
      </c>
      <c r="CG147" s="325">
        <f t="shared" si="29"/>
        <v>300</v>
      </c>
      <c r="CH147" s="325">
        <f t="shared" si="30"/>
        <v>614</v>
      </c>
      <c r="CI147" s="325">
        <f t="shared" si="31"/>
        <v>2680</v>
      </c>
      <c r="CJ147" s="325">
        <f t="shared" si="32"/>
        <v>2674</v>
      </c>
      <c r="CK147" s="325">
        <f t="shared" si="33"/>
        <v>5354</v>
      </c>
      <c r="CL147" s="325">
        <f t="shared" si="34"/>
        <v>625</v>
      </c>
      <c r="CM147" s="325">
        <f t="shared" si="35"/>
        <v>932</v>
      </c>
      <c r="CN147" s="325">
        <f t="shared" si="36"/>
        <v>1557</v>
      </c>
      <c r="CO147" s="325">
        <f t="shared" si="38"/>
        <v>3619</v>
      </c>
      <c r="CP147" s="325">
        <f t="shared" si="39"/>
        <v>3906</v>
      </c>
      <c r="CQ147" s="325">
        <f t="shared" si="37"/>
        <v>7525</v>
      </c>
      <c r="CS147" s="319"/>
      <c r="CT147" s="319"/>
      <c r="CU147" s="321"/>
      <c r="CV147" s="321"/>
      <c r="CW147" s="321"/>
      <c r="CX147" s="321"/>
      <c r="CY147" s="321"/>
    </row>
    <row r="148" spans="1:103" ht="12" customHeight="1" x14ac:dyDescent="0.2">
      <c r="A148" s="323" t="s">
        <v>172</v>
      </c>
      <c r="B148" s="326">
        <v>17</v>
      </c>
      <c r="C148" s="326">
        <v>14</v>
      </c>
      <c r="D148" s="326">
        <v>22</v>
      </c>
      <c r="E148" s="326">
        <v>16</v>
      </c>
      <c r="F148" s="326">
        <v>19</v>
      </c>
      <c r="G148" s="326">
        <v>21</v>
      </c>
      <c r="H148" s="326">
        <v>31</v>
      </c>
      <c r="I148" s="326">
        <v>24</v>
      </c>
      <c r="J148" s="326">
        <v>21</v>
      </c>
      <c r="K148" s="326">
        <v>20</v>
      </c>
      <c r="L148" s="326">
        <v>25</v>
      </c>
      <c r="M148" s="326">
        <v>29</v>
      </c>
      <c r="N148" s="326">
        <v>27</v>
      </c>
      <c r="O148" s="326">
        <v>28</v>
      </c>
      <c r="P148" s="326">
        <v>26</v>
      </c>
      <c r="Q148" s="326">
        <v>31</v>
      </c>
      <c r="R148" s="326">
        <v>34</v>
      </c>
      <c r="S148" s="326">
        <v>28</v>
      </c>
      <c r="T148" s="326">
        <v>28</v>
      </c>
      <c r="U148" s="326">
        <v>28</v>
      </c>
      <c r="V148" s="326">
        <v>22</v>
      </c>
      <c r="W148" s="326">
        <v>31</v>
      </c>
      <c r="X148" s="326">
        <v>37</v>
      </c>
      <c r="Y148" s="326">
        <v>38</v>
      </c>
      <c r="Z148" s="326">
        <v>26</v>
      </c>
      <c r="AA148" s="326">
        <v>31</v>
      </c>
      <c r="AB148" s="326">
        <v>31</v>
      </c>
      <c r="AC148" s="326">
        <v>27</v>
      </c>
      <c r="AD148" s="326">
        <v>27</v>
      </c>
      <c r="AE148" s="326">
        <v>21</v>
      </c>
      <c r="AF148" s="326">
        <v>29</v>
      </c>
      <c r="AG148" s="326">
        <v>19</v>
      </c>
      <c r="AH148" s="326">
        <v>18</v>
      </c>
      <c r="AI148" s="326">
        <v>36</v>
      </c>
      <c r="AJ148" s="326">
        <v>30</v>
      </c>
      <c r="AK148" s="326">
        <v>25</v>
      </c>
      <c r="AL148" s="326">
        <v>26</v>
      </c>
      <c r="AM148" s="326">
        <v>24</v>
      </c>
      <c r="AN148" s="326">
        <v>28</v>
      </c>
      <c r="AO148" s="326">
        <v>19</v>
      </c>
      <c r="AP148" s="326">
        <v>47</v>
      </c>
      <c r="AQ148" s="326">
        <v>32</v>
      </c>
      <c r="AR148" s="326">
        <v>43</v>
      </c>
      <c r="AS148" s="326">
        <v>28</v>
      </c>
      <c r="AT148" s="326">
        <v>38</v>
      </c>
      <c r="AU148" s="326">
        <v>49</v>
      </c>
      <c r="AV148" s="326">
        <v>59</v>
      </c>
      <c r="AW148" s="326">
        <v>51</v>
      </c>
      <c r="AX148" s="326">
        <v>65</v>
      </c>
      <c r="AY148" s="326">
        <v>59</v>
      </c>
      <c r="AZ148" s="326">
        <v>415</v>
      </c>
      <c r="BA148" s="326">
        <v>352</v>
      </c>
      <c r="BB148" s="326">
        <v>345</v>
      </c>
      <c r="BC148" s="326">
        <v>299</v>
      </c>
      <c r="BD148" s="326">
        <v>336</v>
      </c>
      <c r="BE148" s="326">
        <v>279</v>
      </c>
      <c r="BF148" s="326">
        <v>352</v>
      </c>
      <c r="BG148" s="326">
        <v>305</v>
      </c>
      <c r="BH148" s="326">
        <v>353</v>
      </c>
      <c r="BI148" s="326">
        <v>312</v>
      </c>
      <c r="BJ148" s="326">
        <v>348</v>
      </c>
      <c r="BK148" s="326">
        <v>313</v>
      </c>
      <c r="BL148" s="326">
        <v>301</v>
      </c>
      <c r="BM148" s="326">
        <v>257</v>
      </c>
      <c r="BN148" s="326">
        <v>228</v>
      </c>
      <c r="BO148" s="326">
        <v>221</v>
      </c>
      <c r="BP148" s="326">
        <v>182</v>
      </c>
      <c r="BQ148" s="326">
        <v>171</v>
      </c>
      <c r="BR148" s="326">
        <v>180</v>
      </c>
      <c r="BS148" s="326">
        <v>201</v>
      </c>
      <c r="BT148" s="326">
        <v>170</v>
      </c>
      <c r="BU148" s="326">
        <v>193</v>
      </c>
      <c r="BV148" s="326">
        <v>123</v>
      </c>
      <c r="BW148" s="326">
        <v>169</v>
      </c>
      <c r="BX148" s="326">
        <v>79</v>
      </c>
      <c r="BY148" s="326">
        <v>126</v>
      </c>
      <c r="BZ148" s="326">
        <v>41</v>
      </c>
      <c r="CA148" s="326">
        <v>64</v>
      </c>
      <c r="CB148" s="326">
        <v>6</v>
      </c>
      <c r="CC148" s="326">
        <v>18</v>
      </c>
      <c r="CD148" s="326">
        <v>1</v>
      </c>
      <c r="CE148" s="326">
        <v>2</v>
      </c>
      <c r="CF148" s="325">
        <f t="shared" si="28"/>
        <v>393</v>
      </c>
      <c r="CG148" s="325">
        <f t="shared" si="29"/>
        <v>387</v>
      </c>
      <c r="CH148" s="325">
        <f t="shared" si="30"/>
        <v>780</v>
      </c>
      <c r="CI148" s="325">
        <f t="shared" si="31"/>
        <v>3061</v>
      </c>
      <c r="CJ148" s="325">
        <f t="shared" si="32"/>
        <v>2680</v>
      </c>
      <c r="CK148" s="325">
        <f t="shared" si="33"/>
        <v>5741</v>
      </c>
      <c r="CL148" s="325">
        <f t="shared" si="34"/>
        <v>782</v>
      </c>
      <c r="CM148" s="325">
        <f t="shared" si="35"/>
        <v>944</v>
      </c>
      <c r="CN148" s="325">
        <f t="shared" si="36"/>
        <v>1726</v>
      </c>
      <c r="CO148" s="325">
        <f t="shared" si="38"/>
        <v>4236</v>
      </c>
      <c r="CP148" s="325">
        <f t="shared" si="39"/>
        <v>4011</v>
      </c>
      <c r="CQ148" s="325">
        <f t="shared" si="37"/>
        <v>8247</v>
      </c>
      <c r="CS148" s="319"/>
      <c r="CT148" s="319"/>
      <c r="CU148" s="321"/>
      <c r="CV148" s="321"/>
      <c r="CW148" s="321"/>
      <c r="CX148" s="321"/>
      <c r="CY148" s="321"/>
    </row>
    <row r="149" spans="1:103" ht="12" customHeight="1" x14ac:dyDescent="0.2">
      <c r="A149" s="323" t="s">
        <v>173</v>
      </c>
      <c r="B149" s="326">
        <v>12</v>
      </c>
      <c r="C149" s="326">
        <v>13</v>
      </c>
      <c r="D149" s="326">
        <v>11</v>
      </c>
      <c r="E149" s="326">
        <v>10</v>
      </c>
      <c r="F149" s="326">
        <v>14</v>
      </c>
      <c r="G149" s="326">
        <v>7</v>
      </c>
      <c r="H149" s="326">
        <v>11</v>
      </c>
      <c r="I149" s="326">
        <v>13</v>
      </c>
      <c r="J149" s="326">
        <v>10</v>
      </c>
      <c r="K149" s="326">
        <v>14</v>
      </c>
      <c r="L149" s="326">
        <v>9</v>
      </c>
      <c r="M149" s="326">
        <v>9</v>
      </c>
      <c r="N149" s="326">
        <v>10</v>
      </c>
      <c r="O149" s="326">
        <v>9</v>
      </c>
      <c r="P149" s="326">
        <v>13</v>
      </c>
      <c r="Q149" s="326">
        <v>6</v>
      </c>
      <c r="R149" s="326">
        <v>10</v>
      </c>
      <c r="S149" s="326">
        <v>7</v>
      </c>
      <c r="T149" s="326">
        <v>9</v>
      </c>
      <c r="U149" s="326">
        <v>6</v>
      </c>
      <c r="V149" s="326">
        <v>9</v>
      </c>
      <c r="W149" s="326">
        <v>9</v>
      </c>
      <c r="X149" s="326">
        <v>8</v>
      </c>
      <c r="Y149" s="326">
        <v>9</v>
      </c>
      <c r="Z149" s="326">
        <v>8</v>
      </c>
      <c r="AA149" s="326">
        <v>10</v>
      </c>
      <c r="AB149" s="326">
        <v>12</v>
      </c>
      <c r="AC149" s="326">
        <v>13</v>
      </c>
      <c r="AD149" s="326">
        <v>7</v>
      </c>
      <c r="AE149" s="326">
        <v>6</v>
      </c>
      <c r="AF149" s="326">
        <v>13</v>
      </c>
      <c r="AG149" s="326">
        <v>9</v>
      </c>
      <c r="AH149" s="326">
        <v>17</v>
      </c>
      <c r="AI149" s="326">
        <v>10</v>
      </c>
      <c r="AJ149" s="326">
        <v>8</v>
      </c>
      <c r="AK149" s="326">
        <v>9</v>
      </c>
      <c r="AL149" s="326">
        <v>8</v>
      </c>
      <c r="AM149" s="326">
        <v>16</v>
      </c>
      <c r="AN149" s="326">
        <v>11</v>
      </c>
      <c r="AO149" s="326">
        <v>16</v>
      </c>
      <c r="AP149" s="326">
        <v>17</v>
      </c>
      <c r="AQ149" s="326">
        <v>20</v>
      </c>
      <c r="AR149" s="326">
        <v>26</v>
      </c>
      <c r="AS149" s="326">
        <v>32</v>
      </c>
      <c r="AT149" s="326">
        <v>32</v>
      </c>
      <c r="AU149" s="326">
        <v>30</v>
      </c>
      <c r="AV149" s="326">
        <v>58</v>
      </c>
      <c r="AW149" s="326">
        <v>47</v>
      </c>
      <c r="AX149" s="326">
        <v>80</v>
      </c>
      <c r="AY149" s="326">
        <v>76</v>
      </c>
      <c r="AZ149" s="326">
        <v>372</v>
      </c>
      <c r="BA149" s="326">
        <v>347</v>
      </c>
      <c r="BB149" s="326">
        <v>244</v>
      </c>
      <c r="BC149" s="326">
        <v>265</v>
      </c>
      <c r="BD149" s="326">
        <v>193</v>
      </c>
      <c r="BE149" s="326">
        <v>194</v>
      </c>
      <c r="BF149" s="326">
        <v>186</v>
      </c>
      <c r="BG149" s="326">
        <v>145</v>
      </c>
      <c r="BH149" s="326">
        <v>174</v>
      </c>
      <c r="BI149" s="326">
        <v>159</v>
      </c>
      <c r="BJ149" s="326">
        <v>181</v>
      </c>
      <c r="BK149" s="326">
        <v>161</v>
      </c>
      <c r="BL149" s="326">
        <v>139</v>
      </c>
      <c r="BM149" s="326">
        <v>91</v>
      </c>
      <c r="BN149" s="326">
        <v>115</v>
      </c>
      <c r="BO149" s="326">
        <v>107</v>
      </c>
      <c r="BP149" s="326">
        <v>102</v>
      </c>
      <c r="BQ149" s="326">
        <v>97</v>
      </c>
      <c r="BR149" s="326">
        <v>118</v>
      </c>
      <c r="BS149" s="326">
        <v>115</v>
      </c>
      <c r="BT149" s="326">
        <v>76</v>
      </c>
      <c r="BU149" s="326">
        <v>117</v>
      </c>
      <c r="BV149" s="326">
        <v>62</v>
      </c>
      <c r="BW149" s="326">
        <v>65</v>
      </c>
      <c r="BX149" s="326">
        <v>28</v>
      </c>
      <c r="BY149" s="326">
        <v>63</v>
      </c>
      <c r="BZ149" s="326">
        <v>10</v>
      </c>
      <c r="CA149" s="326">
        <v>32</v>
      </c>
      <c r="CB149" s="326">
        <v>3</v>
      </c>
      <c r="CC149" s="326">
        <v>8</v>
      </c>
      <c r="CD149" s="326">
        <v>0</v>
      </c>
      <c r="CE149" s="326">
        <v>3</v>
      </c>
      <c r="CF149" s="325">
        <f t="shared" si="28"/>
        <v>153</v>
      </c>
      <c r="CG149" s="325">
        <f t="shared" si="29"/>
        <v>141</v>
      </c>
      <c r="CH149" s="325">
        <f t="shared" si="30"/>
        <v>294</v>
      </c>
      <c r="CI149" s="325">
        <f t="shared" si="31"/>
        <v>1874</v>
      </c>
      <c r="CJ149" s="325">
        <f t="shared" si="32"/>
        <v>1734</v>
      </c>
      <c r="CK149" s="325">
        <f t="shared" si="33"/>
        <v>3608</v>
      </c>
      <c r="CL149" s="325">
        <f t="shared" si="34"/>
        <v>399</v>
      </c>
      <c r="CM149" s="325">
        <f t="shared" si="35"/>
        <v>500</v>
      </c>
      <c r="CN149" s="325">
        <f t="shared" si="36"/>
        <v>899</v>
      </c>
      <c r="CO149" s="325">
        <f t="shared" si="38"/>
        <v>2426</v>
      </c>
      <c r="CP149" s="325">
        <f t="shared" si="39"/>
        <v>2375</v>
      </c>
      <c r="CQ149" s="325">
        <f t="shared" si="37"/>
        <v>4801</v>
      </c>
      <c r="CS149" s="319"/>
      <c r="CT149" s="319"/>
      <c r="CU149" s="321"/>
      <c r="CV149" s="321"/>
      <c r="CW149" s="321"/>
      <c r="CX149" s="321"/>
      <c r="CY149" s="321"/>
    </row>
    <row r="150" spans="1:103" ht="12" customHeight="1" x14ac:dyDescent="0.2">
      <c r="A150" s="323" t="s">
        <v>174</v>
      </c>
      <c r="B150" s="326">
        <v>26</v>
      </c>
      <c r="C150" s="326">
        <v>15</v>
      </c>
      <c r="D150" s="326">
        <v>18</v>
      </c>
      <c r="E150" s="326">
        <v>8</v>
      </c>
      <c r="F150" s="326">
        <v>18</v>
      </c>
      <c r="G150" s="326">
        <v>12</v>
      </c>
      <c r="H150" s="326">
        <v>14</v>
      </c>
      <c r="I150" s="326">
        <v>12</v>
      </c>
      <c r="J150" s="326">
        <v>20</v>
      </c>
      <c r="K150" s="326">
        <v>7</v>
      </c>
      <c r="L150" s="326">
        <v>17</v>
      </c>
      <c r="M150" s="326">
        <v>17</v>
      </c>
      <c r="N150" s="326">
        <v>12</v>
      </c>
      <c r="O150" s="326">
        <v>19</v>
      </c>
      <c r="P150" s="326">
        <v>19</v>
      </c>
      <c r="Q150" s="326">
        <v>24</v>
      </c>
      <c r="R150" s="326">
        <v>22</v>
      </c>
      <c r="S150" s="326">
        <v>17</v>
      </c>
      <c r="T150" s="326">
        <v>21</v>
      </c>
      <c r="U150" s="326">
        <v>19</v>
      </c>
      <c r="V150" s="326">
        <v>12</v>
      </c>
      <c r="W150" s="326">
        <v>19</v>
      </c>
      <c r="X150" s="326">
        <v>24</v>
      </c>
      <c r="Y150" s="326">
        <v>22</v>
      </c>
      <c r="Z150" s="326">
        <v>20</v>
      </c>
      <c r="AA150" s="326">
        <v>17</v>
      </c>
      <c r="AB150" s="326">
        <v>17</v>
      </c>
      <c r="AC150" s="326">
        <v>17</v>
      </c>
      <c r="AD150" s="326">
        <v>17</v>
      </c>
      <c r="AE150" s="326">
        <v>10</v>
      </c>
      <c r="AF150" s="326">
        <v>20</v>
      </c>
      <c r="AG150" s="326">
        <v>16</v>
      </c>
      <c r="AH150" s="326">
        <v>14</v>
      </c>
      <c r="AI150" s="326">
        <v>14</v>
      </c>
      <c r="AJ150" s="326">
        <v>26</v>
      </c>
      <c r="AK150" s="326">
        <v>23</v>
      </c>
      <c r="AL150" s="326">
        <v>24</v>
      </c>
      <c r="AM150" s="326">
        <v>13</v>
      </c>
      <c r="AN150" s="326">
        <v>24</v>
      </c>
      <c r="AO150" s="326">
        <v>16</v>
      </c>
      <c r="AP150" s="326">
        <v>22</v>
      </c>
      <c r="AQ150" s="326">
        <v>29</v>
      </c>
      <c r="AR150" s="326">
        <v>25</v>
      </c>
      <c r="AS150" s="326">
        <v>18</v>
      </c>
      <c r="AT150" s="326">
        <v>32</v>
      </c>
      <c r="AU150" s="326">
        <v>19</v>
      </c>
      <c r="AV150" s="326">
        <v>55</v>
      </c>
      <c r="AW150" s="326">
        <v>42</v>
      </c>
      <c r="AX150" s="326">
        <v>49</v>
      </c>
      <c r="AY150" s="326">
        <v>38</v>
      </c>
      <c r="AZ150" s="326">
        <v>304</v>
      </c>
      <c r="BA150" s="326">
        <v>309</v>
      </c>
      <c r="BB150" s="326">
        <v>266</v>
      </c>
      <c r="BC150" s="326">
        <v>216</v>
      </c>
      <c r="BD150" s="326">
        <v>202</v>
      </c>
      <c r="BE150" s="326">
        <v>170</v>
      </c>
      <c r="BF150" s="326">
        <v>270</v>
      </c>
      <c r="BG150" s="326">
        <v>203</v>
      </c>
      <c r="BH150" s="326">
        <v>267</v>
      </c>
      <c r="BI150" s="326">
        <v>209</v>
      </c>
      <c r="BJ150" s="326">
        <v>229</v>
      </c>
      <c r="BK150" s="326">
        <v>233</v>
      </c>
      <c r="BL150" s="326">
        <v>229</v>
      </c>
      <c r="BM150" s="326">
        <v>211</v>
      </c>
      <c r="BN150" s="326">
        <v>161</v>
      </c>
      <c r="BO150" s="326">
        <v>136</v>
      </c>
      <c r="BP150" s="326">
        <v>149</v>
      </c>
      <c r="BQ150" s="326">
        <v>145</v>
      </c>
      <c r="BR150" s="326">
        <v>145</v>
      </c>
      <c r="BS150" s="326">
        <v>149</v>
      </c>
      <c r="BT150" s="326">
        <v>121</v>
      </c>
      <c r="BU150" s="326">
        <v>137</v>
      </c>
      <c r="BV150" s="326">
        <v>93</v>
      </c>
      <c r="BW150" s="326">
        <v>125</v>
      </c>
      <c r="BX150" s="326">
        <v>42</v>
      </c>
      <c r="BY150" s="326">
        <v>76</v>
      </c>
      <c r="BZ150" s="326">
        <v>15</v>
      </c>
      <c r="CA150" s="326">
        <v>45</v>
      </c>
      <c r="CB150" s="326">
        <v>2</v>
      </c>
      <c r="CC150" s="326">
        <v>23</v>
      </c>
      <c r="CD150" s="326">
        <v>0</v>
      </c>
      <c r="CE150" s="326">
        <v>1</v>
      </c>
      <c r="CF150" s="325">
        <f t="shared" si="28"/>
        <v>277</v>
      </c>
      <c r="CG150" s="325">
        <f t="shared" si="29"/>
        <v>235</v>
      </c>
      <c r="CH150" s="325">
        <f t="shared" si="30"/>
        <v>512</v>
      </c>
      <c r="CI150" s="325">
        <f t="shared" si="31"/>
        <v>2219</v>
      </c>
      <c r="CJ150" s="325">
        <f t="shared" si="32"/>
        <v>1915</v>
      </c>
      <c r="CK150" s="325">
        <f t="shared" si="33"/>
        <v>4134</v>
      </c>
      <c r="CL150" s="325">
        <f t="shared" si="34"/>
        <v>567</v>
      </c>
      <c r="CM150" s="325">
        <f t="shared" si="35"/>
        <v>701</v>
      </c>
      <c r="CN150" s="325">
        <f t="shared" si="36"/>
        <v>1268</v>
      </c>
      <c r="CO150" s="325">
        <f t="shared" si="38"/>
        <v>3063</v>
      </c>
      <c r="CP150" s="325">
        <f t="shared" si="39"/>
        <v>2851</v>
      </c>
      <c r="CQ150" s="325">
        <f t="shared" si="37"/>
        <v>5914</v>
      </c>
      <c r="CS150" s="319"/>
      <c r="CT150" s="319"/>
      <c r="CU150" s="321"/>
      <c r="CV150" s="321"/>
      <c r="CW150" s="321"/>
      <c r="CX150" s="321"/>
      <c r="CY150" s="321"/>
    </row>
    <row r="151" spans="1:103" ht="12" customHeight="1" x14ac:dyDescent="0.2">
      <c r="A151" s="323" t="s">
        <v>175</v>
      </c>
      <c r="B151" s="326">
        <v>59</v>
      </c>
      <c r="C151" s="326">
        <v>33</v>
      </c>
      <c r="D151" s="326">
        <v>47</v>
      </c>
      <c r="E151" s="326">
        <v>46</v>
      </c>
      <c r="F151" s="326">
        <v>46</v>
      </c>
      <c r="G151" s="326">
        <v>30</v>
      </c>
      <c r="H151" s="326">
        <v>42</v>
      </c>
      <c r="I151" s="326">
        <v>53</v>
      </c>
      <c r="J151" s="326">
        <v>36</v>
      </c>
      <c r="K151" s="326">
        <v>52</v>
      </c>
      <c r="L151" s="326">
        <v>39</v>
      </c>
      <c r="M151" s="326">
        <v>38</v>
      </c>
      <c r="N151" s="326">
        <v>40</v>
      </c>
      <c r="O151" s="326">
        <v>36</v>
      </c>
      <c r="P151" s="326">
        <v>38</v>
      </c>
      <c r="Q151" s="326">
        <v>30</v>
      </c>
      <c r="R151" s="326">
        <v>29</v>
      </c>
      <c r="S151" s="326">
        <v>26</v>
      </c>
      <c r="T151" s="326">
        <v>27</v>
      </c>
      <c r="U151" s="326">
        <v>27</v>
      </c>
      <c r="V151" s="326">
        <v>28</v>
      </c>
      <c r="W151" s="326">
        <v>25</v>
      </c>
      <c r="X151" s="326">
        <v>17</v>
      </c>
      <c r="Y151" s="326">
        <v>35</v>
      </c>
      <c r="Z151" s="326">
        <v>20</v>
      </c>
      <c r="AA151" s="326">
        <v>26</v>
      </c>
      <c r="AB151" s="326">
        <v>28</v>
      </c>
      <c r="AC151" s="326">
        <v>27</v>
      </c>
      <c r="AD151" s="326">
        <v>20</v>
      </c>
      <c r="AE151" s="326">
        <v>32</v>
      </c>
      <c r="AF151" s="326">
        <v>22</v>
      </c>
      <c r="AG151" s="326">
        <v>24</v>
      </c>
      <c r="AH151" s="326">
        <v>40</v>
      </c>
      <c r="AI151" s="326">
        <v>31</v>
      </c>
      <c r="AJ151" s="326">
        <v>29</v>
      </c>
      <c r="AK151" s="326">
        <v>25</v>
      </c>
      <c r="AL151" s="326">
        <v>28</v>
      </c>
      <c r="AM151" s="326">
        <v>28</v>
      </c>
      <c r="AN151" s="326">
        <v>30</v>
      </c>
      <c r="AO151" s="326">
        <v>28</v>
      </c>
      <c r="AP151" s="326">
        <v>46</v>
      </c>
      <c r="AQ151" s="326">
        <v>55</v>
      </c>
      <c r="AR151" s="326">
        <v>31</v>
      </c>
      <c r="AS151" s="326">
        <v>39</v>
      </c>
      <c r="AT151" s="326">
        <v>37</v>
      </c>
      <c r="AU151" s="326">
        <v>66</v>
      </c>
      <c r="AV151" s="326">
        <v>64</v>
      </c>
      <c r="AW151" s="326">
        <v>73</v>
      </c>
      <c r="AX151" s="326">
        <v>64</v>
      </c>
      <c r="AY151" s="326">
        <v>96</v>
      </c>
      <c r="AZ151" s="326">
        <v>475</v>
      </c>
      <c r="BA151" s="326">
        <v>531</v>
      </c>
      <c r="BB151" s="326">
        <v>466</v>
      </c>
      <c r="BC151" s="326">
        <v>450</v>
      </c>
      <c r="BD151" s="326">
        <v>391</v>
      </c>
      <c r="BE151" s="326">
        <v>404</v>
      </c>
      <c r="BF151" s="326">
        <v>392</v>
      </c>
      <c r="BG151" s="326">
        <v>369</v>
      </c>
      <c r="BH151" s="326">
        <v>341</v>
      </c>
      <c r="BI151" s="326">
        <v>331</v>
      </c>
      <c r="BJ151" s="326">
        <v>338</v>
      </c>
      <c r="BK151" s="326">
        <v>373</v>
      </c>
      <c r="BL151" s="326">
        <v>269</v>
      </c>
      <c r="BM151" s="326">
        <v>254</v>
      </c>
      <c r="BN151" s="326">
        <v>192</v>
      </c>
      <c r="BO151" s="326">
        <v>217</v>
      </c>
      <c r="BP151" s="326">
        <v>130</v>
      </c>
      <c r="BQ151" s="326">
        <v>129</v>
      </c>
      <c r="BR151" s="326">
        <v>147</v>
      </c>
      <c r="BS151" s="326">
        <v>143</v>
      </c>
      <c r="BT151" s="326">
        <v>118</v>
      </c>
      <c r="BU151" s="326">
        <v>131</v>
      </c>
      <c r="BV151" s="326">
        <v>65</v>
      </c>
      <c r="BW151" s="326">
        <v>104</v>
      </c>
      <c r="BX151" s="326">
        <v>29</v>
      </c>
      <c r="BY151" s="326">
        <v>79</v>
      </c>
      <c r="BZ151" s="326">
        <v>10</v>
      </c>
      <c r="CA151" s="326">
        <v>39</v>
      </c>
      <c r="CB151" s="326">
        <v>1</v>
      </c>
      <c r="CC151" s="326">
        <v>6</v>
      </c>
      <c r="CD151" s="326">
        <v>1</v>
      </c>
      <c r="CE151" s="326">
        <v>1</v>
      </c>
      <c r="CF151" s="325">
        <f t="shared" si="28"/>
        <v>516</v>
      </c>
      <c r="CG151" s="325">
        <f t="shared" si="29"/>
        <v>516</v>
      </c>
      <c r="CH151" s="325">
        <f t="shared" si="30"/>
        <v>1032</v>
      </c>
      <c r="CI151" s="325">
        <f t="shared" si="31"/>
        <v>3255</v>
      </c>
      <c r="CJ151" s="325">
        <f t="shared" si="32"/>
        <v>3394</v>
      </c>
      <c r="CK151" s="325">
        <f t="shared" si="33"/>
        <v>6649</v>
      </c>
      <c r="CL151" s="325">
        <f t="shared" si="34"/>
        <v>501</v>
      </c>
      <c r="CM151" s="325">
        <f t="shared" si="35"/>
        <v>632</v>
      </c>
      <c r="CN151" s="325">
        <f t="shared" si="36"/>
        <v>1133</v>
      </c>
      <c r="CO151" s="325">
        <f t="shared" si="38"/>
        <v>4272</v>
      </c>
      <c r="CP151" s="325">
        <f t="shared" si="39"/>
        <v>4542</v>
      </c>
      <c r="CQ151" s="325">
        <f t="shared" si="37"/>
        <v>8814</v>
      </c>
      <c r="CS151" s="319"/>
      <c r="CT151" s="319"/>
      <c r="CU151" s="321"/>
      <c r="CV151" s="321"/>
      <c r="CW151" s="321"/>
      <c r="CX151" s="321"/>
      <c r="CY151" s="321"/>
    </row>
    <row r="152" spans="1:103" ht="12" customHeight="1" x14ac:dyDescent="0.2">
      <c r="A152" s="323" t="s">
        <v>176</v>
      </c>
      <c r="B152" s="326">
        <v>37</v>
      </c>
      <c r="C152" s="326">
        <v>29</v>
      </c>
      <c r="D152" s="326">
        <v>36</v>
      </c>
      <c r="E152" s="326">
        <v>41</v>
      </c>
      <c r="F152" s="326">
        <v>37</v>
      </c>
      <c r="G152" s="326">
        <v>31</v>
      </c>
      <c r="H152" s="326">
        <v>37</v>
      </c>
      <c r="I152" s="326">
        <v>41</v>
      </c>
      <c r="J152" s="326">
        <v>41</v>
      </c>
      <c r="K152" s="326">
        <v>29</v>
      </c>
      <c r="L152" s="326">
        <v>39</v>
      </c>
      <c r="M152" s="326">
        <v>44</v>
      </c>
      <c r="N152" s="326">
        <v>46</v>
      </c>
      <c r="O152" s="326">
        <v>40</v>
      </c>
      <c r="P152" s="326">
        <v>58</v>
      </c>
      <c r="Q152" s="326">
        <v>61</v>
      </c>
      <c r="R152" s="326">
        <v>46</v>
      </c>
      <c r="S152" s="326">
        <v>48</v>
      </c>
      <c r="T152" s="326">
        <v>50</v>
      </c>
      <c r="U152" s="326">
        <v>44</v>
      </c>
      <c r="V152" s="326">
        <v>60</v>
      </c>
      <c r="W152" s="326">
        <v>45</v>
      </c>
      <c r="X152" s="326">
        <v>55</v>
      </c>
      <c r="Y152" s="326">
        <v>41</v>
      </c>
      <c r="Z152" s="326">
        <v>48</v>
      </c>
      <c r="AA152" s="326">
        <v>33</v>
      </c>
      <c r="AB152" s="326">
        <v>41</v>
      </c>
      <c r="AC152" s="326">
        <v>39</v>
      </c>
      <c r="AD152" s="326">
        <v>37</v>
      </c>
      <c r="AE152" s="326">
        <v>42</v>
      </c>
      <c r="AF152" s="326">
        <v>34</v>
      </c>
      <c r="AG152" s="326">
        <v>25</v>
      </c>
      <c r="AH152" s="326">
        <v>40</v>
      </c>
      <c r="AI152" s="326">
        <v>36</v>
      </c>
      <c r="AJ152" s="326">
        <v>42</v>
      </c>
      <c r="AK152" s="326">
        <v>36</v>
      </c>
      <c r="AL152" s="326">
        <v>42</v>
      </c>
      <c r="AM152" s="326">
        <v>35</v>
      </c>
      <c r="AN152" s="326">
        <v>38</v>
      </c>
      <c r="AO152" s="326">
        <v>35</v>
      </c>
      <c r="AP152" s="326">
        <v>39</v>
      </c>
      <c r="AQ152" s="326">
        <v>46</v>
      </c>
      <c r="AR152" s="326">
        <v>43</v>
      </c>
      <c r="AS152" s="326">
        <v>39</v>
      </c>
      <c r="AT152" s="326">
        <v>53</v>
      </c>
      <c r="AU152" s="326">
        <v>66</v>
      </c>
      <c r="AV152" s="326">
        <v>64</v>
      </c>
      <c r="AW152" s="326">
        <v>69</v>
      </c>
      <c r="AX152" s="326">
        <v>93</v>
      </c>
      <c r="AY152" s="326">
        <v>82</v>
      </c>
      <c r="AZ152" s="326">
        <v>457</v>
      </c>
      <c r="BA152" s="326">
        <v>414</v>
      </c>
      <c r="BB152" s="326">
        <v>391</v>
      </c>
      <c r="BC152" s="326">
        <v>380</v>
      </c>
      <c r="BD152" s="326">
        <v>392</v>
      </c>
      <c r="BE152" s="326">
        <v>415</v>
      </c>
      <c r="BF152" s="326">
        <v>443</v>
      </c>
      <c r="BG152" s="326">
        <v>417</v>
      </c>
      <c r="BH152" s="326">
        <v>441</v>
      </c>
      <c r="BI152" s="326">
        <v>386</v>
      </c>
      <c r="BJ152" s="326">
        <v>431</v>
      </c>
      <c r="BK152" s="326">
        <v>381</v>
      </c>
      <c r="BL152" s="326">
        <v>302</v>
      </c>
      <c r="BM152" s="326">
        <v>291</v>
      </c>
      <c r="BN152" s="326">
        <v>235</v>
      </c>
      <c r="BO152" s="326">
        <v>232</v>
      </c>
      <c r="BP152" s="326">
        <v>180</v>
      </c>
      <c r="BQ152" s="326">
        <v>208</v>
      </c>
      <c r="BR152" s="326">
        <v>214</v>
      </c>
      <c r="BS152" s="326">
        <v>229</v>
      </c>
      <c r="BT152" s="326">
        <v>225</v>
      </c>
      <c r="BU152" s="326">
        <v>266</v>
      </c>
      <c r="BV152" s="326">
        <v>167</v>
      </c>
      <c r="BW152" s="326">
        <v>243</v>
      </c>
      <c r="BX152" s="326">
        <v>73</v>
      </c>
      <c r="BY152" s="326">
        <v>132</v>
      </c>
      <c r="BZ152" s="326">
        <v>23</v>
      </c>
      <c r="CA152" s="326">
        <v>64</v>
      </c>
      <c r="CB152" s="326">
        <v>2</v>
      </c>
      <c r="CC152" s="326">
        <v>17</v>
      </c>
      <c r="CD152" s="326">
        <v>0</v>
      </c>
      <c r="CE152" s="326">
        <v>2</v>
      </c>
      <c r="CF152" s="325">
        <f t="shared" si="28"/>
        <v>668</v>
      </c>
      <c r="CG152" s="325">
        <f t="shared" si="29"/>
        <v>608</v>
      </c>
      <c r="CH152" s="325">
        <f t="shared" si="30"/>
        <v>1276</v>
      </c>
      <c r="CI152" s="325">
        <f t="shared" si="31"/>
        <v>3580</v>
      </c>
      <c r="CJ152" s="325">
        <f t="shared" si="32"/>
        <v>3385</v>
      </c>
      <c r="CK152" s="325">
        <f t="shared" si="33"/>
        <v>6965</v>
      </c>
      <c r="CL152" s="325">
        <f t="shared" si="34"/>
        <v>884</v>
      </c>
      <c r="CM152" s="325">
        <f t="shared" si="35"/>
        <v>1161</v>
      </c>
      <c r="CN152" s="325">
        <f t="shared" si="36"/>
        <v>2045</v>
      </c>
      <c r="CO152" s="325">
        <f t="shared" si="38"/>
        <v>5132</v>
      </c>
      <c r="CP152" s="325">
        <f t="shared" si="39"/>
        <v>5154</v>
      </c>
      <c r="CQ152" s="325">
        <f t="shared" si="37"/>
        <v>10286</v>
      </c>
      <c r="CS152" s="319"/>
      <c r="CT152" s="319"/>
      <c r="CU152" s="321"/>
      <c r="CV152" s="321"/>
      <c r="CW152" s="321"/>
      <c r="CX152" s="321"/>
      <c r="CY152" s="321"/>
    </row>
    <row r="153" spans="1:103" ht="12" customHeight="1" x14ac:dyDescent="0.2">
      <c r="A153" s="323" t="s">
        <v>177</v>
      </c>
      <c r="B153" s="326">
        <v>3</v>
      </c>
      <c r="C153" s="326">
        <v>11</v>
      </c>
      <c r="D153" s="326">
        <v>8</v>
      </c>
      <c r="E153" s="326">
        <v>3</v>
      </c>
      <c r="F153" s="326">
        <v>5</v>
      </c>
      <c r="G153" s="326">
        <v>6</v>
      </c>
      <c r="H153" s="326">
        <v>6</v>
      </c>
      <c r="I153" s="326">
        <v>8</v>
      </c>
      <c r="J153" s="326">
        <v>8</v>
      </c>
      <c r="K153" s="326">
        <v>7</v>
      </c>
      <c r="L153" s="326">
        <v>3</v>
      </c>
      <c r="M153" s="326">
        <v>8</v>
      </c>
      <c r="N153" s="326">
        <v>8</v>
      </c>
      <c r="O153" s="326">
        <v>5</v>
      </c>
      <c r="P153" s="326">
        <v>4</v>
      </c>
      <c r="Q153" s="326">
        <v>7</v>
      </c>
      <c r="R153" s="326">
        <v>8</v>
      </c>
      <c r="S153" s="326">
        <v>4</v>
      </c>
      <c r="T153" s="326">
        <v>8</v>
      </c>
      <c r="U153" s="326">
        <v>9</v>
      </c>
      <c r="V153" s="326">
        <v>6</v>
      </c>
      <c r="W153" s="326">
        <v>10</v>
      </c>
      <c r="X153" s="326">
        <v>6</v>
      </c>
      <c r="Y153" s="326">
        <v>6</v>
      </c>
      <c r="Z153" s="326">
        <v>10</v>
      </c>
      <c r="AA153" s="326">
        <v>7</v>
      </c>
      <c r="AB153" s="326">
        <v>13</v>
      </c>
      <c r="AC153" s="326">
        <v>4</v>
      </c>
      <c r="AD153" s="326">
        <v>6</v>
      </c>
      <c r="AE153" s="326">
        <v>8</v>
      </c>
      <c r="AF153" s="326">
        <v>12</v>
      </c>
      <c r="AG153" s="326">
        <v>4</v>
      </c>
      <c r="AH153" s="326">
        <v>9</v>
      </c>
      <c r="AI153" s="326">
        <v>8</v>
      </c>
      <c r="AJ153" s="326">
        <v>2</v>
      </c>
      <c r="AK153" s="326">
        <v>8</v>
      </c>
      <c r="AL153" s="326">
        <v>4</v>
      </c>
      <c r="AM153" s="326">
        <v>11</v>
      </c>
      <c r="AN153" s="326">
        <v>13</v>
      </c>
      <c r="AO153" s="326">
        <v>5</v>
      </c>
      <c r="AP153" s="326">
        <v>10</v>
      </c>
      <c r="AQ153" s="326">
        <v>10</v>
      </c>
      <c r="AR153" s="326">
        <v>19</v>
      </c>
      <c r="AS153" s="326">
        <v>12</v>
      </c>
      <c r="AT153" s="326">
        <v>16</v>
      </c>
      <c r="AU153" s="326">
        <v>15</v>
      </c>
      <c r="AV153" s="326">
        <v>23</v>
      </c>
      <c r="AW153" s="326">
        <v>19</v>
      </c>
      <c r="AX153" s="326">
        <v>30</v>
      </c>
      <c r="AY153" s="326">
        <v>23</v>
      </c>
      <c r="AZ153" s="326">
        <v>137</v>
      </c>
      <c r="BA153" s="326">
        <v>151</v>
      </c>
      <c r="BB153" s="326">
        <v>115</v>
      </c>
      <c r="BC153" s="326">
        <v>87</v>
      </c>
      <c r="BD153" s="326">
        <v>94</v>
      </c>
      <c r="BE153" s="326">
        <v>79</v>
      </c>
      <c r="BF153" s="326">
        <v>100</v>
      </c>
      <c r="BG153" s="326">
        <v>70</v>
      </c>
      <c r="BH153" s="326">
        <v>88</v>
      </c>
      <c r="BI153" s="326">
        <v>90</v>
      </c>
      <c r="BJ153" s="326">
        <v>96</v>
      </c>
      <c r="BK153" s="326">
        <v>91</v>
      </c>
      <c r="BL153" s="326">
        <v>73</v>
      </c>
      <c r="BM153" s="326">
        <v>74</v>
      </c>
      <c r="BN153" s="326">
        <v>69</v>
      </c>
      <c r="BO153" s="326">
        <v>55</v>
      </c>
      <c r="BP153" s="326">
        <v>40</v>
      </c>
      <c r="BQ153" s="326">
        <v>51</v>
      </c>
      <c r="BR153" s="326">
        <v>63</v>
      </c>
      <c r="BS153" s="326">
        <v>53</v>
      </c>
      <c r="BT153" s="326">
        <v>54</v>
      </c>
      <c r="BU153" s="326">
        <v>60</v>
      </c>
      <c r="BV153" s="326">
        <v>38</v>
      </c>
      <c r="BW153" s="326">
        <v>45</v>
      </c>
      <c r="BX153" s="326">
        <v>20</v>
      </c>
      <c r="BY153" s="326">
        <v>27</v>
      </c>
      <c r="BZ153" s="326">
        <v>7</v>
      </c>
      <c r="CA153" s="326">
        <v>12</v>
      </c>
      <c r="CB153" s="326">
        <v>0</v>
      </c>
      <c r="CC153" s="326">
        <v>3</v>
      </c>
      <c r="CD153" s="326">
        <v>0</v>
      </c>
      <c r="CE153" s="326">
        <v>1</v>
      </c>
      <c r="CF153" s="325">
        <f t="shared" si="28"/>
        <v>102</v>
      </c>
      <c r="CG153" s="325">
        <f t="shared" si="29"/>
        <v>103</v>
      </c>
      <c r="CH153" s="325">
        <f t="shared" si="30"/>
        <v>205</v>
      </c>
      <c r="CI153" s="325">
        <f t="shared" si="31"/>
        <v>910</v>
      </c>
      <c r="CJ153" s="325">
        <f t="shared" si="32"/>
        <v>812</v>
      </c>
      <c r="CK153" s="325">
        <f t="shared" si="33"/>
        <v>1722</v>
      </c>
      <c r="CL153" s="325">
        <f t="shared" si="34"/>
        <v>222</v>
      </c>
      <c r="CM153" s="325">
        <f t="shared" si="35"/>
        <v>252</v>
      </c>
      <c r="CN153" s="325">
        <f t="shared" si="36"/>
        <v>474</v>
      </c>
      <c r="CO153" s="325">
        <f t="shared" si="38"/>
        <v>1234</v>
      </c>
      <c r="CP153" s="325">
        <f t="shared" si="39"/>
        <v>1167</v>
      </c>
      <c r="CQ153" s="325">
        <f t="shared" si="37"/>
        <v>2401</v>
      </c>
      <c r="CS153" s="319"/>
      <c r="CT153" s="319"/>
      <c r="CU153" s="321"/>
      <c r="CV153" s="321"/>
      <c r="CW153" s="321"/>
      <c r="CX153" s="321"/>
      <c r="CY153" s="321"/>
    </row>
    <row r="154" spans="1:103" ht="12" customHeight="1" x14ac:dyDescent="0.2">
      <c r="A154" s="323" t="s">
        <v>178</v>
      </c>
      <c r="B154" s="326">
        <v>19</v>
      </c>
      <c r="C154" s="326">
        <v>27</v>
      </c>
      <c r="D154" s="326">
        <v>34</v>
      </c>
      <c r="E154" s="326">
        <v>32</v>
      </c>
      <c r="F154" s="326">
        <v>30</v>
      </c>
      <c r="G154" s="326">
        <v>41</v>
      </c>
      <c r="H154" s="326">
        <v>38</v>
      </c>
      <c r="I154" s="326">
        <v>28</v>
      </c>
      <c r="J154" s="326">
        <v>44</v>
      </c>
      <c r="K154" s="326">
        <v>25</v>
      </c>
      <c r="L154" s="326">
        <v>46</v>
      </c>
      <c r="M154" s="326">
        <v>42</v>
      </c>
      <c r="N154" s="326">
        <v>42</v>
      </c>
      <c r="O154" s="326">
        <v>43</v>
      </c>
      <c r="P154" s="326">
        <v>59</v>
      </c>
      <c r="Q154" s="326">
        <v>51</v>
      </c>
      <c r="R154" s="326">
        <v>65</v>
      </c>
      <c r="S154" s="326">
        <v>46</v>
      </c>
      <c r="T154" s="326">
        <v>56</v>
      </c>
      <c r="U154" s="326">
        <v>51</v>
      </c>
      <c r="V154" s="326">
        <v>45</v>
      </c>
      <c r="W154" s="326">
        <v>56</v>
      </c>
      <c r="X154" s="326">
        <v>84</v>
      </c>
      <c r="Y154" s="326">
        <v>60</v>
      </c>
      <c r="Z154" s="326">
        <v>77</v>
      </c>
      <c r="AA154" s="326">
        <v>79</v>
      </c>
      <c r="AB154" s="326">
        <v>93</v>
      </c>
      <c r="AC154" s="326">
        <v>70</v>
      </c>
      <c r="AD154" s="326">
        <v>91</v>
      </c>
      <c r="AE154" s="326">
        <v>84</v>
      </c>
      <c r="AF154" s="326">
        <v>75</v>
      </c>
      <c r="AG154" s="326">
        <v>91</v>
      </c>
      <c r="AH154" s="326">
        <v>102</v>
      </c>
      <c r="AI154" s="326">
        <v>74</v>
      </c>
      <c r="AJ154" s="326">
        <v>97</v>
      </c>
      <c r="AK154" s="326">
        <v>93</v>
      </c>
      <c r="AL154" s="326">
        <v>75</v>
      </c>
      <c r="AM154" s="326">
        <v>73</v>
      </c>
      <c r="AN154" s="326">
        <v>75</v>
      </c>
      <c r="AO154" s="326">
        <v>69</v>
      </c>
      <c r="AP154" s="326">
        <v>78</v>
      </c>
      <c r="AQ154" s="326">
        <v>65</v>
      </c>
      <c r="AR154" s="326">
        <v>54</v>
      </c>
      <c r="AS154" s="326">
        <v>58</v>
      </c>
      <c r="AT154" s="326">
        <v>39</v>
      </c>
      <c r="AU154" s="326">
        <v>55</v>
      </c>
      <c r="AV154" s="326">
        <v>55</v>
      </c>
      <c r="AW154" s="326">
        <v>56</v>
      </c>
      <c r="AX154" s="326">
        <v>55</v>
      </c>
      <c r="AY154" s="326">
        <v>33</v>
      </c>
      <c r="AZ154" s="326">
        <v>202</v>
      </c>
      <c r="BA154" s="326">
        <v>215</v>
      </c>
      <c r="BB154" s="326">
        <v>221</v>
      </c>
      <c r="BC154" s="326">
        <v>211</v>
      </c>
      <c r="BD154" s="326">
        <v>279</v>
      </c>
      <c r="BE154" s="326">
        <v>259</v>
      </c>
      <c r="BF154" s="326">
        <v>377</v>
      </c>
      <c r="BG154" s="326">
        <v>397</v>
      </c>
      <c r="BH154" s="326">
        <v>570</v>
      </c>
      <c r="BI154" s="326">
        <v>581</v>
      </c>
      <c r="BJ154" s="326">
        <v>599</v>
      </c>
      <c r="BK154" s="326">
        <v>597</v>
      </c>
      <c r="BL154" s="326">
        <v>407</v>
      </c>
      <c r="BM154" s="326">
        <v>357</v>
      </c>
      <c r="BN154" s="326">
        <v>261</v>
      </c>
      <c r="BO154" s="326">
        <v>241</v>
      </c>
      <c r="BP154" s="326">
        <v>186</v>
      </c>
      <c r="BQ154" s="326">
        <v>234</v>
      </c>
      <c r="BR154" s="326">
        <v>225</v>
      </c>
      <c r="BS154" s="326">
        <v>291</v>
      </c>
      <c r="BT154" s="326">
        <v>266</v>
      </c>
      <c r="BU154" s="326">
        <v>254</v>
      </c>
      <c r="BV154" s="326">
        <v>131</v>
      </c>
      <c r="BW154" s="326">
        <v>200</v>
      </c>
      <c r="BX154" s="326">
        <v>79</v>
      </c>
      <c r="BY154" s="326">
        <v>116</v>
      </c>
      <c r="BZ154" s="326">
        <v>27</v>
      </c>
      <c r="CA154" s="326">
        <v>56</v>
      </c>
      <c r="CB154" s="326">
        <v>4</v>
      </c>
      <c r="CC154" s="326">
        <v>24</v>
      </c>
      <c r="CD154" s="326">
        <v>2</v>
      </c>
      <c r="CE154" s="326">
        <v>1</v>
      </c>
      <c r="CF154" s="325">
        <f t="shared" si="28"/>
        <v>823</v>
      </c>
      <c r="CG154" s="325">
        <f t="shared" si="29"/>
        <v>735</v>
      </c>
      <c r="CH154" s="325">
        <f t="shared" si="30"/>
        <v>1558</v>
      </c>
      <c r="CI154" s="325">
        <f t="shared" si="31"/>
        <v>3621</v>
      </c>
      <c r="CJ154" s="325">
        <f t="shared" si="32"/>
        <v>3525</v>
      </c>
      <c r="CK154" s="325">
        <f t="shared" si="33"/>
        <v>7146</v>
      </c>
      <c r="CL154" s="325">
        <f t="shared" si="34"/>
        <v>920</v>
      </c>
      <c r="CM154" s="325">
        <f t="shared" si="35"/>
        <v>1176</v>
      </c>
      <c r="CN154" s="325">
        <f t="shared" si="36"/>
        <v>2096</v>
      </c>
      <c r="CO154" s="325">
        <f t="shared" si="38"/>
        <v>5364</v>
      </c>
      <c r="CP154" s="325">
        <f t="shared" si="39"/>
        <v>5436</v>
      </c>
      <c r="CQ154" s="325">
        <f t="shared" si="37"/>
        <v>10800</v>
      </c>
      <c r="CS154" s="319"/>
      <c r="CT154" s="319"/>
      <c r="CU154" s="321"/>
      <c r="CV154" s="321"/>
      <c r="CW154" s="321"/>
      <c r="CX154" s="321"/>
      <c r="CY154" s="321"/>
    </row>
    <row r="155" spans="1:103" s="321" customFormat="1" ht="12" customHeight="1" x14ac:dyDescent="0.2">
      <c r="A155" s="324" t="s">
        <v>84</v>
      </c>
      <c r="B155" s="327">
        <v>200</v>
      </c>
      <c r="C155" s="327">
        <v>191</v>
      </c>
      <c r="D155" s="327">
        <v>202</v>
      </c>
      <c r="E155" s="327">
        <v>206</v>
      </c>
      <c r="F155" s="327">
        <v>202</v>
      </c>
      <c r="G155" s="327">
        <v>207</v>
      </c>
      <c r="H155" s="327">
        <v>225</v>
      </c>
      <c r="I155" s="327">
        <v>230</v>
      </c>
      <c r="J155" s="327">
        <v>211</v>
      </c>
      <c r="K155" s="327">
        <v>235</v>
      </c>
      <c r="L155" s="327">
        <v>220</v>
      </c>
      <c r="M155" s="327">
        <v>230</v>
      </c>
      <c r="N155" s="327">
        <v>243</v>
      </c>
      <c r="O155" s="327">
        <v>211</v>
      </c>
      <c r="P155" s="327">
        <v>241</v>
      </c>
      <c r="Q155" s="327">
        <v>236</v>
      </c>
      <c r="R155" s="327">
        <v>230</v>
      </c>
      <c r="S155" s="327">
        <v>215</v>
      </c>
      <c r="T155" s="327">
        <v>239</v>
      </c>
      <c r="U155" s="327">
        <v>196</v>
      </c>
      <c r="V155" s="327">
        <v>226</v>
      </c>
      <c r="W155" s="327">
        <v>219</v>
      </c>
      <c r="X155" s="327">
        <v>236</v>
      </c>
      <c r="Y155" s="327">
        <v>252</v>
      </c>
      <c r="Z155" s="327">
        <v>233</v>
      </c>
      <c r="AA155" s="327">
        <v>216</v>
      </c>
      <c r="AB155" s="327">
        <v>231</v>
      </c>
      <c r="AC155" s="327">
        <v>210</v>
      </c>
      <c r="AD155" s="327">
        <v>209</v>
      </c>
      <c r="AE155" s="327">
        <v>222</v>
      </c>
      <c r="AF155" s="327">
        <v>210</v>
      </c>
      <c r="AG155" s="327">
        <v>210</v>
      </c>
      <c r="AH155" s="327">
        <v>214</v>
      </c>
      <c r="AI155" s="327">
        <v>217</v>
      </c>
      <c r="AJ155" s="327">
        <v>185</v>
      </c>
      <c r="AK155" s="327">
        <v>206</v>
      </c>
      <c r="AL155" s="327">
        <v>223</v>
      </c>
      <c r="AM155" s="327">
        <v>204</v>
      </c>
      <c r="AN155" s="327">
        <v>256</v>
      </c>
      <c r="AO155" s="327">
        <v>214</v>
      </c>
      <c r="AP155" s="327">
        <v>215</v>
      </c>
      <c r="AQ155" s="327">
        <v>229</v>
      </c>
      <c r="AR155" s="327">
        <v>252</v>
      </c>
      <c r="AS155" s="327">
        <v>228</v>
      </c>
      <c r="AT155" s="327">
        <v>292</v>
      </c>
      <c r="AU155" s="327">
        <v>279</v>
      </c>
      <c r="AV155" s="327">
        <v>375</v>
      </c>
      <c r="AW155" s="327">
        <v>433</v>
      </c>
      <c r="AX155" s="327">
        <v>434</v>
      </c>
      <c r="AY155" s="327">
        <v>492</v>
      </c>
      <c r="AZ155" s="327">
        <v>2374</v>
      </c>
      <c r="BA155" s="327">
        <v>2711</v>
      </c>
      <c r="BB155" s="327">
        <v>2310</v>
      </c>
      <c r="BC155" s="327">
        <v>2277</v>
      </c>
      <c r="BD155" s="327">
        <v>2254</v>
      </c>
      <c r="BE155" s="327">
        <v>2200</v>
      </c>
      <c r="BF155" s="327">
        <v>2235</v>
      </c>
      <c r="BG155" s="327">
        <v>2130</v>
      </c>
      <c r="BH155" s="327">
        <v>2267</v>
      </c>
      <c r="BI155" s="327">
        <v>2143</v>
      </c>
      <c r="BJ155" s="327">
        <v>2633</v>
      </c>
      <c r="BK155" s="327">
        <v>2555</v>
      </c>
      <c r="BL155" s="327">
        <v>2223</v>
      </c>
      <c r="BM155" s="327">
        <v>2181</v>
      </c>
      <c r="BN155" s="327">
        <v>1735</v>
      </c>
      <c r="BO155" s="327">
        <v>1775</v>
      </c>
      <c r="BP155" s="327">
        <v>1569</v>
      </c>
      <c r="BQ155" s="327">
        <v>1681</v>
      </c>
      <c r="BR155" s="327">
        <v>1648</v>
      </c>
      <c r="BS155" s="327">
        <v>1849</v>
      </c>
      <c r="BT155" s="327">
        <v>1646</v>
      </c>
      <c r="BU155" s="327">
        <v>2088</v>
      </c>
      <c r="BV155" s="327">
        <v>1254</v>
      </c>
      <c r="BW155" s="327">
        <v>1855</v>
      </c>
      <c r="BX155" s="327">
        <v>681</v>
      </c>
      <c r="BY155" s="327">
        <v>1206</v>
      </c>
      <c r="BZ155" s="327">
        <v>244</v>
      </c>
      <c r="CA155" s="327">
        <v>628</v>
      </c>
      <c r="CB155" s="327">
        <v>39</v>
      </c>
      <c r="CC155" s="327">
        <v>160</v>
      </c>
      <c r="CD155" s="327">
        <v>6</v>
      </c>
      <c r="CE155" s="327">
        <v>25</v>
      </c>
      <c r="CF155" s="322">
        <f t="shared" si="28"/>
        <v>3348</v>
      </c>
      <c r="CG155" s="322">
        <f t="shared" si="29"/>
        <v>3276</v>
      </c>
      <c r="CH155" s="322">
        <f t="shared" si="30"/>
        <v>6624</v>
      </c>
      <c r="CI155" s="322">
        <f t="shared" si="31"/>
        <v>20687</v>
      </c>
      <c r="CJ155" s="322">
        <f t="shared" si="32"/>
        <v>20684</v>
      </c>
      <c r="CK155" s="322">
        <f t="shared" si="33"/>
        <v>41371</v>
      </c>
      <c r="CL155" s="322">
        <f t="shared" si="34"/>
        <v>7087</v>
      </c>
      <c r="CM155" s="322">
        <f t="shared" si="35"/>
        <v>9492</v>
      </c>
      <c r="CN155" s="322">
        <f t="shared" si="36"/>
        <v>16579</v>
      </c>
      <c r="CO155" s="322">
        <f t="shared" si="38"/>
        <v>31122</v>
      </c>
      <c r="CP155" s="322">
        <f t="shared" si="39"/>
        <v>33452</v>
      </c>
      <c r="CQ155" s="322">
        <f t="shared" si="37"/>
        <v>64574</v>
      </c>
      <c r="CS155" s="319"/>
      <c r="CT155" s="319"/>
    </row>
    <row r="156" spans="1:103" ht="12" customHeight="1" x14ac:dyDescent="0.2">
      <c r="A156" s="323" t="s">
        <v>170</v>
      </c>
      <c r="B156" s="326">
        <v>41</v>
      </c>
      <c r="C156" s="326">
        <v>32</v>
      </c>
      <c r="D156" s="326">
        <v>31</v>
      </c>
      <c r="E156" s="326">
        <v>30</v>
      </c>
      <c r="F156" s="326">
        <v>27</v>
      </c>
      <c r="G156" s="326">
        <v>32</v>
      </c>
      <c r="H156" s="326">
        <v>36</v>
      </c>
      <c r="I156" s="326">
        <v>35</v>
      </c>
      <c r="J156" s="326">
        <v>28</v>
      </c>
      <c r="K156" s="326">
        <v>39</v>
      </c>
      <c r="L156" s="326">
        <v>35</v>
      </c>
      <c r="M156" s="326">
        <v>29</v>
      </c>
      <c r="N156" s="326">
        <v>34</v>
      </c>
      <c r="O156" s="326">
        <v>28</v>
      </c>
      <c r="P156" s="326">
        <v>29</v>
      </c>
      <c r="Q156" s="326">
        <v>30</v>
      </c>
      <c r="R156" s="326">
        <v>30</v>
      </c>
      <c r="S156" s="326">
        <v>23</v>
      </c>
      <c r="T156" s="326">
        <v>35</v>
      </c>
      <c r="U156" s="326">
        <v>21</v>
      </c>
      <c r="V156" s="326">
        <v>29</v>
      </c>
      <c r="W156" s="326">
        <v>24</v>
      </c>
      <c r="X156" s="326">
        <v>25</v>
      </c>
      <c r="Y156" s="326">
        <v>33</v>
      </c>
      <c r="Z156" s="326">
        <v>15</v>
      </c>
      <c r="AA156" s="326">
        <v>24</v>
      </c>
      <c r="AB156" s="326">
        <v>23</v>
      </c>
      <c r="AC156" s="326">
        <v>30</v>
      </c>
      <c r="AD156" s="326">
        <v>26</v>
      </c>
      <c r="AE156" s="326">
        <v>22</v>
      </c>
      <c r="AF156" s="326">
        <v>22</v>
      </c>
      <c r="AG156" s="326">
        <v>30</v>
      </c>
      <c r="AH156" s="326">
        <v>29</v>
      </c>
      <c r="AI156" s="326">
        <v>24</v>
      </c>
      <c r="AJ156" s="326">
        <v>20</v>
      </c>
      <c r="AK156" s="326">
        <v>19</v>
      </c>
      <c r="AL156" s="326">
        <v>20</v>
      </c>
      <c r="AM156" s="326">
        <v>23</v>
      </c>
      <c r="AN156" s="326">
        <v>31</v>
      </c>
      <c r="AO156" s="326">
        <v>29</v>
      </c>
      <c r="AP156" s="326">
        <v>27</v>
      </c>
      <c r="AQ156" s="326">
        <v>15</v>
      </c>
      <c r="AR156" s="326">
        <v>28</v>
      </c>
      <c r="AS156" s="326">
        <v>31</v>
      </c>
      <c r="AT156" s="326">
        <v>36</v>
      </c>
      <c r="AU156" s="326">
        <v>32</v>
      </c>
      <c r="AV156" s="326">
        <v>46</v>
      </c>
      <c r="AW156" s="326">
        <v>42</v>
      </c>
      <c r="AX156" s="326">
        <v>64</v>
      </c>
      <c r="AY156" s="326">
        <v>52</v>
      </c>
      <c r="AZ156" s="326">
        <v>308</v>
      </c>
      <c r="BA156" s="326">
        <v>331</v>
      </c>
      <c r="BB156" s="326">
        <v>321</v>
      </c>
      <c r="BC156" s="326">
        <v>333</v>
      </c>
      <c r="BD156" s="326">
        <v>308</v>
      </c>
      <c r="BE156" s="326">
        <v>315</v>
      </c>
      <c r="BF156" s="326">
        <v>286</v>
      </c>
      <c r="BG156" s="326">
        <v>283</v>
      </c>
      <c r="BH156" s="326">
        <v>246</v>
      </c>
      <c r="BI156" s="326">
        <v>248</v>
      </c>
      <c r="BJ156" s="326">
        <v>310</v>
      </c>
      <c r="BK156" s="326">
        <v>319</v>
      </c>
      <c r="BL156" s="326">
        <v>278</v>
      </c>
      <c r="BM156" s="326">
        <v>280</v>
      </c>
      <c r="BN156" s="326">
        <v>222</v>
      </c>
      <c r="BO156" s="326">
        <v>230</v>
      </c>
      <c r="BP156" s="326">
        <v>184</v>
      </c>
      <c r="BQ156" s="326">
        <v>195</v>
      </c>
      <c r="BR156" s="326">
        <v>183</v>
      </c>
      <c r="BS156" s="326">
        <v>189</v>
      </c>
      <c r="BT156" s="326">
        <v>148</v>
      </c>
      <c r="BU156" s="326">
        <v>193</v>
      </c>
      <c r="BV156" s="326">
        <v>98</v>
      </c>
      <c r="BW156" s="326">
        <v>135</v>
      </c>
      <c r="BX156" s="326">
        <v>56</v>
      </c>
      <c r="BY156" s="326">
        <v>89</v>
      </c>
      <c r="BZ156" s="326">
        <v>16</v>
      </c>
      <c r="CA156" s="326">
        <v>55</v>
      </c>
      <c r="CB156" s="326">
        <v>3</v>
      </c>
      <c r="CC156" s="326">
        <v>22</v>
      </c>
      <c r="CD156" s="326">
        <v>1</v>
      </c>
      <c r="CE156" s="326">
        <v>4</v>
      </c>
      <c r="CF156" s="325">
        <f t="shared" si="28"/>
        <v>444</v>
      </c>
      <c r="CG156" s="325">
        <f t="shared" si="29"/>
        <v>432</v>
      </c>
      <c r="CH156" s="325">
        <f t="shared" si="30"/>
        <v>876</v>
      </c>
      <c r="CI156" s="325">
        <f t="shared" si="31"/>
        <v>2602</v>
      </c>
      <c r="CJ156" s="325">
        <f t="shared" si="32"/>
        <v>2636</v>
      </c>
      <c r="CK156" s="325">
        <f t="shared" si="33"/>
        <v>5238</v>
      </c>
      <c r="CL156" s="325">
        <f t="shared" si="34"/>
        <v>689</v>
      </c>
      <c r="CM156" s="325">
        <f t="shared" si="35"/>
        <v>882</v>
      </c>
      <c r="CN156" s="325">
        <f t="shared" si="36"/>
        <v>1571</v>
      </c>
      <c r="CO156" s="325">
        <f t="shared" si="38"/>
        <v>3735</v>
      </c>
      <c r="CP156" s="325">
        <f t="shared" si="39"/>
        <v>3950</v>
      </c>
      <c r="CQ156" s="325">
        <f t="shared" si="37"/>
        <v>7685</v>
      </c>
      <c r="CS156" s="319"/>
      <c r="CT156" s="319"/>
      <c r="CU156" s="321"/>
      <c r="CV156" s="321"/>
      <c r="CW156" s="321"/>
      <c r="CX156" s="321"/>
      <c r="CY156" s="321"/>
    </row>
    <row r="157" spans="1:103" ht="12" customHeight="1" x14ac:dyDescent="0.2">
      <c r="A157" s="323" t="s">
        <v>171</v>
      </c>
      <c r="B157" s="326">
        <v>20</v>
      </c>
      <c r="C157" s="326">
        <v>26</v>
      </c>
      <c r="D157" s="326">
        <v>33</v>
      </c>
      <c r="E157" s="326">
        <v>20</v>
      </c>
      <c r="F157" s="326">
        <v>15</v>
      </c>
      <c r="G157" s="326">
        <v>30</v>
      </c>
      <c r="H157" s="326">
        <v>29</v>
      </c>
      <c r="I157" s="326">
        <v>29</v>
      </c>
      <c r="J157" s="326">
        <v>20</v>
      </c>
      <c r="K157" s="326">
        <v>27</v>
      </c>
      <c r="L157" s="326">
        <v>18</v>
      </c>
      <c r="M157" s="326">
        <v>34</v>
      </c>
      <c r="N157" s="326">
        <v>25</v>
      </c>
      <c r="O157" s="326">
        <v>17</v>
      </c>
      <c r="P157" s="326">
        <v>27</v>
      </c>
      <c r="Q157" s="326">
        <v>23</v>
      </c>
      <c r="R157" s="326">
        <v>14</v>
      </c>
      <c r="S157" s="326">
        <v>16</v>
      </c>
      <c r="T157" s="326">
        <v>23</v>
      </c>
      <c r="U157" s="326">
        <v>14</v>
      </c>
      <c r="V157" s="326">
        <v>11</v>
      </c>
      <c r="W157" s="326">
        <v>18</v>
      </c>
      <c r="X157" s="326">
        <v>12</v>
      </c>
      <c r="Y157" s="326">
        <v>18</v>
      </c>
      <c r="Z157" s="326">
        <v>19</v>
      </c>
      <c r="AA157" s="326">
        <v>12</v>
      </c>
      <c r="AB157" s="326">
        <v>18</v>
      </c>
      <c r="AC157" s="326">
        <v>22</v>
      </c>
      <c r="AD157" s="326">
        <v>10</v>
      </c>
      <c r="AE157" s="326">
        <v>30</v>
      </c>
      <c r="AF157" s="326">
        <v>13</v>
      </c>
      <c r="AG157" s="326">
        <v>18</v>
      </c>
      <c r="AH157" s="326">
        <v>21</v>
      </c>
      <c r="AI157" s="326">
        <v>11</v>
      </c>
      <c r="AJ157" s="326">
        <v>18</v>
      </c>
      <c r="AK157" s="326">
        <v>17</v>
      </c>
      <c r="AL157" s="326">
        <v>19</v>
      </c>
      <c r="AM157" s="326">
        <v>13</v>
      </c>
      <c r="AN157" s="326">
        <v>30</v>
      </c>
      <c r="AO157" s="326">
        <v>29</v>
      </c>
      <c r="AP157" s="326">
        <v>20</v>
      </c>
      <c r="AQ157" s="326">
        <v>24</v>
      </c>
      <c r="AR157" s="326">
        <v>24</v>
      </c>
      <c r="AS157" s="326">
        <v>30</v>
      </c>
      <c r="AT157" s="326">
        <v>35</v>
      </c>
      <c r="AU157" s="326">
        <v>39</v>
      </c>
      <c r="AV157" s="326">
        <v>52</v>
      </c>
      <c r="AW157" s="326">
        <v>55</v>
      </c>
      <c r="AX157" s="326">
        <v>58</v>
      </c>
      <c r="AY157" s="326">
        <v>63</v>
      </c>
      <c r="AZ157" s="326">
        <v>336</v>
      </c>
      <c r="BA157" s="326">
        <v>358</v>
      </c>
      <c r="BB157" s="326">
        <v>308</v>
      </c>
      <c r="BC157" s="326">
        <v>276</v>
      </c>
      <c r="BD157" s="326">
        <v>269</v>
      </c>
      <c r="BE157" s="326">
        <v>264</v>
      </c>
      <c r="BF157" s="326">
        <v>227</v>
      </c>
      <c r="BG157" s="326">
        <v>223</v>
      </c>
      <c r="BH157" s="326">
        <v>217</v>
      </c>
      <c r="BI157" s="326">
        <v>205</v>
      </c>
      <c r="BJ157" s="326">
        <v>288</v>
      </c>
      <c r="BK157" s="326">
        <v>261</v>
      </c>
      <c r="BL157" s="326">
        <v>230</v>
      </c>
      <c r="BM157" s="326">
        <v>232</v>
      </c>
      <c r="BN157" s="326">
        <v>152</v>
      </c>
      <c r="BO157" s="326">
        <v>161</v>
      </c>
      <c r="BP157" s="326">
        <v>173</v>
      </c>
      <c r="BQ157" s="326">
        <v>164</v>
      </c>
      <c r="BR157" s="326">
        <v>147</v>
      </c>
      <c r="BS157" s="326">
        <v>144</v>
      </c>
      <c r="BT157" s="326">
        <v>137</v>
      </c>
      <c r="BU157" s="326">
        <v>135</v>
      </c>
      <c r="BV157" s="326">
        <v>84</v>
      </c>
      <c r="BW157" s="326">
        <v>119</v>
      </c>
      <c r="BX157" s="326">
        <v>49</v>
      </c>
      <c r="BY157" s="326">
        <v>83</v>
      </c>
      <c r="BZ157" s="326">
        <v>20</v>
      </c>
      <c r="CA157" s="326">
        <v>48</v>
      </c>
      <c r="CB157" s="326">
        <v>5</v>
      </c>
      <c r="CC157" s="326">
        <v>16</v>
      </c>
      <c r="CD157" s="326">
        <v>2</v>
      </c>
      <c r="CE157" s="326">
        <v>4</v>
      </c>
      <c r="CF157" s="325">
        <f t="shared" si="28"/>
        <v>294</v>
      </c>
      <c r="CG157" s="325">
        <f t="shared" si="29"/>
        <v>336</v>
      </c>
      <c r="CH157" s="325">
        <f t="shared" si="30"/>
        <v>630</v>
      </c>
      <c r="CI157" s="325">
        <f t="shared" si="31"/>
        <v>2317</v>
      </c>
      <c r="CJ157" s="325">
        <f t="shared" si="32"/>
        <v>2279</v>
      </c>
      <c r="CK157" s="325">
        <f t="shared" si="33"/>
        <v>4596</v>
      </c>
      <c r="CL157" s="325">
        <f t="shared" si="34"/>
        <v>617</v>
      </c>
      <c r="CM157" s="325">
        <f t="shared" si="35"/>
        <v>713</v>
      </c>
      <c r="CN157" s="325">
        <f t="shared" si="36"/>
        <v>1330</v>
      </c>
      <c r="CO157" s="325">
        <f t="shared" si="38"/>
        <v>3228</v>
      </c>
      <c r="CP157" s="325">
        <f t="shared" si="39"/>
        <v>3328</v>
      </c>
      <c r="CQ157" s="325">
        <f t="shared" si="37"/>
        <v>6556</v>
      </c>
      <c r="CS157" s="319"/>
      <c r="CT157" s="319"/>
      <c r="CU157" s="321"/>
      <c r="CV157" s="321"/>
      <c r="CW157" s="321"/>
      <c r="CX157" s="321"/>
      <c r="CY157" s="321"/>
    </row>
    <row r="158" spans="1:103" ht="12" customHeight="1" x14ac:dyDescent="0.2">
      <c r="A158" s="323" t="s">
        <v>172</v>
      </c>
      <c r="B158" s="326">
        <v>22</v>
      </c>
      <c r="C158" s="326">
        <v>24</v>
      </c>
      <c r="D158" s="326">
        <v>16</v>
      </c>
      <c r="E158" s="326">
        <v>21</v>
      </c>
      <c r="F158" s="326">
        <v>19</v>
      </c>
      <c r="G158" s="326">
        <v>20</v>
      </c>
      <c r="H158" s="326">
        <v>18</v>
      </c>
      <c r="I158" s="326">
        <v>15</v>
      </c>
      <c r="J158" s="326">
        <v>19</v>
      </c>
      <c r="K158" s="326">
        <v>16</v>
      </c>
      <c r="L158" s="326">
        <v>20</v>
      </c>
      <c r="M158" s="326">
        <v>20</v>
      </c>
      <c r="N158" s="326">
        <v>27</v>
      </c>
      <c r="O158" s="326">
        <v>15</v>
      </c>
      <c r="P158" s="326">
        <v>26</v>
      </c>
      <c r="Q158" s="326">
        <v>24</v>
      </c>
      <c r="R158" s="326">
        <v>35</v>
      </c>
      <c r="S158" s="326">
        <v>34</v>
      </c>
      <c r="T158" s="326">
        <v>38</v>
      </c>
      <c r="U158" s="326">
        <v>25</v>
      </c>
      <c r="V158" s="326">
        <v>33</v>
      </c>
      <c r="W158" s="326">
        <v>31</v>
      </c>
      <c r="X158" s="326">
        <v>29</v>
      </c>
      <c r="Y158" s="326">
        <v>37</v>
      </c>
      <c r="Z158" s="326">
        <v>33</v>
      </c>
      <c r="AA158" s="326">
        <v>31</v>
      </c>
      <c r="AB158" s="326">
        <v>33</v>
      </c>
      <c r="AC158" s="326">
        <v>28</v>
      </c>
      <c r="AD158" s="326">
        <v>22</v>
      </c>
      <c r="AE158" s="326">
        <v>23</v>
      </c>
      <c r="AF158" s="326">
        <v>31</v>
      </c>
      <c r="AG158" s="326">
        <v>20</v>
      </c>
      <c r="AH158" s="326">
        <v>29</v>
      </c>
      <c r="AI158" s="326">
        <v>27</v>
      </c>
      <c r="AJ158" s="326">
        <v>29</v>
      </c>
      <c r="AK158" s="326">
        <v>26</v>
      </c>
      <c r="AL158" s="326">
        <v>25</v>
      </c>
      <c r="AM158" s="326">
        <v>26</v>
      </c>
      <c r="AN158" s="326">
        <v>27</v>
      </c>
      <c r="AO158" s="326">
        <v>21</v>
      </c>
      <c r="AP158" s="326">
        <v>21</v>
      </c>
      <c r="AQ158" s="326">
        <v>25</v>
      </c>
      <c r="AR158" s="326">
        <v>27</v>
      </c>
      <c r="AS158" s="326">
        <v>20</v>
      </c>
      <c r="AT158" s="326">
        <v>31</v>
      </c>
      <c r="AU158" s="326">
        <v>19</v>
      </c>
      <c r="AV158" s="326">
        <v>36</v>
      </c>
      <c r="AW158" s="326">
        <v>46</v>
      </c>
      <c r="AX158" s="326">
        <v>51</v>
      </c>
      <c r="AY158" s="326">
        <v>65</v>
      </c>
      <c r="AZ158" s="326">
        <v>224</v>
      </c>
      <c r="BA158" s="326">
        <v>309</v>
      </c>
      <c r="BB158" s="326">
        <v>175</v>
      </c>
      <c r="BC158" s="326">
        <v>197</v>
      </c>
      <c r="BD158" s="326">
        <v>188</v>
      </c>
      <c r="BE158" s="326">
        <v>199</v>
      </c>
      <c r="BF158" s="326">
        <v>217</v>
      </c>
      <c r="BG158" s="326">
        <v>251</v>
      </c>
      <c r="BH158" s="326">
        <v>251</v>
      </c>
      <c r="BI158" s="326">
        <v>256</v>
      </c>
      <c r="BJ158" s="326">
        <v>255</v>
      </c>
      <c r="BK158" s="326">
        <v>226</v>
      </c>
      <c r="BL158" s="326">
        <v>181</v>
      </c>
      <c r="BM158" s="326">
        <v>178</v>
      </c>
      <c r="BN158" s="326">
        <v>139</v>
      </c>
      <c r="BO158" s="326">
        <v>147</v>
      </c>
      <c r="BP158" s="326">
        <v>109</v>
      </c>
      <c r="BQ158" s="326">
        <v>119</v>
      </c>
      <c r="BR158" s="326">
        <v>116</v>
      </c>
      <c r="BS158" s="326">
        <v>140</v>
      </c>
      <c r="BT158" s="326">
        <v>90</v>
      </c>
      <c r="BU158" s="326">
        <v>112</v>
      </c>
      <c r="BV158" s="326">
        <v>84</v>
      </c>
      <c r="BW158" s="326">
        <v>116</v>
      </c>
      <c r="BX158" s="326">
        <v>45</v>
      </c>
      <c r="BY158" s="326">
        <v>95</v>
      </c>
      <c r="BZ158" s="326">
        <v>29</v>
      </c>
      <c r="CA158" s="326">
        <v>54</v>
      </c>
      <c r="CB158" s="326">
        <v>5</v>
      </c>
      <c r="CC158" s="326">
        <v>10</v>
      </c>
      <c r="CD158" s="326">
        <v>0</v>
      </c>
      <c r="CE158" s="326">
        <v>0</v>
      </c>
      <c r="CF158" s="325">
        <f t="shared" si="28"/>
        <v>390</v>
      </c>
      <c r="CG158" s="325">
        <f t="shared" si="29"/>
        <v>364</v>
      </c>
      <c r="CH158" s="325">
        <f t="shared" si="30"/>
        <v>754</v>
      </c>
      <c r="CI158" s="325">
        <f t="shared" si="31"/>
        <v>1937</v>
      </c>
      <c r="CJ158" s="325">
        <f t="shared" si="32"/>
        <v>2058</v>
      </c>
      <c r="CK158" s="325">
        <f t="shared" si="33"/>
        <v>3995</v>
      </c>
      <c r="CL158" s="325">
        <f t="shared" si="34"/>
        <v>478</v>
      </c>
      <c r="CM158" s="325">
        <f t="shared" si="35"/>
        <v>646</v>
      </c>
      <c r="CN158" s="325">
        <f t="shared" si="36"/>
        <v>1124</v>
      </c>
      <c r="CO158" s="325">
        <f t="shared" si="38"/>
        <v>2805</v>
      </c>
      <c r="CP158" s="325">
        <f t="shared" si="39"/>
        <v>3068</v>
      </c>
      <c r="CQ158" s="325">
        <f t="shared" si="37"/>
        <v>5873</v>
      </c>
      <c r="CS158" s="319"/>
      <c r="CT158" s="319"/>
      <c r="CU158" s="321"/>
      <c r="CV158" s="321"/>
      <c r="CW158" s="321"/>
      <c r="CX158" s="321"/>
      <c r="CY158" s="321"/>
    </row>
    <row r="159" spans="1:103" ht="12" customHeight="1" x14ac:dyDescent="0.2">
      <c r="A159" s="323" t="s">
        <v>173</v>
      </c>
      <c r="B159" s="326">
        <v>23</v>
      </c>
      <c r="C159" s="326">
        <v>22</v>
      </c>
      <c r="D159" s="326">
        <v>20</v>
      </c>
      <c r="E159" s="326">
        <v>27</v>
      </c>
      <c r="F159" s="326">
        <v>20</v>
      </c>
      <c r="G159" s="326">
        <v>21</v>
      </c>
      <c r="H159" s="326">
        <v>21</v>
      </c>
      <c r="I159" s="326">
        <v>25</v>
      </c>
      <c r="J159" s="326">
        <v>21</v>
      </c>
      <c r="K159" s="326">
        <v>30</v>
      </c>
      <c r="L159" s="326">
        <v>26</v>
      </c>
      <c r="M159" s="326">
        <v>30</v>
      </c>
      <c r="N159" s="326">
        <v>27</v>
      </c>
      <c r="O159" s="326">
        <v>22</v>
      </c>
      <c r="P159" s="326">
        <v>33</v>
      </c>
      <c r="Q159" s="326">
        <v>26</v>
      </c>
      <c r="R159" s="326">
        <v>26</v>
      </c>
      <c r="S159" s="326">
        <v>23</v>
      </c>
      <c r="T159" s="326">
        <v>33</v>
      </c>
      <c r="U159" s="326">
        <v>23</v>
      </c>
      <c r="V159" s="326">
        <v>34</v>
      </c>
      <c r="W159" s="326">
        <v>24</v>
      </c>
      <c r="X159" s="326">
        <v>36</v>
      </c>
      <c r="Y159" s="326">
        <v>29</v>
      </c>
      <c r="Z159" s="326">
        <v>28</v>
      </c>
      <c r="AA159" s="326">
        <v>34</v>
      </c>
      <c r="AB159" s="326">
        <v>27</v>
      </c>
      <c r="AC159" s="326">
        <v>20</v>
      </c>
      <c r="AD159" s="326">
        <v>21</v>
      </c>
      <c r="AE159" s="326">
        <v>24</v>
      </c>
      <c r="AF159" s="326">
        <v>28</v>
      </c>
      <c r="AG159" s="326">
        <v>32</v>
      </c>
      <c r="AH159" s="326">
        <v>29</v>
      </c>
      <c r="AI159" s="326">
        <v>16</v>
      </c>
      <c r="AJ159" s="326">
        <v>19</v>
      </c>
      <c r="AK159" s="326">
        <v>17</v>
      </c>
      <c r="AL159" s="326">
        <v>28</v>
      </c>
      <c r="AM159" s="326">
        <v>15</v>
      </c>
      <c r="AN159" s="326">
        <v>25</v>
      </c>
      <c r="AO159" s="326">
        <v>24</v>
      </c>
      <c r="AP159" s="326">
        <v>28</v>
      </c>
      <c r="AQ159" s="326">
        <v>33</v>
      </c>
      <c r="AR159" s="326">
        <v>20</v>
      </c>
      <c r="AS159" s="326">
        <v>26</v>
      </c>
      <c r="AT159" s="326">
        <v>30</v>
      </c>
      <c r="AU159" s="326">
        <v>34</v>
      </c>
      <c r="AV159" s="326">
        <v>43</v>
      </c>
      <c r="AW159" s="326">
        <v>69</v>
      </c>
      <c r="AX159" s="326">
        <v>63</v>
      </c>
      <c r="AY159" s="326">
        <v>83</v>
      </c>
      <c r="AZ159" s="326">
        <v>362</v>
      </c>
      <c r="BA159" s="326">
        <v>421</v>
      </c>
      <c r="BB159" s="326">
        <v>384</v>
      </c>
      <c r="BC159" s="326">
        <v>363</v>
      </c>
      <c r="BD159" s="326">
        <v>323</v>
      </c>
      <c r="BE159" s="326">
        <v>301</v>
      </c>
      <c r="BF159" s="326">
        <v>280</v>
      </c>
      <c r="BG159" s="326">
        <v>231</v>
      </c>
      <c r="BH159" s="326">
        <v>297</v>
      </c>
      <c r="BI159" s="326">
        <v>294</v>
      </c>
      <c r="BJ159" s="326">
        <v>311</v>
      </c>
      <c r="BK159" s="326">
        <v>264</v>
      </c>
      <c r="BL159" s="326">
        <v>229</v>
      </c>
      <c r="BM159" s="326">
        <v>211</v>
      </c>
      <c r="BN159" s="326">
        <v>157</v>
      </c>
      <c r="BO159" s="326">
        <v>171</v>
      </c>
      <c r="BP159" s="326">
        <v>149</v>
      </c>
      <c r="BQ159" s="326">
        <v>156</v>
      </c>
      <c r="BR159" s="326">
        <v>179</v>
      </c>
      <c r="BS159" s="326">
        <v>229</v>
      </c>
      <c r="BT159" s="326">
        <v>205</v>
      </c>
      <c r="BU159" s="326">
        <v>296</v>
      </c>
      <c r="BV159" s="326">
        <v>165</v>
      </c>
      <c r="BW159" s="326">
        <v>283</v>
      </c>
      <c r="BX159" s="326">
        <v>87</v>
      </c>
      <c r="BY159" s="326">
        <v>188</v>
      </c>
      <c r="BZ159" s="326">
        <v>32</v>
      </c>
      <c r="CA159" s="326">
        <v>69</v>
      </c>
      <c r="CB159" s="326">
        <v>1</v>
      </c>
      <c r="CC159" s="326">
        <v>17</v>
      </c>
      <c r="CD159" s="326">
        <v>0</v>
      </c>
      <c r="CE159" s="326">
        <v>4</v>
      </c>
      <c r="CF159" s="325">
        <f t="shared" si="28"/>
        <v>396</v>
      </c>
      <c r="CG159" s="325">
        <f t="shared" si="29"/>
        <v>380</v>
      </c>
      <c r="CH159" s="325">
        <f t="shared" si="30"/>
        <v>776</v>
      </c>
      <c r="CI159" s="325">
        <f t="shared" si="31"/>
        <v>2656</v>
      </c>
      <c r="CJ159" s="325">
        <f t="shared" si="32"/>
        <v>2605</v>
      </c>
      <c r="CK159" s="325">
        <f t="shared" si="33"/>
        <v>5261</v>
      </c>
      <c r="CL159" s="325">
        <f t="shared" si="34"/>
        <v>818</v>
      </c>
      <c r="CM159" s="325">
        <f t="shared" si="35"/>
        <v>1242</v>
      </c>
      <c r="CN159" s="325">
        <f t="shared" si="36"/>
        <v>2060</v>
      </c>
      <c r="CO159" s="325">
        <f t="shared" si="38"/>
        <v>3870</v>
      </c>
      <c r="CP159" s="325">
        <f t="shared" si="39"/>
        <v>4227</v>
      </c>
      <c r="CQ159" s="325">
        <f t="shared" si="37"/>
        <v>8097</v>
      </c>
      <c r="CS159" s="319"/>
      <c r="CT159" s="319"/>
      <c r="CU159" s="321"/>
      <c r="CV159" s="321"/>
      <c r="CW159" s="321"/>
      <c r="CX159" s="321"/>
      <c r="CY159" s="321"/>
    </row>
    <row r="160" spans="1:103" ht="12" customHeight="1" x14ac:dyDescent="0.2">
      <c r="A160" s="323" t="s">
        <v>174</v>
      </c>
      <c r="B160" s="326">
        <v>15</v>
      </c>
      <c r="C160" s="326">
        <v>13</v>
      </c>
      <c r="D160" s="326">
        <v>8</v>
      </c>
      <c r="E160" s="326">
        <v>12</v>
      </c>
      <c r="F160" s="326">
        <v>10</v>
      </c>
      <c r="G160" s="326">
        <v>15</v>
      </c>
      <c r="H160" s="326">
        <v>18</v>
      </c>
      <c r="I160" s="326">
        <v>16</v>
      </c>
      <c r="J160" s="326">
        <v>14</v>
      </c>
      <c r="K160" s="326">
        <v>19</v>
      </c>
      <c r="L160" s="326">
        <v>18</v>
      </c>
      <c r="M160" s="326">
        <v>19</v>
      </c>
      <c r="N160" s="326">
        <v>20</v>
      </c>
      <c r="O160" s="326">
        <v>12</v>
      </c>
      <c r="P160" s="326">
        <v>21</v>
      </c>
      <c r="Q160" s="326">
        <v>20</v>
      </c>
      <c r="R160" s="326">
        <v>18</v>
      </c>
      <c r="S160" s="326">
        <v>16</v>
      </c>
      <c r="T160" s="326">
        <v>17</v>
      </c>
      <c r="U160" s="326">
        <v>14</v>
      </c>
      <c r="V160" s="326">
        <v>17</v>
      </c>
      <c r="W160" s="326">
        <v>26</v>
      </c>
      <c r="X160" s="326">
        <v>15</v>
      </c>
      <c r="Y160" s="326">
        <v>21</v>
      </c>
      <c r="Z160" s="326">
        <v>17</v>
      </c>
      <c r="AA160" s="326">
        <v>22</v>
      </c>
      <c r="AB160" s="326">
        <v>21</v>
      </c>
      <c r="AC160" s="326">
        <v>21</v>
      </c>
      <c r="AD160" s="326">
        <v>23</v>
      </c>
      <c r="AE160" s="326">
        <v>17</v>
      </c>
      <c r="AF160" s="326">
        <v>15</v>
      </c>
      <c r="AG160" s="326">
        <v>14</v>
      </c>
      <c r="AH160" s="326">
        <v>14</v>
      </c>
      <c r="AI160" s="326">
        <v>21</v>
      </c>
      <c r="AJ160" s="326">
        <v>12</v>
      </c>
      <c r="AK160" s="326">
        <v>18</v>
      </c>
      <c r="AL160" s="326">
        <v>20</v>
      </c>
      <c r="AM160" s="326">
        <v>27</v>
      </c>
      <c r="AN160" s="326">
        <v>21</v>
      </c>
      <c r="AO160" s="326">
        <v>23</v>
      </c>
      <c r="AP160" s="326">
        <v>22</v>
      </c>
      <c r="AQ160" s="326">
        <v>31</v>
      </c>
      <c r="AR160" s="326">
        <v>26</v>
      </c>
      <c r="AS160" s="326">
        <v>21</v>
      </c>
      <c r="AT160" s="326">
        <v>32</v>
      </c>
      <c r="AU160" s="326">
        <v>34</v>
      </c>
      <c r="AV160" s="326">
        <v>40</v>
      </c>
      <c r="AW160" s="326">
        <v>56</v>
      </c>
      <c r="AX160" s="326">
        <v>44</v>
      </c>
      <c r="AY160" s="326">
        <v>60</v>
      </c>
      <c r="AZ160" s="326">
        <v>274</v>
      </c>
      <c r="BA160" s="326">
        <v>341</v>
      </c>
      <c r="BB160" s="326">
        <v>187</v>
      </c>
      <c r="BC160" s="326">
        <v>200</v>
      </c>
      <c r="BD160" s="326">
        <v>201</v>
      </c>
      <c r="BE160" s="326">
        <v>222</v>
      </c>
      <c r="BF160" s="326">
        <v>189</v>
      </c>
      <c r="BG160" s="326">
        <v>188</v>
      </c>
      <c r="BH160" s="326">
        <v>205</v>
      </c>
      <c r="BI160" s="326">
        <v>227</v>
      </c>
      <c r="BJ160" s="326">
        <v>266</v>
      </c>
      <c r="BK160" s="326">
        <v>270</v>
      </c>
      <c r="BL160" s="326">
        <v>281</v>
      </c>
      <c r="BM160" s="326">
        <v>286</v>
      </c>
      <c r="BN160" s="326">
        <v>206</v>
      </c>
      <c r="BO160" s="326">
        <v>208</v>
      </c>
      <c r="BP160" s="326">
        <v>184</v>
      </c>
      <c r="BQ160" s="326">
        <v>193</v>
      </c>
      <c r="BR160" s="326">
        <v>213</v>
      </c>
      <c r="BS160" s="326">
        <v>219</v>
      </c>
      <c r="BT160" s="326">
        <v>196</v>
      </c>
      <c r="BU160" s="326">
        <v>273</v>
      </c>
      <c r="BV160" s="326">
        <v>160</v>
      </c>
      <c r="BW160" s="326">
        <v>266</v>
      </c>
      <c r="BX160" s="326">
        <v>81</v>
      </c>
      <c r="BY160" s="326">
        <v>141</v>
      </c>
      <c r="BZ160" s="326">
        <v>36</v>
      </c>
      <c r="CA160" s="326">
        <v>68</v>
      </c>
      <c r="CB160" s="326">
        <v>5</v>
      </c>
      <c r="CC160" s="326">
        <v>18</v>
      </c>
      <c r="CD160" s="326">
        <v>1</v>
      </c>
      <c r="CE160" s="326">
        <v>1</v>
      </c>
      <c r="CF160" s="325">
        <f t="shared" si="28"/>
        <v>252</v>
      </c>
      <c r="CG160" s="325">
        <f t="shared" si="29"/>
        <v>263</v>
      </c>
      <c r="CH160" s="325">
        <f t="shared" si="30"/>
        <v>515</v>
      </c>
      <c r="CI160" s="325">
        <f t="shared" si="31"/>
        <v>2055</v>
      </c>
      <c r="CJ160" s="325">
        <f t="shared" si="32"/>
        <v>2247</v>
      </c>
      <c r="CK160" s="325">
        <f t="shared" si="33"/>
        <v>4302</v>
      </c>
      <c r="CL160" s="325">
        <f t="shared" si="34"/>
        <v>876</v>
      </c>
      <c r="CM160" s="325">
        <f t="shared" si="35"/>
        <v>1179</v>
      </c>
      <c r="CN160" s="325">
        <f t="shared" si="36"/>
        <v>2055</v>
      </c>
      <c r="CO160" s="325">
        <f t="shared" si="38"/>
        <v>3183</v>
      </c>
      <c r="CP160" s="325">
        <f t="shared" si="39"/>
        <v>3689</v>
      </c>
      <c r="CQ160" s="325">
        <f t="shared" si="37"/>
        <v>6872</v>
      </c>
      <c r="CS160" s="319"/>
      <c r="CT160" s="319"/>
      <c r="CU160" s="321"/>
      <c r="CV160" s="321"/>
      <c r="CW160" s="321"/>
      <c r="CX160" s="321"/>
      <c r="CY160" s="321"/>
    </row>
    <row r="161" spans="1:103" ht="12" customHeight="1" x14ac:dyDescent="0.2">
      <c r="A161" s="323" t="s">
        <v>175</v>
      </c>
      <c r="B161" s="326">
        <v>41</v>
      </c>
      <c r="C161" s="326">
        <v>33</v>
      </c>
      <c r="D161" s="326">
        <v>49</v>
      </c>
      <c r="E161" s="326">
        <v>44</v>
      </c>
      <c r="F161" s="326">
        <v>54</v>
      </c>
      <c r="G161" s="326">
        <v>41</v>
      </c>
      <c r="H161" s="326">
        <v>49</v>
      </c>
      <c r="I161" s="326">
        <v>52</v>
      </c>
      <c r="J161" s="326">
        <v>44</v>
      </c>
      <c r="K161" s="326">
        <v>48</v>
      </c>
      <c r="L161" s="326">
        <v>44</v>
      </c>
      <c r="M161" s="326">
        <v>53</v>
      </c>
      <c r="N161" s="326">
        <v>45</v>
      </c>
      <c r="O161" s="326">
        <v>52</v>
      </c>
      <c r="P161" s="326">
        <v>41</v>
      </c>
      <c r="Q161" s="326">
        <v>43</v>
      </c>
      <c r="R161" s="326">
        <v>45</v>
      </c>
      <c r="S161" s="326">
        <v>44</v>
      </c>
      <c r="T161" s="326">
        <v>35</v>
      </c>
      <c r="U161" s="326">
        <v>37</v>
      </c>
      <c r="V161" s="326">
        <v>39</v>
      </c>
      <c r="W161" s="326">
        <v>43</v>
      </c>
      <c r="X161" s="326">
        <v>43</v>
      </c>
      <c r="Y161" s="326">
        <v>35</v>
      </c>
      <c r="Z161" s="326">
        <v>39</v>
      </c>
      <c r="AA161" s="326">
        <v>32</v>
      </c>
      <c r="AB161" s="326">
        <v>39</v>
      </c>
      <c r="AC161" s="326">
        <v>35</v>
      </c>
      <c r="AD161" s="326">
        <v>27</v>
      </c>
      <c r="AE161" s="326">
        <v>33</v>
      </c>
      <c r="AF161" s="326">
        <v>29</v>
      </c>
      <c r="AG161" s="326">
        <v>34</v>
      </c>
      <c r="AH161" s="326">
        <v>31</v>
      </c>
      <c r="AI161" s="326">
        <v>29</v>
      </c>
      <c r="AJ161" s="326">
        <v>29</v>
      </c>
      <c r="AK161" s="326">
        <v>23</v>
      </c>
      <c r="AL161" s="326">
        <v>29</v>
      </c>
      <c r="AM161" s="326">
        <v>30</v>
      </c>
      <c r="AN161" s="326">
        <v>32</v>
      </c>
      <c r="AO161" s="326">
        <v>25</v>
      </c>
      <c r="AP161" s="326">
        <v>30</v>
      </c>
      <c r="AQ161" s="326">
        <v>23</v>
      </c>
      <c r="AR161" s="326">
        <v>25</v>
      </c>
      <c r="AS161" s="326">
        <v>20</v>
      </c>
      <c r="AT161" s="326">
        <v>29</v>
      </c>
      <c r="AU161" s="326">
        <v>25</v>
      </c>
      <c r="AV161" s="326">
        <v>40</v>
      </c>
      <c r="AW161" s="326">
        <v>42</v>
      </c>
      <c r="AX161" s="326">
        <v>48</v>
      </c>
      <c r="AY161" s="326">
        <v>40</v>
      </c>
      <c r="AZ161" s="326">
        <v>295</v>
      </c>
      <c r="BA161" s="326">
        <v>308</v>
      </c>
      <c r="BB161" s="326">
        <v>386</v>
      </c>
      <c r="BC161" s="326">
        <v>372</v>
      </c>
      <c r="BD161" s="326">
        <v>412</v>
      </c>
      <c r="BE161" s="326">
        <v>366</v>
      </c>
      <c r="BF161" s="326">
        <v>409</v>
      </c>
      <c r="BG161" s="326">
        <v>323</v>
      </c>
      <c r="BH161" s="326">
        <v>317</v>
      </c>
      <c r="BI161" s="326">
        <v>261</v>
      </c>
      <c r="BJ161" s="326">
        <v>372</v>
      </c>
      <c r="BK161" s="326">
        <v>382</v>
      </c>
      <c r="BL161" s="326">
        <v>321</v>
      </c>
      <c r="BM161" s="326">
        <v>275</v>
      </c>
      <c r="BN161" s="326">
        <v>250</v>
      </c>
      <c r="BO161" s="326">
        <v>239</v>
      </c>
      <c r="BP161" s="326">
        <v>214</v>
      </c>
      <c r="BQ161" s="326">
        <v>231</v>
      </c>
      <c r="BR161" s="326">
        <v>231</v>
      </c>
      <c r="BS161" s="326">
        <v>270</v>
      </c>
      <c r="BT161" s="326">
        <v>267</v>
      </c>
      <c r="BU161" s="326">
        <v>365</v>
      </c>
      <c r="BV161" s="326">
        <v>226</v>
      </c>
      <c r="BW161" s="326">
        <v>333</v>
      </c>
      <c r="BX161" s="326">
        <v>138</v>
      </c>
      <c r="BY161" s="326">
        <v>199</v>
      </c>
      <c r="BZ161" s="326">
        <v>42</v>
      </c>
      <c r="CA161" s="326">
        <v>102</v>
      </c>
      <c r="CB161" s="326">
        <v>8</v>
      </c>
      <c r="CC161" s="326">
        <v>20</v>
      </c>
      <c r="CD161" s="326">
        <v>0</v>
      </c>
      <c r="CE161" s="326">
        <v>0</v>
      </c>
      <c r="CF161" s="325">
        <f t="shared" si="28"/>
        <v>634</v>
      </c>
      <c r="CG161" s="325">
        <f t="shared" si="29"/>
        <v>625</v>
      </c>
      <c r="CH161" s="325">
        <f t="shared" si="30"/>
        <v>1259</v>
      </c>
      <c r="CI161" s="325">
        <f t="shared" si="31"/>
        <v>3084</v>
      </c>
      <c r="CJ161" s="325">
        <f t="shared" si="32"/>
        <v>2817</v>
      </c>
      <c r="CK161" s="325">
        <f t="shared" si="33"/>
        <v>5901</v>
      </c>
      <c r="CL161" s="325">
        <f t="shared" si="34"/>
        <v>1126</v>
      </c>
      <c r="CM161" s="325">
        <f t="shared" si="35"/>
        <v>1520</v>
      </c>
      <c r="CN161" s="325">
        <f t="shared" si="36"/>
        <v>2646</v>
      </c>
      <c r="CO161" s="325">
        <f t="shared" si="38"/>
        <v>4844</v>
      </c>
      <c r="CP161" s="325">
        <f t="shared" si="39"/>
        <v>4962</v>
      </c>
      <c r="CQ161" s="325">
        <f t="shared" si="37"/>
        <v>9806</v>
      </c>
      <c r="CS161" s="319"/>
      <c r="CT161" s="319"/>
      <c r="CU161" s="321"/>
      <c r="CV161" s="321"/>
      <c r="CW161" s="321"/>
      <c r="CX161" s="321"/>
      <c r="CY161" s="321"/>
    </row>
    <row r="162" spans="1:103" ht="12" customHeight="1" x14ac:dyDescent="0.2">
      <c r="A162" s="323" t="s">
        <v>176</v>
      </c>
      <c r="B162" s="326">
        <v>18</v>
      </c>
      <c r="C162" s="326">
        <v>26</v>
      </c>
      <c r="D162" s="326">
        <v>25</v>
      </c>
      <c r="E162" s="326">
        <v>26</v>
      </c>
      <c r="F162" s="326">
        <v>32</v>
      </c>
      <c r="G162" s="326">
        <v>24</v>
      </c>
      <c r="H162" s="326">
        <v>25</v>
      </c>
      <c r="I162" s="326">
        <v>27</v>
      </c>
      <c r="J162" s="326">
        <v>35</v>
      </c>
      <c r="K162" s="326">
        <v>24</v>
      </c>
      <c r="L162" s="326">
        <v>23</v>
      </c>
      <c r="M162" s="326">
        <v>18</v>
      </c>
      <c r="N162" s="326">
        <v>32</v>
      </c>
      <c r="O162" s="326">
        <v>31</v>
      </c>
      <c r="P162" s="326">
        <v>31</v>
      </c>
      <c r="Q162" s="326">
        <v>34</v>
      </c>
      <c r="R162" s="326">
        <v>28</v>
      </c>
      <c r="S162" s="326">
        <v>21</v>
      </c>
      <c r="T162" s="326">
        <v>17</v>
      </c>
      <c r="U162" s="326">
        <v>27</v>
      </c>
      <c r="V162" s="326">
        <v>35</v>
      </c>
      <c r="W162" s="326">
        <v>17</v>
      </c>
      <c r="X162" s="326">
        <v>37</v>
      </c>
      <c r="Y162" s="326">
        <v>35</v>
      </c>
      <c r="Z162" s="326">
        <v>37</v>
      </c>
      <c r="AA162" s="326">
        <v>30</v>
      </c>
      <c r="AB162" s="326">
        <v>30</v>
      </c>
      <c r="AC162" s="326">
        <v>27</v>
      </c>
      <c r="AD162" s="326">
        <v>35</v>
      </c>
      <c r="AE162" s="326">
        <v>29</v>
      </c>
      <c r="AF162" s="326">
        <v>32</v>
      </c>
      <c r="AG162" s="326">
        <v>20</v>
      </c>
      <c r="AH162" s="326">
        <v>25</v>
      </c>
      <c r="AI162" s="326">
        <v>34</v>
      </c>
      <c r="AJ162" s="326">
        <v>32</v>
      </c>
      <c r="AK162" s="326">
        <v>25</v>
      </c>
      <c r="AL162" s="326">
        <v>30</v>
      </c>
      <c r="AM162" s="326">
        <v>19</v>
      </c>
      <c r="AN162" s="326">
        <v>37</v>
      </c>
      <c r="AO162" s="326">
        <v>20</v>
      </c>
      <c r="AP162" s="326">
        <v>30</v>
      </c>
      <c r="AQ162" s="326">
        <v>34</v>
      </c>
      <c r="AR162" s="326">
        <v>30</v>
      </c>
      <c r="AS162" s="326">
        <v>24</v>
      </c>
      <c r="AT162" s="326">
        <v>32</v>
      </c>
      <c r="AU162" s="326">
        <v>39</v>
      </c>
      <c r="AV162" s="326">
        <v>50</v>
      </c>
      <c r="AW162" s="326">
        <v>69</v>
      </c>
      <c r="AX162" s="326">
        <v>43</v>
      </c>
      <c r="AY162" s="326">
        <v>56</v>
      </c>
      <c r="AZ162" s="326">
        <v>259</v>
      </c>
      <c r="BA162" s="326">
        <v>292</v>
      </c>
      <c r="BB162" s="326">
        <v>271</v>
      </c>
      <c r="BC162" s="326">
        <v>278</v>
      </c>
      <c r="BD162" s="326">
        <v>255</v>
      </c>
      <c r="BE162" s="326">
        <v>268</v>
      </c>
      <c r="BF162" s="326">
        <v>296</v>
      </c>
      <c r="BG162" s="326">
        <v>319</v>
      </c>
      <c r="BH162" s="326">
        <v>348</v>
      </c>
      <c r="BI162" s="326">
        <v>275</v>
      </c>
      <c r="BJ162" s="326">
        <v>344</v>
      </c>
      <c r="BK162" s="326">
        <v>302</v>
      </c>
      <c r="BL162" s="326">
        <v>246</v>
      </c>
      <c r="BM162" s="326">
        <v>263</v>
      </c>
      <c r="BN162" s="326">
        <v>232</v>
      </c>
      <c r="BO162" s="326">
        <v>217</v>
      </c>
      <c r="BP162" s="326">
        <v>222</v>
      </c>
      <c r="BQ162" s="326">
        <v>239</v>
      </c>
      <c r="BR162" s="326">
        <v>228</v>
      </c>
      <c r="BS162" s="326">
        <v>258</v>
      </c>
      <c r="BT162" s="326">
        <v>240</v>
      </c>
      <c r="BU162" s="326">
        <v>249</v>
      </c>
      <c r="BV162" s="326">
        <v>176</v>
      </c>
      <c r="BW162" s="326">
        <v>237</v>
      </c>
      <c r="BX162" s="326">
        <v>85</v>
      </c>
      <c r="BY162" s="326">
        <v>156</v>
      </c>
      <c r="BZ162" s="326">
        <v>27</v>
      </c>
      <c r="CA162" s="326">
        <v>82</v>
      </c>
      <c r="CB162" s="326">
        <v>6</v>
      </c>
      <c r="CC162" s="326">
        <v>26</v>
      </c>
      <c r="CD162" s="326">
        <v>1</v>
      </c>
      <c r="CE162" s="326">
        <v>5</v>
      </c>
      <c r="CF162" s="325">
        <f t="shared" si="28"/>
        <v>440</v>
      </c>
      <c r="CG162" s="325">
        <f t="shared" si="29"/>
        <v>396</v>
      </c>
      <c r="CH162" s="325">
        <f t="shared" si="30"/>
        <v>836</v>
      </c>
      <c r="CI162" s="325">
        <f t="shared" si="31"/>
        <v>2592</v>
      </c>
      <c r="CJ162" s="325">
        <f t="shared" si="32"/>
        <v>2554</v>
      </c>
      <c r="CK162" s="325">
        <f t="shared" si="33"/>
        <v>5146</v>
      </c>
      <c r="CL162" s="325">
        <f t="shared" si="34"/>
        <v>985</v>
      </c>
      <c r="CM162" s="325">
        <f t="shared" si="35"/>
        <v>1252</v>
      </c>
      <c r="CN162" s="325">
        <f t="shared" si="36"/>
        <v>2237</v>
      </c>
      <c r="CO162" s="325">
        <f t="shared" si="38"/>
        <v>4017</v>
      </c>
      <c r="CP162" s="325">
        <f t="shared" si="39"/>
        <v>4202</v>
      </c>
      <c r="CQ162" s="325">
        <f t="shared" si="37"/>
        <v>8219</v>
      </c>
      <c r="CS162" s="319"/>
      <c r="CT162" s="319"/>
      <c r="CU162" s="321"/>
      <c r="CV162" s="321"/>
      <c r="CW162" s="321"/>
      <c r="CX162" s="321"/>
      <c r="CY162" s="321"/>
    </row>
    <row r="163" spans="1:103" ht="12" customHeight="1" x14ac:dyDescent="0.2">
      <c r="A163" s="323" t="s">
        <v>177</v>
      </c>
      <c r="B163" s="326">
        <v>16</v>
      </c>
      <c r="C163" s="326">
        <v>11</v>
      </c>
      <c r="D163" s="326">
        <v>12</v>
      </c>
      <c r="E163" s="326">
        <v>16</v>
      </c>
      <c r="F163" s="326">
        <v>20</v>
      </c>
      <c r="G163" s="326">
        <v>19</v>
      </c>
      <c r="H163" s="326">
        <v>20</v>
      </c>
      <c r="I163" s="326">
        <v>25</v>
      </c>
      <c r="J163" s="326">
        <v>18</v>
      </c>
      <c r="K163" s="326">
        <v>20</v>
      </c>
      <c r="L163" s="326">
        <v>25</v>
      </c>
      <c r="M163" s="326">
        <v>20</v>
      </c>
      <c r="N163" s="326">
        <v>26</v>
      </c>
      <c r="O163" s="326">
        <v>25</v>
      </c>
      <c r="P163" s="326">
        <v>21</v>
      </c>
      <c r="Q163" s="326">
        <v>24</v>
      </c>
      <c r="R163" s="326">
        <v>20</v>
      </c>
      <c r="S163" s="326">
        <v>30</v>
      </c>
      <c r="T163" s="326">
        <v>32</v>
      </c>
      <c r="U163" s="326">
        <v>25</v>
      </c>
      <c r="V163" s="326">
        <v>20</v>
      </c>
      <c r="W163" s="326">
        <v>21</v>
      </c>
      <c r="X163" s="326">
        <v>24</v>
      </c>
      <c r="Y163" s="326">
        <v>31</v>
      </c>
      <c r="Z163" s="326">
        <v>33</v>
      </c>
      <c r="AA163" s="326">
        <v>19</v>
      </c>
      <c r="AB163" s="326">
        <v>23</v>
      </c>
      <c r="AC163" s="326">
        <v>14</v>
      </c>
      <c r="AD163" s="326">
        <v>32</v>
      </c>
      <c r="AE163" s="326">
        <v>32</v>
      </c>
      <c r="AF163" s="326">
        <v>31</v>
      </c>
      <c r="AG163" s="326">
        <v>30</v>
      </c>
      <c r="AH163" s="326">
        <v>26</v>
      </c>
      <c r="AI163" s="326">
        <v>32</v>
      </c>
      <c r="AJ163" s="326">
        <v>19</v>
      </c>
      <c r="AK163" s="326">
        <v>44</v>
      </c>
      <c r="AL163" s="326">
        <v>40</v>
      </c>
      <c r="AM163" s="326">
        <v>32</v>
      </c>
      <c r="AN163" s="326">
        <v>42</v>
      </c>
      <c r="AO163" s="326">
        <v>34</v>
      </c>
      <c r="AP163" s="326">
        <v>31</v>
      </c>
      <c r="AQ163" s="326">
        <v>33</v>
      </c>
      <c r="AR163" s="326">
        <v>56</v>
      </c>
      <c r="AS163" s="326">
        <v>41</v>
      </c>
      <c r="AT163" s="326">
        <v>53</v>
      </c>
      <c r="AU163" s="326">
        <v>40</v>
      </c>
      <c r="AV163" s="326">
        <v>59</v>
      </c>
      <c r="AW163" s="326">
        <v>50</v>
      </c>
      <c r="AX163" s="326">
        <v>53</v>
      </c>
      <c r="AY163" s="326">
        <v>65</v>
      </c>
      <c r="AZ163" s="326">
        <v>277</v>
      </c>
      <c r="BA163" s="326">
        <v>309</v>
      </c>
      <c r="BB163" s="326">
        <v>244</v>
      </c>
      <c r="BC163" s="326">
        <v>199</v>
      </c>
      <c r="BD163" s="326">
        <v>225</v>
      </c>
      <c r="BE163" s="326">
        <v>196</v>
      </c>
      <c r="BF163" s="326">
        <v>260</v>
      </c>
      <c r="BG163" s="326">
        <v>236</v>
      </c>
      <c r="BH163" s="326">
        <v>301</v>
      </c>
      <c r="BI163" s="326">
        <v>291</v>
      </c>
      <c r="BJ163" s="326">
        <v>381</v>
      </c>
      <c r="BK163" s="326">
        <v>393</v>
      </c>
      <c r="BL163" s="326">
        <v>340</v>
      </c>
      <c r="BM163" s="326">
        <v>322</v>
      </c>
      <c r="BN163" s="326">
        <v>273</v>
      </c>
      <c r="BO163" s="326">
        <v>259</v>
      </c>
      <c r="BP163" s="326">
        <v>232</v>
      </c>
      <c r="BQ163" s="326">
        <v>242</v>
      </c>
      <c r="BR163" s="326">
        <v>211</v>
      </c>
      <c r="BS163" s="326">
        <v>257</v>
      </c>
      <c r="BT163" s="326">
        <v>236</v>
      </c>
      <c r="BU163" s="326">
        <v>299</v>
      </c>
      <c r="BV163" s="326">
        <v>186</v>
      </c>
      <c r="BW163" s="326">
        <v>242</v>
      </c>
      <c r="BX163" s="326">
        <v>101</v>
      </c>
      <c r="BY163" s="326">
        <v>157</v>
      </c>
      <c r="BZ163" s="326">
        <v>25</v>
      </c>
      <c r="CA163" s="326">
        <v>85</v>
      </c>
      <c r="CB163" s="326">
        <v>5</v>
      </c>
      <c r="CC163" s="326">
        <v>22</v>
      </c>
      <c r="CD163" s="326">
        <v>1</v>
      </c>
      <c r="CE163" s="326">
        <v>2</v>
      </c>
      <c r="CF163" s="325">
        <f t="shared" si="28"/>
        <v>342</v>
      </c>
      <c r="CG163" s="325">
        <f t="shared" si="29"/>
        <v>332</v>
      </c>
      <c r="CH163" s="325">
        <f t="shared" si="30"/>
        <v>674</v>
      </c>
      <c r="CI163" s="325">
        <f t="shared" si="31"/>
        <v>2711</v>
      </c>
      <c r="CJ163" s="325">
        <f t="shared" si="32"/>
        <v>2606</v>
      </c>
      <c r="CK163" s="325">
        <f t="shared" si="33"/>
        <v>5317</v>
      </c>
      <c r="CL163" s="325">
        <f t="shared" si="34"/>
        <v>997</v>
      </c>
      <c r="CM163" s="325">
        <f t="shared" si="35"/>
        <v>1306</v>
      </c>
      <c r="CN163" s="325">
        <f t="shared" si="36"/>
        <v>2303</v>
      </c>
      <c r="CO163" s="325">
        <f t="shared" si="38"/>
        <v>4050</v>
      </c>
      <c r="CP163" s="325">
        <f t="shared" si="39"/>
        <v>4244</v>
      </c>
      <c r="CQ163" s="325">
        <f t="shared" si="37"/>
        <v>8294</v>
      </c>
      <c r="CS163" s="319"/>
      <c r="CT163" s="319"/>
      <c r="CU163" s="321"/>
      <c r="CV163" s="321"/>
      <c r="CW163" s="321"/>
      <c r="CX163" s="321"/>
      <c r="CY163" s="321"/>
    </row>
    <row r="164" spans="1:103" ht="12" customHeight="1" x14ac:dyDescent="0.2">
      <c r="A164" s="323" t="s">
        <v>178</v>
      </c>
      <c r="B164" s="326">
        <v>4</v>
      </c>
      <c r="C164" s="326">
        <v>4</v>
      </c>
      <c r="D164" s="326">
        <v>8</v>
      </c>
      <c r="E164" s="326">
        <v>10</v>
      </c>
      <c r="F164" s="326">
        <v>5</v>
      </c>
      <c r="G164" s="326">
        <v>5</v>
      </c>
      <c r="H164" s="326">
        <v>9</v>
      </c>
      <c r="I164" s="326">
        <v>6</v>
      </c>
      <c r="J164" s="326">
        <v>12</v>
      </c>
      <c r="K164" s="326">
        <v>12</v>
      </c>
      <c r="L164" s="326">
        <v>11</v>
      </c>
      <c r="M164" s="326">
        <v>7</v>
      </c>
      <c r="N164" s="326">
        <v>7</v>
      </c>
      <c r="O164" s="326">
        <v>9</v>
      </c>
      <c r="P164" s="326">
        <v>12</v>
      </c>
      <c r="Q164" s="326">
        <v>12</v>
      </c>
      <c r="R164" s="326">
        <v>14</v>
      </c>
      <c r="S164" s="326">
        <v>8</v>
      </c>
      <c r="T164" s="326">
        <v>9</v>
      </c>
      <c r="U164" s="326">
        <v>10</v>
      </c>
      <c r="V164" s="326">
        <v>8</v>
      </c>
      <c r="W164" s="326">
        <v>15</v>
      </c>
      <c r="X164" s="326">
        <v>15</v>
      </c>
      <c r="Y164" s="326">
        <v>13</v>
      </c>
      <c r="Z164" s="326">
        <v>12</v>
      </c>
      <c r="AA164" s="326">
        <v>12</v>
      </c>
      <c r="AB164" s="326">
        <v>17</v>
      </c>
      <c r="AC164" s="326">
        <v>13</v>
      </c>
      <c r="AD164" s="326">
        <v>13</v>
      </c>
      <c r="AE164" s="326">
        <v>12</v>
      </c>
      <c r="AF164" s="326">
        <v>9</v>
      </c>
      <c r="AG164" s="326">
        <v>12</v>
      </c>
      <c r="AH164" s="326">
        <v>10</v>
      </c>
      <c r="AI164" s="326">
        <v>23</v>
      </c>
      <c r="AJ164" s="326">
        <v>7</v>
      </c>
      <c r="AK164" s="326">
        <v>17</v>
      </c>
      <c r="AL164" s="326">
        <v>12</v>
      </c>
      <c r="AM164" s="326">
        <v>19</v>
      </c>
      <c r="AN164" s="326">
        <v>11</v>
      </c>
      <c r="AO164" s="326">
        <v>9</v>
      </c>
      <c r="AP164" s="326">
        <v>6</v>
      </c>
      <c r="AQ164" s="326">
        <v>11</v>
      </c>
      <c r="AR164" s="326">
        <v>16</v>
      </c>
      <c r="AS164" s="326">
        <v>15</v>
      </c>
      <c r="AT164" s="326">
        <v>14</v>
      </c>
      <c r="AU164" s="326">
        <v>17</v>
      </c>
      <c r="AV164" s="326">
        <v>9</v>
      </c>
      <c r="AW164" s="326">
        <v>4</v>
      </c>
      <c r="AX164" s="326">
        <v>10</v>
      </c>
      <c r="AY164" s="326">
        <v>8</v>
      </c>
      <c r="AZ164" s="326">
        <v>39</v>
      </c>
      <c r="BA164" s="326">
        <v>42</v>
      </c>
      <c r="BB164" s="326">
        <v>34</v>
      </c>
      <c r="BC164" s="326">
        <v>59</v>
      </c>
      <c r="BD164" s="326">
        <v>73</v>
      </c>
      <c r="BE164" s="326">
        <v>69</v>
      </c>
      <c r="BF164" s="326">
        <v>71</v>
      </c>
      <c r="BG164" s="326">
        <v>76</v>
      </c>
      <c r="BH164" s="326">
        <v>85</v>
      </c>
      <c r="BI164" s="326">
        <v>86</v>
      </c>
      <c r="BJ164" s="326">
        <v>106</v>
      </c>
      <c r="BK164" s="326">
        <v>138</v>
      </c>
      <c r="BL164" s="326">
        <v>117</v>
      </c>
      <c r="BM164" s="326">
        <v>134</v>
      </c>
      <c r="BN164" s="326">
        <v>104</v>
      </c>
      <c r="BO164" s="326">
        <v>143</v>
      </c>
      <c r="BP164" s="326">
        <v>102</v>
      </c>
      <c r="BQ164" s="326">
        <v>142</v>
      </c>
      <c r="BR164" s="326">
        <v>140</v>
      </c>
      <c r="BS164" s="326">
        <v>143</v>
      </c>
      <c r="BT164" s="326">
        <v>127</v>
      </c>
      <c r="BU164" s="326">
        <v>166</v>
      </c>
      <c r="BV164" s="326">
        <v>75</v>
      </c>
      <c r="BW164" s="326">
        <v>124</v>
      </c>
      <c r="BX164" s="326">
        <v>39</v>
      </c>
      <c r="BY164" s="326">
        <v>98</v>
      </c>
      <c r="BZ164" s="326">
        <v>17</v>
      </c>
      <c r="CA164" s="326">
        <v>65</v>
      </c>
      <c r="CB164" s="326">
        <v>1</v>
      </c>
      <c r="CC164" s="326">
        <v>9</v>
      </c>
      <c r="CD164" s="326">
        <v>0</v>
      </c>
      <c r="CE164" s="326">
        <v>5</v>
      </c>
      <c r="CF164" s="325">
        <f t="shared" si="28"/>
        <v>156</v>
      </c>
      <c r="CG164" s="325">
        <f t="shared" si="29"/>
        <v>148</v>
      </c>
      <c r="CH164" s="325">
        <f t="shared" si="30"/>
        <v>304</v>
      </c>
      <c r="CI164" s="325">
        <f t="shared" si="31"/>
        <v>733</v>
      </c>
      <c r="CJ164" s="325">
        <f t="shared" si="32"/>
        <v>882</v>
      </c>
      <c r="CK164" s="325">
        <f t="shared" si="33"/>
        <v>1615</v>
      </c>
      <c r="CL164" s="325">
        <f t="shared" si="34"/>
        <v>501</v>
      </c>
      <c r="CM164" s="325">
        <f t="shared" si="35"/>
        <v>752</v>
      </c>
      <c r="CN164" s="325">
        <f t="shared" si="36"/>
        <v>1253</v>
      </c>
      <c r="CO164" s="325">
        <f t="shared" si="38"/>
        <v>1390</v>
      </c>
      <c r="CP164" s="325">
        <f t="shared" si="39"/>
        <v>1782</v>
      </c>
      <c r="CQ164" s="325">
        <f t="shared" si="37"/>
        <v>3172</v>
      </c>
      <c r="CS164" s="319"/>
      <c r="CT164" s="319"/>
      <c r="CU164" s="321"/>
      <c r="CV164" s="321"/>
      <c r="CW164" s="321"/>
      <c r="CX164" s="321"/>
      <c r="CY164" s="321"/>
    </row>
    <row r="165" spans="1:103" s="321" customFormat="1" ht="12" customHeight="1" x14ac:dyDescent="0.2">
      <c r="A165" s="324" t="s">
        <v>83</v>
      </c>
      <c r="B165" s="327">
        <v>132</v>
      </c>
      <c r="C165" s="327">
        <v>100</v>
      </c>
      <c r="D165" s="327">
        <v>118</v>
      </c>
      <c r="E165" s="327">
        <v>139</v>
      </c>
      <c r="F165" s="327">
        <v>131</v>
      </c>
      <c r="G165" s="327">
        <v>129</v>
      </c>
      <c r="H165" s="327">
        <v>149</v>
      </c>
      <c r="I165" s="327">
        <v>130</v>
      </c>
      <c r="J165" s="327">
        <v>152</v>
      </c>
      <c r="K165" s="327">
        <v>139</v>
      </c>
      <c r="L165" s="327">
        <v>155</v>
      </c>
      <c r="M165" s="327">
        <v>172</v>
      </c>
      <c r="N165" s="327">
        <v>138</v>
      </c>
      <c r="O165" s="327">
        <v>150</v>
      </c>
      <c r="P165" s="327">
        <v>152</v>
      </c>
      <c r="Q165" s="327">
        <v>174</v>
      </c>
      <c r="R165" s="327">
        <v>171</v>
      </c>
      <c r="S165" s="327">
        <v>156</v>
      </c>
      <c r="T165" s="327">
        <v>123</v>
      </c>
      <c r="U165" s="327">
        <v>134</v>
      </c>
      <c r="V165" s="327">
        <v>129</v>
      </c>
      <c r="W165" s="327">
        <v>159</v>
      </c>
      <c r="X165" s="327">
        <v>141</v>
      </c>
      <c r="Y165" s="327">
        <v>147</v>
      </c>
      <c r="Z165" s="327">
        <v>153</v>
      </c>
      <c r="AA165" s="327">
        <v>139</v>
      </c>
      <c r="AB165" s="327">
        <v>122</v>
      </c>
      <c r="AC165" s="327">
        <v>140</v>
      </c>
      <c r="AD165" s="327">
        <v>160</v>
      </c>
      <c r="AE165" s="327">
        <v>157</v>
      </c>
      <c r="AF165" s="327">
        <v>138</v>
      </c>
      <c r="AG165" s="327">
        <v>141</v>
      </c>
      <c r="AH165" s="327">
        <v>155</v>
      </c>
      <c r="AI165" s="327">
        <v>163</v>
      </c>
      <c r="AJ165" s="327">
        <v>153</v>
      </c>
      <c r="AK165" s="327">
        <v>144</v>
      </c>
      <c r="AL165" s="327">
        <v>148</v>
      </c>
      <c r="AM165" s="327">
        <v>147</v>
      </c>
      <c r="AN165" s="327">
        <v>176</v>
      </c>
      <c r="AO165" s="327">
        <v>163</v>
      </c>
      <c r="AP165" s="327">
        <v>189</v>
      </c>
      <c r="AQ165" s="327">
        <v>150</v>
      </c>
      <c r="AR165" s="327">
        <v>184</v>
      </c>
      <c r="AS165" s="327">
        <v>149</v>
      </c>
      <c r="AT165" s="327">
        <v>175</v>
      </c>
      <c r="AU165" s="327">
        <v>175</v>
      </c>
      <c r="AV165" s="327">
        <v>197</v>
      </c>
      <c r="AW165" s="327">
        <v>194</v>
      </c>
      <c r="AX165" s="327">
        <v>240</v>
      </c>
      <c r="AY165" s="327">
        <v>193</v>
      </c>
      <c r="AZ165" s="327">
        <v>1230</v>
      </c>
      <c r="BA165" s="327">
        <v>1103</v>
      </c>
      <c r="BB165" s="327">
        <v>1257</v>
      </c>
      <c r="BC165" s="327">
        <v>1166</v>
      </c>
      <c r="BD165" s="327">
        <v>1340</v>
      </c>
      <c r="BE165" s="327">
        <v>1230</v>
      </c>
      <c r="BF165" s="327">
        <v>1361</v>
      </c>
      <c r="BG165" s="327">
        <v>1201</v>
      </c>
      <c r="BH165" s="327">
        <v>1522</v>
      </c>
      <c r="BI165" s="327">
        <v>1349</v>
      </c>
      <c r="BJ165" s="327">
        <v>1717</v>
      </c>
      <c r="BK165" s="327">
        <v>1593</v>
      </c>
      <c r="BL165" s="327">
        <v>1362</v>
      </c>
      <c r="BM165" s="327">
        <v>1238</v>
      </c>
      <c r="BN165" s="327">
        <v>1150</v>
      </c>
      <c r="BO165" s="327">
        <v>1047</v>
      </c>
      <c r="BP165" s="327">
        <v>1036</v>
      </c>
      <c r="BQ165" s="327">
        <v>1047</v>
      </c>
      <c r="BR165" s="327">
        <v>1187</v>
      </c>
      <c r="BS165" s="327">
        <v>1240</v>
      </c>
      <c r="BT165" s="327">
        <v>1095</v>
      </c>
      <c r="BU165" s="327">
        <v>1255</v>
      </c>
      <c r="BV165" s="327">
        <v>741</v>
      </c>
      <c r="BW165" s="327">
        <v>984</v>
      </c>
      <c r="BX165" s="327">
        <v>375</v>
      </c>
      <c r="BY165" s="327">
        <v>655</v>
      </c>
      <c r="BZ165" s="327">
        <v>121</v>
      </c>
      <c r="CA165" s="327">
        <v>342</v>
      </c>
      <c r="CB165" s="327">
        <v>18</v>
      </c>
      <c r="CC165" s="327">
        <v>96</v>
      </c>
      <c r="CD165" s="327">
        <v>1</v>
      </c>
      <c r="CE165" s="327">
        <v>17</v>
      </c>
      <c r="CF165" s="322">
        <f t="shared" si="28"/>
        <v>2126</v>
      </c>
      <c r="CG165" s="322">
        <f t="shared" si="29"/>
        <v>2165</v>
      </c>
      <c r="CH165" s="322">
        <f t="shared" si="30"/>
        <v>4291</v>
      </c>
      <c r="CI165" s="322">
        <f t="shared" si="31"/>
        <v>12694</v>
      </c>
      <c r="CJ165" s="322">
        <f t="shared" si="32"/>
        <v>11546</v>
      </c>
      <c r="CK165" s="322">
        <f t="shared" si="33"/>
        <v>24240</v>
      </c>
      <c r="CL165" s="322">
        <f t="shared" si="34"/>
        <v>4574</v>
      </c>
      <c r="CM165" s="322">
        <f t="shared" si="35"/>
        <v>5636</v>
      </c>
      <c r="CN165" s="322">
        <f t="shared" si="36"/>
        <v>10210</v>
      </c>
      <c r="CO165" s="322">
        <f t="shared" si="38"/>
        <v>19394</v>
      </c>
      <c r="CP165" s="322">
        <f t="shared" si="39"/>
        <v>19347</v>
      </c>
      <c r="CQ165" s="322">
        <f t="shared" si="37"/>
        <v>38741</v>
      </c>
      <c r="CS165" s="319"/>
      <c r="CT165" s="319"/>
    </row>
    <row r="166" spans="1:103" ht="12" customHeight="1" x14ac:dyDescent="0.2">
      <c r="A166" s="323" t="s">
        <v>170</v>
      </c>
      <c r="B166" s="326">
        <v>24</v>
      </c>
      <c r="C166" s="326">
        <v>16</v>
      </c>
      <c r="D166" s="326">
        <v>21</v>
      </c>
      <c r="E166" s="326">
        <v>23</v>
      </c>
      <c r="F166" s="326">
        <v>18</v>
      </c>
      <c r="G166" s="326">
        <v>19</v>
      </c>
      <c r="H166" s="326">
        <v>27</v>
      </c>
      <c r="I166" s="326">
        <v>20</v>
      </c>
      <c r="J166" s="326">
        <v>21</v>
      </c>
      <c r="K166" s="326">
        <v>14</v>
      </c>
      <c r="L166" s="326">
        <v>20</v>
      </c>
      <c r="M166" s="326">
        <v>33</v>
      </c>
      <c r="N166" s="326">
        <v>17</v>
      </c>
      <c r="O166" s="326">
        <v>28</v>
      </c>
      <c r="P166" s="326">
        <v>16</v>
      </c>
      <c r="Q166" s="326">
        <v>28</v>
      </c>
      <c r="R166" s="326">
        <v>23</v>
      </c>
      <c r="S166" s="326">
        <v>28</v>
      </c>
      <c r="T166" s="326">
        <v>19</v>
      </c>
      <c r="U166" s="326">
        <v>20</v>
      </c>
      <c r="V166" s="326">
        <v>22</v>
      </c>
      <c r="W166" s="326">
        <v>26</v>
      </c>
      <c r="X166" s="326">
        <v>21</v>
      </c>
      <c r="Y166" s="326">
        <v>26</v>
      </c>
      <c r="Z166" s="326">
        <v>20</v>
      </c>
      <c r="AA166" s="326">
        <v>26</v>
      </c>
      <c r="AB166" s="326">
        <v>15</v>
      </c>
      <c r="AC166" s="326">
        <v>23</v>
      </c>
      <c r="AD166" s="326">
        <v>21</v>
      </c>
      <c r="AE166" s="326">
        <v>32</v>
      </c>
      <c r="AF166" s="326">
        <v>23</v>
      </c>
      <c r="AG166" s="326">
        <v>19</v>
      </c>
      <c r="AH166" s="326">
        <v>23</v>
      </c>
      <c r="AI166" s="326">
        <v>25</v>
      </c>
      <c r="AJ166" s="326">
        <v>21</v>
      </c>
      <c r="AK166" s="326">
        <v>21</v>
      </c>
      <c r="AL166" s="326">
        <v>22</v>
      </c>
      <c r="AM166" s="326">
        <v>15</v>
      </c>
      <c r="AN166" s="326">
        <v>28</v>
      </c>
      <c r="AO166" s="326">
        <v>26</v>
      </c>
      <c r="AP166" s="326">
        <v>33</v>
      </c>
      <c r="AQ166" s="326">
        <v>12</v>
      </c>
      <c r="AR166" s="326">
        <v>27</v>
      </c>
      <c r="AS166" s="326">
        <v>13</v>
      </c>
      <c r="AT166" s="326">
        <v>30</v>
      </c>
      <c r="AU166" s="326">
        <v>19</v>
      </c>
      <c r="AV166" s="326">
        <v>33</v>
      </c>
      <c r="AW166" s="326">
        <v>19</v>
      </c>
      <c r="AX166" s="326">
        <v>56</v>
      </c>
      <c r="AY166" s="326">
        <v>19</v>
      </c>
      <c r="AZ166" s="326">
        <v>177</v>
      </c>
      <c r="BA166" s="326">
        <v>93</v>
      </c>
      <c r="BB166" s="326">
        <v>165</v>
      </c>
      <c r="BC166" s="326">
        <v>134</v>
      </c>
      <c r="BD166" s="326">
        <v>154</v>
      </c>
      <c r="BE166" s="326">
        <v>180</v>
      </c>
      <c r="BF166" s="326">
        <v>192</v>
      </c>
      <c r="BG166" s="326">
        <v>193</v>
      </c>
      <c r="BH166" s="326">
        <v>203</v>
      </c>
      <c r="BI166" s="326">
        <v>180</v>
      </c>
      <c r="BJ166" s="326">
        <v>199</v>
      </c>
      <c r="BK166" s="326">
        <v>199</v>
      </c>
      <c r="BL166" s="326">
        <v>145</v>
      </c>
      <c r="BM166" s="326">
        <v>158</v>
      </c>
      <c r="BN166" s="326">
        <v>106</v>
      </c>
      <c r="BO166" s="326">
        <v>95</v>
      </c>
      <c r="BP166" s="326">
        <v>84</v>
      </c>
      <c r="BQ166" s="326">
        <v>107</v>
      </c>
      <c r="BR166" s="326">
        <v>121</v>
      </c>
      <c r="BS166" s="326">
        <v>154</v>
      </c>
      <c r="BT166" s="326">
        <v>136</v>
      </c>
      <c r="BU166" s="326">
        <v>181</v>
      </c>
      <c r="BV166" s="326">
        <v>123</v>
      </c>
      <c r="BW166" s="326">
        <v>172</v>
      </c>
      <c r="BX166" s="326">
        <v>59</v>
      </c>
      <c r="BY166" s="326">
        <v>121</v>
      </c>
      <c r="BZ166" s="326">
        <v>14</v>
      </c>
      <c r="CA166" s="326">
        <v>50</v>
      </c>
      <c r="CB166" s="326">
        <v>5</v>
      </c>
      <c r="CC166" s="326">
        <v>12</v>
      </c>
      <c r="CD166" s="326">
        <v>0</v>
      </c>
      <c r="CE166" s="326">
        <v>1</v>
      </c>
      <c r="CF166" s="325">
        <f t="shared" si="28"/>
        <v>305</v>
      </c>
      <c r="CG166" s="325">
        <f t="shared" si="29"/>
        <v>362</v>
      </c>
      <c r="CH166" s="325">
        <f t="shared" si="30"/>
        <v>667</v>
      </c>
      <c r="CI166" s="325">
        <f t="shared" si="31"/>
        <v>1637</v>
      </c>
      <c r="CJ166" s="325">
        <f t="shared" si="32"/>
        <v>1420</v>
      </c>
      <c r="CK166" s="325">
        <f t="shared" si="33"/>
        <v>3057</v>
      </c>
      <c r="CL166" s="325">
        <f t="shared" si="34"/>
        <v>542</v>
      </c>
      <c r="CM166" s="325">
        <f t="shared" si="35"/>
        <v>798</v>
      </c>
      <c r="CN166" s="325">
        <f t="shared" si="36"/>
        <v>1340</v>
      </c>
      <c r="CO166" s="325">
        <f t="shared" si="38"/>
        <v>2484</v>
      </c>
      <c r="CP166" s="325">
        <f t="shared" si="39"/>
        <v>2580</v>
      </c>
      <c r="CQ166" s="325">
        <f t="shared" si="37"/>
        <v>5064</v>
      </c>
      <c r="CS166" s="319"/>
      <c r="CT166" s="319"/>
      <c r="CU166" s="321"/>
      <c r="CV166" s="321"/>
      <c r="CW166" s="321"/>
      <c r="CX166" s="321"/>
      <c r="CY166" s="321"/>
    </row>
    <row r="167" spans="1:103" ht="12" customHeight="1" x14ac:dyDescent="0.2">
      <c r="A167" s="323" t="s">
        <v>171</v>
      </c>
      <c r="B167" s="326">
        <v>3</v>
      </c>
      <c r="C167" s="326">
        <v>1</v>
      </c>
      <c r="D167" s="326">
        <v>3</v>
      </c>
      <c r="E167" s="326">
        <v>4</v>
      </c>
      <c r="F167" s="326">
        <v>3</v>
      </c>
      <c r="G167" s="326">
        <v>4</v>
      </c>
      <c r="H167" s="326">
        <v>5</v>
      </c>
      <c r="I167" s="326">
        <v>4</v>
      </c>
      <c r="J167" s="326">
        <v>7</v>
      </c>
      <c r="K167" s="326">
        <v>9</v>
      </c>
      <c r="L167" s="326">
        <v>9</v>
      </c>
      <c r="M167" s="326">
        <v>5</v>
      </c>
      <c r="N167" s="326">
        <v>7</v>
      </c>
      <c r="O167" s="326">
        <v>8</v>
      </c>
      <c r="P167" s="326">
        <v>7</v>
      </c>
      <c r="Q167" s="326">
        <v>10</v>
      </c>
      <c r="R167" s="326">
        <v>10</v>
      </c>
      <c r="S167" s="326">
        <v>7</v>
      </c>
      <c r="T167" s="326">
        <v>8</v>
      </c>
      <c r="U167" s="326">
        <v>12</v>
      </c>
      <c r="V167" s="326">
        <v>8</v>
      </c>
      <c r="W167" s="326">
        <v>11</v>
      </c>
      <c r="X167" s="326">
        <v>17</v>
      </c>
      <c r="Y167" s="326">
        <v>13</v>
      </c>
      <c r="Z167" s="326">
        <v>16</v>
      </c>
      <c r="AA167" s="326">
        <v>15</v>
      </c>
      <c r="AB167" s="326">
        <v>13</v>
      </c>
      <c r="AC167" s="326">
        <v>10</v>
      </c>
      <c r="AD167" s="326">
        <v>20</v>
      </c>
      <c r="AE167" s="326">
        <v>29</v>
      </c>
      <c r="AF167" s="326">
        <v>20</v>
      </c>
      <c r="AG167" s="326">
        <v>27</v>
      </c>
      <c r="AH167" s="326">
        <v>27</v>
      </c>
      <c r="AI167" s="326">
        <v>24</v>
      </c>
      <c r="AJ167" s="326">
        <v>22</v>
      </c>
      <c r="AK167" s="326">
        <v>24</v>
      </c>
      <c r="AL167" s="326">
        <v>30</v>
      </c>
      <c r="AM167" s="326">
        <v>33</v>
      </c>
      <c r="AN167" s="326">
        <v>29</v>
      </c>
      <c r="AO167" s="326">
        <v>20</v>
      </c>
      <c r="AP167" s="326">
        <v>22</v>
      </c>
      <c r="AQ167" s="326">
        <v>25</v>
      </c>
      <c r="AR167" s="326">
        <v>26</v>
      </c>
      <c r="AS167" s="326">
        <v>24</v>
      </c>
      <c r="AT167" s="326">
        <v>28</v>
      </c>
      <c r="AU167" s="326">
        <v>19</v>
      </c>
      <c r="AV167" s="326">
        <v>16</v>
      </c>
      <c r="AW167" s="326">
        <v>24</v>
      </c>
      <c r="AX167" s="326">
        <v>21</v>
      </c>
      <c r="AY167" s="326">
        <v>17</v>
      </c>
      <c r="AZ167" s="326">
        <v>60</v>
      </c>
      <c r="BA167" s="326">
        <v>64</v>
      </c>
      <c r="BB167" s="326">
        <v>57</v>
      </c>
      <c r="BC167" s="326">
        <v>49</v>
      </c>
      <c r="BD167" s="326">
        <v>62</v>
      </c>
      <c r="BE167" s="326">
        <v>50</v>
      </c>
      <c r="BF167" s="326">
        <v>77</v>
      </c>
      <c r="BG167" s="326">
        <v>76</v>
      </c>
      <c r="BH167" s="326">
        <v>129</v>
      </c>
      <c r="BI167" s="326">
        <v>166</v>
      </c>
      <c r="BJ167" s="326">
        <v>178</v>
      </c>
      <c r="BK167" s="326">
        <v>182</v>
      </c>
      <c r="BL167" s="326">
        <v>130</v>
      </c>
      <c r="BM167" s="326">
        <v>122</v>
      </c>
      <c r="BN167" s="326">
        <v>83</v>
      </c>
      <c r="BO167" s="326">
        <v>70</v>
      </c>
      <c r="BP167" s="326">
        <v>79</v>
      </c>
      <c r="BQ167" s="326">
        <v>69</v>
      </c>
      <c r="BR167" s="326">
        <v>65</v>
      </c>
      <c r="BS167" s="326">
        <v>63</v>
      </c>
      <c r="BT167" s="326">
        <v>63</v>
      </c>
      <c r="BU167" s="326">
        <v>66</v>
      </c>
      <c r="BV167" s="326">
        <v>29</v>
      </c>
      <c r="BW167" s="326">
        <v>47</v>
      </c>
      <c r="BX167" s="326">
        <v>23</v>
      </c>
      <c r="BY167" s="326">
        <v>35</v>
      </c>
      <c r="BZ167" s="326">
        <v>6</v>
      </c>
      <c r="CA167" s="326">
        <v>31</v>
      </c>
      <c r="CB167" s="326">
        <v>2</v>
      </c>
      <c r="CC167" s="326">
        <v>5</v>
      </c>
      <c r="CD167" s="326">
        <v>0</v>
      </c>
      <c r="CE167" s="326">
        <v>2</v>
      </c>
      <c r="CF167" s="325">
        <f t="shared" si="28"/>
        <v>136</v>
      </c>
      <c r="CG167" s="325">
        <f t="shared" si="29"/>
        <v>142</v>
      </c>
      <c r="CH167" s="325">
        <f t="shared" si="30"/>
        <v>278</v>
      </c>
      <c r="CI167" s="325">
        <f t="shared" si="31"/>
        <v>1017</v>
      </c>
      <c r="CJ167" s="325">
        <f t="shared" si="32"/>
        <v>1016</v>
      </c>
      <c r="CK167" s="325">
        <f t="shared" si="33"/>
        <v>2033</v>
      </c>
      <c r="CL167" s="325">
        <f t="shared" si="34"/>
        <v>267</v>
      </c>
      <c r="CM167" s="325">
        <f t="shared" si="35"/>
        <v>318</v>
      </c>
      <c r="CN167" s="325">
        <f t="shared" si="36"/>
        <v>585</v>
      </c>
      <c r="CO167" s="325">
        <f t="shared" si="38"/>
        <v>1420</v>
      </c>
      <c r="CP167" s="325">
        <f t="shared" si="39"/>
        <v>1476</v>
      </c>
      <c r="CQ167" s="325">
        <f t="shared" si="37"/>
        <v>2896</v>
      </c>
      <c r="CS167" s="319"/>
      <c r="CT167" s="319"/>
      <c r="CU167" s="321"/>
      <c r="CV167" s="321"/>
      <c r="CW167" s="321"/>
      <c r="CX167" s="321"/>
      <c r="CY167" s="321"/>
    </row>
    <row r="168" spans="1:103" ht="12" customHeight="1" x14ac:dyDescent="0.2">
      <c r="A168" s="323" t="s">
        <v>172</v>
      </c>
      <c r="B168" s="326">
        <v>34</v>
      </c>
      <c r="C168" s="326">
        <v>27</v>
      </c>
      <c r="D168" s="326">
        <v>37</v>
      </c>
      <c r="E168" s="326">
        <v>36</v>
      </c>
      <c r="F168" s="326">
        <v>40</v>
      </c>
      <c r="G168" s="326">
        <v>42</v>
      </c>
      <c r="H168" s="326">
        <v>24</v>
      </c>
      <c r="I168" s="326">
        <v>31</v>
      </c>
      <c r="J168" s="326">
        <v>29</v>
      </c>
      <c r="K168" s="326">
        <v>42</v>
      </c>
      <c r="L168" s="326">
        <v>46</v>
      </c>
      <c r="M168" s="326">
        <v>36</v>
      </c>
      <c r="N168" s="326">
        <v>35</v>
      </c>
      <c r="O168" s="326">
        <v>33</v>
      </c>
      <c r="P168" s="326">
        <v>26</v>
      </c>
      <c r="Q168" s="326">
        <v>35</v>
      </c>
      <c r="R168" s="326">
        <v>39</v>
      </c>
      <c r="S168" s="326">
        <v>40</v>
      </c>
      <c r="T168" s="326">
        <v>30</v>
      </c>
      <c r="U168" s="326">
        <v>28</v>
      </c>
      <c r="V168" s="326">
        <v>30</v>
      </c>
      <c r="W168" s="326">
        <v>29</v>
      </c>
      <c r="X168" s="326">
        <v>25</v>
      </c>
      <c r="Y168" s="326">
        <v>37</v>
      </c>
      <c r="Z168" s="326">
        <v>38</v>
      </c>
      <c r="AA168" s="326">
        <v>31</v>
      </c>
      <c r="AB168" s="326">
        <v>22</v>
      </c>
      <c r="AC168" s="326">
        <v>40</v>
      </c>
      <c r="AD168" s="326">
        <v>31</v>
      </c>
      <c r="AE168" s="326">
        <v>34</v>
      </c>
      <c r="AF168" s="326">
        <v>38</v>
      </c>
      <c r="AG168" s="326">
        <v>20</v>
      </c>
      <c r="AH168" s="326">
        <v>28</v>
      </c>
      <c r="AI168" s="326">
        <v>33</v>
      </c>
      <c r="AJ168" s="326">
        <v>34</v>
      </c>
      <c r="AK168" s="326">
        <v>29</v>
      </c>
      <c r="AL168" s="326">
        <v>28</v>
      </c>
      <c r="AM168" s="326">
        <v>29</v>
      </c>
      <c r="AN168" s="326">
        <v>41</v>
      </c>
      <c r="AO168" s="326">
        <v>37</v>
      </c>
      <c r="AP168" s="326">
        <v>41</v>
      </c>
      <c r="AQ168" s="326">
        <v>39</v>
      </c>
      <c r="AR168" s="326">
        <v>25</v>
      </c>
      <c r="AS168" s="326">
        <v>39</v>
      </c>
      <c r="AT168" s="326">
        <v>33</v>
      </c>
      <c r="AU168" s="326">
        <v>44</v>
      </c>
      <c r="AV168" s="326">
        <v>44</v>
      </c>
      <c r="AW168" s="326">
        <v>32</v>
      </c>
      <c r="AX168" s="326">
        <v>38</v>
      </c>
      <c r="AY168" s="326">
        <v>45</v>
      </c>
      <c r="AZ168" s="326">
        <v>240</v>
      </c>
      <c r="BA168" s="326">
        <v>242</v>
      </c>
      <c r="BB168" s="326">
        <v>264</v>
      </c>
      <c r="BC168" s="326">
        <v>281</v>
      </c>
      <c r="BD168" s="326">
        <v>280</v>
      </c>
      <c r="BE168" s="326">
        <v>280</v>
      </c>
      <c r="BF168" s="326">
        <v>307</v>
      </c>
      <c r="BG168" s="326">
        <v>268</v>
      </c>
      <c r="BH168" s="326">
        <v>326</v>
      </c>
      <c r="BI168" s="326">
        <v>292</v>
      </c>
      <c r="BJ168" s="326">
        <v>377</v>
      </c>
      <c r="BK168" s="326">
        <v>384</v>
      </c>
      <c r="BL168" s="326">
        <v>280</v>
      </c>
      <c r="BM168" s="326">
        <v>261</v>
      </c>
      <c r="BN168" s="326">
        <v>263</v>
      </c>
      <c r="BO168" s="326">
        <v>248</v>
      </c>
      <c r="BP168" s="326">
        <v>208</v>
      </c>
      <c r="BQ168" s="326">
        <v>223</v>
      </c>
      <c r="BR168" s="326">
        <v>221</v>
      </c>
      <c r="BS168" s="326">
        <v>257</v>
      </c>
      <c r="BT168" s="326">
        <v>210</v>
      </c>
      <c r="BU168" s="326">
        <v>232</v>
      </c>
      <c r="BV168" s="326">
        <v>125</v>
      </c>
      <c r="BW168" s="326">
        <v>156</v>
      </c>
      <c r="BX168" s="326">
        <v>57</v>
      </c>
      <c r="BY168" s="326">
        <v>112</v>
      </c>
      <c r="BZ168" s="326">
        <v>19</v>
      </c>
      <c r="CA168" s="326">
        <v>65</v>
      </c>
      <c r="CB168" s="326">
        <v>3</v>
      </c>
      <c r="CC168" s="326">
        <v>23</v>
      </c>
      <c r="CD168" s="326">
        <v>0</v>
      </c>
      <c r="CE168" s="326">
        <v>5</v>
      </c>
      <c r="CF168" s="325">
        <f t="shared" si="28"/>
        <v>486</v>
      </c>
      <c r="CG168" s="325">
        <f t="shared" si="29"/>
        <v>521</v>
      </c>
      <c r="CH168" s="325">
        <f t="shared" si="30"/>
        <v>1007</v>
      </c>
      <c r="CI168" s="325">
        <f t="shared" si="31"/>
        <v>2687</v>
      </c>
      <c r="CJ168" s="325">
        <f t="shared" si="32"/>
        <v>2603</v>
      </c>
      <c r="CK168" s="325">
        <f t="shared" si="33"/>
        <v>5290</v>
      </c>
      <c r="CL168" s="325">
        <f t="shared" si="34"/>
        <v>843</v>
      </c>
      <c r="CM168" s="325">
        <f t="shared" si="35"/>
        <v>1073</v>
      </c>
      <c r="CN168" s="325">
        <f t="shared" si="36"/>
        <v>1916</v>
      </c>
      <c r="CO168" s="325">
        <f t="shared" ref="CO168:CO199" si="40">CF168+CI168+CL168</f>
        <v>4016</v>
      </c>
      <c r="CP168" s="325">
        <f t="shared" ref="CP168:CP199" si="41">CG168+CJ168+CM168</f>
        <v>4197</v>
      </c>
      <c r="CQ168" s="325">
        <f t="shared" si="37"/>
        <v>8213</v>
      </c>
      <c r="CS168" s="319"/>
      <c r="CT168" s="319"/>
      <c r="CU168" s="321"/>
      <c r="CV168" s="321"/>
      <c r="CW168" s="321"/>
      <c r="CX168" s="321"/>
      <c r="CY168" s="321"/>
    </row>
    <row r="169" spans="1:103" ht="12" customHeight="1" x14ac:dyDescent="0.2">
      <c r="A169" s="323" t="s">
        <v>173</v>
      </c>
      <c r="B169" s="326">
        <v>12</v>
      </c>
      <c r="C169" s="326">
        <v>16</v>
      </c>
      <c r="D169" s="326">
        <v>7</v>
      </c>
      <c r="E169" s="326">
        <v>15</v>
      </c>
      <c r="F169" s="326">
        <v>23</v>
      </c>
      <c r="G169" s="326">
        <v>16</v>
      </c>
      <c r="H169" s="326">
        <v>18</v>
      </c>
      <c r="I169" s="326">
        <v>23</v>
      </c>
      <c r="J169" s="326">
        <v>16</v>
      </c>
      <c r="K169" s="326">
        <v>16</v>
      </c>
      <c r="L169" s="326">
        <v>19</v>
      </c>
      <c r="M169" s="326">
        <v>21</v>
      </c>
      <c r="N169" s="326">
        <v>21</v>
      </c>
      <c r="O169" s="326">
        <v>27</v>
      </c>
      <c r="P169" s="326">
        <v>23</v>
      </c>
      <c r="Q169" s="326">
        <v>26</v>
      </c>
      <c r="R169" s="326">
        <v>20</v>
      </c>
      <c r="S169" s="326">
        <v>29</v>
      </c>
      <c r="T169" s="326">
        <v>18</v>
      </c>
      <c r="U169" s="326">
        <v>19</v>
      </c>
      <c r="V169" s="326">
        <v>17</v>
      </c>
      <c r="W169" s="326">
        <v>19</v>
      </c>
      <c r="X169" s="326">
        <v>18</v>
      </c>
      <c r="Y169" s="326">
        <v>18</v>
      </c>
      <c r="Z169" s="326">
        <v>16</v>
      </c>
      <c r="AA169" s="326">
        <v>16</v>
      </c>
      <c r="AB169" s="326">
        <v>21</v>
      </c>
      <c r="AC169" s="326">
        <v>14</v>
      </c>
      <c r="AD169" s="326">
        <v>27</v>
      </c>
      <c r="AE169" s="326">
        <v>14</v>
      </c>
      <c r="AF169" s="326">
        <v>17</v>
      </c>
      <c r="AG169" s="326">
        <v>19</v>
      </c>
      <c r="AH169" s="326">
        <v>14</v>
      </c>
      <c r="AI169" s="326">
        <v>18</v>
      </c>
      <c r="AJ169" s="326">
        <v>22</v>
      </c>
      <c r="AK169" s="326">
        <v>16</v>
      </c>
      <c r="AL169" s="326">
        <v>15</v>
      </c>
      <c r="AM169" s="326">
        <v>12</v>
      </c>
      <c r="AN169" s="326">
        <v>14</v>
      </c>
      <c r="AO169" s="326">
        <v>20</v>
      </c>
      <c r="AP169" s="326">
        <v>22</v>
      </c>
      <c r="AQ169" s="326">
        <v>25</v>
      </c>
      <c r="AR169" s="326">
        <v>28</v>
      </c>
      <c r="AS169" s="326">
        <v>22</v>
      </c>
      <c r="AT169" s="326">
        <v>29</v>
      </c>
      <c r="AU169" s="326">
        <v>19</v>
      </c>
      <c r="AV169" s="326">
        <v>34</v>
      </c>
      <c r="AW169" s="326">
        <v>31</v>
      </c>
      <c r="AX169" s="326">
        <v>25</v>
      </c>
      <c r="AY169" s="326">
        <v>30</v>
      </c>
      <c r="AZ169" s="326">
        <v>188</v>
      </c>
      <c r="BA169" s="326">
        <v>178</v>
      </c>
      <c r="BB169" s="326">
        <v>180</v>
      </c>
      <c r="BC169" s="326">
        <v>157</v>
      </c>
      <c r="BD169" s="326">
        <v>201</v>
      </c>
      <c r="BE169" s="326">
        <v>168</v>
      </c>
      <c r="BF169" s="326">
        <v>188</v>
      </c>
      <c r="BG169" s="326">
        <v>181</v>
      </c>
      <c r="BH169" s="326">
        <v>247</v>
      </c>
      <c r="BI169" s="326">
        <v>186</v>
      </c>
      <c r="BJ169" s="326">
        <v>232</v>
      </c>
      <c r="BK169" s="326">
        <v>201</v>
      </c>
      <c r="BL169" s="326">
        <v>176</v>
      </c>
      <c r="BM169" s="326">
        <v>167</v>
      </c>
      <c r="BN169" s="326">
        <v>167</v>
      </c>
      <c r="BO169" s="326">
        <v>159</v>
      </c>
      <c r="BP169" s="326">
        <v>154</v>
      </c>
      <c r="BQ169" s="326">
        <v>166</v>
      </c>
      <c r="BR169" s="326">
        <v>194</v>
      </c>
      <c r="BS169" s="326">
        <v>187</v>
      </c>
      <c r="BT169" s="326">
        <v>151</v>
      </c>
      <c r="BU169" s="326">
        <v>175</v>
      </c>
      <c r="BV169" s="326">
        <v>127</v>
      </c>
      <c r="BW169" s="326">
        <v>170</v>
      </c>
      <c r="BX169" s="326">
        <v>65</v>
      </c>
      <c r="BY169" s="326">
        <v>119</v>
      </c>
      <c r="BZ169" s="326">
        <v>23</v>
      </c>
      <c r="CA169" s="326">
        <v>58</v>
      </c>
      <c r="CB169" s="326">
        <v>2</v>
      </c>
      <c r="CC169" s="326">
        <v>13</v>
      </c>
      <c r="CD169" s="326">
        <v>0</v>
      </c>
      <c r="CE169" s="326">
        <v>4</v>
      </c>
      <c r="CF169" s="325">
        <f t="shared" si="28"/>
        <v>276</v>
      </c>
      <c r="CG169" s="325">
        <f t="shared" si="29"/>
        <v>289</v>
      </c>
      <c r="CH169" s="325">
        <f t="shared" si="30"/>
        <v>565</v>
      </c>
      <c r="CI169" s="325">
        <f t="shared" si="31"/>
        <v>1799</v>
      </c>
      <c r="CJ169" s="325">
        <f t="shared" si="32"/>
        <v>1609</v>
      </c>
      <c r="CK169" s="325">
        <f t="shared" si="33"/>
        <v>3408</v>
      </c>
      <c r="CL169" s="325">
        <f t="shared" si="34"/>
        <v>716</v>
      </c>
      <c r="CM169" s="325">
        <f t="shared" si="35"/>
        <v>892</v>
      </c>
      <c r="CN169" s="325">
        <f t="shared" si="36"/>
        <v>1608</v>
      </c>
      <c r="CO169" s="325">
        <f t="shared" si="40"/>
        <v>2791</v>
      </c>
      <c r="CP169" s="325">
        <f t="shared" si="41"/>
        <v>2790</v>
      </c>
      <c r="CQ169" s="325">
        <f t="shared" si="37"/>
        <v>5581</v>
      </c>
      <c r="CS169" s="319"/>
      <c r="CT169" s="319"/>
      <c r="CU169" s="321"/>
      <c r="CV169" s="321"/>
      <c r="CW169" s="321"/>
      <c r="CX169" s="321"/>
      <c r="CY169" s="321"/>
    </row>
    <row r="170" spans="1:103" ht="12" customHeight="1" x14ac:dyDescent="0.2">
      <c r="A170" s="323" t="s">
        <v>174</v>
      </c>
      <c r="B170" s="326">
        <v>40</v>
      </c>
      <c r="C170" s="326">
        <v>28</v>
      </c>
      <c r="D170" s="326">
        <v>31</v>
      </c>
      <c r="E170" s="326">
        <v>38</v>
      </c>
      <c r="F170" s="326">
        <v>35</v>
      </c>
      <c r="G170" s="326">
        <v>34</v>
      </c>
      <c r="H170" s="326">
        <v>42</v>
      </c>
      <c r="I170" s="326">
        <v>34</v>
      </c>
      <c r="J170" s="326">
        <v>52</v>
      </c>
      <c r="K170" s="326">
        <v>44</v>
      </c>
      <c r="L170" s="326">
        <v>43</v>
      </c>
      <c r="M170" s="326">
        <v>48</v>
      </c>
      <c r="N170" s="326">
        <v>34</v>
      </c>
      <c r="O170" s="326">
        <v>34</v>
      </c>
      <c r="P170" s="326">
        <v>49</v>
      </c>
      <c r="Q170" s="326">
        <v>53</v>
      </c>
      <c r="R170" s="326">
        <v>43</v>
      </c>
      <c r="S170" s="326">
        <v>30</v>
      </c>
      <c r="T170" s="326">
        <v>30</v>
      </c>
      <c r="U170" s="326">
        <v>28</v>
      </c>
      <c r="V170" s="326">
        <v>30</v>
      </c>
      <c r="W170" s="326">
        <v>38</v>
      </c>
      <c r="X170" s="326">
        <v>37</v>
      </c>
      <c r="Y170" s="326">
        <v>36</v>
      </c>
      <c r="Z170" s="326">
        <v>43</v>
      </c>
      <c r="AA170" s="326">
        <v>24</v>
      </c>
      <c r="AB170" s="326">
        <v>36</v>
      </c>
      <c r="AC170" s="326">
        <v>27</v>
      </c>
      <c r="AD170" s="326">
        <v>40</v>
      </c>
      <c r="AE170" s="326">
        <v>26</v>
      </c>
      <c r="AF170" s="326">
        <v>22</v>
      </c>
      <c r="AG170" s="326">
        <v>28</v>
      </c>
      <c r="AH170" s="326">
        <v>34</v>
      </c>
      <c r="AI170" s="326">
        <v>38</v>
      </c>
      <c r="AJ170" s="326">
        <v>24</v>
      </c>
      <c r="AK170" s="326">
        <v>26</v>
      </c>
      <c r="AL170" s="326">
        <v>30</v>
      </c>
      <c r="AM170" s="326">
        <v>31</v>
      </c>
      <c r="AN170" s="326">
        <v>32</v>
      </c>
      <c r="AO170" s="326">
        <v>29</v>
      </c>
      <c r="AP170" s="326">
        <v>39</v>
      </c>
      <c r="AQ170" s="326">
        <v>25</v>
      </c>
      <c r="AR170" s="326">
        <v>46</v>
      </c>
      <c r="AS170" s="326">
        <v>33</v>
      </c>
      <c r="AT170" s="326">
        <v>32</v>
      </c>
      <c r="AU170" s="326">
        <v>31</v>
      </c>
      <c r="AV170" s="326">
        <v>36</v>
      </c>
      <c r="AW170" s="326">
        <v>46</v>
      </c>
      <c r="AX170" s="326">
        <v>58</v>
      </c>
      <c r="AY170" s="326">
        <v>41</v>
      </c>
      <c r="AZ170" s="326">
        <v>330</v>
      </c>
      <c r="BA170" s="326">
        <v>314</v>
      </c>
      <c r="BB170" s="326">
        <v>382</v>
      </c>
      <c r="BC170" s="326">
        <v>356</v>
      </c>
      <c r="BD170" s="326">
        <v>423</v>
      </c>
      <c r="BE170" s="326">
        <v>354</v>
      </c>
      <c r="BF170" s="326">
        <v>365</v>
      </c>
      <c r="BG170" s="326">
        <v>285</v>
      </c>
      <c r="BH170" s="326">
        <v>359</v>
      </c>
      <c r="BI170" s="326">
        <v>279</v>
      </c>
      <c r="BJ170" s="326">
        <v>397</v>
      </c>
      <c r="BK170" s="326">
        <v>349</v>
      </c>
      <c r="BL170" s="326">
        <v>343</v>
      </c>
      <c r="BM170" s="326">
        <v>294</v>
      </c>
      <c r="BN170" s="326">
        <v>291</v>
      </c>
      <c r="BO170" s="326">
        <v>281</v>
      </c>
      <c r="BP170" s="326">
        <v>283</v>
      </c>
      <c r="BQ170" s="326">
        <v>285</v>
      </c>
      <c r="BR170" s="326">
        <v>362</v>
      </c>
      <c r="BS170" s="326">
        <v>351</v>
      </c>
      <c r="BT170" s="326">
        <v>328</v>
      </c>
      <c r="BU170" s="326">
        <v>368</v>
      </c>
      <c r="BV170" s="326">
        <v>196</v>
      </c>
      <c r="BW170" s="326">
        <v>253</v>
      </c>
      <c r="BX170" s="326">
        <v>99</v>
      </c>
      <c r="BY170" s="326">
        <v>135</v>
      </c>
      <c r="BZ170" s="326">
        <v>23</v>
      </c>
      <c r="CA170" s="326">
        <v>62</v>
      </c>
      <c r="CB170" s="326">
        <v>2</v>
      </c>
      <c r="CC170" s="326">
        <v>22</v>
      </c>
      <c r="CD170" s="326">
        <v>0</v>
      </c>
      <c r="CE170" s="326">
        <v>2</v>
      </c>
      <c r="CF170" s="325">
        <f t="shared" si="28"/>
        <v>585</v>
      </c>
      <c r="CG170" s="325">
        <f t="shared" si="29"/>
        <v>522</v>
      </c>
      <c r="CH170" s="325">
        <f t="shared" si="30"/>
        <v>1107</v>
      </c>
      <c r="CI170" s="325">
        <f t="shared" si="31"/>
        <v>3243</v>
      </c>
      <c r="CJ170" s="325">
        <f t="shared" si="32"/>
        <v>2840</v>
      </c>
      <c r="CK170" s="325">
        <f t="shared" si="33"/>
        <v>6083</v>
      </c>
      <c r="CL170" s="325">
        <f t="shared" si="34"/>
        <v>1293</v>
      </c>
      <c r="CM170" s="325">
        <f t="shared" si="35"/>
        <v>1478</v>
      </c>
      <c r="CN170" s="325">
        <f t="shared" si="36"/>
        <v>2771</v>
      </c>
      <c r="CO170" s="325">
        <f t="shared" si="40"/>
        <v>5121</v>
      </c>
      <c r="CP170" s="325">
        <f t="shared" si="41"/>
        <v>4840</v>
      </c>
      <c r="CQ170" s="325">
        <f t="shared" si="37"/>
        <v>9961</v>
      </c>
      <c r="CS170" s="319"/>
      <c r="CT170" s="319"/>
      <c r="CU170" s="321"/>
      <c r="CV170" s="321"/>
      <c r="CW170" s="321"/>
      <c r="CX170" s="321"/>
      <c r="CY170" s="321"/>
    </row>
    <row r="171" spans="1:103" ht="12" customHeight="1" x14ac:dyDescent="0.2">
      <c r="A171" s="323" t="s">
        <v>175</v>
      </c>
      <c r="B171" s="326">
        <v>13</v>
      </c>
      <c r="C171" s="326">
        <v>6</v>
      </c>
      <c r="D171" s="326">
        <v>5</v>
      </c>
      <c r="E171" s="326">
        <v>14</v>
      </c>
      <c r="F171" s="326">
        <v>7</v>
      </c>
      <c r="G171" s="326">
        <v>8</v>
      </c>
      <c r="H171" s="326">
        <v>19</v>
      </c>
      <c r="I171" s="326">
        <v>8</v>
      </c>
      <c r="J171" s="326">
        <v>20</v>
      </c>
      <c r="K171" s="326">
        <v>6</v>
      </c>
      <c r="L171" s="326">
        <v>9</v>
      </c>
      <c r="M171" s="326">
        <v>15</v>
      </c>
      <c r="N171" s="326">
        <v>14</v>
      </c>
      <c r="O171" s="326">
        <v>13</v>
      </c>
      <c r="P171" s="326">
        <v>16</v>
      </c>
      <c r="Q171" s="326">
        <v>14</v>
      </c>
      <c r="R171" s="326">
        <v>23</v>
      </c>
      <c r="S171" s="326">
        <v>14</v>
      </c>
      <c r="T171" s="326">
        <v>9</v>
      </c>
      <c r="U171" s="326">
        <v>14</v>
      </c>
      <c r="V171" s="326">
        <v>12</v>
      </c>
      <c r="W171" s="326">
        <v>23</v>
      </c>
      <c r="X171" s="326">
        <v>17</v>
      </c>
      <c r="Y171" s="326">
        <v>12</v>
      </c>
      <c r="Z171" s="326">
        <v>11</v>
      </c>
      <c r="AA171" s="326">
        <v>18</v>
      </c>
      <c r="AB171" s="326">
        <v>14</v>
      </c>
      <c r="AC171" s="326">
        <v>14</v>
      </c>
      <c r="AD171" s="326">
        <v>11</v>
      </c>
      <c r="AE171" s="326">
        <v>10</v>
      </c>
      <c r="AF171" s="326">
        <v>9</v>
      </c>
      <c r="AG171" s="326">
        <v>14</v>
      </c>
      <c r="AH171" s="326">
        <v>23</v>
      </c>
      <c r="AI171" s="326">
        <v>19</v>
      </c>
      <c r="AJ171" s="326">
        <v>18</v>
      </c>
      <c r="AK171" s="326">
        <v>10</v>
      </c>
      <c r="AL171" s="326">
        <v>9</v>
      </c>
      <c r="AM171" s="326">
        <v>16</v>
      </c>
      <c r="AN171" s="326">
        <v>24</v>
      </c>
      <c r="AO171" s="326">
        <v>19</v>
      </c>
      <c r="AP171" s="326">
        <v>18</v>
      </c>
      <c r="AQ171" s="326">
        <v>8</v>
      </c>
      <c r="AR171" s="326">
        <v>18</v>
      </c>
      <c r="AS171" s="326">
        <v>9</v>
      </c>
      <c r="AT171" s="326">
        <v>13</v>
      </c>
      <c r="AU171" s="326">
        <v>23</v>
      </c>
      <c r="AV171" s="326">
        <v>17</v>
      </c>
      <c r="AW171" s="326">
        <v>25</v>
      </c>
      <c r="AX171" s="326">
        <v>24</v>
      </c>
      <c r="AY171" s="326">
        <v>19</v>
      </c>
      <c r="AZ171" s="326">
        <v>112</v>
      </c>
      <c r="BA171" s="326">
        <v>118</v>
      </c>
      <c r="BB171" s="326">
        <v>117</v>
      </c>
      <c r="BC171" s="326">
        <v>102</v>
      </c>
      <c r="BD171" s="326">
        <v>125</v>
      </c>
      <c r="BE171" s="326">
        <v>124</v>
      </c>
      <c r="BF171" s="326">
        <v>126</v>
      </c>
      <c r="BG171" s="326">
        <v>125</v>
      </c>
      <c r="BH171" s="326">
        <v>150</v>
      </c>
      <c r="BI171" s="326">
        <v>129</v>
      </c>
      <c r="BJ171" s="326">
        <v>196</v>
      </c>
      <c r="BK171" s="326">
        <v>138</v>
      </c>
      <c r="BL171" s="326">
        <v>140</v>
      </c>
      <c r="BM171" s="326">
        <v>123</v>
      </c>
      <c r="BN171" s="326">
        <v>127</v>
      </c>
      <c r="BO171" s="326">
        <v>104</v>
      </c>
      <c r="BP171" s="326">
        <v>115</v>
      </c>
      <c r="BQ171" s="326">
        <v>102</v>
      </c>
      <c r="BR171" s="326">
        <v>112</v>
      </c>
      <c r="BS171" s="326">
        <v>113</v>
      </c>
      <c r="BT171" s="326">
        <v>107</v>
      </c>
      <c r="BU171" s="326">
        <v>118</v>
      </c>
      <c r="BV171" s="326">
        <v>73</v>
      </c>
      <c r="BW171" s="326">
        <v>103</v>
      </c>
      <c r="BX171" s="326">
        <v>44</v>
      </c>
      <c r="BY171" s="326">
        <v>78</v>
      </c>
      <c r="BZ171" s="326">
        <v>25</v>
      </c>
      <c r="CA171" s="326">
        <v>53</v>
      </c>
      <c r="CB171" s="326">
        <v>3</v>
      </c>
      <c r="CC171" s="326">
        <v>17</v>
      </c>
      <c r="CD171" s="326">
        <v>0</v>
      </c>
      <c r="CE171" s="326">
        <v>2</v>
      </c>
      <c r="CF171" s="325">
        <f t="shared" si="28"/>
        <v>200</v>
      </c>
      <c r="CG171" s="325">
        <f t="shared" si="29"/>
        <v>189</v>
      </c>
      <c r="CH171" s="325">
        <f t="shared" si="30"/>
        <v>389</v>
      </c>
      <c r="CI171" s="325">
        <f t="shared" si="31"/>
        <v>1266</v>
      </c>
      <c r="CJ171" s="325">
        <f t="shared" si="32"/>
        <v>1125</v>
      </c>
      <c r="CK171" s="325">
        <f t="shared" si="33"/>
        <v>2391</v>
      </c>
      <c r="CL171" s="325">
        <f t="shared" si="34"/>
        <v>479</v>
      </c>
      <c r="CM171" s="325">
        <f t="shared" si="35"/>
        <v>586</v>
      </c>
      <c r="CN171" s="325">
        <f t="shared" si="36"/>
        <v>1065</v>
      </c>
      <c r="CO171" s="325">
        <f t="shared" si="40"/>
        <v>1945</v>
      </c>
      <c r="CP171" s="325">
        <f t="shared" si="41"/>
        <v>1900</v>
      </c>
      <c r="CQ171" s="325">
        <f t="shared" si="37"/>
        <v>3845</v>
      </c>
      <c r="CS171" s="319"/>
      <c r="CT171" s="319"/>
      <c r="CU171" s="321"/>
      <c r="CV171" s="321"/>
      <c r="CW171" s="321"/>
      <c r="CX171" s="321"/>
      <c r="CY171" s="321"/>
    </row>
    <row r="172" spans="1:103" ht="12" customHeight="1" x14ac:dyDescent="0.2">
      <c r="A172" s="323" t="s">
        <v>176</v>
      </c>
      <c r="B172" s="326">
        <v>6</v>
      </c>
      <c r="C172" s="326">
        <v>6</v>
      </c>
      <c r="D172" s="326">
        <v>14</v>
      </c>
      <c r="E172" s="326">
        <v>9</v>
      </c>
      <c r="F172" s="326">
        <v>5</v>
      </c>
      <c r="G172" s="326">
        <v>6</v>
      </c>
      <c r="H172" s="326">
        <v>14</v>
      </c>
      <c r="I172" s="326">
        <v>10</v>
      </c>
      <c r="J172" s="326">
        <v>7</v>
      </c>
      <c r="K172" s="326">
        <v>8</v>
      </c>
      <c r="L172" s="326">
        <v>9</v>
      </c>
      <c r="M172" s="326">
        <v>14</v>
      </c>
      <c r="N172" s="326">
        <v>10</v>
      </c>
      <c r="O172" s="326">
        <v>7</v>
      </c>
      <c r="P172" s="326">
        <v>15</v>
      </c>
      <c r="Q172" s="326">
        <v>8</v>
      </c>
      <c r="R172" s="326">
        <v>13</v>
      </c>
      <c r="S172" s="326">
        <v>8</v>
      </c>
      <c r="T172" s="326">
        <v>9</v>
      </c>
      <c r="U172" s="326">
        <v>13</v>
      </c>
      <c r="V172" s="326">
        <v>10</v>
      </c>
      <c r="W172" s="326">
        <v>13</v>
      </c>
      <c r="X172" s="326">
        <v>6</v>
      </c>
      <c r="Y172" s="326">
        <v>5</v>
      </c>
      <c r="Z172" s="326">
        <v>9</v>
      </c>
      <c r="AA172" s="326">
        <v>9</v>
      </c>
      <c r="AB172" s="326">
        <v>1</v>
      </c>
      <c r="AC172" s="326">
        <v>12</v>
      </c>
      <c r="AD172" s="326">
        <v>10</v>
      </c>
      <c r="AE172" s="326">
        <v>12</v>
      </c>
      <c r="AF172" s="326">
        <v>9</v>
      </c>
      <c r="AG172" s="326">
        <v>14</v>
      </c>
      <c r="AH172" s="326">
        <v>6</v>
      </c>
      <c r="AI172" s="326">
        <v>6</v>
      </c>
      <c r="AJ172" s="326">
        <v>12</v>
      </c>
      <c r="AK172" s="326">
        <v>18</v>
      </c>
      <c r="AL172" s="326">
        <v>14</v>
      </c>
      <c r="AM172" s="326">
        <v>11</v>
      </c>
      <c r="AN172" s="326">
        <v>8</v>
      </c>
      <c r="AO172" s="326">
        <v>12</v>
      </c>
      <c r="AP172" s="326">
        <v>14</v>
      </c>
      <c r="AQ172" s="326">
        <v>16</v>
      </c>
      <c r="AR172" s="326">
        <v>14</v>
      </c>
      <c r="AS172" s="326">
        <v>9</v>
      </c>
      <c r="AT172" s="326">
        <v>10</v>
      </c>
      <c r="AU172" s="326">
        <v>20</v>
      </c>
      <c r="AV172" s="326">
        <v>17</v>
      </c>
      <c r="AW172" s="326">
        <v>17</v>
      </c>
      <c r="AX172" s="326">
        <v>18</v>
      </c>
      <c r="AY172" s="326">
        <v>22</v>
      </c>
      <c r="AZ172" s="326">
        <v>123</v>
      </c>
      <c r="BA172" s="326">
        <v>94</v>
      </c>
      <c r="BB172" s="326">
        <v>92</v>
      </c>
      <c r="BC172" s="326">
        <v>87</v>
      </c>
      <c r="BD172" s="326">
        <v>95</v>
      </c>
      <c r="BE172" s="326">
        <v>74</v>
      </c>
      <c r="BF172" s="326">
        <v>106</v>
      </c>
      <c r="BG172" s="326">
        <v>73</v>
      </c>
      <c r="BH172" s="326">
        <v>108</v>
      </c>
      <c r="BI172" s="326">
        <v>117</v>
      </c>
      <c r="BJ172" s="326">
        <v>138</v>
      </c>
      <c r="BK172" s="326">
        <v>140</v>
      </c>
      <c r="BL172" s="326">
        <v>148</v>
      </c>
      <c r="BM172" s="326">
        <v>113</v>
      </c>
      <c r="BN172" s="326">
        <v>113</v>
      </c>
      <c r="BO172" s="326">
        <v>90</v>
      </c>
      <c r="BP172" s="326">
        <v>113</v>
      </c>
      <c r="BQ172" s="326">
        <v>95</v>
      </c>
      <c r="BR172" s="326">
        <v>112</v>
      </c>
      <c r="BS172" s="326">
        <v>115</v>
      </c>
      <c r="BT172" s="326">
        <v>100</v>
      </c>
      <c r="BU172" s="326">
        <v>115</v>
      </c>
      <c r="BV172" s="326">
        <v>68</v>
      </c>
      <c r="BW172" s="326">
        <v>83</v>
      </c>
      <c r="BX172" s="326">
        <v>28</v>
      </c>
      <c r="BY172" s="326">
        <v>55</v>
      </c>
      <c r="BZ172" s="326">
        <v>11</v>
      </c>
      <c r="CA172" s="326">
        <v>23</v>
      </c>
      <c r="CB172" s="326">
        <v>1</v>
      </c>
      <c r="CC172" s="326">
        <v>4</v>
      </c>
      <c r="CD172" s="326">
        <v>1</v>
      </c>
      <c r="CE172" s="326">
        <v>1</v>
      </c>
      <c r="CF172" s="325">
        <f t="shared" si="28"/>
        <v>138</v>
      </c>
      <c r="CG172" s="325">
        <f t="shared" si="29"/>
        <v>140</v>
      </c>
      <c r="CH172" s="325">
        <f t="shared" si="30"/>
        <v>278</v>
      </c>
      <c r="CI172" s="325">
        <f t="shared" si="31"/>
        <v>1045</v>
      </c>
      <c r="CJ172" s="325">
        <f t="shared" si="32"/>
        <v>933</v>
      </c>
      <c r="CK172" s="325">
        <f t="shared" si="33"/>
        <v>1978</v>
      </c>
      <c r="CL172" s="325">
        <f t="shared" si="34"/>
        <v>434</v>
      </c>
      <c r="CM172" s="325">
        <f t="shared" si="35"/>
        <v>491</v>
      </c>
      <c r="CN172" s="325">
        <f t="shared" si="36"/>
        <v>925</v>
      </c>
      <c r="CO172" s="325">
        <f t="shared" si="40"/>
        <v>1617</v>
      </c>
      <c r="CP172" s="325">
        <f t="shared" si="41"/>
        <v>1564</v>
      </c>
      <c r="CQ172" s="325">
        <f t="shared" si="37"/>
        <v>3181</v>
      </c>
      <c r="CS172" s="319"/>
      <c r="CT172" s="319"/>
      <c r="CU172" s="321"/>
      <c r="CV172" s="321"/>
      <c r="CW172" s="321"/>
      <c r="CX172" s="321"/>
      <c r="CY172" s="321"/>
    </row>
    <row r="173" spans="1:103" s="321" customFormat="1" ht="12" customHeight="1" x14ac:dyDescent="0.2">
      <c r="A173" s="324" t="s">
        <v>82</v>
      </c>
      <c r="B173" s="327">
        <v>131</v>
      </c>
      <c r="C173" s="327">
        <v>105</v>
      </c>
      <c r="D173" s="327">
        <v>125</v>
      </c>
      <c r="E173" s="327">
        <v>139</v>
      </c>
      <c r="F173" s="327">
        <v>123</v>
      </c>
      <c r="G173" s="327">
        <v>125</v>
      </c>
      <c r="H173" s="327">
        <v>143</v>
      </c>
      <c r="I173" s="327">
        <v>144</v>
      </c>
      <c r="J173" s="327">
        <v>141</v>
      </c>
      <c r="K173" s="327">
        <v>128</v>
      </c>
      <c r="L173" s="327">
        <v>148</v>
      </c>
      <c r="M173" s="327">
        <v>137</v>
      </c>
      <c r="N173" s="327">
        <v>161</v>
      </c>
      <c r="O173" s="327">
        <v>152</v>
      </c>
      <c r="P173" s="327">
        <v>163</v>
      </c>
      <c r="Q173" s="327">
        <v>158</v>
      </c>
      <c r="R173" s="327">
        <v>172</v>
      </c>
      <c r="S173" s="327">
        <v>153</v>
      </c>
      <c r="T173" s="327">
        <v>159</v>
      </c>
      <c r="U173" s="327">
        <v>168</v>
      </c>
      <c r="V173" s="327">
        <v>167</v>
      </c>
      <c r="W173" s="327">
        <v>153</v>
      </c>
      <c r="X173" s="327">
        <v>187</v>
      </c>
      <c r="Y173" s="327">
        <v>161</v>
      </c>
      <c r="Z173" s="327">
        <v>172</v>
      </c>
      <c r="AA173" s="327">
        <v>157</v>
      </c>
      <c r="AB173" s="327">
        <v>164</v>
      </c>
      <c r="AC173" s="327">
        <v>156</v>
      </c>
      <c r="AD173" s="327">
        <v>196</v>
      </c>
      <c r="AE173" s="327">
        <v>138</v>
      </c>
      <c r="AF173" s="327">
        <v>170</v>
      </c>
      <c r="AG173" s="327">
        <v>158</v>
      </c>
      <c r="AH173" s="327">
        <v>153</v>
      </c>
      <c r="AI173" s="327">
        <v>156</v>
      </c>
      <c r="AJ173" s="327">
        <v>188</v>
      </c>
      <c r="AK173" s="327">
        <v>153</v>
      </c>
      <c r="AL173" s="327">
        <v>156</v>
      </c>
      <c r="AM173" s="327">
        <v>141</v>
      </c>
      <c r="AN173" s="327">
        <v>157</v>
      </c>
      <c r="AO173" s="327">
        <v>158</v>
      </c>
      <c r="AP173" s="327">
        <v>158</v>
      </c>
      <c r="AQ173" s="327">
        <v>172</v>
      </c>
      <c r="AR173" s="327">
        <v>194</v>
      </c>
      <c r="AS173" s="327">
        <v>140</v>
      </c>
      <c r="AT173" s="327">
        <v>197</v>
      </c>
      <c r="AU173" s="327">
        <v>184</v>
      </c>
      <c r="AV173" s="327">
        <v>200</v>
      </c>
      <c r="AW173" s="327">
        <v>180</v>
      </c>
      <c r="AX173" s="327">
        <v>196</v>
      </c>
      <c r="AY173" s="327">
        <v>155</v>
      </c>
      <c r="AZ173" s="327">
        <v>930</v>
      </c>
      <c r="BA173" s="327">
        <v>900</v>
      </c>
      <c r="BB173" s="327">
        <v>939</v>
      </c>
      <c r="BC173" s="327">
        <v>931</v>
      </c>
      <c r="BD173" s="327">
        <v>1104</v>
      </c>
      <c r="BE173" s="327">
        <v>1146</v>
      </c>
      <c r="BF173" s="327">
        <v>1327</v>
      </c>
      <c r="BG173" s="327">
        <v>1302</v>
      </c>
      <c r="BH173" s="327">
        <v>1399</v>
      </c>
      <c r="BI173" s="327">
        <v>1345</v>
      </c>
      <c r="BJ173" s="327">
        <v>1616</v>
      </c>
      <c r="BK173" s="327">
        <v>1556</v>
      </c>
      <c r="BL173" s="327">
        <v>1405</v>
      </c>
      <c r="BM173" s="327">
        <v>1348</v>
      </c>
      <c r="BN173" s="327">
        <v>1141</v>
      </c>
      <c r="BO173" s="327">
        <v>1065</v>
      </c>
      <c r="BP173" s="327">
        <v>957</v>
      </c>
      <c r="BQ173" s="327">
        <v>971</v>
      </c>
      <c r="BR173" s="327">
        <v>1102</v>
      </c>
      <c r="BS173" s="327">
        <v>1091</v>
      </c>
      <c r="BT173" s="327">
        <v>1022</v>
      </c>
      <c r="BU173" s="327">
        <v>1225</v>
      </c>
      <c r="BV173" s="327">
        <v>757</v>
      </c>
      <c r="BW173" s="327">
        <v>1091</v>
      </c>
      <c r="BX173" s="327">
        <v>360</v>
      </c>
      <c r="BY173" s="327">
        <v>686</v>
      </c>
      <c r="BZ173" s="327">
        <v>129</v>
      </c>
      <c r="CA173" s="327">
        <v>325</v>
      </c>
      <c r="CB173" s="327">
        <v>15</v>
      </c>
      <c r="CC173" s="327">
        <v>75</v>
      </c>
      <c r="CD173" s="327">
        <v>0</v>
      </c>
      <c r="CE173" s="327">
        <v>11</v>
      </c>
      <c r="CF173" s="322">
        <f t="shared" si="28"/>
        <v>2352</v>
      </c>
      <c r="CG173" s="322">
        <f t="shared" si="29"/>
        <v>2174</v>
      </c>
      <c r="CH173" s="322">
        <f t="shared" si="30"/>
        <v>4526</v>
      </c>
      <c r="CI173" s="322">
        <f t="shared" si="31"/>
        <v>11630</v>
      </c>
      <c r="CJ173" s="322">
        <f t="shared" si="32"/>
        <v>11190</v>
      </c>
      <c r="CK173" s="322">
        <f t="shared" si="33"/>
        <v>22820</v>
      </c>
      <c r="CL173" s="322">
        <f t="shared" si="34"/>
        <v>4342</v>
      </c>
      <c r="CM173" s="322">
        <f t="shared" si="35"/>
        <v>5475</v>
      </c>
      <c r="CN173" s="322">
        <f t="shared" si="36"/>
        <v>9817</v>
      </c>
      <c r="CO173" s="322">
        <f t="shared" si="40"/>
        <v>18324</v>
      </c>
      <c r="CP173" s="322">
        <f t="shared" si="41"/>
        <v>18839</v>
      </c>
      <c r="CQ173" s="322">
        <f t="shared" si="37"/>
        <v>37163</v>
      </c>
      <c r="CS173" s="319"/>
      <c r="CT173" s="319"/>
    </row>
    <row r="174" spans="1:103" ht="12" customHeight="1" x14ac:dyDescent="0.2">
      <c r="A174" s="323" t="s">
        <v>170</v>
      </c>
      <c r="B174" s="326">
        <v>9</v>
      </c>
      <c r="C174" s="326">
        <v>8</v>
      </c>
      <c r="D174" s="326">
        <v>13</v>
      </c>
      <c r="E174" s="326">
        <v>8</v>
      </c>
      <c r="F174" s="326">
        <v>5</v>
      </c>
      <c r="G174" s="326">
        <v>12</v>
      </c>
      <c r="H174" s="326">
        <v>21</v>
      </c>
      <c r="I174" s="326">
        <v>13</v>
      </c>
      <c r="J174" s="326">
        <v>12</v>
      </c>
      <c r="K174" s="326">
        <v>10</v>
      </c>
      <c r="L174" s="326">
        <v>14</v>
      </c>
      <c r="M174" s="326">
        <v>16</v>
      </c>
      <c r="N174" s="326">
        <v>11</v>
      </c>
      <c r="O174" s="326">
        <v>14</v>
      </c>
      <c r="P174" s="326">
        <v>15</v>
      </c>
      <c r="Q174" s="326">
        <v>15</v>
      </c>
      <c r="R174" s="326">
        <v>18</v>
      </c>
      <c r="S174" s="326">
        <v>22</v>
      </c>
      <c r="T174" s="326">
        <v>26</v>
      </c>
      <c r="U174" s="326">
        <v>13</v>
      </c>
      <c r="V174" s="326">
        <v>18</v>
      </c>
      <c r="W174" s="326">
        <v>24</v>
      </c>
      <c r="X174" s="326">
        <v>23</v>
      </c>
      <c r="Y174" s="326">
        <v>22</v>
      </c>
      <c r="Z174" s="326">
        <v>21</v>
      </c>
      <c r="AA174" s="326">
        <v>24</v>
      </c>
      <c r="AB174" s="326">
        <v>21</v>
      </c>
      <c r="AC174" s="326">
        <v>19</v>
      </c>
      <c r="AD174" s="326">
        <v>29</v>
      </c>
      <c r="AE174" s="326">
        <v>13</v>
      </c>
      <c r="AF174" s="326">
        <v>17</v>
      </c>
      <c r="AG174" s="326">
        <v>16</v>
      </c>
      <c r="AH174" s="326">
        <v>21</v>
      </c>
      <c r="AI174" s="326">
        <v>19</v>
      </c>
      <c r="AJ174" s="326">
        <v>18</v>
      </c>
      <c r="AK174" s="326">
        <v>14</v>
      </c>
      <c r="AL174" s="326">
        <v>19</v>
      </c>
      <c r="AM174" s="326">
        <v>15</v>
      </c>
      <c r="AN174" s="326">
        <v>12</v>
      </c>
      <c r="AO174" s="326">
        <v>20</v>
      </c>
      <c r="AP174" s="326">
        <v>11</v>
      </c>
      <c r="AQ174" s="326">
        <v>17</v>
      </c>
      <c r="AR174" s="326">
        <v>17</v>
      </c>
      <c r="AS174" s="326">
        <v>24</v>
      </c>
      <c r="AT174" s="326">
        <v>22</v>
      </c>
      <c r="AU174" s="326">
        <v>15</v>
      </c>
      <c r="AV174" s="326">
        <v>18</v>
      </c>
      <c r="AW174" s="326">
        <v>22</v>
      </c>
      <c r="AX174" s="326">
        <v>20</v>
      </c>
      <c r="AY174" s="326">
        <v>12</v>
      </c>
      <c r="AZ174" s="326">
        <v>123</v>
      </c>
      <c r="BA174" s="326">
        <v>115</v>
      </c>
      <c r="BB174" s="326">
        <v>103</v>
      </c>
      <c r="BC174" s="326">
        <v>108</v>
      </c>
      <c r="BD174" s="326">
        <v>110</v>
      </c>
      <c r="BE174" s="326">
        <v>110</v>
      </c>
      <c r="BF174" s="326">
        <v>141</v>
      </c>
      <c r="BG174" s="326">
        <v>150</v>
      </c>
      <c r="BH174" s="326">
        <v>168</v>
      </c>
      <c r="BI174" s="326">
        <v>142</v>
      </c>
      <c r="BJ174" s="326">
        <v>172</v>
      </c>
      <c r="BK174" s="326">
        <v>168</v>
      </c>
      <c r="BL174" s="326">
        <v>202</v>
      </c>
      <c r="BM174" s="326">
        <v>213</v>
      </c>
      <c r="BN174" s="326">
        <v>197</v>
      </c>
      <c r="BO174" s="326">
        <v>219</v>
      </c>
      <c r="BP174" s="326">
        <v>187</v>
      </c>
      <c r="BQ174" s="326">
        <v>169</v>
      </c>
      <c r="BR174" s="326">
        <v>178</v>
      </c>
      <c r="BS174" s="326">
        <v>220</v>
      </c>
      <c r="BT174" s="326">
        <v>161</v>
      </c>
      <c r="BU174" s="326">
        <v>176</v>
      </c>
      <c r="BV174" s="326">
        <v>99</v>
      </c>
      <c r="BW174" s="326">
        <v>134</v>
      </c>
      <c r="BX174" s="326">
        <v>35</v>
      </c>
      <c r="BY174" s="326">
        <v>79</v>
      </c>
      <c r="BZ174" s="326">
        <v>10</v>
      </c>
      <c r="CA174" s="326">
        <v>37</v>
      </c>
      <c r="CB174" s="326">
        <v>2</v>
      </c>
      <c r="CC174" s="326">
        <v>8</v>
      </c>
      <c r="CD174" s="326">
        <v>0</v>
      </c>
      <c r="CE174" s="326">
        <v>3</v>
      </c>
      <c r="CF174" s="325">
        <f t="shared" si="28"/>
        <v>256</v>
      </c>
      <c r="CG174" s="325">
        <f t="shared" si="29"/>
        <v>233</v>
      </c>
      <c r="CH174" s="325">
        <f t="shared" si="30"/>
        <v>489</v>
      </c>
      <c r="CI174" s="325">
        <f t="shared" si="31"/>
        <v>1391</v>
      </c>
      <c r="CJ174" s="325">
        <f t="shared" si="32"/>
        <v>1399</v>
      </c>
      <c r="CK174" s="325">
        <f t="shared" si="33"/>
        <v>2790</v>
      </c>
      <c r="CL174" s="325">
        <f t="shared" si="34"/>
        <v>672</v>
      </c>
      <c r="CM174" s="325">
        <f t="shared" si="35"/>
        <v>826</v>
      </c>
      <c r="CN174" s="325">
        <f t="shared" si="36"/>
        <v>1498</v>
      </c>
      <c r="CO174" s="325">
        <f t="shared" si="40"/>
        <v>2319</v>
      </c>
      <c r="CP174" s="325">
        <f t="shared" si="41"/>
        <v>2458</v>
      </c>
      <c r="CQ174" s="325">
        <f t="shared" si="37"/>
        <v>4777</v>
      </c>
      <c r="CS174" s="319"/>
      <c r="CT174" s="319"/>
      <c r="CU174" s="321"/>
      <c r="CV174" s="321"/>
      <c r="CW174" s="321"/>
      <c r="CX174" s="321"/>
      <c r="CY174" s="321"/>
    </row>
    <row r="175" spans="1:103" ht="12" customHeight="1" x14ac:dyDescent="0.2">
      <c r="A175" s="323" t="s">
        <v>171</v>
      </c>
      <c r="B175" s="326">
        <v>16</v>
      </c>
      <c r="C175" s="326">
        <v>9</v>
      </c>
      <c r="D175" s="326">
        <v>5</v>
      </c>
      <c r="E175" s="326">
        <v>10</v>
      </c>
      <c r="F175" s="326">
        <v>9</v>
      </c>
      <c r="G175" s="326">
        <v>10</v>
      </c>
      <c r="H175" s="326">
        <v>7</v>
      </c>
      <c r="I175" s="326">
        <v>17</v>
      </c>
      <c r="J175" s="326">
        <v>13</v>
      </c>
      <c r="K175" s="326">
        <v>8</v>
      </c>
      <c r="L175" s="326">
        <v>10</v>
      </c>
      <c r="M175" s="326">
        <v>16</v>
      </c>
      <c r="N175" s="326">
        <v>8</v>
      </c>
      <c r="O175" s="326">
        <v>20</v>
      </c>
      <c r="P175" s="326">
        <v>15</v>
      </c>
      <c r="Q175" s="326">
        <v>11</v>
      </c>
      <c r="R175" s="326">
        <v>20</v>
      </c>
      <c r="S175" s="326">
        <v>21</v>
      </c>
      <c r="T175" s="326">
        <v>14</v>
      </c>
      <c r="U175" s="326">
        <v>17</v>
      </c>
      <c r="V175" s="326">
        <v>18</v>
      </c>
      <c r="W175" s="326">
        <v>12</v>
      </c>
      <c r="X175" s="326">
        <v>13</v>
      </c>
      <c r="Y175" s="326">
        <v>13</v>
      </c>
      <c r="Z175" s="326">
        <v>18</v>
      </c>
      <c r="AA175" s="326">
        <v>6</v>
      </c>
      <c r="AB175" s="326">
        <v>11</v>
      </c>
      <c r="AC175" s="326">
        <v>12</v>
      </c>
      <c r="AD175" s="326">
        <v>13</v>
      </c>
      <c r="AE175" s="326">
        <v>11</v>
      </c>
      <c r="AF175" s="326">
        <v>16</v>
      </c>
      <c r="AG175" s="326">
        <v>12</v>
      </c>
      <c r="AH175" s="326">
        <v>12</v>
      </c>
      <c r="AI175" s="326">
        <v>9</v>
      </c>
      <c r="AJ175" s="326">
        <v>17</v>
      </c>
      <c r="AK175" s="326">
        <v>13</v>
      </c>
      <c r="AL175" s="326">
        <v>8</v>
      </c>
      <c r="AM175" s="326">
        <v>5</v>
      </c>
      <c r="AN175" s="326">
        <v>8</v>
      </c>
      <c r="AO175" s="326">
        <v>14</v>
      </c>
      <c r="AP175" s="326">
        <v>11</v>
      </c>
      <c r="AQ175" s="326">
        <v>9</v>
      </c>
      <c r="AR175" s="326">
        <v>21</v>
      </c>
      <c r="AS175" s="326">
        <v>14</v>
      </c>
      <c r="AT175" s="326">
        <v>12</v>
      </c>
      <c r="AU175" s="326">
        <v>13</v>
      </c>
      <c r="AV175" s="326">
        <v>15</v>
      </c>
      <c r="AW175" s="326">
        <v>16</v>
      </c>
      <c r="AX175" s="326">
        <v>22</v>
      </c>
      <c r="AY175" s="326">
        <v>15</v>
      </c>
      <c r="AZ175" s="326">
        <v>83</v>
      </c>
      <c r="BA175" s="326">
        <v>108</v>
      </c>
      <c r="BB175" s="326">
        <v>87</v>
      </c>
      <c r="BC175" s="326">
        <v>81</v>
      </c>
      <c r="BD175" s="326">
        <v>98</v>
      </c>
      <c r="BE175" s="326">
        <v>122</v>
      </c>
      <c r="BF175" s="326">
        <v>147</v>
      </c>
      <c r="BG175" s="326">
        <v>132</v>
      </c>
      <c r="BH175" s="326">
        <v>134</v>
      </c>
      <c r="BI175" s="326">
        <v>143</v>
      </c>
      <c r="BJ175" s="326">
        <v>159</v>
      </c>
      <c r="BK175" s="326">
        <v>162</v>
      </c>
      <c r="BL175" s="326">
        <v>163</v>
      </c>
      <c r="BM175" s="326">
        <v>182</v>
      </c>
      <c r="BN175" s="326">
        <v>129</v>
      </c>
      <c r="BO175" s="326">
        <v>136</v>
      </c>
      <c r="BP175" s="326">
        <v>134</v>
      </c>
      <c r="BQ175" s="326">
        <v>133</v>
      </c>
      <c r="BR175" s="326">
        <v>204</v>
      </c>
      <c r="BS175" s="326">
        <v>175</v>
      </c>
      <c r="BT175" s="326">
        <v>218</v>
      </c>
      <c r="BU175" s="326">
        <v>297</v>
      </c>
      <c r="BV175" s="326">
        <v>191</v>
      </c>
      <c r="BW175" s="326">
        <v>332</v>
      </c>
      <c r="BX175" s="326">
        <v>113</v>
      </c>
      <c r="BY175" s="326">
        <v>177</v>
      </c>
      <c r="BZ175" s="326">
        <v>37</v>
      </c>
      <c r="CA175" s="326">
        <v>74</v>
      </c>
      <c r="CB175" s="326">
        <v>3</v>
      </c>
      <c r="CC175" s="326">
        <v>15</v>
      </c>
      <c r="CD175" s="326">
        <v>0</v>
      </c>
      <c r="CE175" s="326">
        <v>1</v>
      </c>
      <c r="CF175" s="325">
        <f t="shared" si="28"/>
        <v>190</v>
      </c>
      <c r="CG175" s="325">
        <f t="shared" si="29"/>
        <v>193</v>
      </c>
      <c r="CH175" s="325">
        <f t="shared" si="30"/>
        <v>383</v>
      </c>
      <c r="CI175" s="325">
        <f t="shared" si="31"/>
        <v>1142</v>
      </c>
      <c r="CJ175" s="325">
        <f t="shared" si="32"/>
        <v>1186</v>
      </c>
      <c r="CK175" s="325">
        <f t="shared" si="33"/>
        <v>2328</v>
      </c>
      <c r="CL175" s="325">
        <f t="shared" si="34"/>
        <v>900</v>
      </c>
      <c r="CM175" s="325">
        <f t="shared" si="35"/>
        <v>1204</v>
      </c>
      <c r="CN175" s="325">
        <f t="shared" si="36"/>
        <v>2104</v>
      </c>
      <c r="CO175" s="325">
        <f t="shared" si="40"/>
        <v>2232</v>
      </c>
      <c r="CP175" s="325">
        <f t="shared" si="41"/>
        <v>2583</v>
      </c>
      <c r="CQ175" s="325">
        <f t="shared" si="37"/>
        <v>4815</v>
      </c>
      <c r="CS175" s="319"/>
      <c r="CT175" s="319"/>
      <c r="CU175" s="321"/>
      <c r="CV175" s="321"/>
      <c r="CW175" s="321"/>
      <c r="CX175" s="321"/>
      <c r="CY175" s="321"/>
    </row>
    <row r="176" spans="1:103" ht="12" customHeight="1" x14ac:dyDescent="0.2">
      <c r="A176" s="323" t="s">
        <v>172</v>
      </c>
      <c r="B176" s="326">
        <v>20</v>
      </c>
      <c r="C176" s="326">
        <v>24</v>
      </c>
      <c r="D176" s="326">
        <v>19</v>
      </c>
      <c r="E176" s="326">
        <v>23</v>
      </c>
      <c r="F176" s="326">
        <v>25</v>
      </c>
      <c r="G176" s="326">
        <v>14</v>
      </c>
      <c r="H176" s="326">
        <v>26</v>
      </c>
      <c r="I176" s="326">
        <v>24</v>
      </c>
      <c r="J176" s="326">
        <v>25</v>
      </c>
      <c r="K176" s="326">
        <v>23</v>
      </c>
      <c r="L176" s="326">
        <v>29</v>
      </c>
      <c r="M176" s="326">
        <v>19</v>
      </c>
      <c r="N176" s="326">
        <v>29</v>
      </c>
      <c r="O176" s="326">
        <v>25</v>
      </c>
      <c r="P176" s="326">
        <v>25</v>
      </c>
      <c r="Q176" s="326">
        <v>22</v>
      </c>
      <c r="R176" s="326">
        <v>24</v>
      </c>
      <c r="S176" s="326">
        <v>22</v>
      </c>
      <c r="T176" s="326">
        <v>24</v>
      </c>
      <c r="U176" s="326">
        <v>32</v>
      </c>
      <c r="V176" s="326">
        <v>26</v>
      </c>
      <c r="W176" s="326">
        <v>22</v>
      </c>
      <c r="X176" s="326">
        <v>40</v>
      </c>
      <c r="Y176" s="326">
        <v>27</v>
      </c>
      <c r="Z176" s="326">
        <v>37</v>
      </c>
      <c r="AA176" s="326">
        <v>27</v>
      </c>
      <c r="AB176" s="326">
        <v>36</v>
      </c>
      <c r="AC176" s="326">
        <v>37</v>
      </c>
      <c r="AD176" s="326">
        <v>40</v>
      </c>
      <c r="AE176" s="326">
        <v>23</v>
      </c>
      <c r="AF176" s="326">
        <v>33</v>
      </c>
      <c r="AG176" s="326">
        <v>32</v>
      </c>
      <c r="AH176" s="326">
        <v>27</v>
      </c>
      <c r="AI176" s="326">
        <v>37</v>
      </c>
      <c r="AJ176" s="326">
        <v>38</v>
      </c>
      <c r="AK176" s="326">
        <v>29</v>
      </c>
      <c r="AL176" s="326">
        <v>35</v>
      </c>
      <c r="AM176" s="326">
        <v>28</v>
      </c>
      <c r="AN176" s="326">
        <v>28</v>
      </c>
      <c r="AO176" s="326">
        <v>24</v>
      </c>
      <c r="AP176" s="326">
        <v>31</v>
      </c>
      <c r="AQ176" s="326">
        <v>36</v>
      </c>
      <c r="AR176" s="326">
        <v>29</v>
      </c>
      <c r="AS176" s="326">
        <v>22</v>
      </c>
      <c r="AT176" s="326">
        <v>26</v>
      </c>
      <c r="AU176" s="326">
        <v>39</v>
      </c>
      <c r="AV176" s="326">
        <v>37</v>
      </c>
      <c r="AW176" s="326">
        <v>42</v>
      </c>
      <c r="AX176" s="326">
        <v>34</v>
      </c>
      <c r="AY176" s="326">
        <v>32</v>
      </c>
      <c r="AZ176" s="326">
        <v>209</v>
      </c>
      <c r="BA176" s="326">
        <v>209</v>
      </c>
      <c r="BB176" s="326">
        <v>196</v>
      </c>
      <c r="BC176" s="326">
        <v>189</v>
      </c>
      <c r="BD176" s="326">
        <v>200</v>
      </c>
      <c r="BE176" s="326">
        <v>193</v>
      </c>
      <c r="BF176" s="326">
        <v>229</v>
      </c>
      <c r="BG176" s="326">
        <v>236</v>
      </c>
      <c r="BH176" s="326">
        <v>279</v>
      </c>
      <c r="BI176" s="326">
        <v>240</v>
      </c>
      <c r="BJ176" s="326">
        <v>295</v>
      </c>
      <c r="BK176" s="326">
        <v>242</v>
      </c>
      <c r="BL176" s="326">
        <v>219</v>
      </c>
      <c r="BM176" s="326">
        <v>196</v>
      </c>
      <c r="BN176" s="326">
        <v>189</v>
      </c>
      <c r="BO176" s="326">
        <v>165</v>
      </c>
      <c r="BP176" s="326">
        <v>130</v>
      </c>
      <c r="BQ176" s="326">
        <v>154</v>
      </c>
      <c r="BR176" s="326">
        <v>160</v>
      </c>
      <c r="BS176" s="326">
        <v>134</v>
      </c>
      <c r="BT176" s="326">
        <v>105</v>
      </c>
      <c r="BU176" s="326">
        <v>156</v>
      </c>
      <c r="BV176" s="326">
        <v>92</v>
      </c>
      <c r="BW176" s="326">
        <v>114</v>
      </c>
      <c r="BX176" s="326">
        <v>45</v>
      </c>
      <c r="BY176" s="326">
        <v>68</v>
      </c>
      <c r="BZ176" s="326">
        <v>13</v>
      </c>
      <c r="CA176" s="326">
        <v>40</v>
      </c>
      <c r="CB176" s="326">
        <v>1</v>
      </c>
      <c r="CC176" s="326">
        <v>9</v>
      </c>
      <c r="CD176" s="326">
        <v>0</v>
      </c>
      <c r="CE176" s="326">
        <v>3</v>
      </c>
      <c r="CF176" s="325">
        <f t="shared" si="28"/>
        <v>425</v>
      </c>
      <c r="CG176" s="325">
        <f t="shared" si="29"/>
        <v>364</v>
      </c>
      <c r="CH176" s="325">
        <f t="shared" si="30"/>
        <v>789</v>
      </c>
      <c r="CI176" s="325">
        <f t="shared" si="31"/>
        <v>2134</v>
      </c>
      <c r="CJ176" s="325">
        <f t="shared" si="32"/>
        <v>1991</v>
      </c>
      <c r="CK176" s="325">
        <f t="shared" si="33"/>
        <v>4125</v>
      </c>
      <c r="CL176" s="325">
        <f t="shared" si="34"/>
        <v>546</v>
      </c>
      <c r="CM176" s="325">
        <f t="shared" si="35"/>
        <v>678</v>
      </c>
      <c r="CN176" s="325">
        <f t="shared" si="36"/>
        <v>1224</v>
      </c>
      <c r="CO176" s="325">
        <f t="shared" si="40"/>
        <v>3105</v>
      </c>
      <c r="CP176" s="325">
        <f t="shared" si="41"/>
        <v>3033</v>
      </c>
      <c r="CQ176" s="325">
        <f t="shared" si="37"/>
        <v>6138</v>
      </c>
      <c r="CS176" s="319"/>
      <c r="CT176" s="319"/>
      <c r="CU176" s="321"/>
      <c r="CV176" s="321"/>
      <c r="CW176" s="321"/>
      <c r="CX176" s="321"/>
      <c r="CY176" s="321"/>
    </row>
    <row r="177" spans="1:103" ht="12" customHeight="1" x14ac:dyDescent="0.2">
      <c r="A177" s="323" t="s">
        <v>173</v>
      </c>
      <c r="B177" s="326">
        <v>2</v>
      </c>
      <c r="C177" s="326">
        <v>4</v>
      </c>
      <c r="D177" s="326">
        <v>10</v>
      </c>
      <c r="E177" s="326">
        <v>13</v>
      </c>
      <c r="F177" s="326">
        <v>8</v>
      </c>
      <c r="G177" s="326">
        <v>8</v>
      </c>
      <c r="H177" s="326">
        <v>10</v>
      </c>
      <c r="I177" s="326">
        <v>9</v>
      </c>
      <c r="J177" s="326">
        <v>8</v>
      </c>
      <c r="K177" s="326">
        <v>15</v>
      </c>
      <c r="L177" s="326">
        <v>11</v>
      </c>
      <c r="M177" s="326">
        <v>8</v>
      </c>
      <c r="N177" s="326">
        <v>11</v>
      </c>
      <c r="O177" s="326">
        <v>10</v>
      </c>
      <c r="P177" s="326">
        <v>10</v>
      </c>
      <c r="Q177" s="326">
        <v>15</v>
      </c>
      <c r="R177" s="326">
        <v>17</v>
      </c>
      <c r="S177" s="326">
        <v>11</v>
      </c>
      <c r="T177" s="326">
        <v>15</v>
      </c>
      <c r="U177" s="326">
        <v>21</v>
      </c>
      <c r="V177" s="326">
        <v>21</v>
      </c>
      <c r="W177" s="326">
        <v>22</v>
      </c>
      <c r="X177" s="326">
        <v>16</v>
      </c>
      <c r="Y177" s="326">
        <v>8</v>
      </c>
      <c r="Z177" s="326">
        <v>19</v>
      </c>
      <c r="AA177" s="326">
        <v>17</v>
      </c>
      <c r="AB177" s="326">
        <v>18</v>
      </c>
      <c r="AC177" s="326">
        <v>17</v>
      </c>
      <c r="AD177" s="326">
        <v>18</v>
      </c>
      <c r="AE177" s="326">
        <v>19</v>
      </c>
      <c r="AF177" s="326">
        <v>27</v>
      </c>
      <c r="AG177" s="326">
        <v>12</v>
      </c>
      <c r="AH177" s="326">
        <v>16</v>
      </c>
      <c r="AI177" s="326">
        <v>19</v>
      </c>
      <c r="AJ177" s="326">
        <v>29</v>
      </c>
      <c r="AK177" s="326">
        <v>18</v>
      </c>
      <c r="AL177" s="326">
        <v>24</v>
      </c>
      <c r="AM177" s="326">
        <v>19</v>
      </c>
      <c r="AN177" s="326">
        <v>25</v>
      </c>
      <c r="AO177" s="326">
        <v>22</v>
      </c>
      <c r="AP177" s="326">
        <v>19</v>
      </c>
      <c r="AQ177" s="326">
        <v>26</v>
      </c>
      <c r="AR177" s="326">
        <v>35</v>
      </c>
      <c r="AS177" s="326">
        <v>16</v>
      </c>
      <c r="AT177" s="326">
        <v>26</v>
      </c>
      <c r="AU177" s="326">
        <v>31</v>
      </c>
      <c r="AV177" s="326">
        <v>24</v>
      </c>
      <c r="AW177" s="326">
        <v>26</v>
      </c>
      <c r="AX177" s="326">
        <v>21</v>
      </c>
      <c r="AY177" s="326">
        <v>25</v>
      </c>
      <c r="AZ177" s="326">
        <v>96</v>
      </c>
      <c r="BA177" s="326">
        <v>88</v>
      </c>
      <c r="BB177" s="326">
        <v>59</v>
      </c>
      <c r="BC177" s="326">
        <v>60</v>
      </c>
      <c r="BD177" s="326">
        <v>99</v>
      </c>
      <c r="BE177" s="326">
        <v>84</v>
      </c>
      <c r="BF177" s="326">
        <v>141</v>
      </c>
      <c r="BG177" s="326">
        <v>101</v>
      </c>
      <c r="BH177" s="326">
        <v>143</v>
      </c>
      <c r="BI177" s="326">
        <v>139</v>
      </c>
      <c r="BJ177" s="326">
        <v>192</v>
      </c>
      <c r="BK177" s="326">
        <v>211</v>
      </c>
      <c r="BL177" s="326">
        <v>195</v>
      </c>
      <c r="BM177" s="326">
        <v>167</v>
      </c>
      <c r="BN177" s="326">
        <v>139</v>
      </c>
      <c r="BO177" s="326">
        <v>124</v>
      </c>
      <c r="BP177" s="326">
        <v>104</v>
      </c>
      <c r="BQ177" s="326">
        <v>95</v>
      </c>
      <c r="BR177" s="326">
        <v>105</v>
      </c>
      <c r="BS177" s="326">
        <v>98</v>
      </c>
      <c r="BT177" s="326">
        <v>104</v>
      </c>
      <c r="BU177" s="326">
        <v>110</v>
      </c>
      <c r="BV177" s="326">
        <v>61</v>
      </c>
      <c r="BW177" s="326">
        <v>64</v>
      </c>
      <c r="BX177" s="326">
        <v>26</v>
      </c>
      <c r="BY177" s="326">
        <v>61</v>
      </c>
      <c r="BZ177" s="326">
        <v>8</v>
      </c>
      <c r="CA177" s="326">
        <v>28</v>
      </c>
      <c r="CB177" s="326">
        <v>1</v>
      </c>
      <c r="CC177" s="326">
        <v>9</v>
      </c>
      <c r="CD177" s="326">
        <v>0</v>
      </c>
      <c r="CE177" s="326">
        <v>1</v>
      </c>
      <c r="CF177" s="325">
        <f t="shared" si="28"/>
        <v>194</v>
      </c>
      <c r="CG177" s="325">
        <f t="shared" si="29"/>
        <v>197</v>
      </c>
      <c r="CH177" s="325">
        <f t="shared" si="30"/>
        <v>391</v>
      </c>
      <c r="CI177" s="325">
        <f t="shared" si="31"/>
        <v>1310</v>
      </c>
      <c r="CJ177" s="325">
        <f t="shared" si="32"/>
        <v>1188</v>
      </c>
      <c r="CK177" s="325">
        <f t="shared" si="33"/>
        <v>2498</v>
      </c>
      <c r="CL177" s="325">
        <f t="shared" si="34"/>
        <v>409</v>
      </c>
      <c r="CM177" s="325">
        <f t="shared" si="35"/>
        <v>466</v>
      </c>
      <c r="CN177" s="325">
        <f t="shared" si="36"/>
        <v>875</v>
      </c>
      <c r="CO177" s="325">
        <f t="shared" si="40"/>
        <v>1913</v>
      </c>
      <c r="CP177" s="325">
        <f t="shared" si="41"/>
        <v>1851</v>
      </c>
      <c r="CQ177" s="325">
        <f t="shared" si="37"/>
        <v>3764</v>
      </c>
      <c r="CS177" s="319"/>
      <c r="CT177" s="319"/>
      <c r="CU177" s="321"/>
      <c r="CV177" s="321"/>
      <c r="CW177" s="321"/>
      <c r="CX177" s="321"/>
      <c r="CY177" s="321"/>
    </row>
    <row r="178" spans="1:103" ht="12" customHeight="1" x14ac:dyDescent="0.2">
      <c r="A178" s="323" t="s">
        <v>174</v>
      </c>
      <c r="B178" s="326">
        <v>5</v>
      </c>
      <c r="C178" s="326">
        <v>6</v>
      </c>
      <c r="D178" s="326">
        <v>5</v>
      </c>
      <c r="E178" s="326">
        <v>7</v>
      </c>
      <c r="F178" s="326">
        <v>5</v>
      </c>
      <c r="G178" s="326">
        <v>2</v>
      </c>
      <c r="H178" s="326">
        <v>12</v>
      </c>
      <c r="I178" s="326">
        <v>8</v>
      </c>
      <c r="J178" s="326">
        <v>10</v>
      </c>
      <c r="K178" s="326">
        <v>7</v>
      </c>
      <c r="L178" s="326">
        <v>13</v>
      </c>
      <c r="M178" s="326">
        <v>7</v>
      </c>
      <c r="N178" s="326">
        <v>6</v>
      </c>
      <c r="O178" s="326">
        <v>8</v>
      </c>
      <c r="P178" s="326">
        <v>16</v>
      </c>
      <c r="Q178" s="326">
        <v>8</v>
      </c>
      <c r="R178" s="326">
        <v>10</v>
      </c>
      <c r="S178" s="326">
        <v>14</v>
      </c>
      <c r="T178" s="326">
        <v>6</v>
      </c>
      <c r="U178" s="326">
        <v>12</v>
      </c>
      <c r="V178" s="326">
        <v>13</v>
      </c>
      <c r="W178" s="326">
        <v>9</v>
      </c>
      <c r="X178" s="326">
        <v>13</v>
      </c>
      <c r="Y178" s="326">
        <v>6</v>
      </c>
      <c r="Z178" s="326">
        <v>9</v>
      </c>
      <c r="AA178" s="326">
        <v>14</v>
      </c>
      <c r="AB178" s="326">
        <v>6</v>
      </c>
      <c r="AC178" s="326">
        <v>9</v>
      </c>
      <c r="AD178" s="326">
        <v>10</v>
      </c>
      <c r="AE178" s="326">
        <v>10</v>
      </c>
      <c r="AF178" s="326">
        <v>9</v>
      </c>
      <c r="AG178" s="326">
        <v>14</v>
      </c>
      <c r="AH178" s="326">
        <v>9</v>
      </c>
      <c r="AI178" s="326">
        <v>8</v>
      </c>
      <c r="AJ178" s="326">
        <v>15</v>
      </c>
      <c r="AK178" s="326">
        <v>9</v>
      </c>
      <c r="AL178" s="326">
        <v>12</v>
      </c>
      <c r="AM178" s="326">
        <v>15</v>
      </c>
      <c r="AN178" s="326">
        <v>12</v>
      </c>
      <c r="AO178" s="326">
        <v>7</v>
      </c>
      <c r="AP178" s="326">
        <v>4</v>
      </c>
      <c r="AQ178" s="326">
        <v>9</v>
      </c>
      <c r="AR178" s="326">
        <v>14</v>
      </c>
      <c r="AS178" s="326">
        <v>8</v>
      </c>
      <c r="AT178" s="326">
        <v>14</v>
      </c>
      <c r="AU178" s="326">
        <v>7</v>
      </c>
      <c r="AV178" s="326">
        <v>15</v>
      </c>
      <c r="AW178" s="326">
        <v>5</v>
      </c>
      <c r="AX178" s="326">
        <v>13</v>
      </c>
      <c r="AY178" s="326">
        <v>10</v>
      </c>
      <c r="AZ178" s="326">
        <v>56</v>
      </c>
      <c r="BA178" s="326">
        <v>48</v>
      </c>
      <c r="BB178" s="326">
        <v>67</v>
      </c>
      <c r="BC178" s="326">
        <v>56</v>
      </c>
      <c r="BD178" s="326">
        <v>73</v>
      </c>
      <c r="BE178" s="326">
        <v>70</v>
      </c>
      <c r="BF178" s="326">
        <v>78</v>
      </c>
      <c r="BG178" s="326">
        <v>84</v>
      </c>
      <c r="BH178" s="326">
        <v>85</v>
      </c>
      <c r="BI178" s="326">
        <v>84</v>
      </c>
      <c r="BJ178" s="326">
        <v>95</v>
      </c>
      <c r="BK178" s="326">
        <v>82</v>
      </c>
      <c r="BL178" s="326">
        <v>96</v>
      </c>
      <c r="BM178" s="326">
        <v>84</v>
      </c>
      <c r="BN178" s="326">
        <v>87</v>
      </c>
      <c r="BO178" s="326">
        <v>65</v>
      </c>
      <c r="BP178" s="326">
        <v>78</v>
      </c>
      <c r="BQ178" s="326">
        <v>56</v>
      </c>
      <c r="BR178" s="326">
        <v>91</v>
      </c>
      <c r="BS178" s="326">
        <v>64</v>
      </c>
      <c r="BT178" s="326">
        <v>58</v>
      </c>
      <c r="BU178" s="326">
        <v>66</v>
      </c>
      <c r="BV178" s="326">
        <v>50</v>
      </c>
      <c r="BW178" s="326">
        <v>65</v>
      </c>
      <c r="BX178" s="326">
        <v>26</v>
      </c>
      <c r="BY178" s="326">
        <v>44</v>
      </c>
      <c r="BZ178" s="326">
        <v>14</v>
      </c>
      <c r="CA178" s="326">
        <v>19</v>
      </c>
      <c r="CB178" s="326">
        <v>2</v>
      </c>
      <c r="CC178" s="326">
        <v>6</v>
      </c>
      <c r="CD178" s="326">
        <v>0</v>
      </c>
      <c r="CE178" s="326">
        <v>1</v>
      </c>
      <c r="CF178" s="325">
        <f t="shared" si="28"/>
        <v>139</v>
      </c>
      <c r="CG178" s="325">
        <f t="shared" si="29"/>
        <v>127</v>
      </c>
      <c r="CH178" s="325">
        <f t="shared" si="30"/>
        <v>266</v>
      </c>
      <c r="CI178" s="325">
        <f t="shared" si="31"/>
        <v>754</v>
      </c>
      <c r="CJ178" s="325">
        <f t="shared" si="32"/>
        <v>665</v>
      </c>
      <c r="CK178" s="325">
        <f t="shared" si="33"/>
        <v>1419</v>
      </c>
      <c r="CL178" s="325">
        <f t="shared" si="34"/>
        <v>319</v>
      </c>
      <c r="CM178" s="325">
        <f t="shared" si="35"/>
        <v>321</v>
      </c>
      <c r="CN178" s="325">
        <f t="shared" si="36"/>
        <v>640</v>
      </c>
      <c r="CO178" s="325">
        <f t="shared" si="40"/>
        <v>1212</v>
      </c>
      <c r="CP178" s="325">
        <f t="shared" si="41"/>
        <v>1113</v>
      </c>
      <c r="CQ178" s="325">
        <f t="shared" si="37"/>
        <v>2325</v>
      </c>
      <c r="CS178" s="319"/>
      <c r="CT178" s="319"/>
      <c r="CU178" s="321"/>
      <c r="CV178" s="321"/>
      <c r="CW178" s="321"/>
      <c r="CX178" s="321"/>
      <c r="CY178" s="321"/>
    </row>
    <row r="179" spans="1:103" ht="12" customHeight="1" x14ac:dyDescent="0.2">
      <c r="A179" s="323" t="s">
        <v>175</v>
      </c>
      <c r="B179" s="326">
        <v>9</v>
      </c>
      <c r="C179" s="326">
        <v>7</v>
      </c>
      <c r="D179" s="326">
        <v>13</v>
      </c>
      <c r="E179" s="326">
        <v>11</v>
      </c>
      <c r="F179" s="326">
        <v>7</v>
      </c>
      <c r="G179" s="326">
        <v>16</v>
      </c>
      <c r="H179" s="326">
        <v>4</v>
      </c>
      <c r="I179" s="326">
        <v>11</v>
      </c>
      <c r="J179" s="326">
        <v>7</v>
      </c>
      <c r="K179" s="326">
        <v>11</v>
      </c>
      <c r="L179" s="326">
        <v>6</v>
      </c>
      <c r="M179" s="326">
        <v>7</v>
      </c>
      <c r="N179" s="326">
        <v>11</v>
      </c>
      <c r="O179" s="326">
        <v>5</v>
      </c>
      <c r="P179" s="326">
        <v>19</v>
      </c>
      <c r="Q179" s="326">
        <v>7</v>
      </c>
      <c r="R179" s="326">
        <v>9</v>
      </c>
      <c r="S179" s="326">
        <v>13</v>
      </c>
      <c r="T179" s="326">
        <v>9</v>
      </c>
      <c r="U179" s="326">
        <v>9</v>
      </c>
      <c r="V179" s="326">
        <v>12</v>
      </c>
      <c r="W179" s="326">
        <v>11</v>
      </c>
      <c r="X179" s="326">
        <v>15</v>
      </c>
      <c r="Y179" s="326">
        <v>7</v>
      </c>
      <c r="Z179" s="326">
        <v>15</v>
      </c>
      <c r="AA179" s="326">
        <v>8</v>
      </c>
      <c r="AB179" s="326">
        <v>19</v>
      </c>
      <c r="AC179" s="326">
        <v>16</v>
      </c>
      <c r="AD179" s="326">
        <v>25</v>
      </c>
      <c r="AE179" s="326">
        <v>18</v>
      </c>
      <c r="AF179" s="326">
        <v>11</v>
      </c>
      <c r="AG179" s="326">
        <v>20</v>
      </c>
      <c r="AH179" s="326">
        <v>16</v>
      </c>
      <c r="AI179" s="326">
        <v>18</v>
      </c>
      <c r="AJ179" s="326">
        <v>18</v>
      </c>
      <c r="AK179" s="326">
        <v>16</v>
      </c>
      <c r="AL179" s="326">
        <v>16</v>
      </c>
      <c r="AM179" s="326">
        <v>21</v>
      </c>
      <c r="AN179" s="326">
        <v>26</v>
      </c>
      <c r="AO179" s="326">
        <v>17</v>
      </c>
      <c r="AP179" s="326">
        <v>16</v>
      </c>
      <c r="AQ179" s="326">
        <v>23</v>
      </c>
      <c r="AR179" s="326">
        <v>26</v>
      </c>
      <c r="AS179" s="326">
        <v>14</v>
      </c>
      <c r="AT179" s="326">
        <v>37</v>
      </c>
      <c r="AU179" s="326">
        <v>14</v>
      </c>
      <c r="AV179" s="326">
        <v>15</v>
      </c>
      <c r="AW179" s="326">
        <v>17</v>
      </c>
      <c r="AX179" s="326">
        <v>18</v>
      </c>
      <c r="AY179" s="326">
        <v>21</v>
      </c>
      <c r="AZ179" s="326">
        <v>88</v>
      </c>
      <c r="BA179" s="326">
        <v>79</v>
      </c>
      <c r="BB179" s="326">
        <v>73</v>
      </c>
      <c r="BC179" s="326">
        <v>72</v>
      </c>
      <c r="BD179" s="326">
        <v>78</v>
      </c>
      <c r="BE179" s="326">
        <v>79</v>
      </c>
      <c r="BF179" s="326">
        <v>88</v>
      </c>
      <c r="BG179" s="326">
        <v>95</v>
      </c>
      <c r="BH179" s="326">
        <v>128</v>
      </c>
      <c r="BI179" s="326">
        <v>132</v>
      </c>
      <c r="BJ179" s="326">
        <v>164</v>
      </c>
      <c r="BK179" s="326">
        <v>150</v>
      </c>
      <c r="BL179" s="326">
        <v>122</v>
      </c>
      <c r="BM179" s="326">
        <v>107</v>
      </c>
      <c r="BN179" s="326">
        <v>71</v>
      </c>
      <c r="BO179" s="326">
        <v>65</v>
      </c>
      <c r="BP179" s="326">
        <v>57</v>
      </c>
      <c r="BQ179" s="326">
        <v>58</v>
      </c>
      <c r="BR179" s="326">
        <v>72</v>
      </c>
      <c r="BS179" s="326">
        <v>66</v>
      </c>
      <c r="BT179" s="326">
        <v>65</v>
      </c>
      <c r="BU179" s="326">
        <v>83</v>
      </c>
      <c r="BV179" s="326">
        <v>55</v>
      </c>
      <c r="BW179" s="326">
        <v>54</v>
      </c>
      <c r="BX179" s="326">
        <v>22</v>
      </c>
      <c r="BY179" s="326">
        <v>41</v>
      </c>
      <c r="BZ179" s="326">
        <v>13</v>
      </c>
      <c r="CA179" s="326">
        <v>26</v>
      </c>
      <c r="CB179" s="326">
        <v>0</v>
      </c>
      <c r="CC179" s="326">
        <v>11</v>
      </c>
      <c r="CD179" s="326">
        <v>0</v>
      </c>
      <c r="CE179" s="326">
        <v>0</v>
      </c>
      <c r="CF179" s="325">
        <f t="shared" si="28"/>
        <v>180</v>
      </c>
      <c r="CG179" s="325">
        <f t="shared" si="29"/>
        <v>157</v>
      </c>
      <c r="CH179" s="325">
        <f t="shared" si="30"/>
        <v>337</v>
      </c>
      <c r="CI179" s="325">
        <f t="shared" si="31"/>
        <v>1011</v>
      </c>
      <c r="CJ179" s="325">
        <f t="shared" si="32"/>
        <v>960</v>
      </c>
      <c r="CK179" s="325">
        <f t="shared" si="33"/>
        <v>1971</v>
      </c>
      <c r="CL179" s="325">
        <f t="shared" si="34"/>
        <v>284</v>
      </c>
      <c r="CM179" s="325">
        <f t="shared" si="35"/>
        <v>339</v>
      </c>
      <c r="CN179" s="325">
        <f t="shared" si="36"/>
        <v>623</v>
      </c>
      <c r="CO179" s="325">
        <f t="shared" si="40"/>
        <v>1475</v>
      </c>
      <c r="CP179" s="325">
        <f t="shared" si="41"/>
        <v>1456</v>
      </c>
      <c r="CQ179" s="325">
        <f t="shared" si="37"/>
        <v>2931</v>
      </c>
      <c r="CS179" s="319"/>
      <c r="CT179" s="319"/>
      <c r="CU179" s="321"/>
      <c r="CV179" s="321"/>
      <c r="CW179" s="321"/>
      <c r="CX179" s="321"/>
      <c r="CY179" s="321"/>
    </row>
    <row r="180" spans="1:103" ht="12" customHeight="1" x14ac:dyDescent="0.2">
      <c r="A180" s="323" t="s">
        <v>176</v>
      </c>
      <c r="B180" s="326">
        <v>46</v>
      </c>
      <c r="C180" s="326">
        <v>25</v>
      </c>
      <c r="D180" s="326">
        <v>31</v>
      </c>
      <c r="E180" s="326">
        <v>41</v>
      </c>
      <c r="F180" s="326">
        <v>40</v>
      </c>
      <c r="G180" s="326">
        <v>31</v>
      </c>
      <c r="H180" s="326">
        <v>35</v>
      </c>
      <c r="I180" s="326">
        <v>32</v>
      </c>
      <c r="J180" s="326">
        <v>34</v>
      </c>
      <c r="K180" s="326">
        <v>25</v>
      </c>
      <c r="L180" s="326">
        <v>35</v>
      </c>
      <c r="M180" s="326">
        <v>26</v>
      </c>
      <c r="N180" s="326">
        <v>49</v>
      </c>
      <c r="O180" s="326">
        <v>33</v>
      </c>
      <c r="P180" s="326">
        <v>24</v>
      </c>
      <c r="Q180" s="326">
        <v>35</v>
      </c>
      <c r="R180" s="326">
        <v>29</v>
      </c>
      <c r="S180" s="326">
        <v>31</v>
      </c>
      <c r="T180" s="326">
        <v>28</v>
      </c>
      <c r="U180" s="326">
        <v>31</v>
      </c>
      <c r="V180" s="326">
        <v>33</v>
      </c>
      <c r="W180" s="326">
        <v>29</v>
      </c>
      <c r="X180" s="326">
        <v>29</v>
      </c>
      <c r="Y180" s="326">
        <v>34</v>
      </c>
      <c r="Z180" s="326">
        <v>29</v>
      </c>
      <c r="AA180" s="326">
        <v>31</v>
      </c>
      <c r="AB180" s="326">
        <v>28</v>
      </c>
      <c r="AC180" s="326">
        <v>18</v>
      </c>
      <c r="AD180" s="326">
        <v>36</v>
      </c>
      <c r="AE180" s="326">
        <v>20</v>
      </c>
      <c r="AF180" s="326">
        <v>34</v>
      </c>
      <c r="AG180" s="326">
        <v>27</v>
      </c>
      <c r="AH180" s="326">
        <v>28</v>
      </c>
      <c r="AI180" s="326">
        <v>22</v>
      </c>
      <c r="AJ180" s="326">
        <v>29</v>
      </c>
      <c r="AK180" s="326">
        <v>25</v>
      </c>
      <c r="AL180" s="326">
        <v>22</v>
      </c>
      <c r="AM180" s="326">
        <v>26</v>
      </c>
      <c r="AN180" s="326">
        <v>22</v>
      </c>
      <c r="AO180" s="326">
        <v>32</v>
      </c>
      <c r="AP180" s="326">
        <v>33</v>
      </c>
      <c r="AQ180" s="326">
        <v>27</v>
      </c>
      <c r="AR180" s="326">
        <v>28</v>
      </c>
      <c r="AS180" s="326">
        <v>24</v>
      </c>
      <c r="AT180" s="326">
        <v>30</v>
      </c>
      <c r="AU180" s="326">
        <v>39</v>
      </c>
      <c r="AV180" s="326">
        <v>46</v>
      </c>
      <c r="AW180" s="326">
        <v>33</v>
      </c>
      <c r="AX180" s="326">
        <v>40</v>
      </c>
      <c r="AY180" s="326">
        <v>26</v>
      </c>
      <c r="AZ180" s="326">
        <v>174</v>
      </c>
      <c r="BA180" s="326">
        <v>153</v>
      </c>
      <c r="BB180" s="326">
        <v>208</v>
      </c>
      <c r="BC180" s="326">
        <v>207</v>
      </c>
      <c r="BD180" s="326">
        <v>231</v>
      </c>
      <c r="BE180" s="326">
        <v>256</v>
      </c>
      <c r="BF180" s="326">
        <v>293</v>
      </c>
      <c r="BG180" s="326">
        <v>280</v>
      </c>
      <c r="BH180" s="326">
        <v>262</v>
      </c>
      <c r="BI180" s="326">
        <v>266</v>
      </c>
      <c r="BJ180" s="326">
        <v>290</v>
      </c>
      <c r="BK180" s="326">
        <v>278</v>
      </c>
      <c r="BL180" s="326">
        <v>223</v>
      </c>
      <c r="BM180" s="326">
        <v>224</v>
      </c>
      <c r="BN180" s="326">
        <v>175</v>
      </c>
      <c r="BO180" s="326">
        <v>150</v>
      </c>
      <c r="BP180" s="326">
        <v>139</v>
      </c>
      <c r="BQ180" s="326">
        <v>162</v>
      </c>
      <c r="BR180" s="326">
        <v>158</v>
      </c>
      <c r="BS180" s="326">
        <v>184</v>
      </c>
      <c r="BT180" s="326">
        <v>173</v>
      </c>
      <c r="BU180" s="326">
        <v>180</v>
      </c>
      <c r="BV180" s="326">
        <v>121</v>
      </c>
      <c r="BW180" s="326">
        <v>217</v>
      </c>
      <c r="BX180" s="326">
        <v>54</v>
      </c>
      <c r="BY180" s="326">
        <v>132</v>
      </c>
      <c r="BZ180" s="326">
        <v>17</v>
      </c>
      <c r="CA180" s="326">
        <v>63</v>
      </c>
      <c r="CB180" s="326">
        <v>2</v>
      </c>
      <c r="CC180" s="326">
        <v>11</v>
      </c>
      <c r="CD180" s="326">
        <v>0</v>
      </c>
      <c r="CE180" s="326">
        <v>0</v>
      </c>
      <c r="CF180" s="325">
        <f t="shared" si="28"/>
        <v>506</v>
      </c>
      <c r="CG180" s="325">
        <f t="shared" si="29"/>
        <v>442</v>
      </c>
      <c r="CH180" s="325">
        <f t="shared" si="30"/>
        <v>948</v>
      </c>
      <c r="CI180" s="325">
        <f t="shared" si="31"/>
        <v>2168</v>
      </c>
      <c r="CJ180" s="325">
        <f t="shared" si="32"/>
        <v>2095</v>
      </c>
      <c r="CK180" s="325">
        <f t="shared" si="33"/>
        <v>4263</v>
      </c>
      <c r="CL180" s="325">
        <f t="shared" si="34"/>
        <v>664</v>
      </c>
      <c r="CM180" s="325">
        <f t="shared" si="35"/>
        <v>949</v>
      </c>
      <c r="CN180" s="325">
        <f t="shared" si="36"/>
        <v>1613</v>
      </c>
      <c r="CO180" s="325">
        <f t="shared" si="40"/>
        <v>3338</v>
      </c>
      <c r="CP180" s="325">
        <f t="shared" si="41"/>
        <v>3486</v>
      </c>
      <c r="CQ180" s="325">
        <f t="shared" si="37"/>
        <v>6824</v>
      </c>
      <c r="CS180" s="319"/>
      <c r="CT180" s="319"/>
      <c r="CU180" s="321"/>
      <c r="CV180" s="321"/>
      <c r="CW180" s="321"/>
      <c r="CX180" s="321"/>
      <c r="CY180" s="321"/>
    </row>
    <row r="181" spans="1:103" ht="12" customHeight="1" x14ac:dyDescent="0.2">
      <c r="A181" s="323" t="s">
        <v>177</v>
      </c>
      <c r="B181" s="326">
        <v>24</v>
      </c>
      <c r="C181" s="326">
        <v>22</v>
      </c>
      <c r="D181" s="326">
        <v>29</v>
      </c>
      <c r="E181" s="326">
        <v>26</v>
      </c>
      <c r="F181" s="326">
        <v>24</v>
      </c>
      <c r="G181" s="326">
        <v>32</v>
      </c>
      <c r="H181" s="326">
        <v>28</v>
      </c>
      <c r="I181" s="326">
        <v>30</v>
      </c>
      <c r="J181" s="326">
        <v>32</v>
      </c>
      <c r="K181" s="326">
        <v>29</v>
      </c>
      <c r="L181" s="326">
        <v>30</v>
      </c>
      <c r="M181" s="326">
        <v>38</v>
      </c>
      <c r="N181" s="326">
        <v>36</v>
      </c>
      <c r="O181" s="326">
        <v>37</v>
      </c>
      <c r="P181" s="326">
        <v>39</v>
      </c>
      <c r="Q181" s="326">
        <v>45</v>
      </c>
      <c r="R181" s="326">
        <v>45</v>
      </c>
      <c r="S181" s="326">
        <v>19</v>
      </c>
      <c r="T181" s="326">
        <v>37</v>
      </c>
      <c r="U181" s="326">
        <v>33</v>
      </c>
      <c r="V181" s="326">
        <v>26</v>
      </c>
      <c r="W181" s="326">
        <v>24</v>
      </c>
      <c r="X181" s="326">
        <v>38</v>
      </c>
      <c r="Y181" s="326">
        <v>44</v>
      </c>
      <c r="Z181" s="326">
        <v>24</v>
      </c>
      <c r="AA181" s="326">
        <v>30</v>
      </c>
      <c r="AB181" s="326">
        <v>25</v>
      </c>
      <c r="AC181" s="326">
        <v>28</v>
      </c>
      <c r="AD181" s="326">
        <v>25</v>
      </c>
      <c r="AE181" s="326">
        <v>24</v>
      </c>
      <c r="AF181" s="326">
        <v>23</v>
      </c>
      <c r="AG181" s="326">
        <v>25</v>
      </c>
      <c r="AH181" s="326">
        <v>24</v>
      </c>
      <c r="AI181" s="326">
        <v>24</v>
      </c>
      <c r="AJ181" s="326">
        <v>24</v>
      </c>
      <c r="AK181" s="326">
        <v>29</v>
      </c>
      <c r="AL181" s="326">
        <v>20</v>
      </c>
      <c r="AM181" s="326">
        <v>12</v>
      </c>
      <c r="AN181" s="326">
        <v>24</v>
      </c>
      <c r="AO181" s="326">
        <v>22</v>
      </c>
      <c r="AP181" s="326">
        <v>33</v>
      </c>
      <c r="AQ181" s="326">
        <v>25</v>
      </c>
      <c r="AR181" s="326">
        <v>24</v>
      </c>
      <c r="AS181" s="326">
        <v>18</v>
      </c>
      <c r="AT181" s="326">
        <v>30</v>
      </c>
      <c r="AU181" s="326">
        <v>26</v>
      </c>
      <c r="AV181" s="326">
        <v>30</v>
      </c>
      <c r="AW181" s="326">
        <v>19</v>
      </c>
      <c r="AX181" s="326">
        <v>28</v>
      </c>
      <c r="AY181" s="326">
        <v>14</v>
      </c>
      <c r="AZ181" s="326">
        <v>101</v>
      </c>
      <c r="BA181" s="326">
        <v>100</v>
      </c>
      <c r="BB181" s="326">
        <v>146</v>
      </c>
      <c r="BC181" s="326">
        <v>158</v>
      </c>
      <c r="BD181" s="326">
        <v>215</v>
      </c>
      <c r="BE181" s="326">
        <v>232</v>
      </c>
      <c r="BF181" s="326">
        <v>210</v>
      </c>
      <c r="BG181" s="326">
        <v>224</v>
      </c>
      <c r="BH181" s="326">
        <v>200</v>
      </c>
      <c r="BI181" s="326">
        <v>199</v>
      </c>
      <c r="BJ181" s="326">
        <v>249</v>
      </c>
      <c r="BK181" s="326">
        <v>263</v>
      </c>
      <c r="BL181" s="326">
        <v>185</v>
      </c>
      <c r="BM181" s="326">
        <v>175</v>
      </c>
      <c r="BN181" s="326">
        <v>154</v>
      </c>
      <c r="BO181" s="326">
        <v>141</v>
      </c>
      <c r="BP181" s="326">
        <v>128</v>
      </c>
      <c r="BQ181" s="326">
        <v>144</v>
      </c>
      <c r="BR181" s="326">
        <v>134</v>
      </c>
      <c r="BS181" s="326">
        <v>150</v>
      </c>
      <c r="BT181" s="326">
        <v>138</v>
      </c>
      <c r="BU181" s="326">
        <v>157</v>
      </c>
      <c r="BV181" s="326">
        <v>88</v>
      </c>
      <c r="BW181" s="326">
        <v>111</v>
      </c>
      <c r="BX181" s="326">
        <v>39</v>
      </c>
      <c r="BY181" s="326">
        <v>84</v>
      </c>
      <c r="BZ181" s="326">
        <v>17</v>
      </c>
      <c r="CA181" s="326">
        <v>38</v>
      </c>
      <c r="CB181" s="326">
        <v>4</v>
      </c>
      <c r="CC181" s="326">
        <v>6</v>
      </c>
      <c r="CD181" s="326">
        <v>0</v>
      </c>
      <c r="CE181" s="326">
        <v>2</v>
      </c>
      <c r="CF181" s="325">
        <f t="shared" si="28"/>
        <v>462</v>
      </c>
      <c r="CG181" s="325">
        <f t="shared" si="29"/>
        <v>461</v>
      </c>
      <c r="CH181" s="325">
        <f t="shared" si="30"/>
        <v>923</v>
      </c>
      <c r="CI181" s="325">
        <f t="shared" si="31"/>
        <v>1720</v>
      </c>
      <c r="CJ181" s="325">
        <f t="shared" si="32"/>
        <v>1706</v>
      </c>
      <c r="CK181" s="325">
        <f t="shared" si="33"/>
        <v>3426</v>
      </c>
      <c r="CL181" s="325">
        <f t="shared" si="34"/>
        <v>548</v>
      </c>
      <c r="CM181" s="325">
        <f t="shared" si="35"/>
        <v>692</v>
      </c>
      <c r="CN181" s="325">
        <f t="shared" si="36"/>
        <v>1240</v>
      </c>
      <c r="CO181" s="325">
        <f t="shared" si="40"/>
        <v>2730</v>
      </c>
      <c r="CP181" s="325">
        <f t="shared" si="41"/>
        <v>2859</v>
      </c>
      <c r="CQ181" s="325">
        <f t="shared" si="37"/>
        <v>5589</v>
      </c>
      <c r="CS181" s="319"/>
      <c r="CT181" s="319"/>
      <c r="CU181" s="321"/>
      <c r="CV181" s="321"/>
      <c r="CW181" s="321"/>
      <c r="CX181" s="321"/>
      <c r="CY181" s="321"/>
    </row>
    <row r="182" spans="1:103" s="321" customFormat="1" ht="12" customHeight="1" x14ac:dyDescent="0.2">
      <c r="A182" s="324" t="s">
        <v>81</v>
      </c>
      <c r="B182" s="327">
        <v>132</v>
      </c>
      <c r="C182" s="327">
        <v>115</v>
      </c>
      <c r="D182" s="327">
        <v>139</v>
      </c>
      <c r="E182" s="327">
        <v>112</v>
      </c>
      <c r="F182" s="327">
        <v>130</v>
      </c>
      <c r="G182" s="327">
        <v>109</v>
      </c>
      <c r="H182" s="327">
        <v>133</v>
      </c>
      <c r="I182" s="327">
        <v>123</v>
      </c>
      <c r="J182" s="327">
        <v>145</v>
      </c>
      <c r="K182" s="327">
        <v>139</v>
      </c>
      <c r="L182" s="327">
        <v>115</v>
      </c>
      <c r="M182" s="327">
        <v>140</v>
      </c>
      <c r="N182" s="327">
        <v>134</v>
      </c>
      <c r="O182" s="327">
        <v>153</v>
      </c>
      <c r="P182" s="327">
        <v>158</v>
      </c>
      <c r="Q182" s="327">
        <v>138</v>
      </c>
      <c r="R182" s="327">
        <v>131</v>
      </c>
      <c r="S182" s="327">
        <v>125</v>
      </c>
      <c r="T182" s="327">
        <v>166</v>
      </c>
      <c r="U182" s="327">
        <v>151</v>
      </c>
      <c r="V182" s="327">
        <v>166</v>
      </c>
      <c r="W182" s="327">
        <v>141</v>
      </c>
      <c r="X182" s="327">
        <v>164</v>
      </c>
      <c r="Y182" s="327">
        <v>145</v>
      </c>
      <c r="Z182" s="327">
        <v>155</v>
      </c>
      <c r="AA182" s="327">
        <v>158</v>
      </c>
      <c r="AB182" s="327">
        <v>171</v>
      </c>
      <c r="AC182" s="327">
        <v>152</v>
      </c>
      <c r="AD182" s="327">
        <v>154</v>
      </c>
      <c r="AE182" s="327">
        <v>159</v>
      </c>
      <c r="AF182" s="327">
        <v>169</v>
      </c>
      <c r="AG182" s="327">
        <v>147</v>
      </c>
      <c r="AH182" s="327">
        <v>156</v>
      </c>
      <c r="AI182" s="327">
        <v>153</v>
      </c>
      <c r="AJ182" s="327">
        <v>162</v>
      </c>
      <c r="AK182" s="327">
        <v>175</v>
      </c>
      <c r="AL182" s="327">
        <v>163</v>
      </c>
      <c r="AM182" s="327">
        <v>150</v>
      </c>
      <c r="AN182" s="327">
        <v>155</v>
      </c>
      <c r="AO182" s="327">
        <v>156</v>
      </c>
      <c r="AP182" s="327">
        <v>166</v>
      </c>
      <c r="AQ182" s="327">
        <v>175</v>
      </c>
      <c r="AR182" s="327">
        <v>175</v>
      </c>
      <c r="AS182" s="327">
        <v>165</v>
      </c>
      <c r="AT182" s="327">
        <v>188</v>
      </c>
      <c r="AU182" s="327">
        <v>182</v>
      </c>
      <c r="AV182" s="327">
        <v>228</v>
      </c>
      <c r="AW182" s="327">
        <v>196</v>
      </c>
      <c r="AX182" s="327">
        <v>248</v>
      </c>
      <c r="AY182" s="327">
        <v>188</v>
      </c>
      <c r="AZ182" s="327">
        <v>1237</v>
      </c>
      <c r="BA182" s="327">
        <v>1097</v>
      </c>
      <c r="BB182" s="327">
        <v>1092</v>
      </c>
      <c r="BC182" s="327">
        <v>1081</v>
      </c>
      <c r="BD182" s="327">
        <v>1215</v>
      </c>
      <c r="BE182" s="327">
        <v>1154</v>
      </c>
      <c r="BF182" s="327">
        <v>1359</v>
      </c>
      <c r="BG182" s="327">
        <v>1278</v>
      </c>
      <c r="BH182" s="327">
        <v>1591</v>
      </c>
      <c r="BI182" s="327">
        <v>1593</v>
      </c>
      <c r="BJ182" s="327">
        <v>1770</v>
      </c>
      <c r="BK182" s="327">
        <v>1750</v>
      </c>
      <c r="BL182" s="327">
        <v>1410</v>
      </c>
      <c r="BM182" s="327">
        <v>1411</v>
      </c>
      <c r="BN182" s="327">
        <v>1094</v>
      </c>
      <c r="BO182" s="327">
        <v>1107</v>
      </c>
      <c r="BP182" s="327">
        <v>944</v>
      </c>
      <c r="BQ182" s="327">
        <v>1120</v>
      </c>
      <c r="BR182" s="327">
        <v>1168</v>
      </c>
      <c r="BS182" s="327">
        <v>1463</v>
      </c>
      <c r="BT182" s="327">
        <v>1309</v>
      </c>
      <c r="BU182" s="327">
        <v>1675</v>
      </c>
      <c r="BV182" s="327">
        <v>900</v>
      </c>
      <c r="BW182" s="327">
        <v>1269</v>
      </c>
      <c r="BX182" s="327">
        <v>406</v>
      </c>
      <c r="BY182" s="327">
        <v>807</v>
      </c>
      <c r="BZ182" s="327">
        <v>144</v>
      </c>
      <c r="CA182" s="327">
        <v>392</v>
      </c>
      <c r="CB182" s="327">
        <v>14</v>
      </c>
      <c r="CC182" s="327">
        <v>99</v>
      </c>
      <c r="CD182" s="327">
        <v>3</v>
      </c>
      <c r="CE182" s="327">
        <v>17</v>
      </c>
      <c r="CF182" s="322">
        <f t="shared" si="28"/>
        <v>2193</v>
      </c>
      <c r="CG182" s="322">
        <f t="shared" si="29"/>
        <v>2060</v>
      </c>
      <c r="CH182" s="322">
        <f t="shared" si="30"/>
        <v>4253</v>
      </c>
      <c r="CI182" s="322">
        <f t="shared" si="31"/>
        <v>12578</v>
      </c>
      <c r="CJ182" s="322">
        <f t="shared" si="32"/>
        <v>12158</v>
      </c>
      <c r="CK182" s="322">
        <f t="shared" si="33"/>
        <v>24736</v>
      </c>
      <c r="CL182" s="322">
        <f t="shared" si="34"/>
        <v>4888</v>
      </c>
      <c r="CM182" s="322">
        <f t="shared" si="35"/>
        <v>6842</v>
      </c>
      <c r="CN182" s="322">
        <f t="shared" si="36"/>
        <v>11730</v>
      </c>
      <c r="CO182" s="322">
        <f t="shared" si="40"/>
        <v>19659</v>
      </c>
      <c r="CP182" s="322">
        <f t="shared" si="41"/>
        <v>21060</v>
      </c>
      <c r="CQ182" s="322">
        <f t="shared" si="37"/>
        <v>40719</v>
      </c>
      <c r="CS182" s="319"/>
      <c r="CT182" s="319"/>
    </row>
    <row r="183" spans="1:103" ht="12" customHeight="1" x14ac:dyDescent="0.2">
      <c r="A183" s="323" t="s">
        <v>170</v>
      </c>
      <c r="B183" s="326">
        <v>21</v>
      </c>
      <c r="C183" s="326">
        <v>20</v>
      </c>
      <c r="D183" s="326">
        <v>20</v>
      </c>
      <c r="E183" s="326">
        <v>22</v>
      </c>
      <c r="F183" s="326">
        <v>18</v>
      </c>
      <c r="G183" s="326">
        <v>19</v>
      </c>
      <c r="H183" s="326">
        <v>26</v>
      </c>
      <c r="I183" s="326">
        <v>30</v>
      </c>
      <c r="J183" s="326">
        <v>37</v>
      </c>
      <c r="K183" s="326">
        <v>14</v>
      </c>
      <c r="L183" s="326">
        <v>28</v>
      </c>
      <c r="M183" s="326">
        <v>28</v>
      </c>
      <c r="N183" s="326">
        <v>21</v>
      </c>
      <c r="O183" s="326">
        <v>27</v>
      </c>
      <c r="P183" s="326">
        <v>25</v>
      </c>
      <c r="Q183" s="326">
        <v>19</v>
      </c>
      <c r="R183" s="326">
        <v>24</v>
      </c>
      <c r="S183" s="326">
        <v>23</v>
      </c>
      <c r="T183" s="326">
        <v>35</v>
      </c>
      <c r="U183" s="326">
        <v>36</v>
      </c>
      <c r="V183" s="326">
        <v>40</v>
      </c>
      <c r="W183" s="326">
        <v>25</v>
      </c>
      <c r="X183" s="326">
        <v>30</v>
      </c>
      <c r="Y183" s="326">
        <v>24</v>
      </c>
      <c r="Z183" s="326">
        <v>33</v>
      </c>
      <c r="AA183" s="326">
        <v>27</v>
      </c>
      <c r="AB183" s="326">
        <v>36</v>
      </c>
      <c r="AC183" s="326">
        <v>46</v>
      </c>
      <c r="AD183" s="326">
        <v>47</v>
      </c>
      <c r="AE183" s="326">
        <v>45</v>
      </c>
      <c r="AF183" s="326">
        <v>46</v>
      </c>
      <c r="AG183" s="326">
        <v>36</v>
      </c>
      <c r="AH183" s="326">
        <v>41</v>
      </c>
      <c r="AI183" s="326">
        <v>42</v>
      </c>
      <c r="AJ183" s="326">
        <v>42</v>
      </c>
      <c r="AK183" s="326">
        <v>49</v>
      </c>
      <c r="AL183" s="326">
        <v>49</v>
      </c>
      <c r="AM183" s="326">
        <v>35</v>
      </c>
      <c r="AN183" s="326">
        <v>39</v>
      </c>
      <c r="AO183" s="326">
        <v>39</v>
      </c>
      <c r="AP183" s="326">
        <v>46</v>
      </c>
      <c r="AQ183" s="326">
        <v>40</v>
      </c>
      <c r="AR183" s="326">
        <v>35</v>
      </c>
      <c r="AS183" s="326">
        <v>36</v>
      </c>
      <c r="AT183" s="326">
        <v>37</v>
      </c>
      <c r="AU183" s="326">
        <v>41</v>
      </c>
      <c r="AV183" s="326">
        <v>40</v>
      </c>
      <c r="AW183" s="326">
        <v>26</v>
      </c>
      <c r="AX183" s="326">
        <v>46</v>
      </c>
      <c r="AY183" s="326">
        <v>29</v>
      </c>
      <c r="AZ183" s="326">
        <v>150</v>
      </c>
      <c r="BA183" s="326">
        <v>148</v>
      </c>
      <c r="BB183" s="326">
        <v>154</v>
      </c>
      <c r="BC183" s="326">
        <v>134</v>
      </c>
      <c r="BD183" s="326">
        <v>185</v>
      </c>
      <c r="BE183" s="326">
        <v>191</v>
      </c>
      <c r="BF183" s="326">
        <v>206</v>
      </c>
      <c r="BG183" s="326">
        <v>199</v>
      </c>
      <c r="BH183" s="326">
        <v>325</v>
      </c>
      <c r="BI183" s="326">
        <v>322</v>
      </c>
      <c r="BJ183" s="326">
        <v>349</v>
      </c>
      <c r="BK183" s="326">
        <v>387</v>
      </c>
      <c r="BL183" s="326">
        <v>278</v>
      </c>
      <c r="BM183" s="326">
        <v>249</v>
      </c>
      <c r="BN183" s="326">
        <v>160</v>
      </c>
      <c r="BO183" s="326">
        <v>178</v>
      </c>
      <c r="BP183" s="326">
        <v>166</v>
      </c>
      <c r="BQ183" s="326">
        <v>174</v>
      </c>
      <c r="BR183" s="326">
        <v>189</v>
      </c>
      <c r="BS183" s="326">
        <v>234</v>
      </c>
      <c r="BT183" s="326">
        <v>203</v>
      </c>
      <c r="BU183" s="326">
        <v>246</v>
      </c>
      <c r="BV183" s="326">
        <v>120</v>
      </c>
      <c r="BW183" s="326">
        <v>152</v>
      </c>
      <c r="BX183" s="326">
        <v>50</v>
      </c>
      <c r="BY183" s="326">
        <v>91</v>
      </c>
      <c r="BZ183" s="326">
        <v>18</v>
      </c>
      <c r="CA183" s="326">
        <v>50</v>
      </c>
      <c r="CB183" s="326">
        <v>1</v>
      </c>
      <c r="CC183" s="326">
        <v>13</v>
      </c>
      <c r="CD183" s="326">
        <v>0</v>
      </c>
      <c r="CE183" s="326">
        <v>2</v>
      </c>
      <c r="CF183" s="325">
        <f t="shared" si="28"/>
        <v>441</v>
      </c>
      <c r="CG183" s="325">
        <f t="shared" si="29"/>
        <v>405</v>
      </c>
      <c r="CH183" s="325">
        <f t="shared" si="30"/>
        <v>846</v>
      </c>
      <c r="CI183" s="325">
        <f t="shared" si="31"/>
        <v>2228</v>
      </c>
      <c r="CJ183" s="325">
        <f t="shared" si="32"/>
        <v>2181</v>
      </c>
      <c r="CK183" s="325">
        <f t="shared" si="33"/>
        <v>4409</v>
      </c>
      <c r="CL183" s="325">
        <f t="shared" si="34"/>
        <v>747</v>
      </c>
      <c r="CM183" s="325">
        <f t="shared" si="35"/>
        <v>962</v>
      </c>
      <c r="CN183" s="325">
        <f t="shared" si="36"/>
        <v>1709</v>
      </c>
      <c r="CO183" s="325">
        <f t="shared" si="40"/>
        <v>3416</v>
      </c>
      <c r="CP183" s="325">
        <f t="shared" si="41"/>
        <v>3548</v>
      </c>
      <c r="CQ183" s="325">
        <f t="shared" si="37"/>
        <v>6964</v>
      </c>
      <c r="CS183" s="319"/>
      <c r="CT183" s="319"/>
      <c r="CU183" s="321"/>
      <c r="CV183" s="321"/>
      <c r="CW183" s="321"/>
      <c r="CX183" s="321"/>
      <c r="CY183" s="321"/>
    </row>
    <row r="184" spans="1:103" ht="12" customHeight="1" x14ac:dyDescent="0.2">
      <c r="A184" s="323" t="s">
        <v>171</v>
      </c>
      <c r="B184" s="326">
        <v>48</v>
      </c>
      <c r="C184" s="326">
        <v>38</v>
      </c>
      <c r="D184" s="326">
        <v>50</v>
      </c>
      <c r="E184" s="326">
        <v>39</v>
      </c>
      <c r="F184" s="326">
        <v>39</v>
      </c>
      <c r="G184" s="326">
        <v>35</v>
      </c>
      <c r="H184" s="326">
        <v>46</v>
      </c>
      <c r="I184" s="326">
        <v>41</v>
      </c>
      <c r="J184" s="326">
        <v>55</v>
      </c>
      <c r="K184" s="326">
        <v>60</v>
      </c>
      <c r="L184" s="326">
        <v>34</v>
      </c>
      <c r="M184" s="326">
        <v>52</v>
      </c>
      <c r="N184" s="326">
        <v>50</v>
      </c>
      <c r="O184" s="326">
        <v>63</v>
      </c>
      <c r="P184" s="326">
        <v>55</v>
      </c>
      <c r="Q184" s="326">
        <v>35</v>
      </c>
      <c r="R184" s="326">
        <v>48</v>
      </c>
      <c r="S184" s="326">
        <v>39</v>
      </c>
      <c r="T184" s="326">
        <v>57</v>
      </c>
      <c r="U184" s="326">
        <v>55</v>
      </c>
      <c r="V184" s="326">
        <v>52</v>
      </c>
      <c r="W184" s="326">
        <v>53</v>
      </c>
      <c r="X184" s="326">
        <v>69</v>
      </c>
      <c r="Y184" s="326">
        <v>47</v>
      </c>
      <c r="Z184" s="326">
        <v>55</v>
      </c>
      <c r="AA184" s="326">
        <v>56</v>
      </c>
      <c r="AB184" s="326">
        <v>66</v>
      </c>
      <c r="AC184" s="326">
        <v>45</v>
      </c>
      <c r="AD184" s="326">
        <v>48</v>
      </c>
      <c r="AE184" s="326">
        <v>48</v>
      </c>
      <c r="AF184" s="326">
        <v>59</v>
      </c>
      <c r="AG184" s="326">
        <v>51</v>
      </c>
      <c r="AH184" s="326">
        <v>45</v>
      </c>
      <c r="AI184" s="326">
        <v>62</v>
      </c>
      <c r="AJ184" s="326">
        <v>46</v>
      </c>
      <c r="AK184" s="326">
        <v>48</v>
      </c>
      <c r="AL184" s="326">
        <v>56</v>
      </c>
      <c r="AM184" s="326">
        <v>42</v>
      </c>
      <c r="AN184" s="326">
        <v>61</v>
      </c>
      <c r="AO184" s="326">
        <v>52</v>
      </c>
      <c r="AP184" s="326">
        <v>46</v>
      </c>
      <c r="AQ184" s="326">
        <v>57</v>
      </c>
      <c r="AR184" s="326">
        <v>45</v>
      </c>
      <c r="AS184" s="326">
        <v>47</v>
      </c>
      <c r="AT184" s="326">
        <v>54</v>
      </c>
      <c r="AU184" s="326">
        <v>59</v>
      </c>
      <c r="AV184" s="326">
        <v>64</v>
      </c>
      <c r="AW184" s="326">
        <v>57</v>
      </c>
      <c r="AX184" s="326">
        <v>61</v>
      </c>
      <c r="AY184" s="326">
        <v>64</v>
      </c>
      <c r="AZ184" s="326">
        <v>389</v>
      </c>
      <c r="BA184" s="326">
        <v>383</v>
      </c>
      <c r="BB184" s="326">
        <v>370</v>
      </c>
      <c r="BC184" s="326">
        <v>398</v>
      </c>
      <c r="BD184" s="326">
        <v>438</v>
      </c>
      <c r="BE184" s="326">
        <v>420</v>
      </c>
      <c r="BF184" s="326">
        <v>492</v>
      </c>
      <c r="BG184" s="326">
        <v>495</v>
      </c>
      <c r="BH184" s="326">
        <v>623</v>
      </c>
      <c r="BI184" s="326">
        <v>630</v>
      </c>
      <c r="BJ184" s="326">
        <v>651</v>
      </c>
      <c r="BK184" s="326">
        <v>628</v>
      </c>
      <c r="BL184" s="326">
        <v>482</v>
      </c>
      <c r="BM184" s="326">
        <v>441</v>
      </c>
      <c r="BN184" s="326">
        <v>362</v>
      </c>
      <c r="BO184" s="326">
        <v>397</v>
      </c>
      <c r="BP184" s="326">
        <v>318</v>
      </c>
      <c r="BQ184" s="326">
        <v>421</v>
      </c>
      <c r="BR184" s="326">
        <v>475</v>
      </c>
      <c r="BS184" s="326">
        <v>620</v>
      </c>
      <c r="BT184" s="326">
        <v>558</v>
      </c>
      <c r="BU184" s="326">
        <v>703</v>
      </c>
      <c r="BV184" s="326">
        <v>342</v>
      </c>
      <c r="BW184" s="326">
        <v>495</v>
      </c>
      <c r="BX184" s="326">
        <v>175</v>
      </c>
      <c r="BY184" s="326">
        <v>325</v>
      </c>
      <c r="BZ184" s="326">
        <v>64</v>
      </c>
      <c r="CA184" s="326">
        <v>129</v>
      </c>
      <c r="CB184" s="326">
        <v>6</v>
      </c>
      <c r="CC184" s="326">
        <v>45</v>
      </c>
      <c r="CD184" s="326">
        <v>1</v>
      </c>
      <c r="CE184" s="326">
        <v>6</v>
      </c>
      <c r="CF184" s="325">
        <f t="shared" si="28"/>
        <v>772</v>
      </c>
      <c r="CG184" s="325">
        <f t="shared" si="29"/>
        <v>706</v>
      </c>
      <c r="CH184" s="325">
        <f t="shared" si="30"/>
        <v>1478</v>
      </c>
      <c r="CI184" s="325">
        <f t="shared" si="31"/>
        <v>4344</v>
      </c>
      <c r="CJ184" s="325">
        <f t="shared" si="32"/>
        <v>4331</v>
      </c>
      <c r="CK184" s="325">
        <f t="shared" si="33"/>
        <v>8675</v>
      </c>
      <c r="CL184" s="325">
        <f t="shared" si="34"/>
        <v>1939</v>
      </c>
      <c r="CM184" s="325">
        <f t="shared" si="35"/>
        <v>2744</v>
      </c>
      <c r="CN184" s="325">
        <f t="shared" si="36"/>
        <v>4683</v>
      </c>
      <c r="CO184" s="325">
        <f t="shared" si="40"/>
        <v>7055</v>
      </c>
      <c r="CP184" s="325">
        <f t="shared" si="41"/>
        <v>7781</v>
      </c>
      <c r="CQ184" s="325">
        <f t="shared" si="37"/>
        <v>14836</v>
      </c>
      <c r="CS184" s="319"/>
      <c r="CT184" s="319"/>
      <c r="CU184" s="321"/>
      <c r="CV184" s="321"/>
      <c r="CW184" s="321"/>
      <c r="CX184" s="321"/>
      <c r="CY184" s="321"/>
    </row>
    <row r="185" spans="1:103" ht="12" customHeight="1" x14ac:dyDescent="0.2">
      <c r="A185" s="323" t="s">
        <v>172</v>
      </c>
      <c r="B185" s="326">
        <v>5</v>
      </c>
      <c r="C185" s="326">
        <v>7</v>
      </c>
      <c r="D185" s="326">
        <v>5</v>
      </c>
      <c r="E185" s="326">
        <v>5</v>
      </c>
      <c r="F185" s="326">
        <v>6</v>
      </c>
      <c r="G185" s="326">
        <v>8</v>
      </c>
      <c r="H185" s="326">
        <v>8</v>
      </c>
      <c r="I185" s="326">
        <v>8</v>
      </c>
      <c r="J185" s="326">
        <v>12</v>
      </c>
      <c r="K185" s="326">
        <v>10</v>
      </c>
      <c r="L185" s="326">
        <v>4</v>
      </c>
      <c r="M185" s="326">
        <v>12</v>
      </c>
      <c r="N185" s="326">
        <v>14</v>
      </c>
      <c r="O185" s="326">
        <v>7</v>
      </c>
      <c r="P185" s="326">
        <v>14</v>
      </c>
      <c r="Q185" s="326">
        <v>13</v>
      </c>
      <c r="R185" s="326">
        <v>7</v>
      </c>
      <c r="S185" s="326">
        <v>12</v>
      </c>
      <c r="T185" s="326">
        <v>14</v>
      </c>
      <c r="U185" s="326">
        <v>8</v>
      </c>
      <c r="V185" s="326">
        <v>6</v>
      </c>
      <c r="W185" s="326">
        <v>10</v>
      </c>
      <c r="X185" s="326">
        <v>9</v>
      </c>
      <c r="Y185" s="326">
        <v>11</v>
      </c>
      <c r="Z185" s="326">
        <v>13</v>
      </c>
      <c r="AA185" s="326">
        <v>17</v>
      </c>
      <c r="AB185" s="326">
        <v>18</v>
      </c>
      <c r="AC185" s="326">
        <v>10</v>
      </c>
      <c r="AD185" s="326">
        <v>7</v>
      </c>
      <c r="AE185" s="326">
        <v>12</v>
      </c>
      <c r="AF185" s="326">
        <v>10</v>
      </c>
      <c r="AG185" s="326">
        <v>11</v>
      </c>
      <c r="AH185" s="326">
        <v>12</v>
      </c>
      <c r="AI185" s="326">
        <v>7</v>
      </c>
      <c r="AJ185" s="326">
        <v>24</v>
      </c>
      <c r="AK185" s="326">
        <v>18</v>
      </c>
      <c r="AL185" s="326">
        <v>8</v>
      </c>
      <c r="AM185" s="326">
        <v>16</v>
      </c>
      <c r="AN185" s="326">
        <v>14</v>
      </c>
      <c r="AO185" s="326">
        <v>13</v>
      </c>
      <c r="AP185" s="326">
        <v>12</v>
      </c>
      <c r="AQ185" s="326">
        <v>16</v>
      </c>
      <c r="AR185" s="326">
        <v>20</v>
      </c>
      <c r="AS185" s="326">
        <v>10</v>
      </c>
      <c r="AT185" s="326">
        <v>16</v>
      </c>
      <c r="AU185" s="326">
        <v>19</v>
      </c>
      <c r="AV185" s="326">
        <v>20</v>
      </c>
      <c r="AW185" s="326">
        <v>13</v>
      </c>
      <c r="AX185" s="326">
        <v>16</v>
      </c>
      <c r="AY185" s="326">
        <v>15</v>
      </c>
      <c r="AZ185" s="326">
        <v>83</v>
      </c>
      <c r="BA185" s="326">
        <v>86</v>
      </c>
      <c r="BB185" s="326">
        <v>72</v>
      </c>
      <c r="BC185" s="326">
        <v>68</v>
      </c>
      <c r="BD185" s="326">
        <v>87</v>
      </c>
      <c r="BE185" s="326">
        <v>84</v>
      </c>
      <c r="BF185" s="326">
        <v>127</v>
      </c>
      <c r="BG185" s="326">
        <v>99</v>
      </c>
      <c r="BH185" s="326">
        <v>124</v>
      </c>
      <c r="BI185" s="326">
        <v>126</v>
      </c>
      <c r="BJ185" s="326">
        <v>133</v>
      </c>
      <c r="BK185" s="326">
        <v>132</v>
      </c>
      <c r="BL185" s="326">
        <v>99</v>
      </c>
      <c r="BM185" s="326">
        <v>140</v>
      </c>
      <c r="BN185" s="326">
        <v>99</v>
      </c>
      <c r="BO185" s="326">
        <v>109</v>
      </c>
      <c r="BP185" s="326">
        <v>93</v>
      </c>
      <c r="BQ185" s="326">
        <v>125</v>
      </c>
      <c r="BR185" s="326">
        <v>159</v>
      </c>
      <c r="BS185" s="326">
        <v>169</v>
      </c>
      <c r="BT185" s="326">
        <v>136</v>
      </c>
      <c r="BU185" s="326">
        <v>224</v>
      </c>
      <c r="BV185" s="326">
        <v>125</v>
      </c>
      <c r="BW185" s="326">
        <v>171</v>
      </c>
      <c r="BX185" s="326">
        <v>47</v>
      </c>
      <c r="BY185" s="326">
        <v>120</v>
      </c>
      <c r="BZ185" s="326">
        <v>19</v>
      </c>
      <c r="CA185" s="326">
        <v>64</v>
      </c>
      <c r="CB185" s="326">
        <v>2</v>
      </c>
      <c r="CC185" s="326">
        <v>9</v>
      </c>
      <c r="CD185" s="326">
        <v>0</v>
      </c>
      <c r="CE185" s="326">
        <v>3</v>
      </c>
      <c r="CF185" s="325">
        <f t="shared" si="28"/>
        <v>142</v>
      </c>
      <c r="CG185" s="325">
        <f t="shared" si="29"/>
        <v>150</v>
      </c>
      <c r="CH185" s="325">
        <f t="shared" si="30"/>
        <v>292</v>
      </c>
      <c r="CI185" s="325">
        <f t="shared" si="31"/>
        <v>976</v>
      </c>
      <c r="CJ185" s="325">
        <f t="shared" si="32"/>
        <v>982</v>
      </c>
      <c r="CK185" s="325">
        <f t="shared" si="33"/>
        <v>1958</v>
      </c>
      <c r="CL185" s="325">
        <f t="shared" si="34"/>
        <v>581</v>
      </c>
      <c r="CM185" s="325">
        <f t="shared" si="35"/>
        <v>885</v>
      </c>
      <c r="CN185" s="325">
        <f t="shared" si="36"/>
        <v>1466</v>
      </c>
      <c r="CO185" s="325">
        <f t="shared" si="40"/>
        <v>1699</v>
      </c>
      <c r="CP185" s="325">
        <f t="shared" si="41"/>
        <v>2017</v>
      </c>
      <c r="CQ185" s="325">
        <f t="shared" si="37"/>
        <v>3716</v>
      </c>
      <c r="CS185" s="319"/>
      <c r="CT185" s="319"/>
      <c r="CU185" s="321"/>
      <c r="CV185" s="321"/>
      <c r="CW185" s="321"/>
      <c r="CX185" s="321"/>
      <c r="CY185" s="321"/>
    </row>
    <row r="186" spans="1:103" ht="12" customHeight="1" x14ac:dyDescent="0.2">
      <c r="A186" s="323" t="s">
        <v>173</v>
      </c>
      <c r="B186" s="326">
        <v>9</v>
      </c>
      <c r="C186" s="326">
        <v>10</v>
      </c>
      <c r="D186" s="326">
        <v>11</v>
      </c>
      <c r="E186" s="326">
        <v>7</v>
      </c>
      <c r="F186" s="326">
        <v>9</v>
      </c>
      <c r="G186" s="326">
        <v>7</v>
      </c>
      <c r="H186" s="326">
        <v>8</v>
      </c>
      <c r="I186" s="326">
        <v>3</v>
      </c>
      <c r="J186" s="326">
        <v>7</v>
      </c>
      <c r="K186" s="326">
        <v>8</v>
      </c>
      <c r="L186" s="326">
        <v>8</v>
      </c>
      <c r="M186" s="326">
        <v>15</v>
      </c>
      <c r="N186" s="326">
        <v>9</v>
      </c>
      <c r="O186" s="326">
        <v>13</v>
      </c>
      <c r="P186" s="326">
        <v>12</v>
      </c>
      <c r="Q186" s="326">
        <v>17</v>
      </c>
      <c r="R186" s="326">
        <v>13</v>
      </c>
      <c r="S186" s="326">
        <v>10</v>
      </c>
      <c r="T186" s="326">
        <v>16</v>
      </c>
      <c r="U186" s="326">
        <v>15</v>
      </c>
      <c r="V186" s="326">
        <v>21</v>
      </c>
      <c r="W186" s="326">
        <v>12</v>
      </c>
      <c r="X186" s="326">
        <v>16</v>
      </c>
      <c r="Y186" s="326">
        <v>18</v>
      </c>
      <c r="Z186" s="326">
        <v>11</v>
      </c>
      <c r="AA186" s="326">
        <v>16</v>
      </c>
      <c r="AB186" s="326">
        <v>11</v>
      </c>
      <c r="AC186" s="326">
        <v>13</v>
      </c>
      <c r="AD186" s="326">
        <v>14</v>
      </c>
      <c r="AE186" s="326">
        <v>15</v>
      </c>
      <c r="AF186" s="326">
        <v>12</v>
      </c>
      <c r="AG186" s="326">
        <v>12</v>
      </c>
      <c r="AH186" s="326">
        <v>19</v>
      </c>
      <c r="AI186" s="326">
        <v>11</v>
      </c>
      <c r="AJ186" s="326">
        <v>12</v>
      </c>
      <c r="AK186" s="326">
        <v>21</v>
      </c>
      <c r="AL186" s="326">
        <v>15</v>
      </c>
      <c r="AM186" s="326">
        <v>15</v>
      </c>
      <c r="AN186" s="326">
        <v>8</v>
      </c>
      <c r="AO186" s="326">
        <v>13</v>
      </c>
      <c r="AP186" s="326">
        <v>18</v>
      </c>
      <c r="AQ186" s="326">
        <v>15</v>
      </c>
      <c r="AR186" s="326">
        <v>18</v>
      </c>
      <c r="AS186" s="326">
        <v>22</v>
      </c>
      <c r="AT186" s="326">
        <v>19</v>
      </c>
      <c r="AU186" s="326">
        <v>16</v>
      </c>
      <c r="AV186" s="326">
        <v>21</v>
      </c>
      <c r="AW186" s="326">
        <v>23</v>
      </c>
      <c r="AX186" s="326">
        <v>30</v>
      </c>
      <c r="AY186" s="326">
        <v>18</v>
      </c>
      <c r="AZ186" s="326">
        <v>148</v>
      </c>
      <c r="BA186" s="326">
        <v>112</v>
      </c>
      <c r="BB186" s="326">
        <v>121</v>
      </c>
      <c r="BC186" s="326">
        <v>90</v>
      </c>
      <c r="BD186" s="326">
        <v>151</v>
      </c>
      <c r="BE186" s="326">
        <v>111</v>
      </c>
      <c r="BF186" s="326">
        <v>139</v>
      </c>
      <c r="BG186" s="326">
        <v>123</v>
      </c>
      <c r="BH186" s="326">
        <v>139</v>
      </c>
      <c r="BI186" s="326">
        <v>138</v>
      </c>
      <c r="BJ186" s="326">
        <v>171</v>
      </c>
      <c r="BK186" s="326">
        <v>162</v>
      </c>
      <c r="BL186" s="326">
        <v>132</v>
      </c>
      <c r="BM186" s="326">
        <v>137</v>
      </c>
      <c r="BN186" s="326">
        <v>117</v>
      </c>
      <c r="BO186" s="326">
        <v>111</v>
      </c>
      <c r="BP186" s="326">
        <v>114</v>
      </c>
      <c r="BQ186" s="326">
        <v>109</v>
      </c>
      <c r="BR186" s="326">
        <v>104</v>
      </c>
      <c r="BS186" s="326">
        <v>134</v>
      </c>
      <c r="BT186" s="326">
        <v>120</v>
      </c>
      <c r="BU186" s="326">
        <v>166</v>
      </c>
      <c r="BV186" s="326">
        <v>114</v>
      </c>
      <c r="BW186" s="326">
        <v>162</v>
      </c>
      <c r="BX186" s="326">
        <v>43</v>
      </c>
      <c r="BY186" s="326">
        <v>87</v>
      </c>
      <c r="BZ186" s="326">
        <v>13</v>
      </c>
      <c r="CA186" s="326">
        <v>53</v>
      </c>
      <c r="CB186" s="326">
        <v>2</v>
      </c>
      <c r="CC186" s="326">
        <v>9</v>
      </c>
      <c r="CD186" s="326">
        <v>0</v>
      </c>
      <c r="CE186" s="326">
        <v>3</v>
      </c>
      <c r="CF186" s="325">
        <f t="shared" si="28"/>
        <v>175</v>
      </c>
      <c r="CG186" s="325">
        <f t="shared" si="29"/>
        <v>179</v>
      </c>
      <c r="CH186" s="325">
        <f t="shared" si="30"/>
        <v>354</v>
      </c>
      <c r="CI186" s="325">
        <f t="shared" si="31"/>
        <v>1290</v>
      </c>
      <c r="CJ186" s="325">
        <f t="shared" si="32"/>
        <v>1150</v>
      </c>
      <c r="CK186" s="325">
        <f t="shared" si="33"/>
        <v>2440</v>
      </c>
      <c r="CL186" s="325">
        <f t="shared" si="34"/>
        <v>510</v>
      </c>
      <c r="CM186" s="325">
        <f t="shared" si="35"/>
        <v>723</v>
      </c>
      <c r="CN186" s="325">
        <f t="shared" si="36"/>
        <v>1233</v>
      </c>
      <c r="CO186" s="325">
        <f t="shared" si="40"/>
        <v>1975</v>
      </c>
      <c r="CP186" s="325">
        <f t="shared" si="41"/>
        <v>2052</v>
      </c>
      <c r="CQ186" s="325">
        <f t="shared" si="37"/>
        <v>4027</v>
      </c>
      <c r="CS186" s="319"/>
      <c r="CT186" s="319"/>
      <c r="CU186" s="321"/>
      <c r="CV186" s="321"/>
      <c r="CW186" s="321"/>
      <c r="CX186" s="321"/>
      <c r="CY186" s="321"/>
    </row>
    <row r="187" spans="1:103" ht="12" customHeight="1" x14ac:dyDescent="0.2">
      <c r="A187" s="323" t="s">
        <v>174</v>
      </c>
      <c r="B187" s="326">
        <v>11</v>
      </c>
      <c r="C187" s="326">
        <v>16</v>
      </c>
      <c r="D187" s="326">
        <v>19</v>
      </c>
      <c r="E187" s="326">
        <v>8</v>
      </c>
      <c r="F187" s="326">
        <v>17</v>
      </c>
      <c r="G187" s="326">
        <v>15</v>
      </c>
      <c r="H187" s="326">
        <v>13</v>
      </c>
      <c r="I187" s="326">
        <v>16</v>
      </c>
      <c r="J187" s="326">
        <v>16</v>
      </c>
      <c r="K187" s="326">
        <v>14</v>
      </c>
      <c r="L187" s="326">
        <v>13</v>
      </c>
      <c r="M187" s="326">
        <v>16</v>
      </c>
      <c r="N187" s="326">
        <v>18</v>
      </c>
      <c r="O187" s="326">
        <v>14</v>
      </c>
      <c r="P187" s="326">
        <v>22</v>
      </c>
      <c r="Q187" s="326">
        <v>20</v>
      </c>
      <c r="R187" s="326">
        <v>21</v>
      </c>
      <c r="S187" s="326">
        <v>17</v>
      </c>
      <c r="T187" s="326">
        <v>22</v>
      </c>
      <c r="U187" s="326">
        <v>18</v>
      </c>
      <c r="V187" s="326">
        <v>16</v>
      </c>
      <c r="W187" s="326">
        <v>15</v>
      </c>
      <c r="X187" s="326">
        <v>17</v>
      </c>
      <c r="Y187" s="326">
        <v>20</v>
      </c>
      <c r="Z187" s="326">
        <v>22</v>
      </c>
      <c r="AA187" s="326">
        <v>18</v>
      </c>
      <c r="AB187" s="326">
        <v>17</v>
      </c>
      <c r="AC187" s="326">
        <v>11</v>
      </c>
      <c r="AD187" s="326">
        <v>13</v>
      </c>
      <c r="AE187" s="326">
        <v>21</v>
      </c>
      <c r="AF187" s="326">
        <v>20</v>
      </c>
      <c r="AG187" s="326">
        <v>16</v>
      </c>
      <c r="AH187" s="326">
        <v>15</v>
      </c>
      <c r="AI187" s="326">
        <v>12</v>
      </c>
      <c r="AJ187" s="326">
        <v>10</v>
      </c>
      <c r="AK187" s="326">
        <v>17</v>
      </c>
      <c r="AL187" s="326">
        <v>13</v>
      </c>
      <c r="AM187" s="326">
        <v>21</v>
      </c>
      <c r="AN187" s="326">
        <v>11</v>
      </c>
      <c r="AO187" s="326">
        <v>14</v>
      </c>
      <c r="AP187" s="326">
        <v>19</v>
      </c>
      <c r="AQ187" s="326">
        <v>20</v>
      </c>
      <c r="AR187" s="326">
        <v>22</v>
      </c>
      <c r="AS187" s="326">
        <v>15</v>
      </c>
      <c r="AT187" s="326">
        <v>25</v>
      </c>
      <c r="AU187" s="326">
        <v>17</v>
      </c>
      <c r="AV187" s="326">
        <v>32</v>
      </c>
      <c r="AW187" s="326">
        <v>32</v>
      </c>
      <c r="AX187" s="326">
        <v>32</v>
      </c>
      <c r="AY187" s="326">
        <v>21</v>
      </c>
      <c r="AZ187" s="326">
        <v>141</v>
      </c>
      <c r="BA187" s="326">
        <v>140</v>
      </c>
      <c r="BB187" s="326">
        <v>137</v>
      </c>
      <c r="BC187" s="326">
        <v>144</v>
      </c>
      <c r="BD187" s="326">
        <v>137</v>
      </c>
      <c r="BE187" s="326">
        <v>135</v>
      </c>
      <c r="BF187" s="326">
        <v>154</v>
      </c>
      <c r="BG187" s="326">
        <v>152</v>
      </c>
      <c r="BH187" s="326">
        <v>185</v>
      </c>
      <c r="BI187" s="326">
        <v>163</v>
      </c>
      <c r="BJ187" s="326">
        <v>183</v>
      </c>
      <c r="BK187" s="326">
        <v>174</v>
      </c>
      <c r="BL187" s="326">
        <v>170</v>
      </c>
      <c r="BM187" s="326">
        <v>184</v>
      </c>
      <c r="BN187" s="326">
        <v>139</v>
      </c>
      <c r="BO187" s="326">
        <v>125</v>
      </c>
      <c r="BP187" s="326">
        <v>107</v>
      </c>
      <c r="BQ187" s="326">
        <v>121</v>
      </c>
      <c r="BR187" s="326">
        <v>121</v>
      </c>
      <c r="BS187" s="326">
        <v>128</v>
      </c>
      <c r="BT187" s="326">
        <v>144</v>
      </c>
      <c r="BU187" s="326">
        <v>171</v>
      </c>
      <c r="BV187" s="326">
        <v>103</v>
      </c>
      <c r="BW187" s="326">
        <v>166</v>
      </c>
      <c r="BX187" s="326">
        <v>49</v>
      </c>
      <c r="BY187" s="326">
        <v>107</v>
      </c>
      <c r="BZ187" s="326">
        <v>21</v>
      </c>
      <c r="CA187" s="326">
        <v>50</v>
      </c>
      <c r="CB187" s="326">
        <v>0</v>
      </c>
      <c r="CC187" s="326">
        <v>14</v>
      </c>
      <c r="CD187" s="326">
        <v>1</v>
      </c>
      <c r="CE187" s="326">
        <v>0</v>
      </c>
      <c r="CF187" s="325">
        <f t="shared" si="28"/>
        <v>257</v>
      </c>
      <c r="CG187" s="325">
        <f t="shared" si="29"/>
        <v>239</v>
      </c>
      <c r="CH187" s="325">
        <f t="shared" si="30"/>
        <v>496</v>
      </c>
      <c r="CI187" s="325">
        <f t="shared" si="31"/>
        <v>1445</v>
      </c>
      <c r="CJ187" s="325">
        <f t="shared" si="32"/>
        <v>1402</v>
      </c>
      <c r="CK187" s="325">
        <f t="shared" si="33"/>
        <v>2847</v>
      </c>
      <c r="CL187" s="325">
        <f t="shared" si="34"/>
        <v>546</v>
      </c>
      <c r="CM187" s="325">
        <f t="shared" si="35"/>
        <v>757</v>
      </c>
      <c r="CN187" s="325">
        <f t="shared" si="36"/>
        <v>1303</v>
      </c>
      <c r="CO187" s="325">
        <f t="shared" si="40"/>
        <v>2248</v>
      </c>
      <c r="CP187" s="325">
        <f t="shared" si="41"/>
        <v>2398</v>
      </c>
      <c r="CQ187" s="325">
        <f t="shared" si="37"/>
        <v>4646</v>
      </c>
      <c r="CS187" s="319"/>
      <c r="CT187" s="319"/>
      <c r="CU187" s="321"/>
      <c r="CV187" s="321"/>
      <c r="CW187" s="321"/>
      <c r="CX187" s="321"/>
      <c r="CY187" s="321"/>
    </row>
    <row r="188" spans="1:103" ht="12" customHeight="1" x14ac:dyDescent="0.2">
      <c r="A188" s="323" t="s">
        <v>175</v>
      </c>
      <c r="B188" s="326">
        <v>8</v>
      </c>
      <c r="C188" s="326">
        <v>5</v>
      </c>
      <c r="D188" s="326">
        <v>7</v>
      </c>
      <c r="E188" s="326">
        <v>6</v>
      </c>
      <c r="F188" s="326">
        <v>6</v>
      </c>
      <c r="G188" s="326">
        <v>7</v>
      </c>
      <c r="H188" s="326">
        <v>9</v>
      </c>
      <c r="I188" s="326">
        <v>7</v>
      </c>
      <c r="J188" s="326">
        <v>6</v>
      </c>
      <c r="K188" s="326">
        <v>10</v>
      </c>
      <c r="L188" s="326">
        <v>11</v>
      </c>
      <c r="M188" s="326">
        <v>8</v>
      </c>
      <c r="N188" s="326">
        <v>9</v>
      </c>
      <c r="O188" s="326">
        <v>11</v>
      </c>
      <c r="P188" s="326">
        <v>15</v>
      </c>
      <c r="Q188" s="326">
        <v>11</v>
      </c>
      <c r="R188" s="326">
        <v>9</v>
      </c>
      <c r="S188" s="326">
        <v>9</v>
      </c>
      <c r="T188" s="326">
        <v>12</v>
      </c>
      <c r="U188" s="326">
        <v>11</v>
      </c>
      <c r="V188" s="326">
        <v>15</v>
      </c>
      <c r="W188" s="326">
        <v>14</v>
      </c>
      <c r="X188" s="326">
        <v>10</v>
      </c>
      <c r="Y188" s="326">
        <v>12</v>
      </c>
      <c r="Z188" s="326">
        <v>11</v>
      </c>
      <c r="AA188" s="326">
        <v>11</v>
      </c>
      <c r="AB188" s="326">
        <v>14</v>
      </c>
      <c r="AC188" s="326">
        <v>17</v>
      </c>
      <c r="AD188" s="326">
        <v>9</v>
      </c>
      <c r="AE188" s="326">
        <v>10</v>
      </c>
      <c r="AF188" s="326">
        <v>14</v>
      </c>
      <c r="AG188" s="326">
        <v>10</v>
      </c>
      <c r="AH188" s="326">
        <v>14</v>
      </c>
      <c r="AI188" s="326">
        <v>9</v>
      </c>
      <c r="AJ188" s="326">
        <v>13</v>
      </c>
      <c r="AK188" s="326">
        <v>14</v>
      </c>
      <c r="AL188" s="326">
        <v>17</v>
      </c>
      <c r="AM188" s="326">
        <v>12</v>
      </c>
      <c r="AN188" s="326">
        <v>11</v>
      </c>
      <c r="AO188" s="326">
        <v>18</v>
      </c>
      <c r="AP188" s="326">
        <v>15</v>
      </c>
      <c r="AQ188" s="326">
        <v>19</v>
      </c>
      <c r="AR188" s="326">
        <v>22</v>
      </c>
      <c r="AS188" s="326">
        <v>21</v>
      </c>
      <c r="AT188" s="326">
        <v>22</v>
      </c>
      <c r="AU188" s="326">
        <v>16</v>
      </c>
      <c r="AV188" s="326">
        <v>17</v>
      </c>
      <c r="AW188" s="326">
        <v>17</v>
      </c>
      <c r="AX188" s="326">
        <v>12</v>
      </c>
      <c r="AY188" s="326">
        <v>14</v>
      </c>
      <c r="AZ188" s="326">
        <v>88</v>
      </c>
      <c r="BA188" s="326">
        <v>94</v>
      </c>
      <c r="BB188" s="326">
        <v>68</v>
      </c>
      <c r="BC188" s="326">
        <v>71</v>
      </c>
      <c r="BD188" s="326">
        <v>66</v>
      </c>
      <c r="BE188" s="326">
        <v>67</v>
      </c>
      <c r="BF188" s="326">
        <v>98</v>
      </c>
      <c r="BG188" s="326">
        <v>85</v>
      </c>
      <c r="BH188" s="326">
        <v>89</v>
      </c>
      <c r="BI188" s="326">
        <v>105</v>
      </c>
      <c r="BJ188" s="326">
        <v>168</v>
      </c>
      <c r="BK188" s="326">
        <v>161</v>
      </c>
      <c r="BL188" s="326">
        <v>141</v>
      </c>
      <c r="BM188" s="326">
        <v>154</v>
      </c>
      <c r="BN188" s="326">
        <v>120</v>
      </c>
      <c r="BO188" s="326">
        <v>94</v>
      </c>
      <c r="BP188" s="326">
        <v>78</v>
      </c>
      <c r="BQ188" s="326">
        <v>89</v>
      </c>
      <c r="BR188" s="326">
        <v>63</v>
      </c>
      <c r="BS188" s="326">
        <v>86</v>
      </c>
      <c r="BT188" s="326">
        <v>84</v>
      </c>
      <c r="BU188" s="326">
        <v>89</v>
      </c>
      <c r="BV188" s="326">
        <v>53</v>
      </c>
      <c r="BW188" s="326">
        <v>72</v>
      </c>
      <c r="BX188" s="326">
        <v>20</v>
      </c>
      <c r="BY188" s="326">
        <v>39</v>
      </c>
      <c r="BZ188" s="326">
        <v>6</v>
      </c>
      <c r="CA188" s="326">
        <v>23</v>
      </c>
      <c r="CB188" s="326">
        <v>1</v>
      </c>
      <c r="CC188" s="326">
        <v>5</v>
      </c>
      <c r="CD188" s="326">
        <v>0</v>
      </c>
      <c r="CE188" s="326">
        <v>1</v>
      </c>
      <c r="CF188" s="325">
        <f t="shared" si="28"/>
        <v>151</v>
      </c>
      <c r="CG188" s="325">
        <f t="shared" si="29"/>
        <v>149</v>
      </c>
      <c r="CH188" s="325">
        <f t="shared" si="30"/>
        <v>300</v>
      </c>
      <c r="CI188" s="325">
        <f t="shared" si="31"/>
        <v>995</v>
      </c>
      <c r="CJ188" s="325">
        <f t="shared" si="32"/>
        <v>981</v>
      </c>
      <c r="CK188" s="325">
        <f t="shared" si="33"/>
        <v>1976</v>
      </c>
      <c r="CL188" s="325">
        <f t="shared" si="34"/>
        <v>305</v>
      </c>
      <c r="CM188" s="325">
        <f t="shared" si="35"/>
        <v>404</v>
      </c>
      <c r="CN188" s="325">
        <f t="shared" si="36"/>
        <v>709</v>
      </c>
      <c r="CO188" s="325">
        <f t="shared" si="40"/>
        <v>1451</v>
      </c>
      <c r="CP188" s="325">
        <f t="shared" si="41"/>
        <v>1534</v>
      </c>
      <c r="CQ188" s="325">
        <f t="shared" si="37"/>
        <v>2985</v>
      </c>
      <c r="CS188" s="319"/>
      <c r="CT188" s="319"/>
      <c r="CU188" s="321"/>
      <c r="CV188" s="321"/>
      <c r="CW188" s="321"/>
      <c r="CX188" s="321"/>
      <c r="CY188" s="321"/>
    </row>
    <row r="189" spans="1:103" ht="12" customHeight="1" x14ac:dyDescent="0.2">
      <c r="A189" s="323" t="s">
        <v>176</v>
      </c>
      <c r="B189" s="326">
        <v>30</v>
      </c>
      <c r="C189" s="326">
        <v>19</v>
      </c>
      <c r="D189" s="326">
        <v>27</v>
      </c>
      <c r="E189" s="326">
        <v>25</v>
      </c>
      <c r="F189" s="326">
        <v>35</v>
      </c>
      <c r="G189" s="326">
        <v>18</v>
      </c>
      <c r="H189" s="326">
        <v>23</v>
      </c>
      <c r="I189" s="326">
        <v>18</v>
      </c>
      <c r="J189" s="326">
        <v>12</v>
      </c>
      <c r="K189" s="326">
        <v>23</v>
      </c>
      <c r="L189" s="326">
        <v>17</v>
      </c>
      <c r="M189" s="326">
        <v>9</v>
      </c>
      <c r="N189" s="326">
        <v>13</v>
      </c>
      <c r="O189" s="326">
        <v>18</v>
      </c>
      <c r="P189" s="326">
        <v>15</v>
      </c>
      <c r="Q189" s="326">
        <v>23</v>
      </c>
      <c r="R189" s="326">
        <v>9</v>
      </c>
      <c r="S189" s="326">
        <v>15</v>
      </c>
      <c r="T189" s="326">
        <v>10</v>
      </c>
      <c r="U189" s="326">
        <v>8</v>
      </c>
      <c r="V189" s="326">
        <v>16</v>
      </c>
      <c r="W189" s="326">
        <v>12</v>
      </c>
      <c r="X189" s="326">
        <v>13</v>
      </c>
      <c r="Y189" s="326">
        <v>13</v>
      </c>
      <c r="Z189" s="326">
        <v>10</v>
      </c>
      <c r="AA189" s="326">
        <v>13</v>
      </c>
      <c r="AB189" s="326">
        <v>9</v>
      </c>
      <c r="AC189" s="326">
        <v>10</v>
      </c>
      <c r="AD189" s="326">
        <v>16</v>
      </c>
      <c r="AE189" s="326">
        <v>8</v>
      </c>
      <c r="AF189" s="326">
        <v>8</v>
      </c>
      <c r="AG189" s="326">
        <v>11</v>
      </c>
      <c r="AH189" s="326">
        <v>10</v>
      </c>
      <c r="AI189" s="326">
        <v>10</v>
      </c>
      <c r="AJ189" s="326">
        <v>15</v>
      </c>
      <c r="AK189" s="326">
        <v>8</v>
      </c>
      <c r="AL189" s="326">
        <v>5</v>
      </c>
      <c r="AM189" s="326">
        <v>9</v>
      </c>
      <c r="AN189" s="326">
        <v>11</v>
      </c>
      <c r="AO189" s="326">
        <v>7</v>
      </c>
      <c r="AP189" s="326">
        <v>10</v>
      </c>
      <c r="AQ189" s="326">
        <v>8</v>
      </c>
      <c r="AR189" s="326">
        <v>13</v>
      </c>
      <c r="AS189" s="326">
        <v>14</v>
      </c>
      <c r="AT189" s="326">
        <v>15</v>
      </c>
      <c r="AU189" s="326">
        <v>14</v>
      </c>
      <c r="AV189" s="326">
        <v>34</v>
      </c>
      <c r="AW189" s="326">
        <v>28</v>
      </c>
      <c r="AX189" s="326">
        <v>51</v>
      </c>
      <c r="AY189" s="326">
        <v>27</v>
      </c>
      <c r="AZ189" s="326">
        <v>238</v>
      </c>
      <c r="BA189" s="326">
        <v>134</v>
      </c>
      <c r="BB189" s="326">
        <v>170</v>
      </c>
      <c r="BC189" s="326">
        <v>176</v>
      </c>
      <c r="BD189" s="326">
        <v>151</v>
      </c>
      <c r="BE189" s="326">
        <v>146</v>
      </c>
      <c r="BF189" s="326">
        <v>143</v>
      </c>
      <c r="BG189" s="326">
        <v>125</v>
      </c>
      <c r="BH189" s="326">
        <v>106</v>
      </c>
      <c r="BI189" s="326">
        <v>109</v>
      </c>
      <c r="BJ189" s="326">
        <v>115</v>
      </c>
      <c r="BK189" s="326">
        <v>106</v>
      </c>
      <c r="BL189" s="326">
        <v>108</v>
      </c>
      <c r="BM189" s="326">
        <v>106</v>
      </c>
      <c r="BN189" s="326">
        <v>97</v>
      </c>
      <c r="BO189" s="326">
        <v>93</v>
      </c>
      <c r="BP189" s="326">
        <v>68</v>
      </c>
      <c r="BQ189" s="326">
        <v>81</v>
      </c>
      <c r="BR189" s="326">
        <v>57</v>
      </c>
      <c r="BS189" s="326">
        <v>92</v>
      </c>
      <c r="BT189" s="326">
        <v>64</v>
      </c>
      <c r="BU189" s="326">
        <v>76</v>
      </c>
      <c r="BV189" s="326">
        <v>43</v>
      </c>
      <c r="BW189" s="326">
        <v>51</v>
      </c>
      <c r="BX189" s="326">
        <v>22</v>
      </c>
      <c r="BY189" s="326">
        <v>38</v>
      </c>
      <c r="BZ189" s="326">
        <v>3</v>
      </c>
      <c r="CA189" s="326">
        <v>23</v>
      </c>
      <c r="CB189" s="326">
        <v>2</v>
      </c>
      <c r="CC189" s="326">
        <v>4</v>
      </c>
      <c r="CD189" s="326">
        <v>1</v>
      </c>
      <c r="CE189" s="326">
        <v>2</v>
      </c>
      <c r="CF189" s="325">
        <f t="shared" si="28"/>
        <v>255</v>
      </c>
      <c r="CG189" s="325">
        <f t="shared" si="29"/>
        <v>232</v>
      </c>
      <c r="CH189" s="325">
        <f t="shared" si="30"/>
        <v>487</v>
      </c>
      <c r="CI189" s="325">
        <f t="shared" si="31"/>
        <v>1300</v>
      </c>
      <c r="CJ189" s="325">
        <f t="shared" si="32"/>
        <v>1131</v>
      </c>
      <c r="CK189" s="325">
        <f t="shared" si="33"/>
        <v>2431</v>
      </c>
      <c r="CL189" s="325">
        <f t="shared" si="34"/>
        <v>260</v>
      </c>
      <c r="CM189" s="325">
        <f t="shared" si="35"/>
        <v>367</v>
      </c>
      <c r="CN189" s="325">
        <f t="shared" si="36"/>
        <v>627</v>
      </c>
      <c r="CO189" s="325">
        <f t="shared" si="40"/>
        <v>1815</v>
      </c>
      <c r="CP189" s="325">
        <f t="shared" si="41"/>
        <v>1730</v>
      </c>
      <c r="CQ189" s="325">
        <f t="shared" si="37"/>
        <v>3545</v>
      </c>
      <c r="CS189" s="319"/>
      <c r="CT189" s="319"/>
      <c r="CU189" s="321"/>
      <c r="CV189" s="321"/>
      <c r="CW189" s="321"/>
      <c r="CX189" s="321"/>
      <c r="CY189" s="321"/>
    </row>
    <row r="190" spans="1:103" s="321" customFormat="1" ht="12" customHeight="1" x14ac:dyDescent="0.2">
      <c r="A190" s="324" t="s">
        <v>80</v>
      </c>
      <c r="B190" s="327">
        <v>8</v>
      </c>
      <c r="C190" s="327">
        <v>7</v>
      </c>
      <c r="D190" s="327">
        <v>6</v>
      </c>
      <c r="E190" s="327">
        <v>9</v>
      </c>
      <c r="F190" s="327">
        <v>14</v>
      </c>
      <c r="G190" s="327">
        <v>12</v>
      </c>
      <c r="H190" s="327">
        <v>15</v>
      </c>
      <c r="I190" s="327">
        <v>7</v>
      </c>
      <c r="J190" s="327">
        <v>13</v>
      </c>
      <c r="K190" s="327">
        <v>13</v>
      </c>
      <c r="L190" s="327">
        <v>18</v>
      </c>
      <c r="M190" s="327">
        <v>15</v>
      </c>
      <c r="N190" s="327">
        <v>21</v>
      </c>
      <c r="O190" s="327">
        <v>13</v>
      </c>
      <c r="P190" s="327">
        <v>18</v>
      </c>
      <c r="Q190" s="327">
        <v>13</v>
      </c>
      <c r="R190" s="327">
        <v>26</v>
      </c>
      <c r="S190" s="327">
        <v>20</v>
      </c>
      <c r="T190" s="327">
        <v>23</v>
      </c>
      <c r="U190" s="327">
        <v>22</v>
      </c>
      <c r="V190" s="327">
        <v>32</v>
      </c>
      <c r="W190" s="327">
        <v>29</v>
      </c>
      <c r="X190" s="327">
        <v>29</v>
      </c>
      <c r="Y190" s="327">
        <v>24</v>
      </c>
      <c r="Z190" s="327">
        <v>26</v>
      </c>
      <c r="AA190" s="327">
        <v>33</v>
      </c>
      <c r="AB190" s="327">
        <v>33</v>
      </c>
      <c r="AC190" s="327">
        <v>24</v>
      </c>
      <c r="AD190" s="327">
        <v>31</v>
      </c>
      <c r="AE190" s="327">
        <v>47</v>
      </c>
      <c r="AF190" s="327">
        <v>48</v>
      </c>
      <c r="AG190" s="327">
        <v>47</v>
      </c>
      <c r="AH190" s="327">
        <v>47</v>
      </c>
      <c r="AI190" s="327">
        <v>36</v>
      </c>
      <c r="AJ190" s="327">
        <v>57</v>
      </c>
      <c r="AK190" s="327">
        <v>42</v>
      </c>
      <c r="AL190" s="327">
        <v>61</v>
      </c>
      <c r="AM190" s="327">
        <v>49</v>
      </c>
      <c r="AN190" s="327">
        <v>53</v>
      </c>
      <c r="AO190" s="327">
        <v>36</v>
      </c>
      <c r="AP190" s="327">
        <v>51</v>
      </c>
      <c r="AQ190" s="327">
        <v>42</v>
      </c>
      <c r="AR190" s="327">
        <v>60</v>
      </c>
      <c r="AS190" s="327">
        <v>38</v>
      </c>
      <c r="AT190" s="327">
        <v>53</v>
      </c>
      <c r="AU190" s="327">
        <v>39</v>
      </c>
      <c r="AV190" s="327">
        <v>33</v>
      </c>
      <c r="AW190" s="327">
        <v>48</v>
      </c>
      <c r="AX190" s="327">
        <v>50</v>
      </c>
      <c r="AY190" s="327">
        <v>33</v>
      </c>
      <c r="AZ190" s="327">
        <v>157</v>
      </c>
      <c r="BA190" s="327">
        <v>91</v>
      </c>
      <c r="BB190" s="327">
        <v>80</v>
      </c>
      <c r="BC190" s="327">
        <v>75</v>
      </c>
      <c r="BD190" s="327">
        <v>94</v>
      </c>
      <c r="BE190" s="327">
        <v>114</v>
      </c>
      <c r="BF190" s="327">
        <v>109</v>
      </c>
      <c r="BG190" s="327">
        <v>137</v>
      </c>
      <c r="BH190" s="327">
        <v>234</v>
      </c>
      <c r="BI190" s="327">
        <v>321</v>
      </c>
      <c r="BJ190" s="327">
        <v>410</v>
      </c>
      <c r="BK190" s="327">
        <v>455</v>
      </c>
      <c r="BL190" s="327">
        <v>336</v>
      </c>
      <c r="BM190" s="327">
        <v>269</v>
      </c>
      <c r="BN190" s="327">
        <v>185</v>
      </c>
      <c r="BO190" s="327">
        <v>171</v>
      </c>
      <c r="BP190" s="327">
        <v>93</v>
      </c>
      <c r="BQ190" s="327">
        <v>123</v>
      </c>
      <c r="BR190" s="327">
        <v>97</v>
      </c>
      <c r="BS190" s="327">
        <v>104</v>
      </c>
      <c r="BT190" s="327">
        <v>77</v>
      </c>
      <c r="BU190" s="327">
        <v>121</v>
      </c>
      <c r="BV190" s="327">
        <v>34</v>
      </c>
      <c r="BW190" s="327">
        <v>85</v>
      </c>
      <c r="BX190" s="327">
        <v>29</v>
      </c>
      <c r="BY190" s="327">
        <v>52</v>
      </c>
      <c r="BZ190" s="327">
        <v>3</v>
      </c>
      <c r="CA190" s="327">
        <v>25</v>
      </c>
      <c r="CB190" s="327">
        <v>0</v>
      </c>
      <c r="CC190" s="327">
        <v>5</v>
      </c>
      <c r="CD190" s="327">
        <v>0</v>
      </c>
      <c r="CE190" s="327">
        <v>1</v>
      </c>
      <c r="CF190" s="322">
        <f t="shared" si="28"/>
        <v>313</v>
      </c>
      <c r="CG190" s="322">
        <f t="shared" si="29"/>
        <v>288</v>
      </c>
      <c r="CH190" s="322">
        <f t="shared" si="30"/>
        <v>601</v>
      </c>
      <c r="CI190" s="322">
        <f t="shared" si="31"/>
        <v>2118</v>
      </c>
      <c r="CJ190" s="322">
        <f t="shared" si="32"/>
        <v>2043</v>
      </c>
      <c r="CK190" s="322">
        <f t="shared" si="33"/>
        <v>4161</v>
      </c>
      <c r="CL190" s="322">
        <f t="shared" si="34"/>
        <v>333</v>
      </c>
      <c r="CM190" s="322">
        <f t="shared" si="35"/>
        <v>516</v>
      </c>
      <c r="CN190" s="322">
        <f t="shared" si="36"/>
        <v>849</v>
      </c>
      <c r="CO190" s="322">
        <f t="shared" si="40"/>
        <v>2764</v>
      </c>
      <c r="CP190" s="322">
        <f t="shared" si="41"/>
        <v>2847</v>
      </c>
      <c r="CQ190" s="322">
        <f t="shared" si="37"/>
        <v>5611</v>
      </c>
      <c r="CS190" s="319"/>
      <c r="CT190" s="319"/>
    </row>
    <row r="191" spans="1:103" ht="12" customHeight="1" x14ac:dyDescent="0.2">
      <c r="A191" s="323" t="s">
        <v>170</v>
      </c>
      <c r="B191" s="326">
        <v>1</v>
      </c>
      <c r="C191" s="326">
        <v>1</v>
      </c>
      <c r="D191" s="326">
        <v>0</v>
      </c>
      <c r="E191" s="326">
        <v>1</v>
      </c>
      <c r="F191" s="326">
        <v>3</v>
      </c>
      <c r="G191" s="326">
        <v>3</v>
      </c>
      <c r="H191" s="326">
        <v>1</v>
      </c>
      <c r="I191" s="326">
        <v>0</v>
      </c>
      <c r="J191" s="326">
        <v>2</v>
      </c>
      <c r="K191" s="326">
        <v>2</v>
      </c>
      <c r="L191" s="326">
        <v>2</v>
      </c>
      <c r="M191" s="326">
        <v>2</v>
      </c>
      <c r="N191" s="326">
        <v>2</v>
      </c>
      <c r="O191" s="326">
        <v>0</v>
      </c>
      <c r="P191" s="326">
        <v>5</v>
      </c>
      <c r="Q191" s="326">
        <v>3</v>
      </c>
      <c r="R191" s="326">
        <v>3</v>
      </c>
      <c r="S191" s="326">
        <v>2</v>
      </c>
      <c r="T191" s="326">
        <v>3</v>
      </c>
      <c r="U191" s="326">
        <v>5</v>
      </c>
      <c r="V191" s="326">
        <v>8</v>
      </c>
      <c r="W191" s="326">
        <v>3</v>
      </c>
      <c r="X191" s="326">
        <v>6</v>
      </c>
      <c r="Y191" s="326">
        <v>3</v>
      </c>
      <c r="Z191" s="326">
        <v>3</v>
      </c>
      <c r="AA191" s="326">
        <v>5</v>
      </c>
      <c r="AB191" s="326">
        <v>1</v>
      </c>
      <c r="AC191" s="326">
        <v>4</v>
      </c>
      <c r="AD191" s="326">
        <v>4</v>
      </c>
      <c r="AE191" s="326">
        <v>6</v>
      </c>
      <c r="AF191" s="326">
        <v>7</v>
      </c>
      <c r="AG191" s="326">
        <v>11</v>
      </c>
      <c r="AH191" s="326">
        <v>6</v>
      </c>
      <c r="AI191" s="326">
        <v>6</v>
      </c>
      <c r="AJ191" s="326">
        <v>4</v>
      </c>
      <c r="AK191" s="326">
        <v>5</v>
      </c>
      <c r="AL191" s="326">
        <v>8</v>
      </c>
      <c r="AM191" s="326">
        <v>6</v>
      </c>
      <c r="AN191" s="326">
        <v>12</v>
      </c>
      <c r="AO191" s="326">
        <v>6</v>
      </c>
      <c r="AP191" s="326">
        <v>9</v>
      </c>
      <c r="AQ191" s="326">
        <v>5</v>
      </c>
      <c r="AR191" s="326">
        <v>9</v>
      </c>
      <c r="AS191" s="326">
        <v>6</v>
      </c>
      <c r="AT191" s="326">
        <v>12</v>
      </c>
      <c r="AU191" s="326">
        <v>3</v>
      </c>
      <c r="AV191" s="326">
        <v>11</v>
      </c>
      <c r="AW191" s="326">
        <v>2</v>
      </c>
      <c r="AX191" s="326">
        <v>14</v>
      </c>
      <c r="AY191" s="326">
        <v>2</v>
      </c>
      <c r="AZ191" s="326">
        <v>90</v>
      </c>
      <c r="BA191" s="326">
        <v>7</v>
      </c>
      <c r="BB191" s="326">
        <v>16</v>
      </c>
      <c r="BC191" s="326">
        <v>7</v>
      </c>
      <c r="BD191" s="326">
        <v>12</v>
      </c>
      <c r="BE191" s="326">
        <v>15</v>
      </c>
      <c r="BF191" s="326">
        <v>19</v>
      </c>
      <c r="BG191" s="326">
        <v>17</v>
      </c>
      <c r="BH191" s="326">
        <v>30</v>
      </c>
      <c r="BI191" s="326">
        <v>29</v>
      </c>
      <c r="BJ191" s="326">
        <v>53</v>
      </c>
      <c r="BK191" s="326">
        <v>54</v>
      </c>
      <c r="BL191" s="326">
        <v>49</v>
      </c>
      <c r="BM191" s="326">
        <v>34</v>
      </c>
      <c r="BN191" s="326">
        <v>20</v>
      </c>
      <c r="BO191" s="326">
        <v>22</v>
      </c>
      <c r="BP191" s="326">
        <v>15</v>
      </c>
      <c r="BQ191" s="326">
        <v>23</v>
      </c>
      <c r="BR191" s="326">
        <v>10</v>
      </c>
      <c r="BS191" s="326">
        <v>11</v>
      </c>
      <c r="BT191" s="326">
        <v>13</v>
      </c>
      <c r="BU191" s="326">
        <v>17</v>
      </c>
      <c r="BV191" s="326">
        <v>3</v>
      </c>
      <c r="BW191" s="326">
        <v>6</v>
      </c>
      <c r="BX191" s="326">
        <v>2</v>
      </c>
      <c r="BY191" s="326">
        <v>8</v>
      </c>
      <c r="BZ191" s="326">
        <v>0</v>
      </c>
      <c r="CA191" s="326">
        <v>2</v>
      </c>
      <c r="CB191" s="326">
        <v>0</v>
      </c>
      <c r="CC191" s="326">
        <v>0</v>
      </c>
      <c r="CD191" s="326">
        <v>0</v>
      </c>
      <c r="CE191" s="326">
        <v>0</v>
      </c>
      <c r="CF191" s="325">
        <f t="shared" si="28"/>
        <v>44</v>
      </c>
      <c r="CG191" s="325">
        <f t="shared" si="29"/>
        <v>40</v>
      </c>
      <c r="CH191" s="325">
        <f t="shared" si="30"/>
        <v>84</v>
      </c>
      <c r="CI191" s="325">
        <f t="shared" si="31"/>
        <v>381</v>
      </c>
      <c r="CJ191" s="325">
        <f t="shared" si="32"/>
        <v>237</v>
      </c>
      <c r="CK191" s="325">
        <f t="shared" si="33"/>
        <v>618</v>
      </c>
      <c r="CL191" s="325">
        <f t="shared" si="34"/>
        <v>43</v>
      </c>
      <c r="CM191" s="325">
        <f t="shared" si="35"/>
        <v>67</v>
      </c>
      <c r="CN191" s="325">
        <f t="shared" si="36"/>
        <v>110</v>
      </c>
      <c r="CO191" s="325">
        <f t="shared" si="40"/>
        <v>468</v>
      </c>
      <c r="CP191" s="325">
        <f t="shared" si="41"/>
        <v>344</v>
      </c>
      <c r="CQ191" s="325">
        <f t="shared" si="37"/>
        <v>812</v>
      </c>
      <c r="CS191" s="319"/>
      <c r="CT191" s="319"/>
      <c r="CU191" s="321"/>
      <c r="CV191" s="321"/>
      <c r="CW191" s="321"/>
      <c r="CX191" s="321"/>
      <c r="CY191" s="321"/>
    </row>
    <row r="192" spans="1:103" ht="12" customHeight="1" x14ac:dyDescent="0.2">
      <c r="A192" s="323" t="s">
        <v>171</v>
      </c>
      <c r="B192" s="326">
        <v>2</v>
      </c>
      <c r="C192" s="326">
        <v>0</v>
      </c>
      <c r="D192" s="326">
        <v>0</v>
      </c>
      <c r="E192" s="326">
        <v>1</v>
      </c>
      <c r="F192" s="326">
        <v>0</v>
      </c>
      <c r="G192" s="326">
        <v>1</v>
      </c>
      <c r="H192" s="326">
        <v>3</v>
      </c>
      <c r="I192" s="326">
        <v>2</v>
      </c>
      <c r="J192" s="326">
        <v>0</v>
      </c>
      <c r="K192" s="326">
        <v>0</v>
      </c>
      <c r="L192" s="326">
        <v>6</v>
      </c>
      <c r="M192" s="326">
        <v>0</v>
      </c>
      <c r="N192" s="326">
        <v>3</v>
      </c>
      <c r="O192" s="326">
        <v>1</v>
      </c>
      <c r="P192" s="326">
        <v>2</v>
      </c>
      <c r="Q192" s="326">
        <v>3</v>
      </c>
      <c r="R192" s="326">
        <v>2</v>
      </c>
      <c r="S192" s="326">
        <v>0</v>
      </c>
      <c r="T192" s="326">
        <v>2</v>
      </c>
      <c r="U192" s="326">
        <v>4</v>
      </c>
      <c r="V192" s="326">
        <v>3</v>
      </c>
      <c r="W192" s="326">
        <v>7</v>
      </c>
      <c r="X192" s="326">
        <v>1</v>
      </c>
      <c r="Y192" s="326">
        <v>1</v>
      </c>
      <c r="Z192" s="326">
        <v>4</v>
      </c>
      <c r="AA192" s="326">
        <v>3</v>
      </c>
      <c r="AB192" s="326">
        <v>2</v>
      </c>
      <c r="AC192" s="326">
        <v>1</v>
      </c>
      <c r="AD192" s="326">
        <v>1</v>
      </c>
      <c r="AE192" s="326">
        <v>5</v>
      </c>
      <c r="AF192" s="326">
        <v>6</v>
      </c>
      <c r="AG192" s="326">
        <v>2</v>
      </c>
      <c r="AH192" s="326">
        <v>1</v>
      </c>
      <c r="AI192" s="326">
        <v>7</v>
      </c>
      <c r="AJ192" s="326">
        <v>5</v>
      </c>
      <c r="AK192" s="326">
        <v>1</v>
      </c>
      <c r="AL192" s="326">
        <v>4</v>
      </c>
      <c r="AM192" s="326">
        <v>5</v>
      </c>
      <c r="AN192" s="326">
        <v>5</v>
      </c>
      <c r="AO192" s="326">
        <v>2</v>
      </c>
      <c r="AP192" s="326">
        <v>4</v>
      </c>
      <c r="AQ192" s="326">
        <v>2</v>
      </c>
      <c r="AR192" s="326">
        <v>2</v>
      </c>
      <c r="AS192" s="326">
        <v>1</v>
      </c>
      <c r="AT192" s="326">
        <v>2</v>
      </c>
      <c r="AU192" s="326">
        <v>5</v>
      </c>
      <c r="AV192" s="326">
        <v>0</v>
      </c>
      <c r="AW192" s="326">
        <v>3</v>
      </c>
      <c r="AX192" s="326">
        <v>2</v>
      </c>
      <c r="AY192" s="326">
        <v>1</v>
      </c>
      <c r="AZ192" s="326">
        <v>9</v>
      </c>
      <c r="BA192" s="326">
        <v>7</v>
      </c>
      <c r="BB192" s="326">
        <v>8</v>
      </c>
      <c r="BC192" s="326">
        <v>3</v>
      </c>
      <c r="BD192" s="326">
        <v>13</v>
      </c>
      <c r="BE192" s="326">
        <v>12</v>
      </c>
      <c r="BF192" s="326">
        <v>15</v>
      </c>
      <c r="BG192" s="326">
        <v>15</v>
      </c>
      <c r="BH192" s="326">
        <v>26</v>
      </c>
      <c r="BI192" s="326">
        <v>30</v>
      </c>
      <c r="BJ192" s="326">
        <v>31</v>
      </c>
      <c r="BK192" s="326">
        <v>27</v>
      </c>
      <c r="BL192" s="326">
        <v>16</v>
      </c>
      <c r="BM192" s="326">
        <v>24</v>
      </c>
      <c r="BN192" s="326">
        <v>11</v>
      </c>
      <c r="BO192" s="326">
        <v>14</v>
      </c>
      <c r="BP192" s="326">
        <v>7</v>
      </c>
      <c r="BQ192" s="326">
        <v>13</v>
      </c>
      <c r="BR192" s="326">
        <v>15</v>
      </c>
      <c r="BS192" s="326">
        <v>9</v>
      </c>
      <c r="BT192" s="326">
        <v>4</v>
      </c>
      <c r="BU192" s="326">
        <v>10</v>
      </c>
      <c r="BV192" s="326">
        <v>4</v>
      </c>
      <c r="BW192" s="326">
        <v>4</v>
      </c>
      <c r="BX192" s="326">
        <v>0</v>
      </c>
      <c r="BY192" s="326">
        <v>0</v>
      </c>
      <c r="BZ192" s="326">
        <v>0</v>
      </c>
      <c r="CA192" s="326">
        <v>0</v>
      </c>
      <c r="CB192" s="326">
        <v>0</v>
      </c>
      <c r="CC192" s="326">
        <v>0</v>
      </c>
      <c r="CD192" s="326">
        <v>0</v>
      </c>
      <c r="CE192" s="326">
        <v>0</v>
      </c>
      <c r="CF192" s="325">
        <f t="shared" si="28"/>
        <v>31</v>
      </c>
      <c r="CG192" s="325">
        <f t="shared" si="29"/>
        <v>29</v>
      </c>
      <c r="CH192" s="325">
        <f t="shared" si="30"/>
        <v>60</v>
      </c>
      <c r="CI192" s="325">
        <f t="shared" si="31"/>
        <v>160</v>
      </c>
      <c r="CJ192" s="325">
        <f t="shared" si="32"/>
        <v>161</v>
      </c>
      <c r="CK192" s="325">
        <f t="shared" si="33"/>
        <v>321</v>
      </c>
      <c r="CL192" s="325">
        <f t="shared" si="34"/>
        <v>30</v>
      </c>
      <c r="CM192" s="325">
        <f t="shared" si="35"/>
        <v>36</v>
      </c>
      <c r="CN192" s="325">
        <f t="shared" si="36"/>
        <v>66</v>
      </c>
      <c r="CO192" s="325">
        <f t="shared" si="40"/>
        <v>221</v>
      </c>
      <c r="CP192" s="325">
        <f t="shared" si="41"/>
        <v>226</v>
      </c>
      <c r="CQ192" s="325">
        <f t="shared" si="37"/>
        <v>447</v>
      </c>
      <c r="CS192" s="319"/>
      <c r="CT192" s="319"/>
      <c r="CU192" s="321"/>
      <c r="CV192" s="321"/>
      <c r="CW192" s="321"/>
      <c r="CX192" s="321"/>
      <c r="CY192" s="321"/>
    </row>
    <row r="193" spans="1:103" ht="12" customHeight="1" x14ac:dyDescent="0.2">
      <c r="A193" s="323" t="s">
        <v>172</v>
      </c>
      <c r="B193" s="326">
        <v>5</v>
      </c>
      <c r="C193" s="326">
        <v>6</v>
      </c>
      <c r="D193" s="326">
        <v>6</v>
      </c>
      <c r="E193" s="326">
        <v>7</v>
      </c>
      <c r="F193" s="326">
        <v>11</v>
      </c>
      <c r="G193" s="326">
        <v>8</v>
      </c>
      <c r="H193" s="326">
        <v>11</v>
      </c>
      <c r="I193" s="326">
        <v>5</v>
      </c>
      <c r="J193" s="326">
        <v>11</v>
      </c>
      <c r="K193" s="326">
        <v>11</v>
      </c>
      <c r="L193" s="326">
        <v>10</v>
      </c>
      <c r="M193" s="326">
        <v>13</v>
      </c>
      <c r="N193" s="326">
        <v>16</v>
      </c>
      <c r="O193" s="326">
        <v>12</v>
      </c>
      <c r="P193" s="326">
        <v>11</v>
      </c>
      <c r="Q193" s="326">
        <v>7</v>
      </c>
      <c r="R193" s="326">
        <v>21</v>
      </c>
      <c r="S193" s="326">
        <v>18</v>
      </c>
      <c r="T193" s="326">
        <v>18</v>
      </c>
      <c r="U193" s="326">
        <v>13</v>
      </c>
      <c r="V193" s="326">
        <v>21</v>
      </c>
      <c r="W193" s="326">
        <v>19</v>
      </c>
      <c r="X193" s="326">
        <v>22</v>
      </c>
      <c r="Y193" s="326">
        <v>20</v>
      </c>
      <c r="Z193" s="326">
        <v>19</v>
      </c>
      <c r="AA193" s="326">
        <v>25</v>
      </c>
      <c r="AB193" s="326">
        <v>30</v>
      </c>
      <c r="AC193" s="326">
        <v>19</v>
      </c>
      <c r="AD193" s="326">
        <v>26</v>
      </c>
      <c r="AE193" s="326">
        <v>36</v>
      </c>
      <c r="AF193" s="326">
        <v>35</v>
      </c>
      <c r="AG193" s="326">
        <v>34</v>
      </c>
      <c r="AH193" s="326">
        <v>40</v>
      </c>
      <c r="AI193" s="326">
        <v>23</v>
      </c>
      <c r="AJ193" s="326">
        <v>48</v>
      </c>
      <c r="AK193" s="326">
        <v>36</v>
      </c>
      <c r="AL193" s="326">
        <v>49</v>
      </c>
      <c r="AM193" s="326">
        <v>38</v>
      </c>
      <c r="AN193" s="326">
        <v>36</v>
      </c>
      <c r="AO193" s="326">
        <v>28</v>
      </c>
      <c r="AP193" s="326">
        <v>38</v>
      </c>
      <c r="AQ193" s="326">
        <v>35</v>
      </c>
      <c r="AR193" s="326">
        <v>49</v>
      </c>
      <c r="AS193" s="326">
        <v>31</v>
      </c>
      <c r="AT193" s="326">
        <v>39</v>
      </c>
      <c r="AU193" s="326">
        <v>31</v>
      </c>
      <c r="AV193" s="326">
        <v>22</v>
      </c>
      <c r="AW193" s="326">
        <v>43</v>
      </c>
      <c r="AX193" s="326">
        <v>34</v>
      </c>
      <c r="AY193" s="326">
        <v>30</v>
      </c>
      <c r="AZ193" s="326">
        <v>58</v>
      </c>
      <c r="BA193" s="326">
        <v>77</v>
      </c>
      <c r="BB193" s="326">
        <v>56</v>
      </c>
      <c r="BC193" s="326">
        <v>65</v>
      </c>
      <c r="BD193" s="326">
        <v>69</v>
      </c>
      <c r="BE193" s="326">
        <v>87</v>
      </c>
      <c r="BF193" s="326">
        <v>75</v>
      </c>
      <c r="BG193" s="326">
        <v>105</v>
      </c>
      <c r="BH193" s="326">
        <v>178</v>
      </c>
      <c r="BI193" s="326">
        <v>262</v>
      </c>
      <c r="BJ193" s="326">
        <v>326</v>
      </c>
      <c r="BK193" s="326">
        <v>374</v>
      </c>
      <c r="BL193" s="326">
        <v>271</v>
      </c>
      <c r="BM193" s="326">
        <v>211</v>
      </c>
      <c r="BN193" s="326">
        <v>154</v>
      </c>
      <c r="BO193" s="326">
        <v>135</v>
      </c>
      <c r="BP193" s="326">
        <v>71</v>
      </c>
      <c r="BQ193" s="326">
        <v>87</v>
      </c>
      <c r="BR193" s="326">
        <v>72</v>
      </c>
      <c r="BS193" s="326">
        <v>84</v>
      </c>
      <c r="BT193" s="326">
        <v>60</v>
      </c>
      <c r="BU193" s="326">
        <v>94</v>
      </c>
      <c r="BV193" s="326">
        <v>27</v>
      </c>
      <c r="BW193" s="326">
        <v>75</v>
      </c>
      <c r="BX193" s="326">
        <v>27</v>
      </c>
      <c r="BY193" s="326">
        <v>44</v>
      </c>
      <c r="BZ193" s="326">
        <v>3</v>
      </c>
      <c r="CA193" s="326">
        <v>23</v>
      </c>
      <c r="CB193" s="326">
        <v>0</v>
      </c>
      <c r="CC193" s="326">
        <v>5</v>
      </c>
      <c r="CD193" s="326">
        <v>0</v>
      </c>
      <c r="CE193" s="326">
        <v>1</v>
      </c>
      <c r="CF193" s="325">
        <f t="shared" si="28"/>
        <v>238</v>
      </c>
      <c r="CG193" s="325">
        <f t="shared" si="29"/>
        <v>219</v>
      </c>
      <c r="CH193" s="325">
        <f t="shared" si="30"/>
        <v>457</v>
      </c>
      <c r="CI193" s="325">
        <f t="shared" si="31"/>
        <v>1577</v>
      </c>
      <c r="CJ193" s="325">
        <f t="shared" si="32"/>
        <v>1645</v>
      </c>
      <c r="CK193" s="325">
        <f t="shared" si="33"/>
        <v>3222</v>
      </c>
      <c r="CL193" s="325">
        <f t="shared" si="34"/>
        <v>260</v>
      </c>
      <c r="CM193" s="325">
        <f t="shared" si="35"/>
        <v>413</v>
      </c>
      <c r="CN193" s="325">
        <f t="shared" si="36"/>
        <v>673</v>
      </c>
      <c r="CO193" s="325">
        <f t="shared" si="40"/>
        <v>2075</v>
      </c>
      <c r="CP193" s="325">
        <f t="shared" si="41"/>
        <v>2277</v>
      </c>
      <c r="CQ193" s="325">
        <f t="shared" si="37"/>
        <v>4352</v>
      </c>
      <c r="CS193" s="319"/>
      <c r="CT193" s="319"/>
      <c r="CU193" s="321"/>
      <c r="CV193" s="321"/>
      <c r="CW193" s="321"/>
      <c r="CX193" s="321"/>
      <c r="CY193" s="321"/>
    </row>
    <row r="194" spans="1:103" s="321" customFormat="1" ht="12" customHeight="1" x14ac:dyDescent="0.2">
      <c r="A194" s="324" t="s">
        <v>79</v>
      </c>
      <c r="B194" s="3">
        <v>0</v>
      </c>
      <c r="C194" s="3">
        <v>0</v>
      </c>
      <c r="D194" s="3">
        <v>0</v>
      </c>
      <c r="E194" s="3">
        <v>0</v>
      </c>
      <c r="F194" s="3">
        <v>0</v>
      </c>
      <c r="G194" s="3">
        <v>0</v>
      </c>
      <c r="H194" s="3">
        <v>0</v>
      </c>
      <c r="I194" s="3">
        <v>0</v>
      </c>
      <c r="J194" s="3">
        <v>0</v>
      </c>
      <c r="K194" s="3">
        <v>0</v>
      </c>
      <c r="L194" s="3">
        <v>0</v>
      </c>
      <c r="M194" s="3">
        <v>0</v>
      </c>
      <c r="N194" s="3">
        <v>0</v>
      </c>
      <c r="O194" s="3">
        <v>0</v>
      </c>
      <c r="P194" s="3">
        <v>0</v>
      </c>
      <c r="Q194" s="3">
        <v>0</v>
      </c>
      <c r="R194" s="3">
        <v>0</v>
      </c>
      <c r="S194" s="3">
        <v>0</v>
      </c>
      <c r="T194" s="3">
        <v>0</v>
      </c>
      <c r="U194" s="3">
        <v>0</v>
      </c>
      <c r="V194" s="3">
        <v>0</v>
      </c>
      <c r="W194" s="3">
        <v>0</v>
      </c>
      <c r="X194" s="3">
        <v>0</v>
      </c>
      <c r="Y194" s="3">
        <v>0</v>
      </c>
      <c r="Z194" s="3">
        <v>0</v>
      </c>
      <c r="AA194" s="3">
        <v>0</v>
      </c>
      <c r="AB194" s="3">
        <v>0</v>
      </c>
      <c r="AC194" s="3">
        <v>0</v>
      </c>
      <c r="AD194" s="3">
        <v>0</v>
      </c>
      <c r="AE194" s="3">
        <v>0</v>
      </c>
      <c r="AF194" s="3">
        <v>0</v>
      </c>
      <c r="AG194" s="3">
        <v>0</v>
      </c>
      <c r="AH194" s="3">
        <v>0</v>
      </c>
      <c r="AI194" s="3">
        <v>0</v>
      </c>
      <c r="AJ194" s="3">
        <v>0</v>
      </c>
      <c r="AK194" s="3">
        <v>0</v>
      </c>
      <c r="AL194" s="3">
        <v>0</v>
      </c>
      <c r="AM194" s="3">
        <v>0</v>
      </c>
      <c r="AN194" s="3">
        <v>1</v>
      </c>
      <c r="AO194" s="3">
        <v>0</v>
      </c>
      <c r="AP194" s="3">
        <v>1</v>
      </c>
      <c r="AQ194" s="3">
        <v>0</v>
      </c>
      <c r="AR194" s="3">
        <v>1</v>
      </c>
      <c r="AS194" s="3">
        <v>0</v>
      </c>
      <c r="AT194" s="3">
        <v>0</v>
      </c>
      <c r="AU194" s="3">
        <v>0</v>
      </c>
      <c r="AV194" s="3">
        <v>1</v>
      </c>
      <c r="AW194" s="3">
        <v>0</v>
      </c>
      <c r="AX194" s="3">
        <v>5</v>
      </c>
      <c r="AY194" s="3">
        <v>0</v>
      </c>
      <c r="AZ194" s="3">
        <v>9</v>
      </c>
      <c r="BA194" s="3">
        <v>0</v>
      </c>
      <c r="BB194" s="3">
        <v>5</v>
      </c>
      <c r="BC194" s="3">
        <v>1</v>
      </c>
      <c r="BD194" s="3">
        <v>3</v>
      </c>
      <c r="BE194" s="3">
        <v>0</v>
      </c>
      <c r="BF194" s="3">
        <v>4</v>
      </c>
      <c r="BG194" s="3">
        <v>0</v>
      </c>
      <c r="BH194" s="3">
        <v>1</v>
      </c>
      <c r="BI194" s="3">
        <v>0</v>
      </c>
      <c r="BJ194" s="3">
        <v>3</v>
      </c>
      <c r="BK194" s="3">
        <v>1</v>
      </c>
      <c r="BL194" s="3">
        <v>2</v>
      </c>
      <c r="BM194" s="3">
        <v>1</v>
      </c>
      <c r="BN194" s="3">
        <v>0</v>
      </c>
      <c r="BO194" s="3">
        <v>0</v>
      </c>
      <c r="BP194" s="3">
        <v>2</v>
      </c>
      <c r="BQ194" s="3">
        <v>1</v>
      </c>
      <c r="BR194" s="3">
        <v>0</v>
      </c>
      <c r="BS194" s="3">
        <v>1</v>
      </c>
      <c r="BT194" s="3">
        <v>0</v>
      </c>
      <c r="BU194" s="3">
        <v>0</v>
      </c>
      <c r="BV194" s="3">
        <v>1</v>
      </c>
      <c r="BW194" s="3">
        <v>1</v>
      </c>
      <c r="BX194" s="3">
        <v>1</v>
      </c>
      <c r="BY194" s="3">
        <v>0</v>
      </c>
      <c r="BZ194" s="3">
        <v>0</v>
      </c>
      <c r="CA194" s="3">
        <v>0</v>
      </c>
      <c r="CB194" s="3">
        <v>0</v>
      </c>
      <c r="CC194" s="3">
        <v>0</v>
      </c>
      <c r="CD194" s="3">
        <v>0</v>
      </c>
      <c r="CE194" s="3">
        <v>0</v>
      </c>
      <c r="CF194" s="322">
        <f t="shared" si="28"/>
        <v>0</v>
      </c>
      <c r="CG194" s="322">
        <f t="shared" si="29"/>
        <v>0</v>
      </c>
      <c r="CH194" s="322">
        <f t="shared" si="30"/>
        <v>0</v>
      </c>
      <c r="CI194" s="322">
        <f t="shared" si="31"/>
        <v>36</v>
      </c>
      <c r="CJ194" s="322">
        <f t="shared" si="32"/>
        <v>3</v>
      </c>
      <c r="CK194" s="322">
        <f t="shared" si="33"/>
        <v>39</v>
      </c>
      <c r="CL194" s="322">
        <f t="shared" si="34"/>
        <v>4</v>
      </c>
      <c r="CM194" s="322">
        <f t="shared" si="35"/>
        <v>3</v>
      </c>
      <c r="CN194" s="322">
        <f t="shared" si="36"/>
        <v>7</v>
      </c>
      <c r="CO194" s="322">
        <f t="shared" si="40"/>
        <v>40</v>
      </c>
      <c r="CP194" s="322">
        <f t="shared" si="41"/>
        <v>6</v>
      </c>
      <c r="CQ194" s="322">
        <f t="shared" si="37"/>
        <v>46</v>
      </c>
      <c r="CS194" s="319"/>
      <c r="CT194" s="319"/>
    </row>
    <row r="195" spans="1:103" s="321" customFormat="1" ht="12" customHeight="1" x14ac:dyDescent="0.2">
      <c r="A195" s="323" t="s">
        <v>170</v>
      </c>
      <c r="B195" s="144">
        <v>0</v>
      </c>
      <c r="C195" s="144">
        <v>0</v>
      </c>
      <c r="D195" s="144">
        <v>0</v>
      </c>
      <c r="E195" s="144">
        <v>0</v>
      </c>
      <c r="F195" s="144">
        <v>0</v>
      </c>
      <c r="G195" s="144">
        <v>0</v>
      </c>
      <c r="H195" s="144">
        <v>0</v>
      </c>
      <c r="I195" s="144">
        <v>0</v>
      </c>
      <c r="J195" s="144">
        <v>0</v>
      </c>
      <c r="K195" s="144">
        <v>0</v>
      </c>
      <c r="L195" s="144">
        <v>0</v>
      </c>
      <c r="M195" s="144">
        <v>0</v>
      </c>
      <c r="N195" s="144">
        <v>0</v>
      </c>
      <c r="O195" s="144">
        <v>0</v>
      </c>
      <c r="P195" s="144">
        <v>0</v>
      </c>
      <c r="Q195" s="144">
        <v>0</v>
      </c>
      <c r="R195" s="144">
        <v>0</v>
      </c>
      <c r="S195" s="144">
        <v>0</v>
      </c>
      <c r="T195" s="144">
        <v>0</v>
      </c>
      <c r="U195" s="144">
        <v>0</v>
      </c>
      <c r="V195" s="144">
        <v>0</v>
      </c>
      <c r="W195" s="144">
        <v>0</v>
      </c>
      <c r="X195" s="144">
        <v>0</v>
      </c>
      <c r="Y195" s="144">
        <v>0</v>
      </c>
      <c r="Z195" s="144">
        <v>0</v>
      </c>
      <c r="AA195" s="144">
        <v>0</v>
      </c>
      <c r="AB195" s="144">
        <v>0</v>
      </c>
      <c r="AC195" s="144">
        <v>0</v>
      </c>
      <c r="AD195" s="144">
        <v>0</v>
      </c>
      <c r="AE195" s="144">
        <v>0</v>
      </c>
      <c r="AF195" s="144">
        <v>0</v>
      </c>
      <c r="AG195" s="144">
        <v>0</v>
      </c>
      <c r="AH195" s="144">
        <v>0</v>
      </c>
      <c r="AI195" s="144">
        <v>0</v>
      </c>
      <c r="AJ195" s="144">
        <v>0</v>
      </c>
      <c r="AK195" s="144">
        <v>0</v>
      </c>
      <c r="AL195" s="144">
        <v>0</v>
      </c>
      <c r="AM195" s="144">
        <v>0</v>
      </c>
      <c r="AN195" s="144">
        <v>1</v>
      </c>
      <c r="AO195" s="144">
        <v>0</v>
      </c>
      <c r="AP195" s="144">
        <v>1</v>
      </c>
      <c r="AQ195" s="144">
        <v>0</v>
      </c>
      <c r="AR195" s="144">
        <v>0</v>
      </c>
      <c r="AS195" s="144">
        <v>0</v>
      </c>
      <c r="AT195" s="144">
        <v>0</v>
      </c>
      <c r="AU195" s="144">
        <v>0</v>
      </c>
      <c r="AV195" s="144">
        <v>1</v>
      </c>
      <c r="AW195" s="144">
        <v>0</v>
      </c>
      <c r="AX195" s="144">
        <v>1</v>
      </c>
      <c r="AY195" s="144">
        <v>0</v>
      </c>
      <c r="AZ195" s="144">
        <v>1</v>
      </c>
      <c r="BA195" s="144">
        <v>0</v>
      </c>
      <c r="BB195" s="144">
        <v>3</v>
      </c>
      <c r="BC195" s="144">
        <v>0</v>
      </c>
      <c r="BD195" s="144">
        <v>0</v>
      </c>
      <c r="BE195" s="144">
        <v>0</v>
      </c>
      <c r="BF195" s="144">
        <v>0</v>
      </c>
      <c r="BG195" s="144">
        <v>0</v>
      </c>
      <c r="BH195" s="144">
        <v>0</v>
      </c>
      <c r="BI195" s="144">
        <v>0</v>
      </c>
      <c r="BJ195" s="144">
        <v>1</v>
      </c>
      <c r="BK195" s="144">
        <v>1</v>
      </c>
      <c r="BL195" s="144">
        <v>0</v>
      </c>
      <c r="BM195" s="144">
        <v>0</v>
      </c>
      <c r="BN195" s="144">
        <v>0</v>
      </c>
      <c r="BO195" s="144">
        <v>0</v>
      </c>
      <c r="BP195" s="144">
        <v>1</v>
      </c>
      <c r="BQ195" s="144">
        <v>0</v>
      </c>
      <c r="BR195" s="144">
        <v>0</v>
      </c>
      <c r="BS195" s="144">
        <v>0</v>
      </c>
      <c r="BT195" s="144">
        <v>0</v>
      </c>
      <c r="BU195" s="144">
        <v>0</v>
      </c>
      <c r="BV195" s="144">
        <v>0</v>
      </c>
      <c r="BW195" s="144">
        <v>1</v>
      </c>
      <c r="BX195" s="144">
        <v>0</v>
      </c>
      <c r="BY195" s="144">
        <v>0</v>
      </c>
      <c r="BZ195" s="144">
        <v>0</v>
      </c>
      <c r="CA195" s="144">
        <v>0</v>
      </c>
      <c r="CB195" s="144">
        <v>0</v>
      </c>
      <c r="CC195" s="144">
        <v>0</v>
      </c>
      <c r="CD195" s="144">
        <v>0</v>
      </c>
      <c r="CE195" s="144">
        <v>0</v>
      </c>
      <c r="CF195" s="325">
        <f t="shared" si="28"/>
        <v>0</v>
      </c>
      <c r="CG195" s="325">
        <f t="shared" si="29"/>
        <v>0</v>
      </c>
      <c r="CH195" s="325">
        <f t="shared" si="30"/>
        <v>0</v>
      </c>
      <c r="CI195" s="325">
        <f t="shared" si="31"/>
        <v>9</v>
      </c>
      <c r="CJ195" s="325">
        <f t="shared" si="32"/>
        <v>1</v>
      </c>
      <c r="CK195" s="325">
        <f t="shared" si="33"/>
        <v>10</v>
      </c>
      <c r="CL195" s="325">
        <f t="shared" si="34"/>
        <v>1</v>
      </c>
      <c r="CM195" s="325">
        <f t="shared" si="35"/>
        <v>1</v>
      </c>
      <c r="CN195" s="325">
        <f t="shared" si="36"/>
        <v>2</v>
      </c>
      <c r="CO195" s="325">
        <f t="shared" si="40"/>
        <v>10</v>
      </c>
      <c r="CP195" s="325">
        <f t="shared" si="41"/>
        <v>2</v>
      </c>
      <c r="CQ195" s="325">
        <f t="shared" si="37"/>
        <v>12</v>
      </c>
      <c r="CS195" s="319"/>
      <c r="CT195" s="319"/>
    </row>
    <row r="196" spans="1:103" s="321" customFormat="1" ht="12" customHeight="1" x14ac:dyDescent="0.2">
      <c r="A196" s="323" t="s">
        <v>171</v>
      </c>
      <c r="B196" s="144">
        <v>0</v>
      </c>
      <c r="C196" s="144">
        <v>0</v>
      </c>
      <c r="D196" s="144">
        <v>0</v>
      </c>
      <c r="E196" s="144">
        <v>0</v>
      </c>
      <c r="F196" s="144">
        <v>0</v>
      </c>
      <c r="G196" s="144">
        <v>0</v>
      </c>
      <c r="H196" s="144">
        <v>0</v>
      </c>
      <c r="I196" s="144">
        <v>0</v>
      </c>
      <c r="J196" s="144">
        <v>0</v>
      </c>
      <c r="K196" s="144">
        <v>0</v>
      </c>
      <c r="L196" s="144">
        <v>0</v>
      </c>
      <c r="M196" s="144">
        <v>0</v>
      </c>
      <c r="N196" s="144">
        <v>0</v>
      </c>
      <c r="O196" s="144">
        <v>0</v>
      </c>
      <c r="P196" s="144">
        <v>0</v>
      </c>
      <c r="Q196" s="144">
        <v>0</v>
      </c>
      <c r="R196" s="144">
        <v>0</v>
      </c>
      <c r="S196" s="144">
        <v>0</v>
      </c>
      <c r="T196" s="144">
        <v>0</v>
      </c>
      <c r="U196" s="144">
        <v>0</v>
      </c>
      <c r="V196" s="144">
        <v>0</v>
      </c>
      <c r="W196" s="144">
        <v>0</v>
      </c>
      <c r="X196" s="144">
        <v>0</v>
      </c>
      <c r="Y196" s="144">
        <v>0</v>
      </c>
      <c r="Z196" s="144">
        <v>0</v>
      </c>
      <c r="AA196" s="144">
        <v>0</v>
      </c>
      <c r="AB196" s="144">
        <v>0</v>
      </c>
      <c r="AC196" s="144">
        <v>0</v>
      </c>
      <c r="AD196" s="144">
        <v>0</v>
      </c>
      <c r="AE196" s="144">
        <v>0</v>
      </c>
      <c r="AF196" s="144">
        <v>0</v>
      </c>
      <c r="AG196" s="144">
        <v>0</v>
      </c>
      <c r="AH196" s="144">
        <v>0</v>
      </c>
      <c r="AI196" s="144">
        <v>0</v>
      </c>
      <c r="AJ196" s="144">
        <v>0</v>
      </c>
      <c r="AK196" s="144">
        <v>0</v>
      </c>
      <c r="AL196" s="144">
        <v>0</v>
      </c>
      <c r="AM196" s="144">
        <v>0</v>
      </c>
      <c r="AN196" s="144">
        <v>0</v>
      </c>
      <c r="AO196" s="144">
        <v>0</v>
      </c>
      <c r="AP196" s="144">
        <v>0</v>
      </c>
      <c r="AQ196" s="144">
        <v>0</v>
      </c>
      <c r="AR196" s="144">
        <v>0</v>
      </c>
      <c r="AS196" s="144">
        <v>0</v>
      </c>
      <c r="AT196" s="144">
        <v>0</v>
      </c>
      <c r="AU196" s="144">
        <v>0</v>
      </c>
      <c r="AV196" s="144">
        <v>0</v>
      </c>
      <c r="AW196" s="144">
        <v>0</v>
      </c>
      <c r="AX196" s="144">
        <v>0</v>
      </c>
      <c r="AY196" s="144">
        <v>0</v>
      </c>
      <c r="AZ196" s="144">
        <v>1</v>
      </c>
      <c r="BA196" s="144">
        <v>0</v>
      </c>
      <c r="BB196" s="144">
        <v>1</v>
      </c>
      <c r="BC196" s="144">
        <v>1</v>
      </c>
      <c r="BD196" s="144">
        <v>0</v>
      </c>
      <c r="BE196" s="144">
        <v>0</v>
      </c>
      <c r="BF196" s="144">
        <v>0</v>
      </c>
      <c r="BG196" s="144">
        <v>0</v>
      </c>
      <c r="BH196" s="144">
        <v>0</v>
      </c>
      <c r="BI196" s="144">
        <v>0</v>
      </c>
      <c r="BJ196" s="144">
        <v>0</v>
      </c>
      <c r="BK196" s="144">
        <v>0</v>
      </c>
      <c r="BL196" s="144">
        <v>0</v>
      </c>
      <c r="BM196" s="144">
        <v>1</v>
      </c>
      <c r="BN196" s="144">
        <v>0</v>
      </c>
      <c r="BO196" s="144">
        <v>0</v>
      </c>
      <c r="BP196" s="144">
        <v>0</v>
      </c>
      <c r="BQ196" s="144">
        <v>0</v>
      </c>
      <c r="BR196" s="144">
        <v>0</v>
      </c>
      <c r="BS196" s="144">
        <v>0</v>
      </c>
      <c r="BT196" s="144">
        <v>0</v>
      </c>
      <c r="BU196" s="144">
        <v>0</v>
      </c>
      <c r="BV196" s="144">
        <v>1</v>
      </c>
      <c r="BW196" s="144">
        <v>0</v>
      </c>
      <c r="BX196" s="144">
        <v>0</v>
      </c>
      <c r="BY196" s="144">
        <v>0</v>
      </c>
      <c r="BZ196" s="144">
        <v>0</v>
      </c>
      <c r="CA196" s="144">
        <v>0</v>
      </c>
      <c r="CB196" s="144">
        <v>0</v>
      </c>
      <c r="CC196" s="144">
        <v>0</v>
      </c>
      <c r="CD196" s="144">
        <v>0</v>
      </c>
      <c r="CE196" s="144">
        <v>0</v>
      </c>
      <c r="CF196" s="325">
        <f t="shared" si="28"/>
        <v>0</v>
      </c>
      <c r="CG196" s="325">
        <f t="shared" si="29"/>
        <v>0</v>
      </c>
      <c r="CH196" s="325">
        <f t="shared" si="30"/>
        <v>0</v>
      </c>
      <c r="CI196" s="325">
        <f t="shared" si="31"/>
        <v>2</v>
      </c>
      <c r="CJ196" s="325">
        <f t="shared" si="32"/>
        <v>2</v>
      </c>
      <c r="CK196" s="325">
        <f t="shared" si="33"/>
        <v>4</v>
      </c>
      <c r="CL196" s="325">
        <f t="shared" si="34"/>
        <v>1</v>
      </c>
      <c r="CM196" s="325">
        <f t="shared" si="35"/>
        <v>0</v>
      </c>
      <c r="CN196" s="325">
        <f t="shared" si="36"/>
        <v>1</v>
      </c>
      <c r="CO196" s="325">
        <f t="shared" si="40"/>
        <v>3</v>
      </c>
      <c r="CP196" s="325">
        <f t="shared" si="41"/>
        <v>2</v>
      </c>
      <c r="CQ196" s="325">
        <f t="shared" si="37"/>
        <v>5</v>
      </c>
      <c r="CS196" s="319"/>
      <c r="CT196" s="319"/>
    </row>
    <row r="197" spans="1:103" s="321" customFormat="1" ht="12" customHeight="1" x14ac:dyDescent="0.2">
      <c r="A197" s="323" t="s">
        <v>172</v>
      </c>
      <c r="B197" s="144">
        <v>0</v>
      </c>
      <c r="C197" s="144">
        <v>0</v>
      </c>
      <c r="D197" s="144">
        <v>0</v>
      </c>
      <c r="E197" s="144">
        <v>0</v>
      </c>
      <c r="F197" s="144">
        <v>0</v>
      </c>
      <c r="G197" s="144">
        <v>0</v>
      </c>
      <c r="H197" s="144">
        <v>0</v>
      </c>
      <c r="I197" s="144">
        <v>0</v>
      </c>
      <c r="J197" s="144">
        <v>0</v>
      </c>
      <c r="K197" s="144">
        <v>0</v>
      </c>
      <c r="L197" s="144">
        <v>0</v>
      </c>
      <c r="M197" s="144">
        <v>0</v>
      </c>
      <c r="N197" s="144">
        <v>0</v>
      </c>
      <c r="O197" s="144">
        <v>0</v>
      </c>
      <c r="P197" s="144">
        <v>0</v>
      </c>
      <c r="Q197" s="144">
        <v>0</v>
      </c>
      <c r="R197" s="144">
        <v>0</v>
      </c>
      <c r="S197" s="144">
        <v>0</v>
      </c>
      <c r="T197" s="144">
        <v>0</v>
      </c>
      <c r="U197" s="144">
        <v>0</v>
      </c>
      <c r="V197" s="144">
        <v>0</v>
      </c>
      <c r="W197" s="144">
        <v>0</v>
      </c>
      <c r="X197" s="144">
        <v>0</v>
      </c>
      <c r="Y197" s="144">
        <v>0</v>
      </c>
      <c r="Z197" s="144">
        <v>0</v>
      </c>
      <c r="AA197" s="144">
        <v>0</v>
      </c>
      <c r="AB197" s="144">
        <v>0</v>
      </c>
      <c r="AC197" s="144">
        <v>0</v>
      </c>
      <c r="AD197" s="144">
        <v>0</v>
      </c>
      <c r="AE197" s="144">
        <v>0</v>
      </c>
      <c r="AF197" s="144">
        <v>0</v>
      </c>
      <c r="AG197" s="144">
        <v>0</v>
      </c>
      <c r="AH197" s="144">
        <v>0</v>
      </c>
      <c r="AI197" s="144">
        <v>0</v>
      </c>
      <c r="AJ197" s="144">
        <v>0</v>
      </c>
      <c r="AK197" s="144">
        <v>0</v>
      </c>
      <c r="AL197" s="144">
        <v>0</v>
      </c>
      <c r="AM197" s="144">
        <v>0</v>
      </c>
      <c r="AN197" s="144">
        <v>0</v>
      </c>
      <c r="AO197" s="144">
        <v>0</v>
      </c>
      <c r="AP197" s="144">
        <v>0</v>
      </c>
      <c r="AQ197" s="144">
        <v>0</v>
      </c>
      <c r="AR197" s="144">
        <v>1</v>
      </c>
      <c r="AS197" s="144">
        <v>0</v>
      </c>
      <c r="AT197" s="144">
        <v>0</v>
      </c>
      <c r="AU197" s="144">
        <v>0</v>
      </c>
      <c r="AV197" s="144">
        <v>0</v>
      </c>
      <c r="AW197" s="144">
        <v>0</v>
      </c>
      <c r="AX197" s="144">
        <v>3</v>
      </c>
      <c r="AY197" s="144">
        <v>0</v>
      </c>
      <c r="AZ197" s="144">
        <v>4</v>
      </c>
      <c r="BA197" s="144">
        <v>0</v>
      </c>
      <c r="BB197" s="144">
        <v>0</v>
      </c>
      <c r="BC197" s="144">
        <v>0</v>
      </c>
      <c r="BD197" s="144">
        <v>2</v>
      </c>
      <c r="BE197" s="144">
        <v>0</v>
      </c>
      <c r="BF197" s="144">
        <v>4</v>
      </c>
      <c r="BG197" s="144">
        <v>0</v>
      </c>
      <c r="BH197" s="144">
        <v>1</v>
      </c>
      <c r="BI197" s="144">
        <v>0</v>
      </c>
      <c r="BJ197" s="144">
        <v>2</v>
      </c>
      <c r="BK197" s="144">
        <v>0</v>
      </c>
      <c r="BL197" s="144">
        <v>2</v>
      </c>
      <c r="BM197" s="144">
        <v>0</v>
      </c>
      <c r="BN197" s="144">
        <v>0</v>
      </c>
      <c r="BO197" s="144">
        <v>0</v>
      </c>
      <c r="BP197" s="144">
        <v>1</v>
      </c>
      <c r="BQ197" s="144">
        <v>1</v>
      </c>
      <c r="BR197" s="144">
        <v>0</v>
      </c>
      <c r="BS197" s="144">
        <v>1</v>
      </c>
      <c r="BT197" s="144">
        <v>0</v>
      </c>
      <c r="BU197" s="144">
        <v>0</v>
      </c>
      <c r="BV197" s="144">
        <v>0</v>
      </c>
      <c r="BW197" s="144">
        <v>0</v>
      </c>
      <c r="BX197" s="144">
        <v>1</v>
      </c>
      <c r="BY197" s="144">
        <v>0</v>
      </c>
      <c r="BZ197" s="144">
        <v>0</v>
      </c>
      <c r="CA197" s="144">
        <v>0</v>
      </c>
      <c r="CB197" s="144">
        <v>0</v>
      </c>
      <c r="CC197" s="144">
        <v>0</v>
      </c>
      <c r="CD197" s="144">
        <v>0</v>
      </c>
      <c r="CE197" s="144">
        <v>0</v>
      </c>
      <c r="CF197" s="325">
        <f t="shared" si="28"/>
        <v>0</v>
      </c>
      <c r="CG197" s="325">
        <f t="shared" si="29"/>
        <v>0</v>
      </c>
      <c r="CH197" s="325">
        <f t="shared" si="30"/>
        <v>0</v>
      </c>
      <c r="CI197" s="325">
        <f t="shared" si="31"/>
        <v>19</v>
      </c>
      <c r="CJ197" s="325">
        <f t="shared" si="32"/>
        <v>0</v>
      </c>
      <c r="CK197" s="325">
        <f t="shared" si="33"/>
        <v>19</v>
      </c>
      <c r="CL197" s="325">
        <f t="shared" si="34"/>
        <v>2</v>
      </c>
      <c r="CM197" s="325">
        <f t="shared" si="35"/>
        <v>2</v>
      </c>
      <c r="CN197" s="325">
        <f t="shared" si="36"/>
        <v>4</v>
      </c>
      <c r="CO197" s="325">
        <f t="shared" si="40"/>
        <v>21</v>
      </c>
      <c r="CP197" s="325">
        <f t="shared" si="41"/>
        <v>2</v>
      </c>
      <c r="CQ197" s="325">
        <f t="shared" si="37"/>
        <v>23</v>
      </c>
      <c r="CS197" s="319"/>
      <c r="CT197" s="319"/>
    </row>
    <row r="198" spans="1:103" s="321" customFormat="1" ht="12" customHeight="1" x14ac:dyDescent="0.2">
      <c r="A198" s="323" t="s">
        <v>173</v>
      </c>
      <c r="B198" s="144">
        <v>0</v>
      </c>
      <c r="C198" s="144">
        <v>0</v>
      </c>
      <c r="D198" s="144">
        <v>0</v>
      </c>
      <c r="E198" s="144">
        <v>0</v>
      </c>
      <c r="F198" s="144">
        <v>0</v>
      </c>
      <c r="G198" s="144">
        <v>0</v>
      </c>
      <c r="H198" s="144">
        <v>0</v>
      </c>
      <c r="I198" s="144">
        <v>0</v>
      </c>
      <c r="J198" s="144">
        <v>0</v>
      </c>
      <c r="K198" s="144">
        <v>0</v>
      </c>
      <c r="L198" s="144">
        <v>0</v>
      </c>
      <c r="M198" s="144">
        <v>0</v>
      </c>
      <c r="N198" s="144">
        <v>0</v>
      </c>
      <c r="O198" s="144">
        <v>0</v>
      </c>
      <c r="P198" s="144">
        <v>0</v>
      </c>
      <c r="Q198" s="144">
        <v>0</v>
      </c>
      <c r="R198" s="144">
        <v>0</v>
      </c>
      <c r="S198" s="144">
        <v>0</v>
      </c>
      <c r="T198" s="144">
        <v>0</v>
      </c>
      <c r="U198" s="144">
        <v>0</v>
      </c>
      <c r="V198" s="144">
        <v>0</v>
      </c>
      <c r="W198" s="144">
        <v>0</v>
      </c>
      <c r="X198" s="144">
        <v>0</v>
      </c>
      <c r="Y198" s="144">
        <v>0</v>
      </c>
      <c r="Z198" s="144">
        <v>0</v>
      </c>
      <c r="AA198" s="144">
        <v>0</v>
      </c>
      <c r="AB198" s="144">
        <v>0</v>
      </c>
      <c r="AC198" s="144">
        <v>0</v>
      </c>
      <c r="AD198" s="144">
        <v>0</v>
      </c>
      <c r="AE198" s="144">
        <v>0</v>
      </c>
      <c r="AF198" s="144">
        <v>0</v>
      </c>
      <c r="AG198" s="144">
        <v>0</v>
      </c>
      <c r="AH198" s="144">
        <v>0</v>
      </c>
      <c r="AI198" s="144">
        <v>0</v>
      </c>
      <c r="AJ198" s="144">
        <v>0</v>
      </c>
      <c r="AK198" s="144">
        <v>0</v>
      </c>
      <c r="AL198" s="144">
        <v>0</v>
      </c>
      <c r="AM198" s="144">
        <v>0</v>
      </c>
      <c r="AN198" s="144">
        <v>0</v>
      </c>
      <c r="AO198" s="144">
        <v>0</v>
      </c>
      <c r="AP198" s="144">
        <v>0</v>
      </c>
      <c r="AQ198" s="144">
        <v>0</v>
      </c>
      <c r="AR198" s="144">
        <v>0</v>
      </c>
      <c r="AS198" s="144">
        <v>0</v>
      </c>
      <c r="AT198" s="144">
        <v>0</v>
      </c>
      <c r="AU198" s="144">
        <v>0</v>
      </c>
      <c r="AV198" s="144">
        <v>0</v>
      </c>
      <c r="AW198" s="144">
        <v>0</v>
      </c>
      <c r="AX198" s="144">
        <v>1</v>
      </c>
      <c r="AY198" s="144">
        <v>0</v>
      </c>
      <c r="AZ198" s="144">
        <v>3</v>
      </c>
      <c r="BA198" s="144">
        <v>0</v>
      </c>
      <c r="BB198" s="144">
        <v>1</v>
      </c>
      <c r="BC198" s="144">
        <v>0</v>
      </c>
      <c r="BD198" s="144">
        <v>1</v>
      </c>
      <c r="BE198" s="144">
        <v>0</v>
      </c>
      <c r="BF198" s="144">
        <v>0</v>
      </c>
      <c r="BG198" s="144">
        <v>0</v>
      </c>
      <c r="BH198" s="144">
        <v>0</v>
      </c>
      <c r="BI198" s="144">
        <v>0</v>
      </c>
      <c r="BJ198" s="144">
        <v>0</v>
      </c>
      <c r="BK198" s="144">
        <v>0</v>
      </c>
      <c r="BL198" s="144">
        <v>0</v>
      </c>
      <c r="BM198" s="144">
        <v>0</v>
      </c>
      <c r="BN198" s="144">
        <v>0</v>
      </c>
      <c r="BO198" s="144">
        <v>0</v>
      </c>
      <c r="BP198" s="144">
        <v>0</v>
      </c>
      <c r="BQ198" s="144">
        <v>0</v>
      </c>
      <c r="BR198" s="144">
        <v>0</v>
      </c>
      <c r="BS198" s="144">
        <v>0</v>
      </c>
      <c r="BT198" s="144">
        <v>0</v>
      </c>
      <c r="BU198" s="144">
        <v>0</v>
      </c>
      <c r="BV198" s="144">
        <v>0</v>
      </c>
      <c r="BW198" s="144">
        <v>0</v>
      </c>
      <c r="BX198" s="144">
        <v>0</v>
      </c>
      <c r="BY198" s="144">
        <v>0</v>
      </c>
      <c r="BZ198" s="144">
        <v>0</v>
      </c>
      <c r="CA198" s="144">
        <v>0</v>
      </c>
      <c r="CB198" s="144">
        <v>0</v>
      </c>
      <c r="CC198" s="144">
        <v>0</v>
      </c>
      <c r="CD198" s="144">
        <v>0</v>
      </c>
      <c r="CE198" s="144">
        <v>0</v>
      </c>
      <c r="CF198" s="325">
        <f t="shared" ref="CF198:CF206" si="42">B198+D198+F198+H198+J198+L198+N198+P198+R198+T198+V198+X198+Z198+AB198+AD198</f>
        <v>0</v>
      </c>
      <c r="CG198" s="325">
        <f t="shared" ref="CG198:CG206" si="43">C198+E198+G198+I198+K198+M198+O198+Q198+S198+U198+W198+Y198+AA198+AC198+AE198</f>
        <v>0</v>
      </c>
      <c r="CH198" s="325">
        <f t="shared" ref="CH198:CH206" si="44">CF198+CG198</f>
        <v>0</v>
      </c>
      <c r="CI198" s="325">
        <f t="shared" ref="CI198:CI206" si="45">AF198+AH198+AJ198+AL198+AN198+AP198+AR198+AT198+AV198+AX198+AZ198+BB198+BD198+BF198+BH198+BJ198+BL198+BN198</f>
        <v>6</v>
      </c>
      <c r="CJ198" s="325">
        <f t="shared" ref="CJ198:CJ206" si="46">AG198+AI198+AK198+AM198+AO198+AQ198+AS198+AU198+AW198+AY198+BA198+BC198+BE198+BG198+BI198+BK198+BM198+BO198</f>
        <v>0</v>
      </c>
      <c r="CK198" s="325">
        <f t="shared" ref="CK198:CK206" si="47">CI198+CJ198</f>
        <v>6</v>
      </c>
      <c r="CL198" s="325">
        <f t="shared" ref="CL198:CL206" si="48">BP198+BR198+BT198+BV198+BX198+BZ198+CB198+CD198</f>
        <v>0</v>
      </c>
      <c r="CM198" s="325">
        <f t="shared" ref="CM198:CM206" si="49">BQ198+BS198+BU198+BW198+BY198+CA198+CC198+CE198</f>
        <v>0</v>
      </c>
      <c r="CN198" s="325">
        <f t="shared" ref="CN198:CN206" si="50">CL198+CM198</f>
        <v>0</v>
      </c>
      <c r="CO198" s="325">
        <f t="shared" si="40"/>
        <v>6</v>
      </c>
      <c r="CP198" s="325">
        <f t="shared" si="41"/>
        <v>0</v>
      </c>
      <c r="CQ198" s="325">
        <f t="shared" ref="CQ198:CQ206" si="51">CO198+CP198</f>
        <v>6</v>
      </c>
      <c r="CS198" s="319"/>
      <c r="CT198" s="319"/>
    </row>
    <row r="199" spans="1:103" s="321" customFormat="1" ht="12" customHeight="1" x14ac:dyDescent="0.2">
      <c r="A199" s="324" t="s">
        <v>179</v>
      </c>
      <c r="B199" s="3">
        <v>0</v>
      </c>
      <c r="C199" s="3">
        <v>0</v>
      </c>
      <c r="D199" s="3">
        <v>0</v>
      </c>
      <c r="E199" s="3">
        <v>0</v>
      </c>
      <c r="F199" s="3">
        <v>0</v>
      </c>
      <c r="G199" s="3">
        <v>0</v>
      </c>
      <c r="H199" s="3">
        <v>0</v>
      </c>
      <c r="I199" s="3">
        <v>0</v>
      </c>
      <c r="J199" s="3">
        <v>0</v>
      </c>
      <c r="K199" s="3">
        <v>0</v>
      </c>
      <c r="L199" s="3">
        <v>0</v>
      </c>
      <c r="M199" s="3">
        <v>0</v>
      </c>
      <c r="N199" s="3">
        <v>0</v>
      </c>
      <c r="O199" s="3">
        <v>0</v>
      </c>
      <c r="P199" s="3">
        <v>0</v>
      </c>
      <c r="Q199" s="3">
        <v>0</v>
      </c>
      <c r="R199" s="3">
        <v>0</v>
      </c>
      <c r="S199" s="3">
        <v>0</v>
      </c>
      <c r="T199" s="3">
        <v>0</v>
      </c>
      <c r="U199" s="3">
        <v>0</v>
      </c>
      <c r="V199" s="3">
        <v>0</v>
      </c>
      <c r="W199" s="3">
        <v>0</v>
      </c>
      <c r="X199" s="3">
        <v>0</v>
      </c>
      <c r="Y199" s="3">
        <v>0</v>
      </c>
      <c r="Z199" s="3">
        <v>0</v>
      </c>
      <c r="AA199" s="3">
        <v>0</v>
      </c>
      <c r="AB199" s="3">
        <v>0</v>
      </c>
      <c r="AC199" s="3">
        <v>0</v>
      </c>
      <c r="AD199" s="3">
        <v>0</v>
      </c>
      <c r="AE199" s="3">
        <v>0</v>
      </c>
      <c r="AF199" s="3">
        <v>0</v>
      </c>
      <c r="AG199" s="3">
        <v>0</v>
      </c>
      <c r="AH199" s="3">
        <v>0</v>
      </c>
      <c r="AI199" s="3">
        <v>0</v>
      </c>
      <c r="AJ199" s="3">
        <v>0</v>
      </c>
      <c r="AK199" s="3">
        <v>0</v>
      </c>
      <c r="AL199" s="3">
        <v>0</v>
      </c>
      <c r="AM199" s="3">
        <v>0</v>
      </c>
      <c r="AN199" s="3">
        <v>0</v>
      </c>
      <c r="AO199" s="3">
        <v>0</v>
      </c>
      <c r="AP199" s="3">
        <v>0</v>
      </c>
      <c r="AQ199" s="3">
        <v>0</v>
      </c>
      <c r="AR199" s="3">
        <v>0</v>
      </c>
      <c r="AS199" s="3">
        <v>0</v>
      </c>
      <c r="AT199" s="3">
        <v>0</v>
      </c>
      <c r="AU199" s="3">
        <v>0</v>
      </c>
      <c r="AV199" s="3">
        <v>0</v>
      </c>
      <c r="AW199" s="3">
        <v>0</v>
      </c>
      <c r="AX199" s="3">
        <v>0</v>
      </c>
      <c r="AY199" s="3">
        <v>0</v>
      </c>
      <c r="AZ199" s="3">
        <v>0</v>
      </c>
      <c r="BA199" s="3">
        <v>0</v>
      </c>
      <c r="BB199" s="3">
        <v>0</v>
      </c>
      <c r="BC199" s="3">
        <v>0</v>
      </c>
      <c r="BD199" s="3">
        <v>0</v>
      </c>
      <c r="BE199" s="3">
        <v>0</v>
      </c>
      <c r="BF199" s="3">
        <v>0</v>
      </c>
      <c r="BG199" s="3">
        <v>0</v>
      </c>
      <c r="BH199" s="3">
        <v>0</v>
      </c>
      <c r="BI199" s="3">
        <v>0</v>
      </c>
      <c r="BJ199" s="3">
        <v>0</v>
      </c>
      <c r="BK199" s="3">
        <v>0</v>
      </c>
      <c r="BL199" s="3">
        <v>0</v>
      </c>
      <c r="BM199" s="3">
        <v>0</v>
      </c>
      <c r="BN199" s="3">
        <v>0</v>
      </c>
      <c r="BO199" s="3">
        <v>0</v>
      </c>
      <c r="BP199" s="3">
        <v>0</v>
      </c>
      <c r="BQ199" s="3">
        <v>0</v>
      </c>
      <c r="BR199" s="3">
        <v>0</v>
      </c>
      <c r="BS199" s="3">
        <v>0</v>
      </c>
      <c r="BT199" s="3">
        <v>0</v>
      </c>
      <c r="BU199" s="3">
        <v>0</v>
      </c>
      <c r="BV199" s="3">
        <v>0</v>
      </c>
      <c r="BW199" s="3">
        <v>0</v>
      </c>
      <c r="BX199" s="3">
        <v>0</v>
      </c>
      <c r="BY199" s="3">
        <v>0</v>
      </c>
      <c r="BZ199" s="3">
        <v>0</v>
      </c>
      <c r="CA199" s="3">
        <v>0</v>
      </c>
      <c r="CB199" s="3">
        <v>0</v>
      </c>
      <c r="CC199" s="3">
        <v>0</v>
      </c>
      <c r="CD199" s="3">
        <v>0</v>
      </c>
      <c r="CE199" s="3">
        <v>0</v>
      </c>
      <c r="CF199" s="322">
        <f t="shared" si="42"/>
        <v>0</v>
      </c>
      <c r="CG199" s="322">
        <f t="shared" si="43"/>
        <v>0</v>
      </c>
      <c r="CH199" s="322">
        <f t="shared" si="44"/>
        <v>0</v>
      </c>
      <c r="CI199" s="322">
        <f t="shared" si="45"/>
        <v>0</v>
      </c>
      <c r="CJ199" s="322">
        <f t="shared" si="46"/>
        <v>0</v>
      </c>
      <c r="CK199" s="322">
        <f t="shared" si="47"/>
        <v>0</v>
      </c>
      <c r="CL199" s="322">
        <f t="shared" si="48"/>
        <v>0</v>
      </c>
      <c r="CM199" s="322">
        <f t="shared" si="49"/>
        <v>0</v>
      </c>
      <c r="CN199" s="322">
        <f t="shared" si="50"/>
        <v>0</v>
      </c>
      <c r="CO199" s="322">
        <f t="shared" si="40"/>
        <v>0</v>
      </c>
      <c r="CP199" s="322">
        <f t="shared" si="41"/>
        <v>0</v>
      </c>
      <c r="CQ199" s="322">
        <f t="shared" si="51"/>
        <v>0</v>
      </c>
      <c r="CS199" s="319"/>
      <c r="CT199" s="319"/>
    </row>
    <row r="200" spans="1:103" s="321" customFormat="1" ht="12" customHeight="1" x14ac:dyDescent="0.2">
      <c r="A200" s="323" t="s">
        <v>170</v>
      </c>
      <c r="B200" s="3">
        <v>0</v>
      </c>
      <c r="C200" s="3">
        <v>0</v>
      </c>
      <c r="D200" s="3">
        <v>0</v>
      </c>
      <c r="E200" s="3">
        <v>0</v>
      </c>
      <c r="F200" s="3">
        <v>0</v>
      </c>
      <c r="G200" s="3">
        <v>0</v>
      </c>
      <c r="H200" s="3">
        <v>0</v>
      </c>
      <c r="I200" s="3">
        <v>0</v>
      </c>
      <c r="J200" s="3">
        <v>0</v>
      </c>
      <c r="K200" s="3">
        <v>0</v>
      </c>
      <c r="L200" s="3">
        <v>0</v>
      </c>
      <c r="M200" s="3">
        <v>0</v>
      </c>
      <c r="N200" s="3">
        <v>0</v>
      </c>
      <c r="O200" s="3">
        <v>0</v>
      </c>
      <c r="P200" s="3">
        <v>0</v>
      </c>
      <c r="Q200" s="3">
        <v>0</v>
      </c>
      <c r="R200" s="3">
        <v>0</v>
      </c>
      <c r="S200" s="3">
        <v>0</v>
      </c>
      <c r="T200" s="3">
        <v>0</v>
      </c>
      <c r="U200" s="3">
        <v>0</v>
      </c>
      <c r="V200" s="3">
        <v>0</v>
      </c>
      <c r="W200" s="3">
        <v>0</v>
      </c>
      <c r="X200" s="3">
        <v>0</v>
      </c>
      <c r="Y200" s="3">
        <v>0</v>
      </c>
      <c r="Z200" s="3">
        <v>0</v>
      </c>
      <c r="AA200" s="3">
        <v>0</v>
      </c>
      <c r="AB200" s="3">
        <v>0</v>
      </c>
      <c r="AC200" s="3">
        <v>0</v>
      </c>
      <c r="AD200" s="3">
        <v>0</v>
      </c>
      <c r="AE200" s="3">
        <v>0</v>
      </c>
      <c r="AF200" s="3">
        <v>0</v>
      </c>
      <c r="AG200" s="3">
        <v>0</v>
      </c>
      <c r="AH200" s="3">
        <v>0</v>
      </c>
      <c r="AI200" s="3">
        <v>0</v>
      </c>
      <c r="AJ200" s="3">
        <v>0</v>
      </c>
      <c r="AK200" s="3">
        <v>0</v>
      </c>
      <c r="AL200" s="3">
        <v>0</v>
      </c>
      <c r="AM200" s="3">
        <v>0</v>
      </c>
      <c r="AN200" s="3">
        <v>0</v>
      </c>
      <c r="AO200" s="3">
        <v>0</v>
      </c>
      <c r="AP200" s="3">
        <v>0</v>
      </c>
      <c r="AQ200" s="3">
        <v>0</v>
      </c>
      <c r="AR200" s="3">
        <v>0</v>
      </c>
      <c r="AS200" s="3">
        <v>0</v>
      </c>
      <c r="AT200" s="3">
        <v>0</v>
      </c>
      <c r="AU200" s="3">
        <v>0</v>
      </c>
      <c r="AV200" s="3">
        <v>0</v>
      </c>
      <c r="AW200" s="3">
        <v>0</v>
      </c>
      <c r="AX200" s="3">
        <v>0</v>
      </c>
      <c r="AY200" s="3">
        <v>0</v>
      </c>
      <c r="AZ200" s="3">
        <v>0</v>
      </c>
      <c r="BA200" s="3">
        <v>0</v>
      </c>
      <c r="BB200" s="3">
        <v>0</v>
      </c>
      <c r="BC200" s="3">
        <v>0</v>
      </c>
      <c r="BD200" s="3">
        <v>0</v>
      </c>
      <c r="BE200" s="3">
        <v>0</v>
      </c>
      <c r="BF200" s="3">
        <v>0</v>
      </c>
      <c r="BG200" s="3">
        <v>0</v>
      </c>
      <c r="BH200" s="3">
        <v>0</v>
      </c>
      <c r="BI200" s="3">
        <v>0</v>
      </c>
      <c r="BJ200" s="3">
        <v>0</v>
      </c>
      <c r="BK200" s="3">
        <v>0</v>
      </c>
      <c r="BL200" s="3">
        <v>0</v>
      </c>
      <c r="BM200" s="3">
        <v>0</v>
      </c>
      <c r="BN200" s="3">
        <v>0</v>
      </c>
      <c r="BO200" s="3">
        <v>0</v>
      </c>
      <c r="BP200" s="3">
        <v>0</v>
      </c>
      <c r="BQ200" s="3">
        <v>0</v>
      </c>
      <c r="BR200" s="3">
        <v>0</v>
      </c>
      <c r="BS200" s="3">
        <v>0</v>
      </c>
      <c r="BT200" s="3">
        <v>0</v>
      </c>
      <c r="BU200" s="3">
        <v>0</v>
      </c>
      <c r="BV200" s="3">
        <v>0</v>
      </c>
      <c r="BW200" s="3">
        <v>0</v>
      </c>
      <c r="BX200" s="3">
        <v>0</v>
      </c>
      <c r="BY200" s="3">
        <v>0</v>
      </c>
      <c r="BZ200" s="3">
        <v>0</v>
      </c>
      <c r="CA200" s="3">
        <v>0</v>
      </c>
      <c r="CB200" s="3">
        <v>0</v>
      </c>
      <c r="CC200" s="3">
        <v>0</v>
      </c>
      <c r="CD200" s="3">
        <v>0</v>
      </c>
      <c r="CE200" s="3">
        <v>0</v>
      </c>
      <c r="CF200" s="322">
        <f t="shared" si="42"/>
        <v>0</v>
      </c>
      <c r="CG200" s="322">
        <f t="shared" si="43"/>
        <v>0</v>
      </c>
      <c r="CH200" s="322">
        <f t="shared" si="44"/>
        <v>0</v>
      </c>
      <c r="CI200" s="322">
        <f t="shared" si="45"/>
        <v>0</v>
      </c>
      <c r="CJ200" s="322">
        <f t="shared" si="46"/>
        <v>0</v>
      </c>
      <c r="CK200" s="322">
        <f t="shared" si="47"/>
        <v>0</v>
      </c>
      <c r="CL200" s="322">
        <f t="shared" si="48"/>
        <v>0</v>
      </c>
      <c r="CM200" s="322">
        <f t="shared" si="49"/>
        <v>0</v>
      </c>
      <c r="CN200" s="322">
        <f t="shared" si="50"/>
        <v>0</v>
      </c>
      <c r="CO200" s="322">
        <f t="shared" ref="CO200:CO206" si="52">CF200+CI200+CL200</f>
        <v>0</v>
      </c>
      <c r="CP200" s="322">
        <f t="shared" ref="CP200:CP206" si="53">CG200+CJ200+CM200</f>
        <v>0</v>
      </c>
      <c r="CQ200" s="322">
        <f t="shared" si="51"/>
        <v>0</v>
      </c>
      <c r="CS200" s="319"/>
      <c r="CT200" s="319"/>
    </row>
    <row r="201" spans="1:103" s="321" customFormat="1" ht="12" customHeight="1" x14ac:dyDescent="0.2">
      <c r="A201" s="323" t="s">
        <v>171</v>
      </c>
      <c r="B201" s="3">
        <v>0</v>
      </c>
      <c r="C201" s="3">
        <v>0</v>
      </c>
      <c r="D201" s="3">
        <v>0</v>
      </c>
      <c r="E201" s="3">
        <v>0</v>
      </c>
      <c r="F201" s="3">
        <v>0</v>
      </c>
      <c r="G201" s="3">
        <v>0</v>
      </c>
      <c r="H201" s="3">
        <v>0</v>
      </c>
      <c r="I201" s="3">
        <v>0</v>
      </c>
      <c r="J201" s="3">
        <v>0</v>
      </c>
      <c r="K201" s="3">
        <v>0</v>
      </c>
      <c r="L201" s="3">
        <v>0</v>
      </c>
      <c r="M201" s="3">
        <v>0</v>
      </c>
      <c r="N201" s="3">
        <v>0</v>
      </c>
      <c r="O201" s="3">
        <v>0</v>
      </c>
      <c r="P201" s="3">
        <v>0</v>
      </c>
      <c r="Q201" s="3">
        <v>0</v>
      </c>
      <c r="R201" s="3">
        <v>0</v>
      </c>
      <c r="S201" s="3">
        <v>0</v>
      </c>
      <c r="T201" s="3">
        <v>0</v>
      </c>
      <c r="U201" s="3">
        <v>0</v>
      </c>
      <c r="V201" s="3">
        <v>0</v>
      </c>
      <c r="W201" s="3">
        <v>0</v>
      </c>
      <c r="X201" s="3">
        <v>0</v>
      </c>
      <c r="Y201" s="3">
        <v>0</v>
      </c>
      <c r="Z201" s="3">
        <v>0</v>
      </c>
      <c r="AA201" s="3">
        <v>0</v>
      </c>
      <c r="AB201" s="3">
        <v>0</v>
      </c>
      <c r="AC201" s="3">
        <v>0</v>
      </c>
      <c r="AD201" s="3">
        <v>0</v>
      </c>
      <c r="AE201" s="3">
        <v>0</v>
      </c>
      <c r="AF201" s="3">
        <v>0</v>
      </c>
      <c r="AG201" s="3">
        <v>0</v>
      </c>
      <c r="AH201" s="3">
        <v>0</v>
      </c>
      <c r="AI201" s="3">
        <v>0</v>
      </c>
      <c r="AJ201" s="3">
        <v>0</v>
      </c>
      <c r="AK201" s="3">
        <v>0</v>
      </c>
      <c r="AL201" s="3">
        <v>0</v>
      </c>
      <c r="AM201" s="3">
        <v>0</v>
      </c>
      <c r="AN201" s="3">
        <v>0</v>
      </c>
      <c r="AO201" s="3">
        <v>0</v>
      </c>
      <c r="AP201" s="3">
        <v>0</v>
      </c>
      <c r="AQ201" s="3">
        <v>0</v>
      </c>
      <c r="AR201" s="3">
        <v>0</v>
      </c>
      <c r="AS201" s="3">
        <v>0</v>
      </c>
      <c r="AT201" s="3">
        <v>0</v>
      </c>
      <c r="AU201" s="3">
        <v>0</v>
      </c>
      <c r="AV201" s="3">
        <v>0</v>
      </c>
      <c r="AW201" s="3">
        <v>0</v>
      </c>
      <c r="AX201" s="3">
        <v>0</v>
      </c>
      <c r="AY201" s="3">
        <v>0</v>
      </c>
      <c r="AZ201" s="3">
        <v>0</v>
      </c>
      <c r="BA201" s="3">
        <v>0</v>
      </c>
      <c r="BB201" s="3">
        <v>0</v>
      </c>
      <c r="BC201" s="3">
        <v>0</v>
      </c>
      <c r="BD201" s="3">
        <v>0</v>
      </c>
      <c r="BE201" s="3">
        <v>0</v>
      </c>
      <c r="BF201" s="3">
        <v>0</v>
      </c>
      <c r="BG201" s="3">
        <v>0</v>
      </c>
      <c r="BH201" s="3">
        <v>0</v>
      </c>
      <c r="BI201" s="3">
        <v>0</v>
      </c>
      <c r="BJ201" s="3">
        <v>0</v>
      </c>
      <c r="BK201" s="3">
        <v>0</v>
      </c>
      <c r="BL201" s="3">
        <v>0</v>
      </c>
      <c r="BM201" s="3">
        <v>0</v>
      </c>
      <c r="BN201" s="3">
        <v>0</v>
      </c>
      <c r="BO201" s="3">
        <v>0</v>
      </c>
      <c r="BP201" s="3">
        <v>0</v>
      </c>
      <c r="BQ201" s="3">
        <v>0</v>
      </c>
      <c r="BR201" s="3">
        <v>0</v>
      </c>
      <c r="BS201" s="3">
        <v>0</v>
      </c>
      <c r="BT201" s="3">
        <v>0</v>
      </c>
      <c r="BU201" s="3">
        <v>0</v>
      </c>
      <c r="BV201" s="3">
        <v>0</v>
      </c>
      <c r="BW201" s="3">
        <v>0</v>
      </c>
      <c r="BX201" s="3">
        <v>0</v>
      </c>
      <c r="BY201" s="3">
        <v>0</v>
      </c>
      <c r="BZ201" s="3">
        <v>0</v>
      </c>
      <c r="CA201" s="3">
        <v>0</v>
      </c>
      <c r="CB201" s="3">
        <v>0</v>
      </c>
      <c r="CC201" s="3">
        <v>0</v>
      </c>
      <c r="CD201" s="3">
        <v>0</v>
      </c>
      <c r="CE201" s="3">
        <v>0</v>
      </c>
      <c r="CF201" s="322">
        <f t="shared" si="42"/>
        <v>0</v>
      </c>
      <c r="CG201" s="322">
        <f t="shared" si="43"/>
        <v>0</v>
      </c>
      <c r="CH201" s="322">
        <f t="shared" si="44"/>
        <v>0</v>
      </c>
      <c r="CI201" s="322">
        <f t="shared" si="45"/>
        <v>0</v>
      </c>
      <c r="CJ201" s="322">
        <f t="shared" si="46"/>
        <v>0</v>
      </c>
      <c r="CK201" s="322">
        <f t="shared" si="47"/>
        <v>0</v>
      </c>
      <c r="CL201" s="322">
        <f t="shared" si="48"/>
        <v>0</v>
      </c>
      <c r="CM201" s="322">
        <f t="shared" si="49"/>
        <v>0</v>
      </c>
      <c r="CN201" s="322">
        <f t="shared" si="50"/>
        <v>0</v>
      </c>
      <c r="CO201" s="322">
        <f t="shared" si="52"/>
        <v>0</v>
      </c>
      <c r="CP201" s="322">
        <f t="shared" si="53"/>
        <v>0</v>
      </c>
      <c r="CQ201" s="322">
        <f t="shared" si="51"/>
        <v>0</v>
      </c>
      <c r="CS201" s="319"/>
      <c r="CT201" s="319"/>
    </row>
    <row r="202" spans="1:103" s="321" customFormat="1" ht="12" customHeight="1" x14ac:dyDescent="0.2">
      <c r="A202" s="323" t="s">
        <v>172</v>
      </c>
      <c r="B202" s="3">
        <v>0</v>
      </c>
      <c r="C202" s="3">
        <v>0</v>
      </c>
      <c r="D202" s="3">
        <v>0</v>
      </c>
      <c r="E202" s="3">
        <v>0</v>
      </c>
      <c r="F202" s="3">
        <v>0</v>
      </c>
      <c r="G202" s="3">
        <v>0</v>
      </c>
      <c r="H202" s="3">
        <v>0</v>
      </c>
      <c r="I202" s="3">
        <v>0</v>
      </c>
      <c r="J202" s="3">
        <v>0</v>
      </c>
      <c r="K202" s="3">
        <v>0</v>
      </c>
      <c r="L202" s="3">
        <v>0</v>
      </c>
      <c r="M202" s="3">
        <v>0</v>
      </c>
      <c r="N202" s="3">
        <v>0</v>
      </c>
      <c r="O202" s="3">
        <v>0</v>
      </c>
      <c r="P202" s="3">
        <v>0</v>
      </c>
      <c r="Q202" s="3">
        <v>0</v>
      </c>
      <c r="R202" s="3">
        <v>0</v>
      </c>
      <c r="S202" s="3">
        <v>0</v>
      </c>
      <c r="T202" s="3">
        <v>0</v>
      </c>
      <c r="U202" s="3">
        <v>0</v>
      </c>
      <c r="V202" s="3">
        <v>0</v>
      </c>
      <c r="W202" s="3">
        <v>0</v>
      </c>
      <c r="X202" s="3">
        <v>0</v>
      </c>
      <c r="Y202" s="3">
        <v>0</v>
      </c>
      <c r="Z202" s="3">
        <v>0</v>
      </c>
      <c r="AA202" s="3">
        <v>0</v>
      </c>
      <c r="AB202" s="3">
        <v>0</v>
      </c>
      <c r="AC202" s="3">
        <v>0</v>
      </c>
      <c r="AD202" s="3">
        <v>0</v>
      </c>
      <c r="AE202" s="3">
        <v>0</v>
      </c>
      <c r="AF202" s="3">
        <v>0</v>
      </c>
      <c r="AG202" s="3">
        <v>0</v>
      </c>
      <c r="AH202" s="3">
        <v>0</v>
      </c>
      <c r="AI202" s="3">
        <v>0</v>
      </c>
      <c r="AJ202" s="3">
        <v>0</v>
      </c>
      <c r="AK202" s="3">
        <v>0</v>
      </c>
      <c r="AL202" s="3">
        <v>0</v>
      </c>
      <c r="AM202" s="3">
        <v>0</v>
      </c>
      <c r="AN202" s="3">
        <v>0</v>
      </c>
      <c r="AO202" s="3">
        <v>0</v>
      </c>
      <c r="AP202" s="3">
        <v>0</v>
      </c>
      <c r="AQ202" s="3">
        <v>0</v>
      </c>
      <c r="AR202" s="3">
        <v>0</v>
      </c>
      <c r="AS202" s="3">
        <v>0</v>
      </c>
      <c r="AT202" s="3">
        <v>0</v>
      </c>
      <c r="AU202" s="3">
        <v>0</v>
      </c>
      <c r="AV202" s="3">
        <v>0</v>
      </c>
      <c r="AW202" s="3">
        <v>0</v>
      </c>
      <c r="AX202" s="3">
        <v>0</v>
      </c>
      <c r="AY202" s="3">
        <v>0</v>
      </c>
      <c r="AZ202" s="3">
        <v>0</v>
      </c>
      <c r="BA202" s="3">
        <v>0</v>
      </c>
      <c r="BB202" s="3">
        <v>0</v>
      </c>
      <c r="BC202" s="3">
        <v>0</v>
      </c>
      <c r="BD202" s="3">
        <v>0</v>
      </c>
      <c r="BE202" s="3">
        <v>0</v>
      </c>
      <c r="BF202" s="3">
        <v>0</v>
      </c>
      <c r="BG202" s="3">
        <v>0</v>
      </c>
      <c r="BH202" s="3">
        <v>0</v>
      </c>
      <c r="BI202" s="3">
        <v>0</v>
      </c>
      <c r="BJ202" s="3">
        <v>0</v>
      </c>
      <c r="BK202" s="3">
        <v>0</v>
      </c>
      <c r="BL202" s="3">
        <v>0</v>
      </c>
      <c r="BM202" s="3">
        <v>0</v>
      </c>
      <c r="BN202" s="3">
        <v>0</v>
      </c>
      <c r="BO202" s="3">
        <v>0</v>
      </c>
      <c r="BP202" s="3">
        <v>0</v>
      </c>
      <c r="BQ202" s="3">
        <v>0</v>
      </c>
      <c r="BR202" s="3">
        <v>0</v>
      </c>
      <c r="BS202" s="3">
        <v>0</v>
      </c>
      <c r="BT202" s="3">
        <v>0</v>
      </c>
      <c r="BU202" s="3">
        <v>0</v>
      </c>
      <c r="BV202" s="3">
        <v>0</v>
      </c>
      <c r="BW202" s="3">
        <v>0</v>
      </c>
      <c r="BX202" s="3">
        <v>0</v>
      </c>
      <c r="BY202" s="3">
        <v>0</v>
      </c>
      <c r="BZ202" s="3">
        <v>0</v>
      </c>
      <c r="CA202" s="3">
        <v>0</v>
      </c>
      <c r="CB202" s="3">
        <v>0</v>
      </c>
      <c r="CC202" s="3">
        <v>0</v>
      </c>
      <c r="CD202" s="3">
        <v>0</v>
      </c>
      <c r="CE202" s="3">
        <v>0</v>
      </c>
      <c r="CF202" s="322">
        <f t="shared" si="42"/>
        <v>0</v>
      </c>
      <c r="CG202" s="322">
        <f t="shared" si="43"/>
        <v>0</v>
      </c>
      <c r="CH202" s="322">
        <f t="shared" si="44"/>
        <v>0</v>
      </c>
      <c r="CI202" s="322">
        <f t="shared" si="45"/>
        <v>0</v>
      </c>
      <c r="CJ202" s="322">
        <f t="shared" si="46"/>
        <v>0</v>
      </c>
      <c r="CK202" s="322">
        <f t="shared" si="47"/>
        <v>0</v>
      </c>
      <c r="CL202" s="322">
        <f t="shared" si="48"/>
        <v>0</v>
      </c>
      <c r="CM202" s="322">
        <f t="shared" si="49"/>
        <v>0</v>
      </c>
      <c r="CN202" s="322">
        <f t="shared" si="50"/>
        <v>0</v>
      </c>
      <c r="CO202" s="322">
        <f t="shared" si="52"/>
        <v>0</v>
      </c>
      <c r="CP202" s="322">
        <f t="shared" si="53"/>
        <v>0</v>
      </c>
      <c r="CQ202" s="322">
        <f t="shared" si="51"/>
        <v>0</v>
      </c>
      <c r="CS202" s="319"/>
      <c r="CT202" s="319"/>
    </row>
    <row r="203" spans="1:103" s="321" customFormat="1" ht="12" customHeight="1" x14ac:dyDescent="0.2">
      <c r="A203" s="324" t="s">
        <v>78</v>
      </c>
      <c r="B203" s="3">
        <v>0</v>
      </c>
      <c r="C203" s="3">
        <v>0</v>
      </c>
      <c r="D203" s="3">
        <v>0</v>
      </c>
      <c r="E203" s="3">
        <v>0</v>
      </c>
      <c r="F203" s="3">
        <v>0</v>
      </c>
      <c r="G203" s="3">
        <v>0</v>
      </c>
      <c r="H203" s="3">
        <v>0</v>
      </c>
      <c r="I203" s="3">
        <v>0</v>
      </c>
      <c r="J203" s="3">
        <v>0</v>
      </c>
      <c r="K203" s="3">
        <v>0</v>
      </c>
      <c r="L203" s="3">
        <v>0</v>
      </c>
      <c r="M203" s="3">
        <v>0</v>
      </c>
      <c r="N203" s="3">
        <v>0</v>
      </c>
      <c r="O203" s="3">
        <v>0</v>
      </c>
      <c r="P203" s="3">
        <v>0</v>
      </c>
      <c r="Q203" s="3">
        <v>0</v>
      </c>
      <c r="R203" s="3">
        <v>0</v>
      </c>
      <c r="S203" s="3">
        <v>0</v>
      </c>
      <c r="T203" s="3">
        <v>0</v>
      </c>
      <c r="U203" s="3">
        <v>0</v>
      </c>
      <c r="V203" s="3">
        <v>0</v>
      </c>
      <c r="W203" s="3">
        <v>0</v>
      </c>
      <c r="X203" s="3">
        <v>0</v>
      </c>
      <c r="Y203" s="3">
        <v>0</v>
      </c>
      <c r="Z203" s="3">
        <v>0</v>
      </c>
      <c r="AA203" s="3">
        <v>0</v>
      </c>
      <c r="AB203" s="3">
        <v>0</v>
      </c>
      <c r="AC203" s="3">
        <v>0</v>
      </c>
      <c r="AD203" s="3">
        <v>0</v>
      </c>
      <c r="AE203" s="3">
        <v>0</v>
      </c>
      <c r="AF203" s="3">
        <v>0</v>
      </c>
      <c r="AG203" s="3">
        <v>0</v>
      </c>
      <c r="AH203" s="3">
        <v>0</v>
      </c>
      <c r="AI203" s="3">
        <v>0</v>
      </c>
      <c r="AJ203" s="3">
        <v>0</v>
      </c>
      <c r="AK203" s="3">
        <v>0</v>
      </c>
      <c r="AL203" s="3">
        <v>0</v>
      </c>
      <c r="AM203" s="3">
        <v>0</v>
      </c>
      <c r="AN203" s="3">
        <v>0</v>
      </c>
      <c r="AO203" s="3">
        <v>0</v>
      </c>
      <c r="AP203" s="3">
        <v>0</v>
      </c>
      <c r="AQ203" s="3">
        <v>0</v>
      </c>
      <c r="AR203" s="3">
        <v>0</v>
      </c>
      <c r="AS203" s="3">
        <v>0</v>
      </c>
      <c r="AT203" s="3">
        <v>1</v>
      </c>
      <c r="AU203" s="3">
        <v>0</v>
      </c>
      <c r="AV203" s="3">
        <v>1</v>
      </c>
      <c r="AW203" s="3">
        <v>0</v>
      </c>
      <c r="AX203" s="3">
        <v>0</v>
      </c>
      <c r="AY203" s="3">
        <v>0</v>
      </c>
      <c r="AZ203" s="3">
        <v>0</v>
      </c>
      <c r="BA203" s="3">
        <v>0</v>
      </c>
      <c r="BB203" s="3">
        <v>0</v>
      </c>
      <c r="BC203" s="3">
        <v>0</v>
      </c>
      <c r="BD203" s="3">
        <v>0</v>
      </c>
      <c r="BE203" s="3">
        <v>0</v>
      </c>
      <c r="BF203" s="3">
        <v>0</v>
      </c>
      <c r="BG203" s="3">
        <v>0</v>
      </c>
      <c r="BH203" s="3">
        <v>0</v>
      </c>
      <c r="BI203" s="3">
        <v>0</v>
      </c>
      <c r="BJ203" s="3">
        <v>0</v>
      </c>
      <c r="BK203" s="3">
        <v>0</v>
      </c>
      <c r="BL203" s="3">
        <v>0</v>
      </c>
      <c r="BM203" s="3">
        <v>0</v>
      </c>
      <c r="BN203" s="3">
        <v>0</v>
      </c>
      <c r="BO203" s="3">
        <v>0</v>
      </c>
      <c r="BP203" s="3">
        <v>0</v>
      </c>
      <c r="BQ203" s="3">
        <v>0</v>
      </c>
      <c r="BR203" s="3">
        <v>0</v>
      </c>
      <c r="BS203" s="3">
        <v>0</v>
      </c>
      <c r="BT203" s="3">
        <v>0</v>
      </c>
      <c r="BU203" s="3">
        <v>0</v>
      </c>
      <c r="BV203" s="3">
        <v>0</v>
      </c>
      <c r="BW203" s="3">
        <v>0</v>
      </c>
      <c r="BX203" s="3">
        <v>0</v>
      </c>
      <c r="BY203" s="3">
        <v>0</v>
      </c>
      <c r="BZ203" s="3">
        <v>0</v>
      </c>
      <c r="CA203" s="3">
        <v>0</v>
      </c>
      <c r="CB203" s="3">
        <v>0</v>
      </c>
      <c r="CC203" s="3">
        <v>0</v>
      </c>
      <c r="CD203" s="3">
        <v>0</v>
      </c>
      <c r="CE203" s="3">
        <v>0</v>
      </c>
      <c r="CF203" s="322">
        <f t="shared" si="42"/>
        <v>0</v>
      </c>
      <c r="CG203" s="322">
        <f t="shared" si="43"/>
        <v>0</v>
      </c>
      <c r="CH203" s="322">
        <f t="shared" si="44"/>
        <v>0</v>
      </c>
      <c r="CI203" s="322">
        <f t="shared" si="45"/>
        <v>2</v>
      </c>
      <c r="CJ203" s="322">
        <f t="shared" si="46"/>
        <v>0</v>
      </c>
      <c r="CK203" s="322">
        <f t="shared" si="47"/>
        <v>2</v>
      </c>
      <c r="CL203" s="322">
        <f t="shared" si="48"/>
        <v>0</v>
      </c>
      <c r="CM203" s="322">
        <f t="shared" si="49"/>
        <v>0</v>
      </c>
      <c r="CN203" s="322">
        <f t="shared" si="50"/>
        <v>0</v>
      </c>
      <c r="CO203" s="322">
        <f t="shared" si="52"/>
        <v>2</v>
      </c>
      <c r="CP203" s="322">
        <f t="shared" si="53"/>
        <v>0</v>
      </c>
      <c r="CQ203" s="322">
        <f t="shared" si="51"/>
        <v>2</v>
      </c>
      <c r="CS203" s="319"/>
      <c r="CT203" s="319"/>
    </row>
    <row r="204" spans="1:103" s="321" customFormat="1" ht="12" customHeight="1" x14ac:dyDescent="0.2">
      <c r="A204" s="323" t="s">
        <v>170</v>
      </c>
      <c r="B204" s="3">
        <v>0</v>
      </c>
      <c r="C204" s="3">
        <v>0</v>
      </c>
      <c r="D204" s="3">
        <v>0</v>
      </c>
      <c r="E204" s="3">
        <v>0</v>
      </c>
      <c r="F204" s="3">
        <v>0</v>
      </c>
      <c r="G204" s="3">
        <v>0</v>
      </c>
      <c r="H204" s="3">
        <v>0</v>
      </c>
      <c r="I204" s="3">
        <v>0</v>
      </c>
      <c r="J204" s="3">
        <v>0</v>
      </c>
      <c r="K204" s="3">
        <v>0</v>
      </c>
      <c r="L204" s="3">
        <v>0</v>
      </c>
      <c r="M204" s="3">
        <v>0</v>
      </c>
      <c r="N204" s="3">
        <v>0</v>
      </c>
      <c r="O204" s="3">
        <v>0</v>
      </c>
      <c r="P204" s="3">
        <v>0</v>
      </c>
      <c r="Q204" s="3">
        <v>0</v>
      </c>
      <c r="R204" s="3">
        <v>0</v>
      </c>
      <c r="S204" s="3">
        <v>0</v>
      </c>
      <c r="T204" s="3">
        <v>0</v>
      </c>
      <c r="U204" s="3">
        <v>0</v>
      </c>
      <c r="V204" s="3">
        <v>0</v>
      </c>
      <c r="W204" s="3">
        <v>0</v>
      </c>
      <c r="X204" s="3">
        <v>0</v>
      </c>
      <c r="Y204" s="3">
        <v>0</v>
      </c>
      <c r="Z204" s="3">
        <v>0</v>
      </c>
      <c r="AA204" s="3">
        <v>0</v>
      </c>
      <c r="AB204" s="3">
        <v>0</v>
      </c>
      <c r="AC204" s="3">
        <v>0</v>
      </c>
      <c r="AD204" s="3">
        <v>0</v>
      </c>
      <c r="AE204" s="3">
        <v>0</v>
      </c>
      <c r="AF204" s="3">
        <v>0</v>
      </c>
      <c r="AG204" s="3">
        <v>0</v>
      </c>
      <c r="AH204" s="3">
        <v>0</v>
      </c>
      <c r="AI204" s="3">
        <v>0</v>
      </c>
      <c r="AJ204" s="3">
        <v>0</v>
      </c>
      <c r="AK204" s="3">
        <v>0</v>
      </c>
      <c r="AL204" s="3">
        <v>0</v>
      </c>
      <c r="AM204" s="3">
        <v>0</v>
      </c>
      <c r="AN204" s="3">
        <v>0</v>
      </c>
      <c r="AO204" s="3">
        <v>0</v>
      </c>
      <c r="AP204" s="3">
        <v>0</v>
      </c>
      <c r="AQ204" s="3">
        <v>0</v>
      </c>
      <c r="AR204" s="3">
        <v>0</v>
      </c>
      <c r="AS204" s="3">
        <v>0</v>
      </c>
      <c r="AT204" s="3">
        <v>0</v>
      </c>
      <c r="AU204" s="3">
        <v>0</v>
      </c>
      <c r="AV204" s="3">
        <v>0</v>
      </c>
      <c r="AW204" s="3">
        <v>0</v>
      </c>
      <c r="AX204" s="3">
        <v>0</v>
      </c>
      <c r="AY204" s="3">
        <v>0</v>
      </c>
      <c r="AZ204" s="3">
        <v>0</v>
      </c>
      <c r="BA204" s="3">
        <v>0</v>
      </c>
      <c r="BB204" s="3">
        <v>0</v>
      </c>
      <c r="BC204" s="3">
        <v>0</v>
      </c>
      <c r="BD204" s="3">
        <v>0</v>
      </c>
      <c r="BE204" s="3">
        <v>0</v>
      </c>
      <c r="BF204" s="3">
        <v>0</v>
      </c>
      <c r="BG204" s="3">
        <v>0</v>
      </c>
      <c r="BH204" s="3">
        <v>0</v>
      </c>
      <c r="BI204" s="3">
        <v>0</v>
      </c>
      <c r="BJ204" s="3">
        <v>0</v>
      </c>
      <c r="BK204" s="3">
        <v>0</v>
      </c>
      <c r="BL204" s="3">
        <v>0</v>
      </c>
      <c r="BM204" s="3">
        <v>0</v>
      </c>
      <c r="BN204" s="3">
        <v>0</v>
      </c>
      <c r="BO204" s="3">
        <v>0</v>
      </c>
      <c r="BP204" s="3">
        <v>0</v>
      </c>
      <c r="BQ204" s="3">
        <v>0</v>
      </c>
      <c r="BR204" s="3">
        <v>0</v>
      </c>
      <c r="BS204" s="3">
        <v>0</v>
      </c>
      <c r="BT204" s="3">
        <v>0</v>
      </c>
      <c r="BU204" s="3">
        <v>0</v>
      </c>
      <c r="BV204" s="3">
        <v>0</v>
      </c>
      <c r="BW204" s="3">
        <v>0</v>
      </c>
      <c r="BX204" s="3">
        <v>0</v>
      </c>
      <c r="BY204" s="3">
        <v>0</v>
      </c>
      <c r="BZ204" s="3">
        <v>0</v>
      </c>
      <c r="CA204" s="3">
        <v>0</v>
      </c>
      <c r="CB204" s="3">
        <v>0</v>
      </c>
      <c r="CC204" s="3">
        <v>0</v>
      </c>
      <c r="CD204" s="3">
        <v>0</v>
      </c>
      <c r="CE204" s="3">
        <v>0</v>
      </c>
      <c r="CF204" s="322">
        <f t="shared" si="42"/>
        <v>0</v>
      </c>
      <c r="CG204" s="322">
        <f t="shared" si="43"/>
        <v>0</v>
      </c>
      <c r="CH204" s="322">
        <f t="shared" si="44"/>
        <v>0</v>
      </c>
      <c r="CI204" s="322">
        <f t="shared" si="45"/>
        <v>0</v>
      </c>
      <c r="CJ204" s="322">
        <f t="shared" si="46"/>
        <v>0</v>
      </c>
      <c r="CK204" s="322">
        <f t="shared" si="47"/>
        <v>0</v>
      </c>
      <c r="CL204" s="322">
        <f t="shared" si="48"/>
        <v>0</v>
      </c>
      <c r="CM204" s="322">
        <f t="shared" si="49"/>
        <v>0</v>
      </c>
      <c r="CN204" s="322">
        <f t="shared" si="50"/>
        <v>0</v>
      </c>
      <c r="CO204" s="322">
        <f t="shared" si="52"/>
        <v>0</v>
      </c>
      <c r="CP204" s="322">
        <f t="shared" si="53"/>
        <v>0</v>
      </c>
      <c r="CQ204" s="322">
        <f t="shared" si="51"/>
        <v>0</v>
      </c>
      <c r="CS204" s="319"/>
      <c r="CT204" s="319"/>
    </row>
    <row r="205" spans="1:103" s="321" customFormat="1" ht="12" customHeight="1" x14ac:dyDescent="0.2">
      <c r="A205" s="323" t="s">
        <v>171</v>
      </c>
      <c r="B205" s="3">
        <v>0</v>
      </c>
      <c r="C205" s="3">
        <v>0</v>
      </c>
      <c r="D205" s="3">
        <v>0</v>
      </c>
      <c r="E205" s="3">
        <v>0</v>
      </c>
      <c r="F205" s="3">
        <v>0</v>
      </c>
      <c r="G205" s="3">
        <v>0</v>
      </c>
      <c r="H205" s="3">
        <v>0</v>
      </c>
      <c r="I205" s="3">
        <v>0</v>
      </c>
      <c r="J205" s="3">
        <v>0</v>
      </c>
      <c r="K205" s="3">
        <v>0</v>
      </c>
      <c r="L205" s="3">
        <v>0</v>
      </c>
      <c r="M205" s="3">
        <v>0</v>
      </c>
      <c r="N205" s="3">
        <v>0</v>
      </c>
      <c r="O205" s="3">
        <v>0</v>
      </c>
      <c r="P205" s="3">
        <v>0</v>
      </c>
      <c r="Q205" s="3">
        <v>0</v>
      </c>
      <c r="R205" s="3">
        <v>0</v>
      </c>
      <c r="S205" s="3">
        <v>0</v>
      </c>
      <c r="T205" s="3">
        <v>0</v>
      </c>
      <c r="U205" s="3">
        <v>0</v>
      </c>
      <c r="V205" s="3">
        <v>0</v>
      </c>
      <c r="W205" s="3">
        <v>0</v>
      </c>
      <c r="X205" s="3">
        <v>0</v>
      </c>
      <c r="Y205" s="3">
        <v>0</v>
      </c>
      <c r="Z205" s="3">
        <v>0</v>
      </c>
      <c r="AA205" s="3">
        <v>0</v>
      </c>
      <c r="AB205" s="3">
        <v>0</v>
      </c>
      <c r="AC205" s="3">
        <v>0</v>
      </c>
      <c r="AD205" s="3">
        <v>0</v>
      </c>
      <c r="AE205" s="3">
        <v>0</v>
      </c>
      <c r="AF205" s="3">
        <v>0</v>
      </c>
      <c r="AG205" s="3">
        <v>0</v>
      </c>
      <c r="AH205" s="3">
        <v>0</v>
      </c>
      <c r="AI205" s="3">
        <v>0</v>
      </c>
      <c r="AJ205" s="3">
        <v>0</v>
      </c>
      <c r="AK205" s="3">
        <v>0</v>
      </c>
      <c r="AL205" s="3">
        <v>0</v>
      </c>
      <c r="AM205" s="3">
        <v>0</v>
      </c>
      <c r="AN205" s="3">
        <v>0</v>
      </c>
      <c r="AO205" s="3">
        <v>0</v>
      </c>
      <c r="AP205" s="3">
        <v>0</v>
      </c>
      <c r="AQ205" s="3">
        <v>0</v>
      </c>
      <c r="AR205" s="3">
        <v>0</v>
      </c>
      <c r="AS205" s="3">
        <v>0</v>
      </c>
      <c r="AT205" s="3">
        <v>1</v>
      </c>
      <c r="AU205" s="3">
        <v>0</v>
      </c>
      <c r="AV205" s="3">
        <v>1</v>
      </c>
      <c r="AW205" s="3">
        <v>0</v>
      </c>
      <c r="AX205" s="3">
        <v>0</v>
      </c>
      <c r="AY205" s="3">
        <v>0</v>
      </c>
      <c r="AZ205" s="3">
        <v>0</v>
      </c>
      <c r="BA205" s="3">
        <v>0</v>
      </c>
      <c r="BB205" s="3">
        <v>0</v>
      </c>
      <c r="BC205" s="3">
        <v>0</v>
      </c>
      <c r="BD205" s="3">
        <v>0</v>
      </c>
      <c r="BE205" s="3">
        <v>0</v>
      </c>
      <c r="BF205" s="3">
        <v>0</v>
      </c>
      <c r="BG205" s="3">
        <v>0</v>
      </c>
      <c r="BH205" s="3">
        <v>0</v>
      </c>
      <c r="BI205" s="3">
        <v>0</v>
      </c>
      <c r="BJ205" s="3">
        <v>0</v>
      </c>
      <c r="BK205" s="3">
        <v>0</v>
      </c>
      <c r="BL205" s="3">
        <v>0</v>
      </c>
      <c r="BM205" s="3">
        <v>0</v>
      </c>
      <c r="BN205" s="3">
        <v>0</v>
      </c>
      <c r="BO205" s="3">
        <v>0</v>
      </c>
      <c r="BP205" s="3">
        <v>0</v>
      </c>
      <c r="BQ205" s="3">
        <v>0</v>
      </c>
      <c r="BR205" s="3">
        <v>0</v>
      </c>
      <c r="BS205" s="3">
        <v>0</v>
      </c>
      <c r="BT205" s="3">
        <v>0</v>
      </c>
      <c r="BU205" s="3">
        <v>0</v>
      </c>
      <c r="BV205" s="3">
        <v>0</v>
      </c>
      <c r="BW205" s="3">
        <v>0</v>
      </c>
      <c r="BX205" s="3">
        <v>0</v>
      </c>
      <c r="BY205" s="3">
        <v>0</v>
      </c>
      <c r="BZ205" s="3">
        <v>0</v>
      </c>
      <c r="CA205" s="3">
        <v>0</v>
      </c>
      <c r="CB205" s="3">
        <v>0</v>
      </c>
      <c r="CC205" s="3">
        <v>0</v>
      </c>
      <c r="CD205" s="3">
        <v>0</v>
      </c>
      <c r="CE205" s="3">
        <v>0</v>
      </c>
      <c r="CF205" s="322">
        <f t="shared" si="42"/>
        <v>0</v>
      </c>
      <c r="CG205" s="322">
        <f t="shared" si="43"/>
        <v>0</v>
      </c>
      <c r="CH205" s="322">
        <f t="shared" si="44"/>
        <v>0</v>
      </c>
      <c r="CI205" s="322">
        <f t="shared" si="45"/>
        <v>2</v>
      </c>
      <c r="CJ205" s="322">
        <f t="shared" si="46"/>
        <v>0</v>
      </c>
      <c r="CK205" s="322">
        <f t="shared" si="47"/>
        <v>2</v>
      </c>
      <c r="CL205" s="322">
        <f t="shared" si="48"/>
        <v>0</v>
      </c>
      <c r="CM205" s="322">
        <f t="shared" si="49"/>
        <v>0</v>
      </c>
      <c r="CN205" s="322">
        <f t="shared" si="50"/>
        <v>0</v>
      </c>
      <c r="CO205" s="322">
        <f t="shared" si="52"/>
        <v>2</v>
      </c>
      <c r="CP205" s="322">
        <f t="shared" si="53"/>
        <v>0</v>
      </c>
      <c r="CQ205" s="322">
        <f t="shared" si="51"/>
        <v>2</v>
      </c>
      <c r="CS205" s="319"/>
      <c r="CT205" s="319"/>
    </row>
    <row r="206" spans="1:103" s="321" customFormat="1" ht="12" customHeight="1" x14ac:dyDescent="0.2">
      <c r="A206" s="323" t="s">
        <v>172</v>
      </c>
      <c r="B206" s="3">
        <v>0</v>
      </c>
      <c r="C206" s="3">
        <v>0</v>
      </c>
      <c r="D206" s="3">
        <v>0</v>
      </c>
      <c r="E206" s="3">
        <v>0</v>
      </c>
      <c r="F206" s="3">
        <v>0</v>
      </c>
      <c r="G206" s="3">
        <v>0</v>
      </c>
      <c r="H206" s="3">
        <v>0</v>
      </c>
      <c r="I206" s="3">
        <v>0</v>
      </c>
      <c r="J206" s="3">
        <v>0</v>
      </c>
      <c r="K206" s="3">
        <v>0</v>
      </c>
      <c r="L206" s="3">
        <v>0</v>
      </c>
      <c r="M206" s="3">
        <v>0</v>
      </c>
      <c r="N206" s="3">
        <v>0</v>
      </c>
      <c r="O206" s="3">
        <v>0</v>
      </c>
      <c r="P206" s="3">
        <v>0</v>
      </c>
      <c r="Q206" s="3">
        <v>0</v>
      </c>
      <c r="R206" s="3">
        <v>0</v>
      </c>
      <c r="S206" s="3">
        <v>0</v>
      </c>
      <c r="T206" s="3">
        <v>0</v>
      </c>
      <c r="U206" s="3">
        <v>0</v>
      </c>
      <c r="V206" s="3">
        <v>0</v>
      </c>
      <c r="W206" s="3">
        <v>0</v>
      </c>
      <c r="X206" s="3">
        <v>0</v>
      </c>
      <c r="Y206" s="3">
        <v>0</v>
      </c>
      <c r="Z206" s="3">
        <v>0</v>
      </c>
      <c r="AA206" s="3">
        <v>0</v>
      </c>
      <c r="AB206" s="3">
        <v>0</v>
      </c>
      <c r="AC206" s="3">
        <v>0</v>
      </c>
      <c r="AD206" s="3">
        <v>0</v>
      </c>
      <c r="AE206" s="3">
        <v>0</v>
      </c>
      <c r="AF206" s="3">
        <v>0</v>
      </c>
      <c r="AG206" s="3">
        <v>0</v>
      </c>
      <c r="AH206" s="3">
        <v>0</v>
      </c>
      <c r="AI206" s="3">
        <v>0</v>
      </c>
      <c r="AJ206" s="3">
        <v>0</v>
      </c>
      <c r="AK206" s="3">
        <v>0</v>
      </c>
      <c r="AL206" s="3">
        <v>0</v>
      </c>
      <c r="AM206" s="3">
        <v>0</v>
      </c>
      <c r="AN206" s="3">
        <v>0</v>
      </c>
      <c r="AO206" s="3">
        <v>0</v>
      </c>
      <c r="AP206" s="3">
        <v>0</v>
      </c>
      <c r="AQ206" s="3">
        <v>0</v>
      </c>
      <c r="AR206" s="3">
        <v>0</v>
      </c>
      <c r="AS206" s="3">
        <v>0</v>
      </c>
      <c r="AT206" s="3">
        <v>0</v>
      </c>
      <c r="AU206" s="3">
        <v>0</v>
      </c>
      <c r="AV206" s="3">
        <v>0</v>
      </c>
      <c r="AW206" s="3">
        <v>0</v>
      </c>
      <c r="AX206" s="3">
        <v>0</v>
      </c>
      <c r="AY206" s="3">
        <v>0</v>
      </c>
      <c r="AZ206" s="3">
        <v>0</v>
      </c>
      <c r="BA206" s="3">
        <v>0</v>
      </c>
      <c r="BB206" s="3">
        <v>0</v>
      </c>
      <c r="BC206" s="3">
        <v>0</v>
      </c>
      <c r="BD206" s="3">
        <v>0</v>
      </c>
      <c r="BE206" s="3">
        <v>0</v>
      </c>
      <c r="BF206" s="3">
        <v>0</v>
      </c>
      <c r="BG206" s="3">
        <v>0</v>
      </c>
      <c r="BH206" s="3">
        <v>0</v>
      </c>
      <c r="BI206" s="3">
        <v>0</v>
      </c>
      <c r="BJ206" s="3">
        <v>0</v>
      </c>
      <c r="BK206" s="3">
        <v>0</v>
      </c>
      <c r="BL206" s="3">
        <v>0</v>
      </c>
      <c r="BM206" s="3">
        <v>0</v>
      </c>
      <c r="BN206" s="3">
        <v>0</v>
      </c>
      <c r="BO206" s="3">
        <v>0</v>
      </c>
      <c r="BP206" s="3">
        <v>0</v>
      </c>
      <c r="BQ206" s="3">
        <v>0</v>
      </c>
      <c r="BR206" s="3">
        <v>0</v>
      </c>
      <c r="BS206" s="3">
        <v>0</v>
      </c>
      <c r="BT206" s="3">
        <v>0</v>
      </c>
      <c r="BU206" s="3">
        <v>0</v>
      </c>
      <c r="BV206" s="3">
        <v>0</v>
      </c>
      <c r="BW206" s="3">
        <v>0</v>
      </c>
      <c r="BX206" s="3">
        <v>0</v>
      </c>
      <c r="BY206" s="3">
        <v>0</v>
      </c>
      <c r="BZ206" s="3">
        <v>0</v>
      </c>
      <c r="CA206" s="3">
        <v>0</v>
      </c>
      <c r="CB206" s="3">
        <v>0</v>
      </c>
      <c r="CC206" s="3">
        <v>0</v>
      </c>
      <c r="CD206" s="3">
        <v>0</v>
      </c>
      <c r="CE206" s="3">
        <v>0</v>
      </c>
      <c r="CF206" s="322">
        <f t="shared" si="42"/>
        <v>0</v>
      </c>
      <c r="CG206" s="322">
        <f t="shared" si="43"/>
        <v>0</v>
      </c>
      <c r="CH206" s="322">
        <f t="shared" si="44"/>
        <v>0</v>
      </c>
      <c r="CI206" s="322">
        <f t="shared" si="45"/>
        <v>0</v>
      </c>
      <c r="CJ206" s="322">
        <f t="shared" si="46"/>
        <v>0</v>
      </c>
      <c r="CK206" s="322">
        <f t="shared" si="47"/>
        <v>0</v>
      </c>
      <c r="CL206" s="322">
        <f t="shared" si="48"/>
        <v>0</v>
      </c>
      <c r="CM206" s="322">
        <f t="shared" si="49"/>
        <v>0</v>
      </c>
      <c r="CN206" s="322">
        <f t="shared" si="50"/>
        <v>0</v>
      </c>
      <c r="CO206" s="322">
        <f t="shared" si="52"/>
        <v>0</v>
      </c>
      <c r="CP206" s="322">
        <f t="shared" si="53"/>
        <v>0</v>
      </c>
      <c r="CQ206" s="322">
        <f t="shared" si="51"/>
        <v>0</v>
      </c>
      <c r="CS206" s="319"/>
      <c r="CT206" s="319"/>
    </row>
    <row r="207" spans="1:103" x14ac:dyDescent="0.2">
      <c r="B207" s="6"/>
      <c r="CF207" s="12"/>
      <c r="CG207" s="12"/>
      <c r="CH207" s="12"/>
      <c r="CI207" s="12"/>
      <c r="CJ207" s="12"/>
      <c r="CK207" s="12"/>
      <c r="CL207" s="12"/>
      <c r="CM207" s="12"/>
      <c r="CN207" s="12"/>
      <c r="CO207" s="320"/>
      <c r="CP207" s="320"/>
      <c r="CQ207" s="320"/>
      <c r="CS207" s="319"/>
    </row>
    <row r="208" spans="1:103" x14ac:dyDescent="0.2">
      <c r="A208" s="320"/>
      <c r="CK208" s="12"/>
      <c r="CL208" s="12"/>
      <c r="CM208" s="12"/>
      <c r="CN208" s="12"/>
      <c r="CO208" s="320"/>
      <c r="CP208" s="320"/>
      <c r="CQ208" s="320"/>
      <c r="CS208" s="319"/>
    </row>
    <row r="209" spans="97:97" x14ac:dyDescent="0.2">
      <c r="CS209" s="319"/>
    </row>
    <row r="210" spans="97:97" x14ac:dyDescent="0.2">
      <c r="CS210" s="319"/>
    </row>
    <row r="211" spans="97:97" x14ac:dyDescent="0.2">
      <c r="CS211" s="319"/>
    </row>
    <row r="212" spans="97:97" x14ac:dyDescent="0.2">
      <c r="CS212" s="319"/>
    </row>
    <row r="213" spans="97:97" x14ac:dyDescent="0.2">
      <c r="CS213" s="319"/>
    </row>
    <row r="214" spans="97:97" x14ac:dyDescent="0.2">
      <c r="CS214" s="319"/>
    </row>
    <row r="215" spans="97:97" x14ac:dyDescent="0.2">
      <c r="CS215" s="319"/>
    </row>
    <row r="216" spans="97:97" x14ac:dyDescent="0.2">
      <c r="CS216" s="319"/>
    </row>
  </sheetData>
  <mergeCells count="53">
    <mergeCell ref="BV3:BW3"/>
    <mergeCell ref="BX3:BY3"/>
    <mergeCell ref="CQ3:CQ4"/>
    <mergeCell ref="CD3:CE3"/>
    <mergeCell ref="CF3:CH3"/>
    <mergeCell ref="CI3:CK3"/>
    <mergeCell ref="CL3:CN3"/>
    <mergeCell ref="CO3:CO4"/>
    <mergeCell ref="CP3:CP4"/>
    <mergeCell ref="AB3:AC3"/>
    <mergeCell ref="AD3:AE3"/>
    <mergeCell ref="BD3:BE3"/>
    <mergeCell ref="AH3:AI3"/>
    <mergeCell ref="AJ3:AK3"/>
    <mergeCell ref="AL3:AM3"/>
    <mergeCell ref="AN3:AO3"/>
    <mergeCell ref="AP3:AQ3"/>
    <mergeCell ref="AR3:AS3"/>
    <mergeCell ref="AT3:AU3"/>
    <mergeCell ref="AV3:AW3"/>
    <mergeCell ref="AX3:AY3"/>
    <mergeCell ref="AZ3:BA3"/>
    <mergeCell ref="BB3:BC3"/>
    <mergeCell ref="AX2:BA2"/>
    <mergeCell ref="BJ2:BM2"/>
    <mergeCell ref="BX2:CA2"/>
    <mergeCell ref="CN2:CQ2"/>
    <mergeCell ref="AF3:AG3"/>
    <mergeCell ref="AG2:AK2"/>
    <mergeCell ref="CB3:CC3"/>
    <mergeCell ref="BF3:BG3"/>
    <mergeCell ref="BH3:BI3"/>
    <mergeCell ref="BJ3:BK3"/>
    <mergeCell ref="BL3:BM3"/>
    <mergeCell ref="BN3:BO3"/>
    <mergeCell ref="BZ3:CA3"/>
    <mergeCell ref="BP3:BQ3"/>
    <mergeCell ref="BR3:BS3"/>
    <mergeCell ref="BT3:BU3"/>
    <mergeCell ref="T3:U3"/>
    <mergeCell ref="V3:W3"/>
    <mergeCell ref="X3:Y3"/>
    <mergeCell ref="Z3:AA3"/>
    <mergeCell ref="A3:A4"/>
    <mergeCell ref="B3:C3"/>
    <mergeCell ref="D3:E3"/>
    <mergeCell ref="F3:G3"/>
    <mergeCell ref="H3:I3"/>
    <mergeCell ref="J3:K3"/>
    <mergeCell ref="L3:M3"/>
    <mergeCell ref="N3:O3"/>
    <mergeCell ref="P3:Q3"/>
    <mergeCell ref="R3:S3"/>
  </mergeCells>
  <phoneticPr fontId="18"/>
  <pageMargins left="1.1023622047244095" right="0.51181102362204722" top="0.74803149606299213" bottom="0.74803149606299213" header="0.31496062992125984" footer="0.31496062992125984"/>
  <pageSetup paperSize="8" scale="87" pageOrder="overThenDown" orientation="landscape" r:id="rId1"/>
  <rowBreaks count="2" manualBreakCount="2">
    <brk id="71" max="94" man="1"/>
    <brk id="140" max="94" man="1"/>
  </rowBreaks>
  <colBreaks count="2" manualBreakCount="2">
    <brk id="37" max="202" man="1"/>
    <brk id="67" max="20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90"/>
  <sheetViews>
    <sheetView view="pageBreakPreview" topLeftCell="A16" zoomScaleNormal="100" zoomScaleSheetLayoutView="100" workbookViewId="0">
      <selection activeCell="A19" sqref="A19"/>
    </sheetView>
  </sheetViews>
  <sheetFormatPr defaultRowHeight="13" x14ac:dyDescent="0.2"/>
  <cols>
    <col min="1" max="1" width="94.36328125" style="109" customWidth="1"/>
    <col min="2" max="256" width="9" style="101"/>
    <col min="257" max="257" width="94.36328125" style="101" customWidth="1"/>
    <col min="258" max="512" width="9" style="101"/>
    <col min="513" max="513" width="94.36328125" style="101" customWidth="1"/>
    <col min="514" max="768" width="9" style="101"/>
    <col min="769" max="769" width="94.36328125" style="101" customWidth="1"/>
    <col min="770" max="1024" width="9" style="101"/>
    <col min="1025" max="1025" width="94.36328125" style="101" customWidth="1"/>
    <col min="1026" max="1280" width="9" style="101"/>
    <col min="1281" max="1281" width="94.36328125" style="101" customWidth="1"/>
    <col min="1282" max="1536" width="9" style="101"/>
    <col min="1537" max="1537" width="94.36328125" style="101" customWidth="1"/>
    <col min="1538" max="1792" width="9" style="101"/>
    <col min="1793" max="1793" width="94.36328125" style="101" customWidth="1"/>
    <col min="1794" max="2048" width="9" style="101"/>
    <col min="2049" max="2049" width="94.36328125" style="101" customWidth="1"/>
    <col min="2050" max="2304" width="9" style="101"/>
    <col min="2305" max="2305" width="94.36328125" style="101" customWidth="1"/>
    <col min="2306" max="2560" width="9" style="101"/>
    <col min="2561" max="2561" width="94.36328125" style="101" customWidth="1"/>
    <col min="2562" max="2816" width="9" style="101"/>
    <col min="2817" max="2817" width="94.36328125" style="101" customWidth="1"/>
    <col min="2818" max="3072" width="9" style="101"/>
    <col min="3073" max="3073" width="94.36328125" style="101" customWidth="1"/>
    <col min="3074" max="3328" width="9" style="101"/>
    <col min="3329" max="3329" width="94.36328125" style="101" customWidth="1"/>
    <col min="3330" max="3584" width="9" style="101"/>
    <col min="3585" max="3585" width="94.36328125" style="101" customWidth="1"/>
    <col min="3586" max="3840" width="9" style="101"/>
    <col min="3841" max="3841" width="94.36328125" style="101" customWidth="1"/>
    <col min="3842" max="4096" width="9" style="101"/>
    <col min="4097" max="4097" width="94.36328125" style="101" customWidth="1"/>
    <col min="4098" max="4352" width="9" style="101"/>
    <col min="4353" max="4353" width="94.36328125" style="101" customWidth="1"/>
    <col min="4354" max="4608" width="9" style="101"/>
    <col min="4609" max="4609" width="94.36328125" style="101" customWidth="1"/>
    <col min="4610" max="4864" width="9" style="101"/>
    <col min="4865" max="4865" width="94.36328125" style="101" customWidth="1"/>
    <col min="4866" max="5120" width="9" style="101"/>
    <col min="5121" max="5121" width="94.36328125" style="101" customWidth="1"/>
    <col min="5122" max="5376" width="9" style="101"/>
    <col min="5377" max="5377" width="94.36328125" style="101" customWidth="1"/>
    <col min="5378" max="5632" width="9" style="101"/>
    <col min="5633" max="5633" width="94.36328125" style="101" customWidth="1"/>
    <col min="5634" max="5888" width="9" style="101"/>
    <col min="5889" max="5889" width="94.36328125" style="101" customWidth="1"/>
    <col min="5890" max="6144" width="9" style="101"/>
    <col min="6145" max="6145" width="94.36328125" style="101" customWidth="1"/>
    <col min="6146" max="6400" width="9" style="101"/>
    <col min="6401" max="6401" width="94.36328125" style="101" customWidth="1"/>
    <col min="6402" max="6656" width="9" style="101"/>
    <col min="6657" max="6657" width="94.36328125" style="101" customWidth="1"/>
    <col min="6658" max="6912" width="9" style="101"/>
    <col min="6913" max="6913" width="94.36328125" style="101" customWidth="1"/>
    <col min="6914" max="7168" width="9" style="101"/>
    <col min="7169" max="7169" width="94.36328125" style="101" customWidth="1"/>
    <col min="7170" max="7424" width="9" style="101"/>
    <col min="7425" max="7425" width="94.36328125" style="101" customWidth="1"/>
    <col min="7426" max="7680" width="9" style="101"/>
    <col min="7681" max="7681" width="94.36328125" style="101" customWidth="1"/>
    <col min="7682" max="7936" width="9" style="101"/>
    <col min="7937" max="7937" width="94.36328125" style="101" customWidth="1"/>
    <col min="7938" max="8192" width="9" style="101"/>
    <col min="8193" max="8193" width="94.36328125" style="101" customWidth="1"/>
    <col min="8194" max="8448" width="9" style="101"/>
    <col min="8449" max="8449" width="94.36328125" style="101" customWidth="1"/>
    <col min="8450" max="8704" width="9" style="101"/>
    <col min="8705" max="8705" width="94.36328125" style="101" customWidth="1"/>
    <col min="8706" max="8960" width="9" style="101"/>
    <col min="8961" max="8961" width="94.36328125" style="101" customWidth="1"/>
    <col min="8962" max="9216" width="9" style="101"/>
    <col min="9217" max="9217" width="94.36328125" style="101" customWidth="1"/>
    <col min="9218" max="9472" width="9" style="101"/>
    <col min="9473" max="9473" width="94.36328125" style="101" customWidth="1"/>
    <col min="9474" max="9728" width="9" style="101"/>
    <col min="9729" max="9729" width="94.36328125" style="101" customWidth="1"/>
    <col min="9730" max="9984" width="9" style="101"/>
    <col min="9985" max="9985" width="94.36328125" style="101" customWidth="1"/>
    <col min="9986" max="10240" width="9" style="101"/>
    <col min="10241" max="10241" width="94.36328125" style="101" customWidth="1"/>
    <col min="10242" max="10496" width="9" style="101"/>
    <col min="10497" max="10497" width="94.36328125" style="101" customWidth="1"/>
    <col min="10498" max="10752" width="9" style="101"/>
    <col min="10753" max="10753" width="94.36328125" style="101" customWidth="1"/>
    <col min="10754" max="11008" width="9" style="101"/>
    <col min="11009" max="11009" width="94.36328125" style="101" customWidth="1"/>
    <col min="11010" max="11264" width="9" style="101"/>
    <col min="11265" max="11265" width="94.36328125" style="101" customWidth="1"/>
    <col min="11266" max="11520" width="9" style="101"/>
    <col min="11521" max="11521" width="94.36328125" style="101" customWidth="1"/>
    <col min="11522" max="11776" width="9" style="101"/>
    <col min="11777" max="11777" width="94.36328125" style="101" customWidth="1"/>
    <col min="11778" max="12032" width="9" style="101"/>
    <col min="12033" max="12033" width="94.36328125" style="101" customWidth="1"/>
    <col min="12034" max="12288" width="9" style="101"/>
    <col min="12289" max="12289" width="94.36328125" style="101" customWidth="1"/>
    <col min="12290" max="12544" width="9" style="101"/>
    <col min="12545" max="12545" width="94.36328125" style="101" customWidth="1"/>
    <col min="12546" max="12800" width="9" style="101"/>
    <col min="12801" max="12801" width="94.36328125" style="101" customWidth="1"/>
    <col min="12802" max="13056" width="9" style="101"/>
    <col min="13057" max="13057" width="94.36328125" style="101" customWidth="1"/>
    <col min="13058" max="13312" width="9" style="101"/>
    <col min="13313" max="13313" width="94.36328125" style="101" customWidth="1"/>
    <col min="13314" max="13568" width="9" style="101"/>
    <col min="13569" max="13569" width="94.36328125" style="101" customWidth="1"/>
    <col min="13570" max="13824" width="9" style="101"/>
    <col min="13825" max="13825" width="94.36328125" style="101" customWidth="1"/>
    <col min="13826" max="14080" width="9" style="101"/>
    <col min="14081" max="14081" width="94.36328125" style="101" customWidth="1"/>
    <col min="14082" max="14336" width="9" style="101"/>
    <col min="14337" max="14337" width="94.36328125" style="101" customWidth="1"/>
    <col min="14338" max="14592" width="9" style="101"/>
    <col min="14593" max="14593" width="94.36328125" style="101" customWidth="1"/>
    <col min="14594" max="14848" width="9" style="101"/>
    <col min="14849" max="14849" width="94.36328125" style="101" customWidth="1"/>
    <col min="14850" max="15104" width="9" style="101"/>
    <col min="15105" max="15105" width="94.36328125" style="101" customWidth="1"/>
    <col min="15106" max="15360" width="9" style="101"/>
    <col min="15361" max="15361" width="94.36328125" style="101" customWidth="1"/>
    <col min="15362" max="15616" width="9" style="101"/>
    <col min="15617" max="15617" width="94.36328125" style="101" customWidth="1"/>
    <col min="15618" max="15872" width="9" style="101"/>
    <col min="15873" max="15873" width="94.36328125" style="101" customWidth="1"/>
    <col min="15874" max="16128" width="9" style="101"/>
    <col min="16129" max="16129" width="94.36328125" style="101" customWidth="1"/>
    <col min="16130" max="16384" width="9" style="101"/>
  </cols>
  <sheetData>
    <row r="2" spans="1:1" ht="23.5" x14ac:dyDescent="0.2">
      <c r="A2" s="105" t="s">
        <v>332</v>
      </c>
    </row>
    <row r="3" spans="1:1" ht="63.75" customHeight="1" x14ac:dyDescent="0.2">
      <c r="A3" s="106"/>
    </row>
    <row r="4" spans="1:1" ht="14" x14ac:dyDescent="0.2">
      <c r="A4" s="107" t="s">
        <v>333</v>
      </c>
    </row>
    <row r="5" spans="1:1" ht="14" x14ac:dyDescent="0.2">
      <c r="A5" s="107" t="s">
        <v>334</v>
      </c>
    </row>
    <row r="6" spans="1:1" ht="14" x14ac:dyDescent="0.2">
      <c r="A6" s="107"/>
    </row>
    <row r="7" spans="1:1" ht="14" x14ac:dyDescent="0.2">
      <c r="A7" s="107" t="s">
        <v>335</v>
      </c>
    </row>
    <row r="8" spans="1:1" ht="14" x14ac:dyDescent="0.2">
      <c r="A8" s="107"/>
    </row>
    <row r="9" spans="1:1" ht="14" x14ac:dyDescent="0.2">
      <c r="A9" s="107" t="s">
        <v>336</v>
      </c>
    </row>
    <row r="10" spans="1:1" ht="14" x14ac:dyDescent="0.2">
      <c r="A10" s="107" t="s">
        <v>337</v>
      </c>
    </row>
    <row r="11" spans="1:1" ht="14" x14ac:dyDescent="0.2">
      <c r="A11" s="107" t="s">
        <v>338</v>
      </c>
    </row>
    <row r="12" spans="1:1" ht="14" x14ac:dyDescent="0.2">
      <c r="A12" s="107"/>
    </row>
    <row r="13" spans="1:1" ht="14" x14ac:dyDescent="0.2">
      <c r="A13" s="107" t="s">
        <v>339</v>
      </c>
    </row>
    <row r="14" spans="1:1" ht="14" x14ac:dyDescent="0.2">
      <c r="A14" s="107" t="s">
        <v>340</v>
      </c>
    </row>
    <row r="15" spans="1:1" ht="14" x14ac:dyDescent="0.2">
      <c r="A15" s="107" t="s">
        <v>341</v>
      </c>
    </row>
    <row r="16" spans="1:1" ht="14" x14ac:dyDescent="0.2">
      <c r="A16" s="107" t="s">
        <v>342</v>
      </c>
    </row>
    <row r="17" spans="1:1" ht="14" x14ac:dyDescent="0.2">
      <c r="A17" s="107" t="s">
        <v>343</v>
      </c>
    </row>
    <row r="18" spans="1:1" ht="14" x14ac:dyDescent="0.2">
      <c r="A18" s="107" t="s">
        <v>344</v>
      </c>
    </row>
    <row r="19" spans="1:1" ht="14" x14ac:dyDescent="0.2">
      <c r="A19" s="107"/>
    </row>
    <row r="20" spans="1:1" ht="14" x14ac:dyDescent="0.2">
      <c r="A20" s="107" t="s">
        <v>345</v>
      </c>
    </row>
    <row r="21" spans="1:1" ht="14" x14ac:dyDescent="0.2">
      <c r="A21" s="107"/>
    </row>
    <row r="22" spans="1:1" ht="14" x14ac:dyDescent="0.2">
      <c r="A22" s="107" t="s">
        <v>385</v>
      </c>
    </row>
    <row r="23" spans="1:1" ht="14" x14ac:dyDescent="0.2">
      <c r="A23" s="107" t="s">
        <v>346</v>
      </c>
    </row>
    <row r="24" spans="1:1" ht="14" x14ac:dyDescent="0.2">
      <c r="A24" s="107"/>
    </row>
    <row r="25" spans="1:1" ht="14" x14ac:dyDescent="0.2">
      <c r="A25" s="107"/>
    </row>
    <row r="26" spans="1:1" ht="14" x14ac:dyDescent="0.2">
      <c r="A26" s="107"/>
    </row>
    <row r="27" spans="1:1" ht="14" x14ac:dyDescent="0.2">
      <c r="A27" s="107"/>
    </row>
    <row r="28" spans="1:1" ht="14" x14ac:dyDescent="0.2">
      <c r="A28" s="107"/>
    </row>
    <row r="29" spans="1:1" ht="14" x14ac:dyDescent="0.2">
      <c r="A29" s="107"/>
    </row>
    <row r="30" spans="1:1" ht="14" x14ac:dyDescent="0.2">
      <c r="A30" s="107"/>
    </row>
    <row r="31" spans="1:1" ht="14" x14ac:dyDescent="0.2">
      <c r="A31" s="107"/>
    </row>
    <row r="32" spans="1:1" ht="14" x14ac:dyDescent="0.2">
      <c r="A32" s="107"/>
    </row>
    <row r="33" spans="1:1" ht="14" x14ac:dyDescent="0.2">
      <c r="A33" s="107"/>
    </row>
    <row r="34" spans="1:1" ht="14" x14ac:dyDescent="0.2">
      <c r="A34" s="107"/>
    </row>
    <row r="35" spans="1:1" x14ac:dyDescent="0.2">
      <c r="A35" s="108"/>
    </row>
    <row r="36" spans="1:1" x14ac:dyDescent="0.2">
      <c r="A36" s="108"/>
    </row>
    <row r="37" spans="1:1" x14ac:dyDescent="0.2">
      <c r="A37" s="108"/>
    </row>
    <row r="38" spans="1:1" x14ac:dyDescent="0.2">
      <c r="A38" s="108"/>
    </row>
    <row r="39" spans="1:1" x14ac:dyDescent="0.2">
      <c r="A39" s="108"/>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sheetData>
  <phoneticPr fontId="18"/>
  <pageMargins left="0.23622047244094491" right="0.23622047244094491" top="0.74803149606299213" bottom="0.74803149606299213" header="0.31496062992125984" footer="0.31496062992125984"/>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5841B-4815-4B66-9A44-12335940ECEE}">
  <dimension ref="A1:M68"/>
  <sheetViews>
    <sheetView view="pageBreakPreview" zoomScaleNormal="100" zoomScaleSheetLayoutView="100" workbookViewId="0">
      <pane xSplit="3" ySplit="6" topLeftCell="D69" activePane="bottomRight" state="frozen"/>
      <selection sqref="A1:B1"/>
      <selection pane="topRight" sqref="A1:B1"/>
      <selection pane="bottomLeft" sqref="A1:B1"/>
      <selection pane="bottomRight" activeCell="D77" sqref="D77"/>
    </sheetView>
  </sheetViews>
  <sheetFormatPr defaultColWidth="9" defaultRowHeight="13" x14ac:dyDescent="0.2"/>
  <cols>
    <col min="1" max="1" width="5.6328125" style="22" customWidth="1"/>
    <col min="2" max="2" width="2.6328125" style="23" customWidth="1"/>
    <col min="3" max="3" width="2.6328125" style="22" customWidth="1"/>
    <col min="4" max="10" width="9.6328125" style="22" customWidth="1"/>
    <col min="11" max="11" width="11.36328125" style="22" customWidth="1"/>
    <col min="12" max="13" width="12.08984375" style="22" customWidth="1"/>
    <col min="14" max="16384" width="9" style="22"/>
  </cols>
  <sheetData>
    <row r="1" spans="1:11" ht="16.5" x14ac:dyDescent="0.25">
      <c r="A1" s="340" t="s">
        <v>186</v>
      </c>
      <c r="B1" s="340"/>
      <c r="C1" s="340"/>
      <c r="D1" s="340"/>
      <c r="E1" s="340"/>
      <c r="F1" s="340"/>
      <c r="G1" s="340"/>
      <c r="H1" s="340"/>
      <c r="I1" s="340"/>
      <c r="J1" s="340"/>
      <c r="K1" s="340"/>
    </row>
    <row r="3" spans="1:11" ht="13.5" thickBot="1" x14ac:dyDescent="0.25">
      <c r="A3" s="22" t="s">
        <v>187</v>
      </c>
    </row>
    <row r="4" spans="1:11" ht="14.25" customHeight="1" thickTop="1" x14ac:dyDescent="0.2">
      <c r="A4" s="341" t="s">
        <v>188</v>
      </c>
      <c r="B4" s="342"/>
      <c r="C4" s="343"/>
      <c r="D4" s="350" t="s">
        <v>189</v>
      </c>
      <c r="E4" s="351"/>
      <c r="F4" s="352" t="s">
        <v>190</v>
      </c>
      <c r="G4" s="353"/>
      <c r="H4" s="353"/>
      <c r="I4" s="353"/>
      <c r="J4" s="353"/>
      <c r="K4" s="24" t="s">
        <v>191</v>
      </c>
    </row>
    <row r="5" spans="1:11" x14ac:dyDescent="0.2">
      <c r="A5" s="344"/>
      <c r="B5" s="345"/>
      <c r="C5" s="346"/>
      <c r="D5" s="354" t="s">
        <v>122</v>
      </c>
      <c r="E5" s="25" t="s">
        <v>192</v>
      </c>
      <c r="F5" s="356" t="s">
        <v>193</v>
      </c>
      <c r="G5" s="357"/>
      <c r="H5" s="357"/>
      <c r="I5" s="358" t="s">
        <v>194</v>
      </c>
      <c r="J5" s="172" t="s">
        <v>195</v>
      </c>
      <c r="K5" s="26" t="s">
        <v>196</v>
      </c>
    </row>
    <row r="6" spans="1:11" x14ac:dyDescent="0.2">
      <c r="A6" s="347"/>
      <c r="B6" s="348"/>
      <c r="C6" s="349"/>
      <c r="D6" s="355"/>
      <c r="E6" s="27" t="s">
        <v>197</v>
      </c>
      <c r="F6" s="28" t="s">
        <v>198</v>
      </c>
      <c r="G6" s="29" t="s">
        <v>29</v>
      </c>
      <c r="H6" s="30" t="s">
        <v>30</v>
      </c>
      <c r="I6" s="359"/>
      <c r="J6" s="31" t="s">
        <v>199</v>
      </c>
      <c r="K6" s="32" t="s">
        <v>200</v>
      </c>
    </row>
    <row r="7" spans="1:11" ht="3.75" customHeight="1" x14ac:dyDescent="0.2">
      <c r="A7" s="175"/>
      <c r="B7" s="174"/>
      <c r="C7" s="174"/>
      <c r="D7" s="113"/>
      <c r="E7" s="33"/>
      <c r="F7" s="34"/>
      <c r="G7" s="35"/>
      <c r="H7" s="35"/>
      <c r="I7" s="36"/>
      <c r="J7" s="37"/>
      <c r="K7" s="38"/>
    </row>
    <row r="8" spans="1:11" ht="18" customHeight="1" x14ac:dyDescent="0.2">
      <c r="A8" s="39" t="s">
        <v>201</v>
      </c>
      <c r="B8" s="168">
        <v>50</v>
      </c>
      <c r="C8" s="40" t="s">
        <v>202</v>
      </c>
      <c r="D8" s="41">
        <f t="shared" ref="D8:D45" si="0">SUM(F8+K8)</f>
        <v>350437</v>
      </c>
      <c r="E8" s="173" t="s">
        <v>217</v>
      </c>
      <c r="F8" s="41">
        <f t="shared" ref="F8:F45" si="1">G8+H8</f>
        <v>346841</v>
      </c>
      <c r="G8" s="42">
        <v>181738</v>
      </c>
      <c r="H8" s="42">
        <v>165103</v>
      </c>
      <c r="I8" s="42">
        <v>127324</v>
      </c>
      <c r="J8" s="43">
        <f t="shared" ref="J8:J45" si="2">F8/I8</f>
        <v>2.7240818698752789</v>
      </c>
      <c r="K8" s="41">
        <v>3596</v>
      </c>
    </row>
    <row r="9" spans="1:11" ht="18" customHeight="1" x14ac:dyDescent="0.2">
      <c r="A9" s="44"/>
      <c r="B9" s="168">
        <v>51</v>
      </c>
      <c r="C9" s="45"/>
      <c r="D9" s="41">
        <f t="shared" si="0"/>
        <v>350696</v>
      </c>
      <c r="E9" s="42">
        <f t="shared" ref="E9:E45" si="3">D9-D8</f>
        <v>259</v>
      </c>
      <c r="F9" s="41">
        <f t="shared" si="1"/>
        <v>347157</v>
      </c>
      <c r="G9" s="42">
        <v>181400</v>
      </c>
      <c r="H9" s="42">
        <v>165757</v>
      </c>
      <c r="I9" s="42">
        <v>127615</v>
      </c>
      <c r="J9" s="43">
        <f t="shared" si="2"/>
        <v>2.720346354268699</v>
      </c>
      <c r="K9" s="41">
        <v>3539</v>
      </c>
    </row>
    <row r="10" spans="1:11" ht="18" customHeight="1" x14ac:dyDescent="0.2">
      <c r="A10" s="44"/>
      <c r="B10" s="168">
        <v>52</v>
      </c>
      <c r="C10" s="45"/>
      <c r="D10" s="41">
        <f t="shared" si="0"/>
        <v>350692</v>
      </c>
      <c r="E10" s="42">
        <f t="shared" si="3"/>
        <v>-4</v>
      </c>
      <c r="F10" s="41">
        <f t="shared" si="1"/>
        <v>347168</v>
      </c>
      <c r="G10" s="42">
        <v>181117</v>
      </c>
      <c r="H10" s="42">
        <v>166051</v>
      </c>
      <c r="I10" s="42">
        <v>127699</v>
      </c>
      <c r="J10" s="43">
        <f t="shared" si="2"/>
        <v>2.7186430590685911</v>
      </c>
      <c r="K10" s="41">
        <v>3524</v>
      </c>
    </row>
    <row r="11" spans="1:11" ht="18" customHeight="1" x14ac:dyDescent="0.2">
      <c r="A11" s="44"/>
      <c r="B11" s="168">
        <v>53</v>
      </c>
      <c r="C11" s="45"/>
      <c r="D11" s="41">
        <f t="shared" si="0"/>
        <v>353662</v>
      </c>
      <c r="E11" s="42">
        <f t="shared" si="3"/>
        <v>2970</v>
      </c>
      <c r="F11" s="41">
        <f t="shared" si="1"/>
        <v>350039</v>
      </c>
      <c r="G11" s="42">
        <v>181625</v>
      </c>
      <c r="H11" s="42">
        <v>168414</v>
      </c>
      <c r="I11" s="42">
        <v>129789</v>
      </c>
      <c r="J11" s="43">
        <f t="shared" si="2"/>
        <v>2.6969851065960904</v>
      </c>
      <c r="K11" s="41">
        <v>3623</v>
      </c>
    </row>
    <row r="12" spans="1:11" ht="18" customHeight="1" x14ac:dyDescent="0.2">
      <c r="A12" s="44"/>
      <c r="B12" s="168">
        <v>54</v>
      </c>
      <c r="C12" s="45"/>
      <c r="D12" s="41">
        <f t="shared" si="0"/>
        <v>354252</v>
      </c>
      <c r="E12" s="42">
        <f t="shared" si="3"/>
        <v>590</v>
      </c>
      <c r="F12" s="41">
        <f t="shared" si="1"/>
        <v>350599</v>
      </c>
      <c r="G12" s="42">
        <v>181629</v>
      </c>
      <c r="H12" s="42">
        <v>168970</v>
      </c>
      <c r="I12" s="42">
        <v>130487</v>
      </c>
      <c r="J12" s="43">
        <f t="shared" si="2"/>
        <v>2.6868500310375745</v>
      </c>
      <c r="K12" s="41">
        <v>3653</v>
      </c>
    </row>
    <row r="13" spans="1:11" ht="18" customHeight="1" x14ac:dyDescent="0.2">
      <c r="A13" s="44"/>
      <c r="B13" s="168">
        <v>55</v>
      </c>
      <c r="C13" s="45"/>
      <c r="D13" s="41">
        <f t="shared" si="0"/>
        <v>357303</v>
      </c>
      <c r="E13" s="42">
        <f t="shared" si="3"/>
        <v>3051</v>
      </c>
      <c r="F13" s="41">
        <f t="shared" si="1"/>
        <v>353612</v>
      </c>
      <c r="G13" s="42">
        <v>182247</v>
      </c>
      <c r="H13" s="42">
        <v>171365</v>
      </c>
      <c r="I13" s="42">
        <v>131660</v>
      </c>
      <c r="J13" s="43">
        <f t="shared" si="2"/>
        <v>2.6857967492024915</v>
      </c>
      <c r="K13" s="41">
        <v>3691</v>
      </c>
    </row>
    <row r="14" spans="1:11" ht="18" customHeight="1" x14ac:dyDescent="0.2">
      <c r="A14" s="44"/>
      <c r="B14" s="168">
        <v>56</v>
      </c>
      <c r="C14" s="45"/>
      <c r="D14" s="41">
        <f t="shared" si="0"/>
        <v>361810</v>
      </c>
      <c r="E14" s="42">
        <f t="shared" si="3"/>
        <v>4507</v>
      </c>
      <c r="F14" s="41">
        <f t="shared" si="1"/>
        <v>357930</v>
      </c>
      <c r="G14" s="42">
        <v>183973</v>
      </c>
      <c r="H14" s="42">
        <v>173957</v>
      </c>
      <c r="I14" s="42">
        <v>133867</v>
      </c>
      <c r="J14" s="43">
        <f t="shared" si="2"/>
        <v>2.6737732226762385</v>
      </c>
      <c r="K14" s="41">
        <v>3880</v>
      </c>
    </row>
    <row r="15" spans="1:11" ht="18" customHeight="1" x14ac:dyDescent="0.2">
      <c r="A15" s="44"/>
      <c r="B15" s="168">
        <v>57</v>
      </c>
      <c r="C15" s="45"/>
      <c r="D15" s="41">
        <f t="shared" si="0"/>
        <v>371267</v>
      </c>
      <c r="E15" s="42">
        <f t="shared" si="3"/>
        <v>9457</v>
      </c>
      <c r="F15" s="41">
        <f t="shared" si="1"/>
        <v>367194</v>
      </c>
      <c r="G15" s="42">
        <v>188409</v>
      </c>
      <c r="H15" s="42">
        <v>178785</v>
      </c>
      <c r="I15" s="42">
        <v>138090</v>
      </c>
      <c r="J15" s="43">
        <f t="shared" si="2"/>
        <v>2.6590918965891808</v>
      </c>
      <c r="K15" s="41">
        <v>4073</v>
      </c>
    </row>
    <row r="16" spans="1:11" ht="18" customHeight="1" x14ac:dyDescent="0.2">
      <c r="A16" s="44"/>
      <c r="B16" s="168">
        <v>58</v>
      </c>
      <c r="C16" s="45"/>
      <c r="D16" s="41">
        <f t="shared" si="0"/>
        <v>377830</v>
      </c>
      <c r="E16" s="42">
        <f t="shared" si="3"/>
        <v>6563</v>
      </c>
      <c r="F16" s="41">
        <f t="shared" si="1"/>
        <v>373640</v>
      </c>
      <c r="G16" s="42">
        <v>191233</v>
      </c>
      <c r="H16" s="42">
        <v>182407</v>
      </c>
      <c r="I16" s="42">
        <v>141644</v>
      </c>
      <c r="J16" s="43">
        <f t="shared" si="2"/>
        <v>2.6378808844709272</v>
      </c>
      <c r="K16" s="41">
        <v>4190</v>
      </c>
    </row>
    <row r="17" spans="1:11" ht="18" customHeight="1" x14ac:dyDescent="0.2">
      <c r="A17" s="44"/>
      <c r="B17" s="168">
        <v>59</v>
      </c>
      <c r="C17" s="45"/>
      <c r="D17" s="41">
        <f t="shared" si="0"/>
        <v>381889</v>
      </c>
      <c r="E17" s="42">
        <f t="shared" si="3"/>
        <v>4059</v>
      </c>
      <c r="F17" s="41">
        <f t="shared" si="1"/>
        <v>377513</v>
      </c>
      <c r="G17" s="42">
        <v>193262</v>
      </c>
      <c r="H17" s="42">
        <v>184251</v>
      </c>
      <c r="I17" s="42">
        <v>144477</v>
      </c>
      <c r="J17" s="43">
        <f t="shared" si="2"/>
        <v>2.612962616887117</v>
      </c>
      <c r="K17" s="41">
        <v>4376</v>
      </c>
    </row>
    <row r="18" spans="1:11" ht="18" customHeight="1" x14ac:dyDescent="0.2">
      <c r="A18" s="44"/>
      <c r="B18" s="168">
        <v>60</v>
      </c>
      <c r="C18" s="45"/>
      <c r="D18" s="41">
        <f t="shared" si="0"/>
        <v>385944</v>
      </c>
      <c r="E18" s="42">
        <f t="shared" si="3"/>
        <v>4055</v>
      </c>
      <c r="F18" s="41">
        <f t="shared" si="1"/>
        <v>381243</v>
      </c>
      <c r="G18" s="42">
        <v>194777</v>
      </c>
      <c r="H18" s="42">
        <v>186466</v>
      </c>
      <c r="I18" s="42">
        <v>146655</v>
      </c>
      <c r="J18" s="43">
        <f t="shared" si="2"/>
        <v>2.5995908765469982</v>
      </c>
      <c r="K18" s="41">
        <v>4701</v>
      </c>
    </row>
    <row r="19" spans="1:11" ht="18" customHeight="1" x14ac:dyDescent="0.2">
      <c r="A19" s="44"/>
      <c r="B19" s="168">
        <v>61</v>
      </c>
      <c r="C19" s="45"/>
      <c r="D19" s="41">
        <f t="shared" si="0"/>
        <v>389816</v>
      </c>
      <c r="E19" s="42">
        <f t="shared" si="3"/>
        <v>3872</v>
      </c>
      <c r="F19" s="41">
        <f t="shared" si="1"/>
        <v>384880</v>
      </c>
      <c r="G19" s="42">
        <v>196368</v>
      </c>
      <c r="H19" s="42">
        <v>188512</v>
      </c>
      <c r="I19" s="42">
        <v>148743</v>
      </c>
      <c r="J19" s="43">
        <f t="shared" si="2"/>
        <v>2.5875503385033247</v>
      </c>
      <c r="K19" s="41">
        <v>4936</v>
      </c>
    </row>
    <row r="20" spans="1:11" ht="18" customHeight="1" x14ac:dyDescent="0.2">
      <c r="A20" s="44"/>
      <c r="B20" s="168">
        <v>62</v>
      </c>
      <c r="C20" s="45"/>
      <c r="D20" s="41">
        <f t="shared" si="0"/>
        <v>393255</v>
      </c>
      <c r="E20" s="42">
        <f t="shared" si="3"/>
        <v>3439</v>
      </c>
      <c r="F20" s="41">
        <f t="shared" si="1"/>
        <v>388056</v>
      </c>
      <c r="G20" s="42">
        <v>197753</v>
      </c>
      <c r="H20" s="42">
        <v>190303</v>
      </c>
      <c r="I20" s="42">
        <v>151186</v>
      </c>
      <c r="J20" s="43">
        <f t="shared" si="2"/>
        <v>2.5667455981373939</v>
      </c>
      <c r="K20" s="41">
        <v>5199</v>
      </c>
    </row>
    <row r="21" spans="1:11" ht="18" customHeight="1" x14ac:dyDescent="0.2">
      <c r="A21" s="39"/>
      <c r="B21" s="168">
        <v>63</v>
      </c>
      <c r="C21" s="40"/>
      <c r="D21" s="41">
        <f t="shared" si="0"/>
        <v>393245</v>
      </c>
      <c r="E21" s="42">
        <f t="shared" si="3"/>
        <v>-10</v>
      </c>
      <c r="F21" s="41">
        <f t="shared" si="1"/>
        <v>387479</v>
      </c>
      <c r="G21" s="42">
        <v>197678</v>
      </c>
      <c r="H21" s="42">
        <v>189801</v>
      </c>
      <c r="I21" s="42">
        <v>152423</v>
      </c>
      <c r="J21" s="43">
        <f t="shared" si="2"/>
        <v>2.5421294686497444</v>
      </c>
      <c r="K21" s="46">
        <v>5766</v>
      </c>
    </row>
    <row r="22" spans="1:11" ht="18" customHeight="1" x14ac:dyDescent="0.2">
      <c r="A22" s="44"/>
      <c r="B22" s="168">
        <v>64</v>
      </c>
      <c r="C22" s="45"/>
      <c r="D22" s="41">
        <f t="shared" si="0"/>
        <v>393181</v>
      </c>
      <c r="E22" s="42">
        <f t="shared" si="3"/>
        <v>-64</v>
      </c>
      <c r="F22" s="41">
        <f t="shared" si="1"/>
        <v>386621</v>
      </c>
      <c r="G22" s="42">
        <v>197107</v>
      </c>
      <c r="H22" s="42">
        <v>189514</v>
      </c>
      <c r="I22" s="42">
        <v>153311</v>
      </c>
      <c r="J22" s="43">
        <f t="shared" si="2"/>
        <v>2.5218086112542477</v>
      </c>
      <c r="K22" s="46">
        <v>6560</v>
      </c>
    </row>
    <row r="23" spans="1:11" ht="18" customHeight="1" x14ac:dyDescent="0.2">
      <c r="A23" s="39" t="s">
        <v>203</v>
      </c>
      <c r="B23" s="168">
        <v>2</v>
      </c>
      <c r="C23" s="40" t="s">
        <v>202</v>
      </c>
      <c r="D23" s="41">
        <f t="shared" si="0"/>
        <v>389899</v>
      </c>
      <c r="E23" s="42">
        <f t="shared" si="3"/>
        <v>-3282</v>
      </c>
      <c r="F23" s="41">
        <f t="shared" si="1"/>
        <v>382731</v>
      </c>
      <c r="G23" s="42">
        <v>194639</v>
      </c>
      <c r="H23" s="42">
        <v>188092</v>
      </c>
      <c r="I23" s="42">
        <v>153335</v>
      </c>
      <c r="J23" s="43">
        <f t="shared" si="2"/>
        <v>2.4960446082107803</v>
      </c>
      <c r="K23" s="46">
        <v>7168</v>
      </c>
    </row>
    <row r="24" spans="1:11" ht="18" customHeight="1" x14ac:dyDescent="0.2">
      <c r="A24" s="44"/>
      <c r="B24" s="168">
        <v>3</v>
      </c>
      <c r="C24" s="45"/>
      <c r="D24" s="41">
        <f t="shared" si="0"/>
        <v>386858</v>
      </c>
      <c r="E24" s="42">
        <f t="shared" si="3"/>
        <v>-3041</v>
      </c>
      <c r="F24" s="41">
        <f t="shared" si="1"/>
        <v>379361</v>
      </c>
      <c r="G24" s="42">
        <v>192959</v>
      </c>
      <c r="H24" s="42">
        <v>186402</v>
      </c>
      <c r="I24" s="42">
        <v>154498</v>
      </c>
      <c r="J24" s="43">
        <f t="shared" si="2"/>
        <v>2.4554427889034161</v>
      </c>
      <c r="K24" s="46">
        <v>7497</v>
      </c>
    </row>
    <row r="25" spans="1:11" ht="18" customHeight="1" x14ac:dyDescent="0.2">
      <c r="A25" s="44"/>
      <c r="B25" s="168">
        <v>4</v>
      </c>
      <c r="C25" s="45"/>
      <c r="D25" s="41">
        <f t="shared" si="0"/>
        <v>384769</v>
      </c>
      <c r="E25" s="42">
        <f t="shared" si="3"/>
        <v>-2089</v>
      </c>
      <c r="F25" s="41">
        <f t="shared" si="1"/>
        <v>376266</v>
      </c>
      <c r="G25" s="42">
        <v>190804</v>
      </c>
      <c r="H25" s="42">
        <v>185462</v>
      </c>
      <c r="I25" s="42">
        <v>154640</v>
      </c>
      <c r="J25" s="43">
        <f t="shared" si="2"/>
        <v>2.4331738230729436</v>
      </c>
      <c r="K25" s="46">
        <v>8503</v>
      </c>
    </row>
    <row r="26" spans="1:11" ht="18" customHeight="1" x14ac:dyDescent="0.2">
      <c r="A26" s="44"/>
      <c r="B26" s="168">
        <v>5</v>
      </c>
      <c r="C26" s="45"/>
      <c r="D26" s="41">
        <f t="shared" si="0"/>
        <v>382532</v>
      </c>
      <c r="E26" s="42">
        <f t="shared" si="3"/>
        <v>-2237</v>
      </c>
      <c r="F26" s="41">
        <f t="shared" si="1"/>
        <v>373925</v>
      </c>
      <c r="G26" s="42">
        <v>189138</v>
      </c>
      <c r="H26" s="42">
        <v>184787</v>
      </c>
      <c r="I26" s="42">
        <v>155100</v>
      </c>
      <c r="J26" s="43">
        <f t="shared" si="2"/>
        <v>2.4108639587362992</v>
      </c>
      <c r="K26" s="46">
        <v>8607</v>
      </c>
    </row>
    <row r="27" spans="1:11" ht="18" customHeight="1" x14ac:dyDescent="0.2">
      <c r="A27" s="47"/>
      <c r="B27" s="168">
        <v>6</v>
      </c>
      <c r="C27" s="45"/>
      <c r="D27" s="41">
        <f t="shared" si="0"/>
        <v>378501</v>
      </c>
      <c r="E27" s="42">
        <f t="shared" si="3"/>
        <v>-4031</v>
      </c>
      <c r="F27" s="41">
        <f t="shared" si="1"/>
        <v>369728</v>
      </c>
      <c r="G27" s="42">
        <v>186811</v>
      </c>
      <c r="H27" s="42">
        <v>182917</v>
      </c>
      <c r="I27" s="42">
        <v>155113</v>
      </c>
      <c r="J27" s="43">
        <f t="shared" si="2"/>
        <v>2.3836042111235036</v>
      </c>
      <c r="K27" s="46">
        <v>8773</v>
      </c>
    </row>
    <row r="28" spans="1:11" ht="18" customHeight="1" x14ac:dyDescent="0.2">
      <c r="A28" s="47"/>
      <c r="B28" s="168">
        <v>7</v>
      </c>
      <c r="C28" s="45"/>
      <c r="D28" s="41">
        <f t="shared" si="0"/>
        <v>374553</v>
      </c>
      <c r="E28" s="42">
        <f t="shared" si="3"/>
        <v>-3948</v>
      </c>
      <c r="F28" s="41">
        <f t="shared" si="1"/>
        <v>366056</v>
      </c>
      <c r="G28" s="42">
        <v>184750</v>
      </c>
      <c r="H28" s="42">
        <v>181306</v>
      </c>
      <c r="I28" s="42">
        <v>155579</v>
      </c>
      <c r="J28" s="43">
        <f t="shared" si="2"/>
        <v>2.3528625328611188</v>
      </c>
      <c r="K28" s="46">
        <v>8497</v>
      </c>
    </row>
    <row r="29" spans="1:11" ht="18" customHeight="1" x14ac:dyDescent="0.2">
      <c r="A29" s="47"/>
      <c r="B29" s="168">
        <v>8</v>
      </c>
      <c r="C29" s="45"/>
      <c r="D29" s="41">
        <f t="shared" si="0"/>
        <v>369305</v>
      </c>
      <c r="E29" s="42">
        <f t="shared" si="3"/>
        <v>-5248</v>
      </c>
      <c r="F29" s="41">
        <f t="shared" si="1"/>
        <v>361127</v>
      </c>
      <c r="G29" s="42">
        <v>182179</v>
      </c>
      <c r="H29" s="42">
        <v>178948</v>
      </c>
      <c r="I29" s="42">
        <v>155539</v>
      </c>
      <c r="J29" s="43">
        <f t="shared" si="2"/>
        <v>2.3217778177820354</v>
      </c>
      <c r="K29" s="46">
        <v>8178</v>
      </c>
    </row>
    <row r="30" spans="1:11" ht="18" customHeight="1" x14ac:dyDescent="0.2">
      <c r="A30" s="47"/>
      <c r="B30" s="168">
        <v>9</v>
      </c>
      <c r="C30" s="45"/>
      <c r="D30" s="41">
        <f t="shared" si="0"/>
        <v>368221</v>
      </c>
      <c r="E30" s="42">
        <f t="shared" si="3"/>
        <v>-1084</v>
      </c>
      <c r="F30" s="41">
        <f t="shared" si="1"/>
        <v>360007</v>
      </c>
      <c r="G30" s="42">
        <v>181603</v>
      </c>
      <c r="H30" s="42">
        <v>178404</v>
      </c>
      <c r="I30" s="42">
        <v>157336</v>
      </c>
      <c r="J30" s="43">
        <f t="shared" si="2"/>
        <v>2.2881413026897848</v>
      </c>
      <c r="K30" s="46">
        <v>8214</v>
      </c>
    </row>
    <row r="31" spans="1:11" ht="18" customHeight="1" x14ac:dyDescent="0.2">
      <c r="A31" s="47"/>
      <c r="B31" s="168">
        <v>10</v>
      </c>
      <c r="C31" s="45"/>
      <c r="D31" s="41">
        <f t="shared" si="0"/>
        <v>371955</v>
      </c>
      <c r="E31" s="42">
        <f t="shared" si="3"/>
        <v>3734</v>
      </c>
      <c r="F31" s="41">
        <f t="shared" si="1"/>
        <v>363512</v>
      </c>
      <c r="G31" s="42">
        <v>183072</v>
      </c>
      <c r="H31" s="42">
        <v>180440</v>
      </c>
      <c r="I31" s="42">
        <v>161153</v>
      </c>
      <c r="J31" s="43">
        <f t="shared" si="2"/>
        <v>2.2556948986366994</v>
      </c>
      <c r="K31" s="46">
        <v>8443</v>
      </c>
    </row>
    <row r="32" spans="1:11" ht="18" customHeight="1" x14ac:dyDescent="0.2">
      <c r="A32" s="47"/>
      <c r="B32" s="168">
        <v>11</v>
      </c>
      <c r="C32" s="45"/>
      <c r="D32" s="41">
        <f t="shared" si="0"/>
        <v>375253</v>
      </c>
      <c r="E32" s="42">
        <f t="shared" si="3"/>
        <v>3298</v>
      </c>
      <c r="F32" s="41">
        <f t="shared" si="1"/>
        <v>366512</v>
      </c>
      <c r="G32" s="42">
        <v>184607</v>
      </c>
      <c r="H32" s="42">
        <v>181905</v>
      </c>
      <c r="I32" s="42">
        <v>164487</v>
      </c>
      <c r="J32" s="43">
        <f t="shared" si="2"/>
        <v>2.2282125639108257</v>
      </c>
      <c r="K32" s="46">
        <v>8741</v>
      </c>
    </row>
    <row r="33" spans="1:13" ht="18" customHeight="1" x14ac:dyDescent="0.2">
      <c r="A33" s="47"/>
      <c r="B33" s="168">
        <v>12</v>
      </c>
      <c r="C33" s="45"/>
      <c r="D33" s="41">
        <f t="shared" si="0"/>
        <v>378923</v>
      </c>
      <c r="E33" s="42">
        <f t="shared" si="3"/>
        <v>3670</v>
      </c>
      <c r="F33" s="41">
        <f t="shared" si="1"/>
        <v>369621</v>
      </c>
      <c r="G33" s="42">
        <v>186223</v>
      </c>
      <c r="H33" s="42">
        <v>183398</v>
      </c>
      <c r="I33" s="42">
        <v>167873</v>
      </c>
      <c r="J33" s="43">
        <f t="shared" si="2"/>
        <v>2.2017894479755529</v>
      </c>
      <c r="K33" s="46">
        <v>9302</v>
      </c>
    </row>
    <row r="34" spans="1:13" ht="18" customHeight="1" x14ac:dyDescent="0.2">
      <c r="A34" s="47"/>
      <c r="B34" s="168">
        <v>13</v>
      </c>
      <c r="C34" s="45"/>
      <c r="D34" s="41">
        <f t="shared" si="0"/>
        <v>385654</v>
      </c>
      <c r="E34" s="42">
        <f t="shared" si="3"/>
        <v>6731</v>
      </c>
      <c r="F34" s="41">
        <f t="shared" si="1"/>
        <v>375389</v>
      </c>
      <c r="G34" s="42">
        <v>189086</v>
      </c>
      <c r="H34" s="42">
        <v>186303</v>
      </c>
      <c r="I34" s="42">
        <v>172357</v>
      </c>
      <c r="J34" s="43">
        <f t="shared" si="2"/>
        <v>2.1779736245119143</v>
      </c>
      <c r="K34" s="46">
        <v>10265</v>
      </c>
    </row>
    <row r="35" spans="1:13" ht="18" customHeight="1" x14ac:dyDescent="0.2">
      <c r="A35" s="47"/>
      <c r="B35" s="168">
        <v>14</v>
      </c>
      <c r="C35" s="45"/>
      <c r="D35" s="41">
        <f t="shared" si="0"/>
        <v>394404</v>
      </c>
      <c r="E35" s="42">
        <f t="shared" si="3"/>
        <v>8750</v>
      </c>
      <c r="F35" s="41">
        <f t="shared" si="1"/>
        <v>382172</v>
      </c>
      <c r="G35" s="42">
        <v>192483</v>
      </c>
      <c r="H35" s="42">
        <v>189689</v>
      </c>
      <c r="I35" s="42">
        <v>177407</v>
      </c>
      <c r="J35" s="43">
        <f t="shared" si="2"/>
        <v>2.1542103750133874</v>
      </c>
      <c r="K35" s="46">
        <v>12232</v>
      </c>
    </row>
    <row r="36" spans="1:13" ht="18" customHeight="1" x14ac:dyDescent="0.2">
      <c r="A36" s="47"/>
      <c r="B36" s="168">
        <v>15</v>
      </c>
      <c r="C36" s="45"/>
      <c r="D36" s="41">
        <f t="shared" si="0"/>
        <v>401998</v>
      </c>
      <c r="E36" s="42">
        <f t="shared" si="3"/>
        <v>7594</v>
      </c>
      <c r="F36" s="41">
        <f t="shared" si="1"/>
        <v>389070</v>
      </c>
      <c r="G36" s="42">
        <v>195763</v>
      </c>
      <c r="H36" s="42">
        <v>193307</v>
      </c>
      <c r="I36" s="42">
        <v>182522</v>
      </c>
      <c r="J36" s="43">
        <f t="shared" si="2"/>
        <v>2.131633446926946</v>
      </c>
      <c r="K36" s="46">
        <v>12928</v>
      </c>
    </row>
    <row r="37" spans="1:13" ht="18" customHeight="1" x14ac:dyDescent="0.2">
      <c r="A37" s="47"/>
      <c r="B37" s="168">
        <v>16</v>
      </c>
      <c r="C37" s="45"/>
      <c r="D37" s="41">
        <f t="shared" si="0"/>
        <v>410903</v>
      </c>
      <c r="E37" s="42">
        <f t="shared" si="3"/>
        <v>8905</v>
      </c>
      <c r="F37" s="41">
        <f t="shared" si="1"/>
        <v>397150</v>
      </c>
      <c r="G37" s="42">
        <v>199477</v>
      </c>
      <c r="H37" s="42">
        <v>197673</v>
      </c>
      <c r="I37" s="42">
        <v>187871</v>
      </c>
      <c r="J37" s="43">
        <f t="shared" si="2"/>
        <v>2.113950529884868</v>
      </c>
      <c r="K37" s="46">
        <v>13753</v>
      </c>
    </row>
    <row r="38" spans="1:13" ht="18" customHeight="1" x14ac:dyDescent="0.2">
      <c r="A38" s="47"/>
      <c r="B38" s="168">
        <v>17</v>
      </c>
      <c r="C38" s="45"/>
      <c r="D38" s="41">
        <f t="shared" si="0"/>
        <v>418173</v>
      </c>
      <c r="E38" s="42">
        <f t="shared" si="3"/>
        <v>7270</v>
      </c>
      <c r="F38" s="41">
        <f t="shared" si="1"/>
        <v>403677</v>
      </c>
      <c r="G38" s="42">
        <v>202545</v>
      </c>
      <c r="H38" s="42">
        <v>201132</v>
      </c>
      <c r="I38" s="42">
        <v>192731</v>
      </c>
      <c r="J38" s="43">
        <f t="shared" si="2"/>
        <v>2.0945099646657779</v>
      </c>
      <c r="K38" s="46">
        <v>14496</v>
      </c>
    </row>
    <row r="39" spans="1:13" ht="18" customHeight="1" x14ac:dyDescent="0.2">
      <c r="A39" s="47"/>
      <c r="B39" s="168">
        <v>18</v>
      </c>
      <c r="C39" s="45"/>
      <c r="D39" s="41">
        <f t="shared" si="0"/>
        <v>431303</v>
      </c>
      <c r="E39" s="42">
        <f t="shared" si="3"/>
        <v>13130</v>
      </c>
      <c r="F39" s="41">
        <f t="shared" si="1"/>
        <v>415866</v>
      </c>
      <c r="G39" s="42">
        <v>208180</v>
      </c>
      <c r="H39" s="42">
        <v>207686</v>
      </c>
      <c r="I39" s="42">
        <v>199791</v>
      </c>
      <c r="J39" s="43">
        <f t="shared" si="2"/>
        <v>2.0815051729056866</v>
      </c>
      <c r="K39" s="46">
        <v>15437</v>
      </c>
    </row>
    <row r="40" spans="1:13" ht="18" customHeight="1" x14ac:dyDescent="0.2">
      <c r="A40" s="47"/>
      <c r="B40" s="168">
        <v>19</v>
      </c>
      <c r="C40" s="45"/>
      <c r="D40" s="41">
        <f t="shared" si="0"/>
        <v>439609</v>
      </c>
      <c r="E40" s="42">
        <f t="shared" si="3"/>
        <v>8306</v>
      </c>
      <c r="F40" s="41">
        <f t="shared" si="1"/>
        <v>422993</v>
      </c>
      <c r="G40" s="42">
        <v>211552</v>
      </c>
      <c r="H40" s="42">
        <v>211441</v>
      </c>
      <c r="I40" s="42">
        <v>204949</v>
      </c>
      <c r="J40" s="43">
        <f t="shared" si="2"/>
        <v>2.0638939443471305</v>
      </c>
      <c r="K40" s="46">
        <v>16616</v>
      </c>
    </row>
    <row r="41" spans="1:13" ht="18" customHeight="1" x14ac:dyDescent="0.2">
      <c r="A41" s="47"/>
      <c r="B41" s="168">
        <v>20</v>
      </c>
      <c r="C41" s="45"/>
      <c r="D41" s="41">
        <f t="shared" si="0"/>
        <v>446307</v>
      </c>
      <c r="E41" s="42">
        <f t="shared" si="3"/>
        <v>6698</v>
      </c>
      <c r="F41" s="41">
        <f t="shared" si="1"/>
        <v>428294</v>
      </c>
      <c r="G41" s="42">
        <v>214210</v>
      </c>
      <c r="H41" s="42">
        <v>214084</v>
      </c>
      <c r="I41" s="42">
        <v>209625</v>
      </c>
      <c r="J41" s="43">
        <f t="shared" si="2"/>
        <v>2.0431437090041742</v>
      </c>
      <c r="K41" s="46">
        <v>18013</v>
      </c>
    </row>
    <row r="42" spans="1:13" ht="18" customHeight="1" x14ac:dyDescent="0.2">
      <c r="A42" s="47"/>
      <c r="B42" s="168">
        <v>21</v>
      </c>
      <c r="C42" s="45"/>
      <c r="D42" s="41">
        <f t="shared" si="0"/>
        <v>455459</v>
      </c>
      <c r="E42" s="42">
        <f t="shared" si="3"/>
        <v>9152</v>
      </c>
      <c r="F42" s="41">
        <f t="shared" si="1"/>
        <v>436795</v>
      </c>
      <c r="G42" s="42">
        <v>218264</v>
      </c>
      <c r="H42" s="42">
        <v>218531</v>
      </c>
      <c r="I42" s="42">
        <v>215961</v>
      </c>
      <c r="J42" s="43">
        <f t="shared" si="2"/>
        <v>2.0225642592875563</v>
      </c>
      <c r="K42" s="46">
        <v>18664</v>
      </c>
    </row>
    <row r="43" spans="1:13" ht="18" customHeight="1" x14ac:dyDescent="0.2">
      <c r="A43" s="47"/>
      <c r="B43" s="168">
        <v>22</v>
      </c>
      <c r="C43" s="45"/>
      <c r="D43" s="41">
        <f t="shared" si="0"/>
        <v>466724</v>
      </c>
      <c r="E43" s="42">
        <f t="shared" si="3"/>
        <v>11265</v>
      </c>
      <c r="F43" s="41">
        <f t="shared" si="1"/>
        <v>446393</v>
      </c>
      <c r="G43" s="42">
        <v>223072</v>
      </c>
      <c r="H43" s="42">
        <v>223321</v>
      </c>
      <c r="I43" s="42">
        <v>221922</v>
      </c>
      <c r="J43" s="43">
        <f t="shared" si="2"/>
        <v>2.0114860176097906</v>
      </c>
      <c r="K43" s="46">
        <v>20331</v>
      </c>
      <c r="L43" s="172"/>
    </row>
    <row r="44" spans="1:13" ht="18" customHeight="1" x14ac:dyDescent="0.2">
      <c r="A44" s="47"/>
      <c r="B44" s="168">
        <v>23</v>
      </c>
      <c r="C44" s="45"/>
      <c r="D44" s="41">
        <f t="shared" si="0"/>
        <v>472429</v>
      </c>
      <c r="E44" s="42">
        <f t="shared" si="3"/>
        <v>5705</v>
      </c>
      <c r="F44" s="41">
        <f t="shared" si="1"/>
        <v>450950</v>
      </c>
      <c r="G44" s="42">
        <v>225159</v>
      </c>
      <c r="H44" s="42">
        <v>225791</v>
      </c>
      <c r="I44" s="42">
        <v>225228</v>
      </c>
      <c r="J44" s="43">
        <f t="shared" si="2"/>
        <v>2.0021933329781376</v>
      </c>
      <c r="K44" s="46">
        <v>21479</v>
      </c>
      <c r="L44" s="172"/>
      <c r="M44" s="172"/>
    </row>
    <row r="45" spans="1:13" ht="18" customHeight="1" x14ac:dyDescent="0.2">
      <c r="A45" s="47"/>
      <c r="B45" s="168">
        <v>24</v>
      </c>
      <c r="C45" s="45"/>
      <c r="D45" s="41">
        <f t="shared" si="0"/>
        <v>476523</v>
      </c>
      <c r="E45" s="42">
        <f t="shared" si="3"/>
        <v>4094</v>
      </c>
      <c r="F45" s="41">
        <f t="shared" si="1"/>
        <v>455366</v>
      </c>
      <c r="G45" s="42">
        <v>227049</v>
      </c>
      <c r="H45" s="42">
        <v>228317</v>
      </c>
      <c r="I45" s="42">
        <v>228543</v>
      </c>
      <c r="J45" s="43">
        <f t="shared" si="2"/>
        <v>1.9924740639617053</v>
      </c>
      <c r="K45" s="46">
        <v>21157</v>
      </c>
      <c r="L45" s="172"/>
      <c r="M45" s="172"/>
    </row>
    <row r="46" spans="1:13" ht="18" customHeight="1" x14ac:dyDescent="0.2">
      <c r="A46" s="47"/>
      <c r="B46" s="168"/>
      <c r="C46" s="45"/>
      <c r="D46" s="41"/>
      <c r="E46" s="42"/>
      <c r="F46" s="41"/>
      <c r="G46" s="42"/>
      <c r="H46" s="42"/>
      <c r="I46" s="42"/>
      <c r="J46" s="43"/>
      <c r="K46" s="46"/>
      <c r="L46" s="172"/>
      <c r="M46" s="172"/>
    </row>
    <row r="47" spans="1:13" s="48" customFormat="1" ht="18" customHeight="1" x14ac:dyDescent="0.2">
      <c r="A47" s="171"/>
      <c r="B47" s="168">
        <v>25</v>
      </c>
      <c r="C47" s="170"/>
      <c r="D47" s="41">
        <f t="shared" ref="D47:D58" si="4">F47</f>
        <v>480271</v>
      </c>
      <c r="E47" s="42">
        <f>D47-D45</f>
        <v>3748</v>
      </c>
      <c r="F47" s="41">
        <f t="shared" ref="F47:F52" si="5">G47+H47</f>
        <v>480271</v>
      </c>
      <c r="G47" s="42">
        <v>238407</v>
      </c>
      <c r="H47" s="42">
        <v>241864</v>
      </c>
      <c r="I47" s="42">
        <v>241052</v>
      </c>
      <c r="J47" s="43">
        <f t="shared" ref="J47:J59" si="6">F47/I47</f>
        <v>1.9923958316047989</v>
      </c>
      <c r="K47" s="46" t="s">
        <v>349</v>
      </c>
      <c r="L47" s="169"/>
      <c r="M47" s="169"/>
    </row>
    <row r="48" spans="1:13" ht="18" customHeight="1" x14ac:dyDescent="0.2">
      <c r="A48" s="47"/>
      <c r="B48" s="168">
        <v>26</v>
      </c>
      <c r="C48" s="45"/>
      <c r="D48" s="41">
        <f t="shared" si="4"/>
        <v>487142</v>
      </c>
      <c r="E48" s="42">
        <f t="shared" ref="E48:E59" si="7">D48-D47</f>
        <v>6871</v>
      </c>
      <c r="F48" s="41">
        <f t="shared" si="5"/>
        <v>487142</v>
      </c>
      <c r="G48" s="42">
        <v>241805</v>
      </c>
      <c r="H48" s="42">
        <v>245337</v>
      </c>
      <c r="I48" s="42">
        <v>244836</v>
      </c>
      <c r="J48" s="43">
        <f t="shared" si="6"/>
        <v>1.9896665523043997</v>
      </c>
      <c r="K48" s="46">
        <v>21234</v>
      </c>
    </row>
    <row r="49" spans="1:12" ht="18" customHeight="1" x14ac:dyDescent="0.2">
      <c r="A49" s="47"/>
      <c r="B49" s="168">
        <v>27</v>
      </c>
      <c r="C49" s="45"/>
      <c r="D49" s="41">
        <f t="shared" si="4"/>
        <v>493952</v>
      </c>
      <c r="E49" s="42">
        <f t="shared" si="7"/>
        <v>6810</v>
      </c>
      <c r="F49" s="41">
        <f t="shared" si="5"/>
        <v>493952</v>
      </c>
      <c r="G49" s="42">
        <v>245017</v>
      </c>
      <c r="H49" s="42">
        <v>248935</v>
      </c>
      <c r="I49" s="42">
        <v>249102</v>
      </c>
      <c r="J49" s="43">
        <f t="shared" si="6"/>
        <v>1.9829306870278038</v>
      </c>
      <c r="K49" s="46">
        <v>22766</v>
      </c>
    </row>
    <row r="50" spans="1:12" ht="18" customHeight="1" x14ac:dyDescent="0.2">
      <c r="A50" s="47"/>
      <c r="B50" s="168">
        <v>28</v>
      </c>
      <c r="C50" s="45"/>
      <c r="D50" s="41">
        <f t="shared" si="4"/>
        <v>501501</v>
      </c>
      <c r="E50" s="42">
        <f t="shared" si="7"/>
        <v>7549</v>
      </c>
      <c r="F50" s="41">
        <f t="shared" si="5"/>
        <v>501501</v>
      </c>
      <c r="G50" s="42">
        <v>248540</v>
      </c>
      <c r="H50" s="42">
        <v>252961</v>
      </c>
      <c r="I50" s="42">
        <v>254002</v>
      </c>
      <c r="J50" s="43">
        <f t="shared" si="6"/>
        <v>1.9743978393870913</v>
      </c>
      <c r="K50" s="46">
        <v>24329</v>
      </c>
    </row>
    <row r="51" spans="1:12" ht="18" customHeight="1" x14ac:dyDescent="0.2">
      <c r="A51" s="47"/>
      <c r="B51" s="168">
        <v>29</v>
      </c>
      <c r="C51" s="45"/>
      <c r="D51" s="41">
        <f t="shared" si="4"/>
        <v>506511</v>
      </c>
      <c r="E51" s="42">
        <f t="shared" si="7"/>
        <v>5010</v>
      </c>
      <c r="F51" s="41">
        <f t="shared" si="5"/>
        <v>506511</v>
      </c>
      <c r="G51" s="42">
        <v>250950</v>
      </c>
      <c r="H51" s="42">
        <v>255561</v>
      </c>
      <c r="I51" s="42">
        <v>258160</v>
      </c>
      <c r="J51" s="43">
        <f t="shared" si="6"/>
        <v>1.9620041834521227</v>
      </c>
      <c r="K51" s="46">
        <v>26077</v>
      </c>
    </row>
    <row r="52" spans="1:12" ht="18" customHeight="1" x14ac:dyDescent="0.2">
      <c r="A52" s="47"/>
      <c r="B52" s="168">
        <v>30</v>
      </c>
      <c r="C52" s="45"/>
      <c r="D52" s="41">
        <f t="shared" si="4"/>
        <v>513197</v>
      </c>
      <c r="E52" s="42">
        <f t="shared" si="7"/>
        <v>6686</v>
      </c>
      <c r="F52" s="41">
        <f t="shared" si="5"/>
        <v>513197</v>
      </c>
      <c r="G52" s="42">
        <v>253839</v>
      </c>
      <c r="H52" s="42">
        <v>259358</v>
      </c>
      <c r="I52" s="42">
        <v>262988</v>
      </c>
      <c r="J52" s="43">
        <f t="shared" si="6"/>
        <v>1.9514084292819445</v>
      </c>
      <c r="K52" s="46">
        <v>27898</v>
      </c>
    </row>
    <row r="53" spans="1:12" ht="18" customHeight="1" x14ac:dyDescent="0.2">
      <c r="A53" s="47"/>
      <c r="B53" s="168">
        <v>31</v>
      </c>
      <c r="C53" s="45"/>
      <c r="D53" s="41">
        <f t="shared" si="4"/>
        <v>518479</v>
      </c>
      <c r="E53" s="42">
        <f t="shared" si="7"/>
        <v>5282</v>
      </c>
      <c r="F53" s="41">
        <f t="shared" ref="F53:F59" si="8">SUM(G53:H53)</f>
        <v>518479</v>
      </c>
      <c r="G53" s="42">
        <v>256116</v>
      </c>
      <c r="H53" s="42">
        <v>262363</v>
      </c>
      <c r="I53" s="42">
        <v>267262</v>
      </c>
      <c r="J53" s="43">
        <f t="shared" si="6"/>
        <v>1.9399652775179412</v>
      </c>
      <c r="K53" s="46">
        <v>29472</v>
      </c>
    </row>
    <row r="54" spans="1:12" ht="18" customHeight="1" x14ac:dyDescent="0.2">
      <c r="A54" s="39" t="s">
        <v>350</v>
      </c>
      <c r="B54" s="168">
        <v>2</v>
      </c>
      <c r="C54" s="45"/>
      <c r="D54" s="41">
        <f t="shared" si="4"/>
        <v>521835</v>
      </c>
      <c r="E54" s="42">
        <f t="shared" si="7"/>
        <v>3356</v>
      </c>
      <c r="F54" s="41">
        <f t="shared" si="8"/>
        <v>521835</v>
      </c>
      <c r="G54" s="42">
        <v>257141</v>
      </c>
      <c r="H54" s="42">
        <v>264694</v>
      </c>
      <c r="I54" s="42">
        <v>270818</v>
      </c>
      <c r="J54" s="43">
        <f t="shared" si="6"/>
        <v>1.9268844759210983</v>
      </c>
      <c r="K54" s="46">
        <v>31021</v>
      </c>
    </row>
    <row r="55" spans="1:12" ht="18" customHeight="1" x14ac:dyDescent="0.2">
      <c r="A55" s="39"/>
      <c r="B55" s="168">
        <v>3</v>
      </c>
      <c r="C55" s="45"/>
      <c r="D55" s="41">
        <f t="shared" si="4"/>
        <v>526301</v>
      </c>
      <c r="E55" s="42">
        <f t="shared" si="7"/>
        <v>4466</v>
      </c>
      <c r="F55" s="41">
        <f t="shared" si="8"/>
        <v>526301</v>
      </c>
      <c r="G55" s="42">
        <v>259047</v>
      </c>
      <c r="H55" s="42">
        <v>267254</v>
      </c>
      <c r="I55" s="42">
        <v>274831</v>
      </c>
      <c r="J55" s="43">
        <f t="shared" si="6"/>
        <v>1.9149986719111016</v>
      </c>
      <c r="K55" s="46">
        <v>30392</v>
      </c>
    </row>
    <row r="56" spans="1:12" ht="18" customHeight="1" x14ac:dyDescent="0.2">
      <c r="A56" s="39"/>
      <c r="B56" s="168">
        <v>4</v>
      </c>
      <c r="C56" s="45"/>
      <c r="D56" s="41">
        <f t="shared" si="4"/>
        <v>525952</v>
      </c>
      <c r="E56" s="42">
        <f t="shared" si="7"/>
        <v>-349</v>
      </c>
      <c r="F56" s="41">
        <f t="shared" si="8"/>
        <v>525952</v>
      </c>
      <c r="G56" s="42">
        <v>258679</v>
      </c>
      <c r="H56" s="42">
        <v>267273</v>
      </c>
      <c r="I56" s="42">
        <v>276477</v>
      </c>
      <c r="J56" s="43">
        <f t="shared" si="6"/>
        <v>1.9023354564755839</v>
      </c>
      <c r="K56" s="46">
        <v>29275</v>
      </c>
    </row>
    <row r="57" spans="1:12" ht="18" customHeight="1" x14ac:dyDescent="0.2">
      <c r="A57" s="39"/>
      <c r="B57" s="168">
        <v>5</v>
      </c>
      <c r="C57" s="45"/>
      <c r="D57" s="41">
        <f t="shared" si="4"/>
        <v>532882</v>
      </c>
      <c r="E57" s="42">
        <f t="shared" si="7"/>
        <v>6930</v>
      </c>
      <c r="F57" s="41">
        <f t="shared" si="8"/>
        <v>532882</v>
      </c>
      <c r="G57" s="42">
        <v>261969</v>
      </c>
      <c r="H57" s="42">
        <v>270913</v>
      </c>
      <c r="I57" s="42">
        <v>283280</v>
      </c>
      <c r="J57" s="43">
        <f t="shared" si="6"/>
        <v>1.8811140920643885</v>
      </c>
      <c r="K57" s="46">
        <v>33391</v>
      </c>
    </row>
    <row r="58" spans="1:12" ht="18" customHeight="1" x14ac:dyDescent="0.2">
      <c r="A58" s="39"/>
      <c r="B58" s="168">
        <v>6</v>
      </c>
      <c r="C58" s="45"/>
      <c r="D58" s="41">
        <f t="shared" si="4"/>
        <v>539108</v>
      </c>
      <c r="E58" s="42">
        <f t="shared" si="7"/>
        <v>6226</v>
      </c>
      <c r="F58" s="41">
        <f t="shared" si="8"/>
        <v>539108</v>
      </c>
      <c r="G58" s="42">
        <v>264566</v>
      </c>
      <c r="H58" s="42">
        <v>274542</v>
      </c>
      <c r="I58" s="42">
        <v>289908</v>
      </c>
      <c r="J58" s="43">
        <f t="shared" si="6"/>
        <v>1.8595830401368709</v>
      </c>
      <c r="K58" s="46">
        <v>37006</v>
      </c>
    </row>
    <row r="59" spans="1:12" ht="18" customHeight="1" x14ac:dyDescent="0.2">
      <c r="A59" s="39"/>
      <c r="B59" s="168">
        <v>7</v>
      </c>
      <c r="C59" s="45"/>
      <c r="D59" s="41">
        <v>541685</v>
      </c>
      <c r="E59" s="42">
        <f t="shared" si="7"/>
        <v>2577</v>
      </c>
      <c r="F59" s="41">
        <f t="shared" si="8"/>
        <v>541685</v>
      </c>
      <c r="G59" s="42">
        <v>265630</v>
      </c>
      <c r="H59" s="42">
        <v>276055</v>
      </c>
      <c r="I59" s="42">
        <v>294261</v>
      </c>
      <c r="J59" s="43">
        <f t="shared" si="6"/>
        <v>1.8408317785911148</v>
      </c>
      <c r="K59" s="46">
        <v>39561</v>
      </c>
    </row>
    <row r="60" spans="1:12" ht="3" customHeight="1" x14ac:dyDescent="0.3">
      <c r="A60" s="167"/>
      <c r="B60" s="166"/>
      <c r="C60" s="165"/>
      <c r="D60" s="164"/>
      <c r="E60" s="163"/>
      <c r="F60" s="164"/>
      <c r="G60" s="163"/>
      <c r="H60" s="163"/>
      <c r="I60" s="163"/>
      <c r="J60" s="162"/>
      <c r="K60" s="161"/>
    </row>
    <row r="61" spans="1:12" ht="7.5" customHeight="1" x14ac:dyDescent="0.2">
      <c r="D61" s="159"/>
      <c r="E61" s="159"/>
      <c r="F61" s="158"/>
      <c r="G61" s="159"/>
      <c r="H61" s="159"/>
      <c r="I61" s="159"/>
      <c r="J61" s="159"/>
      <c r="K61" s="158"/>
      <c r="L61" s="160"/>
    </row>
    <row r="62" spans="1:12" x14ac:dyDescent="0.2">
      <c r="A62" s="22" t="s">
        <v>390</v>
      </c>
      <c r="E62" s="159"/>
      <c r="F62" s="158"/>
      <c r="G62" s="159"/>
      <c r="H62" s="159"/>
      <c r="I62" s="159"/>
      <c r="J62" s="159"/>
      <c r="K62" s="158"/>
      <c r="L62" s="149"/>
    </row>
    <row r="63" spans="1:12" x14ac:dyDescent="0.2">
      <c r="E63" s="159"/>
      <c r="F63" s="158"/>
      <c r="G63" s="159"/>
      <c r="H63" s="159"/>
      <c r="I63" s="159"/>
      <c r="J63" s="159"/>
      <c r="K63" s="158"/>
      <c r="L63" s="149"/>
    </row>
    <row r="64" spans="1:12" x14ac:dyDescent="0.2">
      <c r="E64" s="360" t="s">
        <v>204</v>
      </c>
      <c r="F64" s="361"/>
      <c r="G64" s="361"/>
      <c r="H64" s="361"/>
      <c r="I64" s="361"/>
      <c r="J64" s="361"/>
      <c r="K64" s="361"/>
      <c r="L64" s="149"/>
    </row>
    <row r="65" spans="5:12" x14ac:dyDescent="0.2">
      <c r="E65" s="157" t="s">
        <v>205</v>
      </c>
      <c r="F65" s="148"/>
      <c r="G65" s="149"/>
      <c r="H65" s="149"/>
      <c r="I65" s="149"/>
      <c r="J65" s="149"/>
      <c r="K65" s="149"/>
      <c r="L65" s="49"/>
    </row>
    <row r="66" spans="5:12" x14ac:dyDescent="0.2">
      <c r="E66" s="360" t="s">
        <v>206</v>
      </c>
      <c r="F66" s="361"/>
      <c r="G66" s="361"/>
      <c r="H66" s="361"/>
      <c r="I66" s="361"/>
      <c r="J66" s="361"/>
      <c r="K66" s="361"/>
      <c r="L66" s="49"/>
    </row>
    <row r="67" spans="5:12" x14ac:dyDescent="0.2">
      <c r="E67" s="360" t="s">
        <v>207</v>
      </c>
      <c r="F67" s="361"/>
      <c r="G67" s="361"/>
      <c r="H67" s="361"/>
      <c r="I67" s="361"/>
      <c r="J67" s="361"/>
      <c r="K67" s="361"/>
      <c r="L67" s="49"/>
    </row>
    <row r="68" spans="5:12" x14ac:dyDescent="0.2">
      <c r="E68" s="360" t="s">
        <v>208</v>
      </c>
      <c r="F68" s="361"/>
      <c r="G68" s="361"/>
      <c r="H68" s="361"/>
      <c r="I68" s="361"/>
      <c r="J68" s="361"/>
      <c r="K68" s="361"/>
    </row>
  </sheetData>
  <mergeCells count="11">
    <mergeCell ref="E64:K64"/>
    <mergeCell ref="E66:K66"/>
    <mergeCell ref="E67:K67"/>
    <mergeCell ref="E68:K68"/>
    <mergeCell ref="A1:K1"/>
    <mergeCell ref="A4:C6"/>
    <mergeCell ref="D4:E4"/>
    <mergeCell ref="F4:J4"/>
    <mergeCell ref="D5:D6"/>
    <mergeCell ref="F5:H5"/>
    <mergeCell ref="I5:I6"/>
  </mergeCells>
  <phoneticPr fontId="18"/>
  <dataValidations count="1">
    <dataValidation imeMode="halfAlpha" allowBlank="1" showInputMessage="1" showErrorMessage="1" sqref="D65:D75 IZ65:IZ75 SV65:SV75 ACR65:ACR75 AMN65:AMN75 AWJ65:AWJ75 BGF65:BGF75 BQB65:BQB75 BZX65:BZX75 CJT65:CJT75 CTP65:CTP75 DDL65:DDL75 DNH65:DNH75 DXD65:DXD75 EGZ65:EGZ75 EQV65:EQV75 FAR65:FAR75 FKN65:FKN75 FUJ65:FUJ75 GEF65:GEF75 GOB65:GOB75 GXX65:GXX75 HHT65:HHT75 HRP65:HRP75 IBL65:IBL75 ILH65:ILH75 IVD65:IVD75 JEZ65:JEZ75 JOV65:JOV75 JYR65:JYR75 KIN65:KIN75 KSJ65:KSJ75 LCF65:LCF75 LMB65:LMB75 LVX65:LVX75 MFT65:MFT75 MPP65:MPP75 MZL65:MZL75 NJH65:NJH75 NTD65:NTD75 OCZ65:OCZ75 OMV65:OMV75 OWR65:OWR75 PGN65:PGN75 PQJ65:PQJ75 QAF65:QAF75 QKB65:QKB75 QTX65:QTX75 RDT65:RDT75 RNP65:RNP75 RXL65:RXL75 SHH65:SHH75 SRD65:SRD75 TAZ65:TAZ75 TKV65:TKV75 TUR65:TUR75 UEN65:UEN75 UOJ65:UOJ75 UYF65:UYF75 VIB65:VIB75 VRX65:VRX75 WBT65:WBT75 WLP65:WLP75 WVL65:WVL75 D65601:D65611 IZ65601:IZ65611 SV65601:SV65611 ACR65601:ACR65611 AMN65601:AMN65611 AWJ65601:AWJ65611 BGF65601:BGF65611 BQB65601:BQB65611 BZX65601:BZX65611 CJT65601:CJT65611 CTP65601:CTP65611 DDL65601:DDL65611 DNH65601:DNH65611 DXD65601:DXD65611 EGZ65601:EGZ65611 EQV65601:EQV65611 FAR65601:FAR65611 FKN65601:FKN65611 FUJ65601:FUJ65611 GEF65601:GEF65611 GOB65601:GOB65611 GXX65601:GXX65611 HHT65601:HHT65611 HRP65601:HRP65611 IBL65601:IBL65611 ILH65601:ILH65611 IVD65601:IVD65611 JEZ65601:JEZ65611 JOV65601:JOV65611 JYR65601:JYR65611 KIN65601:KIN65611 KSJ65601:KSJ65611 LCF65601:LCF65611 LMB65601:LMB65611 LVX65601:LVX65611 MFT65601:MFT65611 MPP65601:MPP65611 MZL65601:MZL65611 NJH65601:NJH65611 NTD65601:NTD65611 OCZ65601:OCZ65611 OMV65601:OMV65611 OWR65601:OWR65611 PGN65601:PGN65611 PQJ65601:PQJ65611 QAF65601:QAF65611 QKB65601:QKB65611 QTX65601:QTX65611 RDT65601:RDT65611 RNP65601:RNP65611 RXL65601:RXL65611 SHH65601:SHH65611 SRD65601:SRD65611 TAZ65601:TAZ65611 TKV65601:TKV65611 TUR65601:TUR65611 UEN65601:UEN65611 UOJ65601:UOJ65611 UYF65601:UYF65611 VIB65601:VIB65611 VRX65601:VRX65611 WBT65601:WBT65611 WLP65601:WLP65611 WVL65601:WVL65611 D131137:D131147 IZ131137:IZ131147 SV131137:SV131147 ACR131137:ACR131147 AMN131137:AMN131147 AWJ131137:AWJ131147 BGF131137:BGF131147 BQB131137:BQB131147 BZX131137:BZX131147 CJT131137:CJT131147 CTP131137:CTP131147 DDL131137:DDL131147 DNH131137:DNH131147 DXD131137:DXD131147 EGZ131137:EGZ131147 EQV131137:EQV131147 FAR131137:FAR131147 FKN131137:FKN131147 FUJ131137:FUJ131147 GEF131137:GEF131147 GOB131137:GOB131147 GXX131137:GXX131147 HHT131137:HHT131147 HRP131137:HRP131147 IBL131137:IBL131147 ILH131137:ILH131147 IVD131137:IVD131147 JEZ131137:JEZ131147 JOV131137:JOV131147 JYR131137:JYR131147 KIN131137:KIN131147 KSJ131137:KSJ131147 LCF131137:LCF131147 LMB131137:LMB131147 LVX131137:LVX131147 MFT131137:MFT131147 MPP131137:MPP131147 MZL131137:MZL131147 NJH131137:NJH131147 NTD131137:NTD131147 OCZ131137:OCZ131147 OMV131137:OMV131147 OWR131137:OWR131147 PGN131137:PGN131147 PQJ131137:PQJ131147 QAF131137:QAF131147 QKB131137:QKB131147 QTX131137:QTX131147 RDT131137:RDT131147 RNP131137:RNP131147 RXL131137:RXL131147 SHH131137:SHH131147 SRD131137:SRD131147 TAZ131137:TAZ131147 TKV131137:TKV131147 TUR131137:TUR131147 UEN131137:UEN131147 UOJ131137:UOJ131147 UYF131137:UYF131147 VIB131137:VIB131147 VRX131137:VRX131147 WBT131137:WBT131147 WLP131137:WLP131147 WVL131137:WVL131147 D196673:D196683 IZ196673:IZ196683 SV196673:SV196683 ACR196673:ACR196683 AMN196673:AMN196683 AWJ196673:AWJ196683 BGF196673:BGF196683 BQB196673:BQB196683 BZX196673:BZX196683 CJT196673:CJT196683 CTP196673:CTP196683 DDL196673:DDL196683 DNH196673:DNH196683 DXD196673:DXD196683 EGZ196673:EGZ196683 EQV196673:EQV196683 FAR196673:FAR196683 FKN196673:FKN196683 FUJ196673:FUJ196683 GEF196673:GEF196683 GOB196673:GOB196683 GXX196673:GXX196683 HHT196673:HHT196683 HRP196673:HRP196683 IBL196673:IBL196683 ILH196673:ILH196683 IVD196673:IVD196683 JEZ196673:JEZ196683 JOV196673:JOV196683 JYR196673:JYR196683 KIN196673:KIN196683 KSJ196673:KSJ196683 LCF196673:LCF196683 LMB196673:LMB196683 LVX196673:LVX196683 MFT196673:MFT196683 MPP196673:MPP196683 MZL196673:MZL196683 NJH196673:NJH196683 NTD196673:NTD196683 OCZ196673:OCZ196683 OMV196673:OMV196683 OWR196673:OWR196683 PGN196673:PGN196683 PQJ196673:PQJ196683 QAF196673:QAF196683 QKB196673:QKB196683 QTX196673:QTX196683 RDT196673:RDT196683 RNP196673:RNP196683 RXL196673:RXL196683 SHH196673:SHH196683 SRD196673:SRD196683 TAZ196673:TAZ196683 TKV196673:TKV196683 TUR196673:TUR196683 UEN196673:UEN196683 UOJ196673:UOJ196683 UYF196673:UYF196683 VIB196673:VIB196683 VRX196673:VRX196683 WBT196673:WBT196683 WLP196673:WLP196683 WVL196673:WVL196683 D262209:D262219 IZ262209:IZ262219 SV262209:SV262219 ACR262209:ACR262219 AMN262209:AMN262219 AWJ262209:AWJ262219 BGF262209:BGF262219 BQB262209:BQB262219 BZX262209:BZX262219 CJT262209:CJT262219 CTP262209:CTP262219 DDL262209:DDL262219 DNH262209:DNH262219 DXD262209:DXD262219 EGZ262209:EGZ262219 EQV262209:EQV262219 FAR262209:FAR262219 FKN262209:FKN262219 FUJ262209:FUJ262219 GEF262209:GEF262219 GOB262209:GOB262219 GXX262209:GXX262219 HHT262209:HHT262219 HRP262209:HRP262219 IBL262209:IBL262219 ILH262209:ILH262219 IVD262209:IVD262219 JEZ262209:JEZ262219 JOV262209:JOV262219 JYR262209:JYR262219 KIN262209:KIN262219 KSJ262209:KSJ262219 LCF262209:LCF262219 LMB262209:LMB262219 LVX262209:LVX262219 MFT262209:MFT262219 MPP262209:MPP262219 MZL262209:MZL262219 NJH262209:NJH262219 NTD262209:NTD262219 OCZ262209:OCZ262219 OMV262209:OMV262219 OWR262209:OWR262219 PGN262209:PGN262219 PQJ262209:PQJ262219 QAF262209:QAF262219 QKB262209:QKB262219 QTX262209:QTX262219 RDT262209:RDT262219 RNP262209:RNP262219 RXL262209:RXL262219 SHH262209:SHH262219 SRD262209:SRD262219 TAZ262209:TAZ262219 TKV262209:TKV262219 TUR262209:TUR262219 UEN262209:UEN262219 UOJ262209:UOJ262219 UYF262209:UYF262219 VIB262209:VIB262219 VRX262209:VRX262219 WBT262209:WBT262219 WLP262209:WLP262219 WVL262209:WVL262219 D327745:D327755 IZ327745:IZ327755 SV327745:SV327755 ACR327745:ACR327755 AMN327745:AMN327755 AWJ327745:AWJ327755 BGF327745:BGF327755 BQB327745:BQB327755 BZX327745:BZX327755 CJT327745:CJT327755 CTP327745:CTP327755 DDL327745:DDL327755 DNH327745:DNH327755 DXD327745:DXD327755 EGZ327745:EGZ327755 EQV327745:EQV327755 FAR327745:FAR327755 FKN327745:FKN327755 FUJ327745:FUJ327755 GEF327745:GEF327755 GOB327745:GOB327755 GXX327745:GXX327755 HHT327745:HHT327755 HRP327745:HRP327755 IBL327745:IBL327755 ILH327745:ILH327755 IVD327745:IVD327755 JEZ327745:JEZ327755 JOV327745:JOV327755 JYR327745:JYR327755 KIN327745:KIN327755 KSJ327745:KSJ327755 LCF327745:LCF327755 LMB327745:LMB327755 LVX327745:LVX327755 MFT327745:MFT327755 MPP327745:MPP327755 MZL327745:MZL327755 NJH327745:NJH327755 NTD327745:NTD327755 OCZ327745:OCZ327755 OMV327745:OMV327755 OWR327745:OWR327755 PGN327745:PGN327755 PQJ327745:PQJ327755 QAF327745:QAF327755 QKB327745:QKB327755 QTX327745:QTX327755 RDT327745:RDT327755 RNP327745:RNP327755 RXL327745:RXL327755 SHH327745:SHH327755 SRD327745:SRD327755 TAZ327745:TAZ327755 TKV327745:TKV327755 TUR327745:TUR327755 UEN327745:UEN327755 UOJ327745:UOJ327755 UYF327745:UYF327755 VIB327745:VIB327755 VRX327745:VRX327755 WBT327745:WBT327755 WLP327745:WLP327755 WVL327745:WVL327755 D393281:D393291 IZ393281:IZ393291 SV393281:SV393291 ACR393281:ACR393291 AMN393281:AMN393291 AWJ393281:AWJ393291 BGF393281:BGF393291 BQB393281:BQB393291 BZX393281:BZX393291 CJT393281:CJT393291 CTP393281:CTP393291 DDL393281:DDL393291 DNH393281:DNH393291 DXD393281:DXD393291 EGZ393281:EGZ393291 EQV393281:EQV393291 FAR393281:FAR393291 FKN393281:FKN393291 FUJ393281:FUJ393291 GEF393281:GEF393291 GOB393281:GOB393291 GXX393281:GXX393291 HHT393281:HHT393291 HRP393281:HRP393291 IBL393281:IBL393291 ILH393281:ILH393291 IVD393281:IVD393291 JEZ393281:JEZ393291 JOV393281:JOV393291 JYR393281:JYR393291 KIN393281:KIN393291 KSJ393281:KSJ393291 LCF393281:LCF393291 LMB393281:LMB393291 LVX393281:LVX393291 MFT393281:MFT393291 MPP393281:MPP393291 MZL393281:MZL393291 NJH393281:NJH393291 NTD393281:NTD393291 OCZ393281:OCZ393291 OMV393281:OMV393291 OWR393281:OWR393291 PGN393281:PGN393291 PQJ393281:PQJ393291 QAF393281:QAF393291 QKB393281:QKB393291 QTX393281:QTX393291 RDT393281:RDT393291 RNP393281:RNP393291 RXL393281:RXL393291 SHH393281:SHH393291 SRD393281:SRD393291 TAZ393281:TAZ393291 TKV393281:TKV393291 TUR393281:TUR393291 UEN393281:UEN393291 UOJ393281:UOJ393291 UYF393281:UYF393291 VIB393281:VIB393291 VRX393281:VRX393291 WBT393281:WBT393291 WLP393281:WLP393291 WVL393281:WVL393291 D458817:D458827 IZ458817:IZ458827 SV458817:SV458827 ACR458817:ACR458827 AMN458817:AMN458827 AWJ458817:AWJ458827 BGF458817:BGF458827 BQB458817:BQB458827 BZX458817:BZX458827 CJT458817:CJT458827 CTP458817:CTP458827 DDL458817:DDL458827 DNH458817:DNH458827 DXD458817:DXD458827 EGZ458817:EGZ458827 EQV458817:EQV458827 FAR458817:FAR458827 FKN458817:FKN458827 FUJ458817:FUJ458827 GEF458817:GEF458827 GOB458817:GOB458827 GXX458817:GXX458827 HHT458817:HHT458827 HRP458817:HRP458827 IBL458817:IBL458827 ILH458817:ILH458827 IVD458817:IVD458827 JEZ458817:JEZ458827 JOV458817:JOV458827 JYR458817:JYR458827 KIN458817:KIN458827 KSJ458817:KSJ458827 LCF458817:LCF458827 LMB458817:LMB458827 LVX458817:LVX458827 MFT458817:MFT458827 MPP458817:MPP458827 MZL458817:MZL458827 NJH458817:NJH458827 NTD458817:NTD458827 OCZ458817:OCZ458827 OMV458817:OMV458827 OWR458817:OWR458827 PGN458817:PGN458827 PQJ458817:PQJ458827 QAF458817:QAF458827 QKB458817:QKB458827 QTX458817:QTX458827 RDT458817:RDT458827 RNP458817:RNP458827 RXL458817:RXL458827 SHH458817:SHH458827 SRD458817:SRD458827 TAZ458817:TAZ458827 TKV458817:TKV458827 TUR458817:TUR458827 UEN458817:UEN458827 UOJ458817:UOJ458827 UYF458817:UYF458827 VIB458817:VIB458827 VRX458817:VRX458827 WBT458817:WBT458827 WLP458817:WLP458827 WVL458817:WVL458827 D524353:D524363 IZ524353:IZ524363 SV524353:SV524363 ACR524353:ACR524363 AMN524353:AMN524363 AWJ524353:AWJ524363 BGF524353:BGF524363 BQB524353:BQB524363 BZX524353:BZX524363 CJT524353:CJT524363 CTP524353:CTP524363 DDL524353:DDL524363 DNH524353:DNH524363 DXD524353:DXD524363 EGZ524353:EGZ524363 EQV524353:EQV524363 FAR524353:FAR524363 FKN524353:FKN524363 FUJ524353:FUJ524363 GEF524353:GEF524363 GOB524353:GOB524363 GXX524353:GXX524363 HHT524353:HHT524363 HRP524353:HRP524363 IBL524353:IBL524363 ILH524353:ILH524363 IVD524353:IVD524363 JEZ524353:JEZ524363 JOV524353:JOV524363 JYR524353:JYR524363 KIN524353:KIN524363 KSJ524353:KSJ524363 LCF524353:LCF524363 LMB524353:LMB524363 LVX524353:LVX524363 MFT524353:MFT524363 MPP524353:MPP524363 MZL524353:MZL524363 NJH524353:NJH524363 NTD524353:NTD524363 OCZ524353:OCZ524363 OMV524353:OMV524363 OWR524353:OWR524363 PGN524353:PGN524363 PQJ524353:PQJ524363 QAF524353:QAF524363 QKB524353:QKB524363 QTX524353:QTX524363 RDT524353:RDT524363 RNP524353:RNP524363 RXL524353:RXL524363 SHH524353:SHH524363 SRD524353:SRD524363 TAZ524353:TAZ524363 TKV524353:TKV524363 TUR524353:TUR524363 UEN524353:UEN524363 UOJ524353:UOJ524363 UYF524353:UYF524363 VIB524353:VIB524363 VRX524353:VRX524363 WBT524353:WBT524363 WLP524353:WLP524363 WVL524353:WVL524363 D589889:D589899 IZ589889:IZ589899 SV589889:SV589899 ACR589889:ACR589899 AMN589889:AMN589899 AWJ589889:AWJ589899 BGF589889:BGF589899 BQB589889:BQB589899 BZX589889:BZX589899 CJT589889:CJT589899 CTP589889:CTP589899 DDL589889:DDL589899 DNH589889:DNH589899 DXD589889:DXD589899 EGZ589889:EGZ589899 EQV589889:EQV589899 FAR589889:FAR589899 FKN589889:FKN589899 FUJ589889:FUJ589899 GEF589889:GEF589899 GOB589889:GOB589899 GXX589889:GXX589899 HHT589889:HHT589899 HRP589889:HRP589899 IBL589889:IBL589899 ILH589889:ILH589899 IVD589889:IVD589899 JEZ589889:JEZ589899 JOV589889:JOV589899 JYR589889:JYR589899 KIN589889:KIN589899 KSJ589889:KSJ589899 LCF589889:LCF589899 LMB589889:LMB589899 LVX589889:LVX589899 MFT589889:MFT589899 MPP589889:MPP589899 MZL589889:MZL589899 NJH589889:NJH589899 NTD589889:NTD589899 OCZ589889:OCZ589899 OMV589889:OMV589899 OWR589889:OWR589899 PGN589889:PGN589899 PQJ589889:PQJ589899 QAF589889:QAF589899 QKB589889:QKB589899 QTX589889:QTX589899 RDT589889:RDT589899 RNP589889:RNP589899 RXL589889:RXL589899 SHH589889:SHH589899 SRD589889:SRD589899 TAZ589889:TAZ589899 TKV589889:TKV589899 TUR589889:TUR589899 UEN589889:UEN589899 UOJ589889:UOJ589899 UYF589889:UYF589899 VIB589889:VIB589899 VRX589889:VRX589899 WBT589889:WBT589899 WLP589889:WLP589899 WVL589889:WVL589899 D655425:D655435 IZ655425:IZ655435 SV655425:SV655435 ACR655425:ACR655435 AMN655425:AMN655435 AWJ655425:AWJ655435 BGF655425:BGF655435 BQB655425:BQB655435 BZX655425:BZX655435 CJT655425:CJT655435 CTP655425:CTP655435 DDL655425:DDL655435 DNH655425:DNH655435 DXD655425:DXD655435 EGZ655425:EGZ655435 EQV655425:EQV655435 FAR655425:FAR655435 FKN655425:FKN655435 FUJ655425:FUJ655435 GEF655425:GEF655435 GOB655425:GOB655435 GXX655425:GXX655435 HHT655425:HHT655435 HRP655425:HRP655435 IBL655425:IBL655435 ILH655425:ILH655435 IVD655425:IVD655435 JEZ655425:JEZ655435 JOV655425:JOV655435 JYR655425:JYR655435 KIN655425:KIN655435 KSJ655425:KSJ655435 LCF655425:LCF655435 LMB655425:LMB655435 LVX655425:LVX655435 MFT655425:MFT655435 MPP655425:MPP655435 MZL655425:MZL655435 NJH655425:NJH655435 NTD655425:NTD655435 OCZ655425:OCZ655435 OMV655425:OMV655435 OWR655425:OWR655435 PGN655425:PGN655435 PQJ655425:PQJ655435 QAF655425:QAF655435 QKB655425:QKB655435 QTX655425:QTX655435 RDT655425:RDT655435 RNP655425:RNP655435 RXL655425:RXL655435 SHH655425:SHH655435 SRD655425:SRD655435 TAZ655425:TAZ655435 TKV655425:TKV655435 TUR655425:TUR655435 UEN655425:UEN655435 UOJ655425:UOJ655435 UYF655425:UYF655435 VIB655425:VIB655435 VRX655425:VRX655435 WBT655425:WBT655435 WLP655425:WLP655435 WVL655425:WVL655435 D720961:D720971 IZ720961:IZ720971 SV720961:SV720971 ACR720961:ACR720971 AMN720961:AMN720971 AWJ720961:AWJ720971 BGF720961:BGF720971 BQB720961:BQB720971 BZX720961:BZX720971 CJT720961:CJT720971 CTP720961:CTP720971 DDL720961:DDL720971 DNH720961:DNH720971 DXD720961:DXD720971 EGZ720961:EGZ720971 EQV720961:EQV720971 FAR720961:FAR720971 FKN720961:FKN720971 FUJ720961:FUJ720971 GEF720961:GEF720971 GOB720961:GOB720971 GXX720961:GXX720971 HHT720961:HHT720971 HRP720961:HRP720971 IBL720961:IBL720971 ILH720961:ILH720971 IVD720961:IVD720971 JEZ720961:JEZ720971 JOV720961:JOV720971 JYR720961:JYR720971 KIN720961:KIN720971 KSJ720961:KSJ720971 LCF720961:LCF720971 LMB720961:LMB720971 LVX720961:LVX720971 MFT720961:MFT720971 MPP720961:MPP720971 MZL720961:MZL720971 NJH720961:NJH720971 NTD720961:NTD720971 OCZ720961:OCZ720971 OMV720961:OMV720971 OWR720961:OWR720971 PGN720961:PGN720971 PQJ720961:PQJ720971 QAF720961:QAF720971 QKB720961:QKB720971 QTX720961:QTX720971 RDT720961:RDT720971 RNP720961:RNP720971 RXL720961:RXL720971 SHH720961:SHH720971 SRD720961:SRD720971 TAZ720961:TAZ720971 TKV720961:TKV720971 TUR720961:TUR720971 UEN720961:UEN720971 UOJ720961:UOJ720971 UYF720961:UYF720971 VIB720961:VIB720971 VRX720961:VRX720971 WBT720961:WBT720971 WLP720961:WLP720971 WVL720961:WVL720971 D786497:D786507 IZ786497:IZ786507 SV786497:SV786507 ACR786497:ACR786507 AMN786497:AMN786507 AWJ786497:AWJ786507 BGF786497:BGF786507 BQB786497:BQB786507 BZX786497:BZX786507 CJT786497:CJT786507 CTP786497:CTP786507 DDL786497:DDL786507 DNH786497:DNH786507 DXD786497:DXD786507 EGZ786497:EGZ786507 EQV786497:EQV786507 FAR786497:FAR786507 FKN786497:FKN786507 FUJ786497:FUJ786507 GEF786497:GEF786507 GOB786497:GOB786507 GXX786497:GXX786507 HHT786497:HHT786507 HRP786497:HRP786507 IBL786497:IBL786507 ILH786497:ILH786507 IVD786497:IVD786507 JEZ786497:JEZ786507 JOV786497:JOV786507 JYR786497:JYR786507 KIN786497:KIN786507 KSJ786497:KSJ786507 LCF786497:LCF786507 LMB786497:LMB786507 LVX786497:LVX786507 MFT786497:MFT786507 MPP786497:MPP786507 MZL786497:MZL786507 NJH786497:NJH786507 NTD786497:NTD786507 OCZ786497:OCZ786507 OMV786497:OMV786507 OWR786497:OWR786507 PGN786497:PGN786507 PQJ786497:PQJ786507 QAF786497:QAF786507 QKB786497:QKB786507 QTX786497:QTX786507 RDT786497:RDT786507 RNP786497:RNP786507 RXL786497:RXL786507 SHH786497:SHH786507 SRD786497:SRD786507 TAZ786497:TAZ786507 TKV786497:TKV786507 TUR786497:TUR786507 UEN786497:UEN786507 UOJ786497:UOJ786507 UYF786497:UYF786507 VIB786497:VIB786507 VRX786497:VRX786507 WBT786497:WBT786507 WLP786497:WLP786507 WVL786497:WVL786507 D852033:D852043 IZ852033:IZ852043 SV852033:SV852043 ACR852033:ACR852043 AMN852033:AMN852043 AWJ852033:AWJ852043 BGF852033:BGF852043 BQB852033:BQB852043 BZX852033:BZX852043 CJT852033:CJT852043 CTP852033:CTP852043 DDL852033:DDL852043 DNH852033:DNH852043 DXD852033:DXD852043 EGZ852033:EGZ852043 EQV852033:EQV852043 FAR852033:FAR852043 FKN852033:FKN852043 FUJ852033:FUJ852043 GEF852033:GEF852043 GOB852033:GOB852043 GXX852033:GXX852043 HHT852033:HHT852043 HRP852033:HRP852043 IBL852033:IBL852043 ILH852033:ILH852043 IVD852033:IVD852043 JEZ852033:JEZ852043 JOV852033:JOV852043 JYR852033:JYR852043 KIN852033:KIN852043 KSJ852033:KSJ852043 LCF852033:LCF852043 LMB852033:LMB852043 LVX852033:LVX852043 MFT852033:MFT852043 MPP852033:MPP852043 MZL852033:MZL852043 NJH852033:NJH852043 NTD852033:NTD852043 OCZ852033:OCZ852043 OMV852033:OMV852043 OWR852033:OWR852043 PGN852033:PGN852043 PQJ852033:PQJ852043 QAF852033:QAF852043 QKB852033:QKB852043 QTX852033:QTX852043 RDT852033:RDT852043 RNP852033:RNP852043 RXL852033:RXL852043 SHH852033:SHH852043 SRD852033:SRD852043 TAZ852033:TAZ852043 TKV852033:TKV852043 TUR852033:TUR852043 UEN852033:UEN852043 UOJ852033:UOJ852043 UYF852033:UYF852043 VIB852033:VIB852043 VRX852033:VRX852043 WBT852033:WBT852043 WLP852033:WLP852043 WVL852033:WVL852043 D917569:D917579 IZ917569:IZ917579 SV917569:SV917579 ACR917569:ACR917579 AMN917569:AMN917579 AWJ917569:AWJ917579 BGF917569:BGF917579 BQB917569:BQB917579 BZX917569:BZX917579 CJT917569:CJT917579 CTP917569:CTP917579 DDL917569:DDL917579 DNH917569:DNH917579 DXD917569:DXD917579 EGZ917569:EGZ917579 EQV917569:EQV917579 FAR917569:FAR917579 FKN917569:FKN917579 FUJ917569:FUJ917579 GEF917569:GEF917579 GOB917569:GOB917579 GXX917569:GXX917579 HHT917569:HHT917579 HRP917569:HRP917579 IBL917569:IBL917579 ILH917569:ILH917579 IVD917569:IVD917579 JEZ917569:JEZ917579 JOV917569:JOV917579 JYR917569:JYR917579 KIN917569:KIN917579 KSJ917569:KSJ917579 LCF917569:LCF917579 LMB917569:LMB917579 LVX917569:LVX917579 MFT917569:MFT917579 MPP917569:MPP917579 MZL917569:MZL917579 NJH917569:NJH917579 NTD917569:NTD917579 OCZ917569:OCZ917579 OMV917569:OMV917579 OWR917569:OWR917579 PGN917569:PGN917579 PQJ917569:PQJ917579 QAF917569:QAF917579 QKB917569:QKB917579 QTX917569:QTX917579 RDT917569:RDT917579 RNP917569:RNP917579 RXL917569:RXL917579 SHH917569:SHH917579 SRD917569:SRD917579 TAZ917569:TAZ917579 TKV917569:TKV917579 TUR917569:TUR917579 UEN917569:UEN917579 UOJ917569:UOJ917579 UYF917569:UYF917579 VIB917569:VIB917579 VRX917569:VRX917579 WBT917569:WBT917579 WLP917569:WLP917579 WVL917569:WVL917579 D983105:D983115 IZ983105:IZ983115 SV983105:SV983115 ACR983105:ACR983115 AMN983105:AMN983115 AWJ983105:AWJ983115 BGF983105:BGF983115 BQB983105:BQB983115 BZX983105:BZX983115 CJT983105:CJT983115 CTP983105:CTP983115 DDL983105:DDL983115 DNH983105:DNH983115 DXD983105:DXD983115 EGZ983105:EGZ983115 EQV983105:EQV983115 FAR983105:FAR983115 FKN983105:FKN983115 FUJ983105:FUJ983115 GEF983105:GEF983115 GOB983105:GOB983115 GXX983105:GXX983115 HHT983105:HHT983115 HRP983105:HRP983115 IBL983105:IBL983115 ILH983105:ILH983115 IVD983105:IVD983115 JEZ983105:JEZ983115 JOV983105:JOV983115 JYR983105:JYR983115 KIN983105:KIN983115 KSJ983105:KSJ983115 LCF983105:LCF983115 LMB983105:LMB983115 LVX983105:LVX983115 MFT983105:MFT983115 MPP983105:MPP983115 MZL983105:MZL983115 NJH983105:NJH983115 NTD983105:NTD983115 OCZ983105:OCZ983115 OMV983105:OMV983115 OWR983105:OWR983115 PGN983105:PGN983115 PQJ983105:PQJ983115 QAF983105:QAF983115 QKB983105:QKB983115 QTX983105:QTX983115 RDT983105:RDT983115 RNP983105:RNP983115 RXL983105:RXL983115 SHH983105:SHH983115 SRD983105:SRD983115 TAZ983105:TAZ983115 TKV983105:TKV983115 TUR983105:TUR983115 UEN983105:UEN983115 UOJ983105:UOJ983115 UYF983105:UYF983115 VIB983105:VIB983115 VRX983105:VRX983115 WBT983105:WBT983115 WLP983105:WLP983115 WVL983105:WVL983115 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5544:D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D131080:D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D196616:D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D262152:D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D327688:D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D393224:D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D458760:D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D524296:D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D589832:D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D655368:D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D720904:D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D786440:D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D851976:D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D917512:D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D983048:D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xr:uid="{00000000-0002-0000-0000-000000000000}"/>
  </dataValidations>
  <printOptions horizontalCentered="1"/>
  <pageMargins left="0" right="0" top="0.39370078740157483" bottom="0" header="0.11811023622047245"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E5EB-C742-497C-8B93-7FE9B2E0520A}">
  <dimension ref="A1:M79"/>
  <sheetViews>
    <sheetView view="pageBreakPreview" zoomScaleNormal="100" zoomScaleSheetLayoutView="100" workbookViewId="0">
      <pane xSplit="3" ySplit="5" topLeftCell="D66" activePane="bottomRight" state="frozen"/>
      <selection sqref="A1:B1"/>
      <selection pane="topRight" sqref="A1:B1"/>
      <selection pane="bottomLeft" sqref="A1:B1"/>
      <selection pane="bottomRight" activeCell="M70" sqref="M70"/>
    </sheetView>
  </sheetViews>
  <sheetFormatPr defaultColWidth="9" defaultRowHeight="13" x14ac:dyDescent="0.2"/>
  <cols>
    <col min="1" max="1" width="5.08984375" style="22" customWidth="1"/>
    <col min="2" max="2" width="3.26953125" style="23" customWidth="1"/>
    <col min="3" max="3" width="2.6328125" style="22" customWidth="1"/>
    <col min="4" max="4" width="9.6328125" style="22" customWidth="1"/>
    <col min="5" max="5" width="8.6328125" style="22" customWidth="1"/>
    <col min="6" max="6" width="7.6328125" style="22" customWidth="1"/>
    <col min="7" max="7" width="9.6328125" style="22" customWidth="1"/>
    <col min="8" max="10" width="8.6328125" style="22" customWidth="1"/>
    <col min="11" max="11" width="7.6328125" style="22" customWidth="1"/>
    <col min="12" max="12" width="8.6328125" style="67" customWidth="1"/>
    <col min="13" max="13" width="37.26953125" style="22" customWidth="1"/>
    <col min="14" max="14" width="10.26953125" style="22" customWidth="1"/>
    <col min="15" max="16384" width="9" style="22"/>
  </cols>
  <sheetData>
    <row r="1" spans="1:12" ht="16.5" x14ac:dyDescent="0.25">
      <c r="A1" s="340" t="s">
        <v>209</v>
      </c>
      <c r="B1" s="340"/>
      <c r="C1" s="340"/>
      <c r="D1" s="340"/>
      <c r="E1" s="340"/>
      <c r="F1" s="340"/>
      <c r="G1" s="340"/>
      <c r="H1" s="340"/>
      <c r="I1" s="340"/>
      <c r="J1" s="340"/>
      <c r="K1" s="340"/>
      <c r="L1" s="340"/>
    </row>
    <row r="2" spans="1:12" ht="14.25" customHeight="1" x14ac:dyDescent="0.25">
      <c r="J2" s="146"/>
      <c r="K2" s="146"/>
      <c r="L2" s="50"/>
    </row>
    <row r="3" spans="1:12" ht="14.25" customHeight="1" thickBot="1" x14ac:dyDescent="0.25">
      <c r="A3" s="22" t="s">
        <v>284</v>
      </c>
      <c r="L3" s="22"/>
    </row>
    <row r="4" spans="1:12" ht="21" customHeight="1" thickTop="1" x14ac:dyDescent="0.2">
      <c r="A4" s="341" t="s">
        <v>188</v>
      </c>
      <c r="B4" s="341"/>
      <c r="C4" s="364"/>
      <c r="D4" s="367" t="s">
        <v>210</v>
      </c>
      <c r="E4" s="367"/>
      <c r="F4" s="368"/>
      <c r="G4" s="369" t="s">
        <v>211</v>
      </c>
      <c r="H4" s="367"/>
      <c r="I4" s="367"/>
      <c r="J4" s="367"/>
      <c r="K4" s="368"/>
      <c r="L4" s="370" t="s">
        <v>212</v>
      </c>
    </row>
    <row r="5" spans="1:12" ht="21" customHeight="1" x14ac:dyDescent="0.2">
      <c r="A5" s="365"/>
      <c r="B5" s="365"/>
      <c r="C5" s="366"/>
      <c r="D5" s="51" t="s">
        <v>213</v>
      </c>
      <c r="E5" s="147" t="s">
        <v>214</v>
      </c>
      <c r="F5" s="52" t="s">
        <v>215</v>
      </c>
      <c r="G5" s="147" t="s">
        <v>213</v>
      </c>
      <c r="H5" s="147" t="s">
        <v>124</v>
      </c>
      <c r="I5" s="147" t="s">
        <v>123</v>
      </c>
      <c r="J5" s="147" t="s">
        <v>214</v>
      </c>
      <c r="K5" s="147" t="s">
        <v>215</v>
      </c>
      <c r="L5" s="371"/>
    </row>
    <row r="6" spans="1:12" ht="15" customHeight="1" x14ac:dyDescent="0.2">
      <c r="A6" s="175"/>
      <c r="B6" s="180"/>
      <c r="C6" s="179"/>
      <c r="D6" s="53"/>
      <c r="E6" s="54"/>
      <c r="F6" s="55" t="s">
        <v>216</v>
      </c>
      <c r="G6" s="56"/>
      <c r="H6" s="54"/>
      <c r="I6" s="54"/>
      <c r="J6" s="54"/>
      <c r="K6" s="57" t="s">
        <v>216</v>
      </c>
      <c r="L6" s="58"/>
    </row>
    <row r="7" spans="1:12" ht="15" customHeight="1" x14ac:dyDescent="0.2">
      <c r="A7" s="39" t="s">
        <v>201</v>
      </c>
      <c r="B7" s="23">
        <v>35</v>
      </c>
      <c r="C7" s="59" t="s">
        <v>202</v>
      </c>
      <c r="D7" s="42">
        <v>79390</v>
      </c>
      <c r="E7" s="42">
        <v>4148</v>
      </c>
      <c r="F7" s="60">
        <v>5.51</v>
      </c>
      <c r="G7" s="41">
        <f t="shared" ref="G7:G38" si="0">H7+I7</f>
        <v>319905</v>
      </c>
      <c r="H7" s="42">
        <v>172632</v>
      </c>
      <c r="I7" s="42">
        <v>147273</v>
      </c>
      <c r="J7" s="42">
        <v>11027</v>
      </c>
      <c r="K7" s="61">
        <v>3.57</v>
      </c>
      <c r="L7" s="62">
        <f t="shared" ref="L7:L38" si="1">G7/D7</f>
        <v>4.0295377251543014</v>
      </c>
    </row>
    <row r="8" spans="1:12" ht="15" customHeight="1" x14ac:dyDescent="0.2">
      <c r="A8" s="44"/>
      <c r="B8" s="23">
        <v>36</v>
      </c>
      <c r="C8" s="63"/>
      <c r="D8" s="42">
        <v>86659</v>
      </c>
      <c r="E8" s="42">
        <f t="shared" ref="E8:E39" si="2">D8-D7</f>
        <v>7269</v>
      </c>
      <c r="F8" s="60">
        <f t="shared" ref="F8:F39" si="3">E8/D7*100</f>
        <v>9.1560649955913842</v>
      </c>
      <c r="G8" s="41">
        <f t="shared" si="0"/>
        <v>324923</v>
      </c>
      <c r="H8" s="42">
        <v>176229</v>
      </c>
      <c r="I8" s="42">
        <v>148694</v>
      </c>
      <c r="J8" s="42">
        <f t="shared" ref="J8:J39" si="4">G8-G7</f>
        <v>5018</v>
      </c>
      <c r="K8" s="61">
        <f t="shared" ref="K8:K39" si="5">J8/G7*100</f>
        <v>1.5685906753567465</v>
      </c>
      <c r="L8" s="62">
        <f t="shared" si="1"/>
        <v>3.7494432199771519</v>
      </c>
    </row>
    <row r="9" spans="1:12" ht="15" customHeight="1" x14ac:dyDescent="0.2">
      <c r="A9" s="44"/>
      <c r="B9" s="23">
        <v>37</v>
      </c>
      <c r="C9" s="63"/>
      <c r="D9" s="42">
        <v>97770</v>
      </c>
      <c r="E9" s="42">
        <f t="shared" si="2"/>
        <v>11111</v>
      </c>
      <c r="F9" s="60">
        <f t="shared" si="3"/>
        <v>12.821518826665434</v>
      </c>
      <c r="G9" s="41">
        <f t="shared" si="0"/>
        <v>334685</v>
      </c>
      <c r="H9" s="42">
        <v>182028</v>
      </c>
      <c r="I9" s="42">
        <v>152657</v>
      </c>
      <c r="J9" s="42">
        <f t="shared" si="4"/>
        <v>9762</v>
      </c>
      <c r="K9" s="61">
        <f t="shared" si="5"/>
        <v>3.004404120360824</v>
      </c>
      <c r="L9" s="62">
        <f t="shared" si="1"/>
        <v>3.423187071698885</v>
      </c>
    </row>
    <row r="10" spans="1:12" ht="15" customHeight="1" x14ac:dyDescent="0.2">
      <c r="A10" s="44"/>
      <c r="B10" s="23">
        <v>38</v>
      </c>
      <c r="C10" s="63"/>
      <c r="D10" s="42">
        <v>112789</v>
      </c>
      <c r="E10" s="42">
        <f t="shared" si="2"/>
        <v>15019</v>
      </c>
      <c r="F10" s="60">
        <f t="shared" si="3"/>
        <v>15.361562851590469</v>
      </c>
      <c r="G10" s="41">
        <f t="shared" si="0"/>
        <v>341799</v>
      </c>
      <c r="H10" s="42">
        <v>186191</v>
      </c>
      <c r="I10" s="42">
        <v>155608</v>
      </c>
      <c r="J10" s="42">
        <f t="shared" si="4"/>
        <v>7114</v>
      </c>
      <c r="K10" s="61">
        <f t="shared" si="5"/>
        <v>2.1255807699777405</v>
      </c>
      <c r="L10" s="62">
        <f t="shared" si="1"/>
        <v>3.0304284992330812</v>
      </c>
    </row>
    <row r="11" spans="1:12" ht="15" customHeight="1" x14ac:dyDescent="0.2">
      <c r="A11" s="44"/>
      <c r="B11" s="23">
        <v>39</v>
      </c>
      <c r="C11" s="63"/>
      <c r="D11" s="42">
        <v>116412</v>
      </c>
      <c r="E11" s="42">
        <f t="shared" si="2"/>
        <v>3623</v>
      </c>
      <c r="F11" s="60">
        <f t="shared" si="3"/>
        <v>3.2121926783640253</v>
      </c>
      <c r="G11" s="41">
        <f t="shared" si="0"/>
        <v>343789</v>
      </c>
      <c r="H11" s="42">
        <v>187112</v>
      </c>
      <c r="I11" s="42">
        <v>156677</v>
      </c>
      <c r="J11" s="42">
        <f t="shared" si="4"/>
        <v>1990</v>
      </c>
      <c r="K11" s="61">
        <f t="shared" si="5"/>
        <v>0.58221352315249608</v>
      </c>
      <c r="L11" s="62">
        <f t="shared" si="1"/>
        <v>2.9532092911383705</v>
      </c>
    </row>
    <row r="12" spans="1:12" ht="15" customHeight="1" x14ac:dyDescent="0.2">
      <c r="A12" s="44"/>
      <c r="B12" s="23">
        <v>40</v>
      </c>
      <c r="C12" s="63"/>
      <c r="D12" s="42">
        <v>117805</v>
      </c>
      <c r="E12" s="42">
        <f t="shared" si="2"/>
        <v>1393</v>
      </c>
      <c r="F12" s="60">
        <f t="shared" si="3"/>
        <v>1.1966120331237329</v>
      </c>
      <c r="G12" s="41">
        <f t="shared" si="0"/>
        <v>340476</v>
      </c>
      <c r="H12" s="42">
        <v>184839</v>
      </c>
      <c r="I12" s="42">
        <v>155637</v>
      </c>
      <c r="J12" s="42">
        <f t="shared" si="4"/>
        <v>-3313</v>
      </c>
      <c r="K12" s="61">
        <f t="shared" si="5"/>
        <v>-0.9636724851580476</v>
      </c>
      <c r="L12" s="62">
        <f t="shared" si="1"/>
        <v>2.8901659522091592</v>
      </c>
    </row>
    <row r="13" spans="1:12" ht="15" customHeight="1" x14ac:dyDescent="0.2">
      <c r="A13" s="44"/>
      <c r="B13" s="23">
        <v>41</v>
      </c>
      <c r="C13" s="63"/>
      <c r="D13" s="42">
        <v>119456</v>
      </c>
      <c r="E13" s="42">
        <f t="shared" si="2"/>
        <v>1651</v>
      </c>
      <c r="F13" s="60">
        <f t="shared" si="3"/>
        <v>1.4014685285004882</v>
      </c>
      <c r="G13" s="41">
        <f t="shared" si="0"/>
        <v>340652</v>
      </c>
      <c r="H13" s="42">
        <v>184538</v>
      </c>
      <c r="I13" s="42">
        <v>156114</v>
      </c>
      <c r="J13" s="42">
        <f t="shared" si="4"/>
        <v>176</v>
      </c>
      <c r="K13" s="61">
        <f t="shared" si="5"/>
        <v>5.1692336611097407E-2</v>
      </c>
      <c r="L13" s="62">
        <f t="shared" si="1"/>
        <v>2.8516943477096168</v>
      </c>
    </row>
    <row r="14" spans="1:12" ht="15" customHeight="1" x14ac:dyDescent="0.2">
      <c r="A14" s="44"/>
      <c r="B14" s="23">
        <v>42</v>
      </c>
      <c r="C14" s="63"/>
      <c r="D14" s="42">
        <v>119961</v>
      </c>
      <c r="E14" s="42">
        <f t="shared" si="2"/>
        <v>505</v>
      </c>
      <c r="F14" s="60">
        <f t="shared" si="3"/>
        <v>0.4227497990892044</v>
      </c>
      <c r="G14" s="41">
        <f t="shared" si="0"/>
        <v>335074</v>
      </c>
      <c r="H14" s="42">
        <v>180884</v>
      </c>
      <c r="I14" s="42">
        <v>154190</v>
      </c>
      <c r="J14" s="42">
        <f t="shared" si="4"/>
        <v>-5578</v>
      </c>
      <c r="K14" s="61">
        <f t="shared" si="5"/>
        <v>-1.6374481875932034</v>
      </c>
      <c r="L14" s="62">
        <f t="shared" si="1"/>
        <v>2.7931911204474789</v>
      </c>
    </row>
    <row r="15" spans="1:12" ht="15" customHeight="1" x14ac:dyDescent="0.2">
      <c r="A15" s="44"/>
      <c r="B15" s="23">
        <v>43</v>
      </c>
      <c r="C15" s="63"/>
      <c r="D15" s="42">
        <v>120181</v>
      </c>
      <c r="E15" s="42">
        <f t="shared" si="2"/>
        <v>220</v>
      </c>
      <c r="F15" s="60">
        <f t="shared" si="3"/>
        <v>0.18339293603754553</v>
      </c>
      <c r="G15" s="41">
        <f t="shared" si="0"/>
        <v>329034</v>
      </c>
      <c r="H15" s="42">
        <v>177073</v>
      </c>
      <c r="I15" s="42">
        <v>151961</v>
      </c>
      <c r="J15" s="42">
        <f t="shared" si="4"/>
        <v>-6040</v>
      </c>
      <c r="K15" s="61">
        <f t="shared" si="5"/>
        <v>-1.8025868912538723</v>
      </c>
      <c r="L15" s="62">
        <f t="shared" si="1"/>
        <v>2.7378204541483262</v>
      </c>
    </row>
    <row r="16" spans="1:12" ht="15" customHeight="1" x14ac:dyDescent="0.2">
      <c r="A16" s="44"/>
      <c r="B16" s="23">
        <v>44</v>
      </c>
      <c r="C16" s="63"/>
      <c r="D16" s="42">
        <v>122783</v>
      </c>
      <c r="E16" s="42">
        <f t="shared" si="2"/>
        <v>2602</v>
      </c>
      <c r="F16" s="60">
        <f t="shared" si="3"/>
        <v>2.1650676895682346</v>
      </c>
      <c r="G16" s="41">
        <f t="shared" si="0"/>
        <v>335937</v>
      </c>
      <c r="H16" s="42">
        <v>180326</v>
      </c>
      <c r="I16" s="42">
        <v>155611</v>
      </c>
      <c r="J16" s="42">
        <f t="shared" si="4"/>
        <v>6903</v>
      </c>
      <c r="K16" s="61">
        <f t="shared" si="5"/>
        <v>2.0979594813909808</v>
      </c>
      <c r="L16" s="62">
        <f t="shared" si="1"/>
        <v>2.7360220877483039</v>
      </c>
    </row>
    <row r="17" spans="1:12" ht="15" customHeight="1" x14ac:dyDescent="0.2">
      <c r="A17" s="44"/>
      <c r="B17" s="23">
        <v>45</v>
      </c>
      <c r="C17" s="63"/>
      <c r="D17" s="42">
        <v>125003</v>
      </c>
      <c r="E17" s="42">
        <f t="shared" si="2"/>
        <v>2220</v>
      </c>
      <c r="F17" s="60">
        <f t="shared" si="3"/>
        <v>1.8080678921349045</v>
      </c>
      <c r="G17" s="41">
        <f t="shared" si="0"/>
        <v>343738</v>
      </c>
      <c r="H17" s="42">
        <v>183331</v>
      </c>
      <c r="I17" s="42">
        <v>160407</v>
      </c>
      <c r="J17" s="42">
        <f t="shared" si="4"/>
        <v>7801</v>
      </c>
      <c r="K17" s="61">
        <f t="shared" si="5"/>
        <v>2.3221615957753983</v>
      </c>
      <c r="L17" s="62">
        <f t="shared" si="1"/>
        <v>2.7498380038879069</v>
      </c>
    </row>
    <row r="18" spans="1:12" ht="15" customHeight="1" x14ac:dyDescent="0.2">
      <c r="A18" s="44"/>
      <c r="B18" s="23">
        <v>46</v>
      </c>
      <c r="C18" s="63"/>
      <c r="D18" s="42">
        <v>128565</v>
      </c>
      <c r="E18" s="42">
        <f t="shared" si="2"/>
        <v>3562</v>
      </c>
      <c r="F18" s="60">
        <f t="shared" si="3"/>
        <v>2.8495316112413303</v>
      </c>
      <c r="G18" s="41">
        <f t="shared" si="0"/>
        <v>350248</v>
      </c>
      <c r="H18" s="42">
        <v>185776</v>
      </c>
      <c r="I18" s="42">
        <v>164472</v>
      </c>
      <c r="J18" s="42">
        <f t="shared" si="4"/>
        <v>6510</v>
      </c>
      <c r="K18" s="61">
        <f t="shared" si="5"/>
        <v>1.8938842955972282</v>
      </c>
      <c r="L18" s="62">
        <f t="shared" si="1"/>
        <v>2.7242873254773849</v>
      </c>
    </row>
    <row r="19" spans="1:12" ht="15" customHeight="1" x14ac:dyDescent="0.2">
      <c r="A19" s="44"/>
      <c r="B19" s="23">
        <v>47</v>
      </c>
      <c r="C19" s="63"/>
      <c r="D19" s="42">
        <v>129735</v>
      </c>
      <c r="E19" s="42">
        <f t="shared" si="2"/>
        <v>1170</v>
      </c>
      <c r="F19" s="60">
        <f t="shared" si="3"/>
        <v>0.91004550227511383</v>
      </c>
      <c r="G19" s="41">
        <f t="shared" si="0"/>
        <v>354323</v>
      </c>
      <c r="H19" s="42">
        <v>187315</v>
      </c>
      <c r="I19" s="42">
        <v>167008</v>
      </c>
      <c r="J19" s="42">
        <f t="shared" si="4"/>
        <v>4075</v>
      </c>
      <c r="K19" s="61">
        <f t="shared" si="5"/>
        <v>1.1634613188369385</v>
      </c>
      <c r="L19" s="62">
        <f t="shared" si="1"/>
        <v>2.7311288395575595</v>
      </c>
    </row>
    <row r="20" spans="1:12" ht="15" customHeight="1" x14ac:dyDescent="0.2">
      <c r="A20" s="44"/>
      <c r="B20" s="23">
        <v>48</v>
      </c>
      <c r="C20" s="63"/>
      <c r="D20" s="42">
        <v>128801</v>
      </c>
      <c r="E20" s="42">
        <f t="shared" si="2"/>
        <v>-934</v>
      </c>
      <c r="F20" s="60">
        <f t="shared" si="3"/>
        <v>-0.71992908621420593</v>
      </c>
      <c r="G20" s="41">
        <f t="shared" si="0"/>
        <v>352307</v>
      </c>
      <c r="H20" s="42">
        <v>185656</v>
      </c>
      <c r="I20" s="42">
        <v>166651</v>
      </c>
      <c r="J20" s="42">
        <f t="shared" si="4"/>
        <v>-2016</v>
      </c>
      <c r="K20" s="61">
        <f t="shared" si="5"/>
        <v>-0.56897237831018588</v>
      </c>
      <c r="L20" s="62">
        <f t="shared" si="1"/>
        <v>2.7352815583729941</v>
      </c>
    </row>
    <row r="21" spans="1:12" ht="15" customHeight="1" x14ac:dyDescent="0.2">
      <c r="A21" s="44"/>
      <c r="B21" s="23">
        <v>49</v>
      </c>
      <c r="C21" s="63"/>
      <c r="D21" s="42">
        <v>127891</v>
      </c>
      <c r="E21" s="42">
        <f t="shared" si="2"/>
        <v>-910</v>
      </c>
      <c r="F21" s="60">
        <f t="shared" si="3"/>
        <v>-0.70651625375579385</v>
      </c>
      <c r="G21" s="41">
        <f t="shared" si="0"/>
        <v>349875</v>
      </c>
      <c r="H21" s="42">
        <v>183893</v>
      </c>
      <c r="I21" s="42">
        <v>165982</v>
      </c>
      <c r="J21" s="42">
        <f t="shared" si="4"/>
        <v>-2432</v>
      </c>
      <c r="K21" s="61">
        <f t="shared" si="5"/>
        <v>-0.69030703335443244</v>
      </c>
      <c r="L21" s="62">
        <f t="shared" si="1"/>
        <v>2.7357280809439288</v>
      </c>
    </row>
    <row r="22" spans="1:12" ht="15" customHeight="1" x14ac:dyDescent="0.2">
      <c r="A22" s="44"/>
      <c r="B22" s="23">
        <v>50</v>
      </c>
      <c r="C22" s="63"/>
      <c r="D22" s="42">
        <v>127324</v>
      </c>
      <c r="E22" s="42">
        <f t="shared" si="2"/>
        <v>-567</v>
      </c>
      <c r="F22" s="60">
        <f t="shared" si="3"/>
        <v>-0.44334628707258528</v>
      </c>
      <c r="G22" s="41">
        <f t="shared" si="0"/>
        <v>346841</v>
      </c>
      <c r="H22" s="42">
        <v>181738</v>
      </c>
      <c r="I22" s="42">
        <v>165103</v>
      </c>
      <c r="J22" s="42">
        <f t="shared" si="4"/>
        <v>-3034</v>
      </c>
      <c r="K22" s="61">
        <f t="shared" si="5"/>
        <v>-0.86716684530189347</v>
      </c>
      <c r="L22" s="62">
        <f t="shared" si="1"/>
        <v>2.7240818698752789</v>
      </c>
    </row>
    <row r="23" spans="1:12" ht="15" customHeight="1" x14ac:dyDescent="0.2">
      <c r="A23" s="44"/>
      <c r="B23" s="23">
        <v>51</v>
      </c>
      <c r="C23" s="63"/>
      <c r="D23" s="42">
        <v>127615</v>
      </c>
      <c r="E23" s="42">
        <f t="shared" si="2"/>
        <v>291</v>
      </c>
      <c r="F23" s="60">
        <f t="shared" si="3"/>
        <v>0.2285507838270868</v>
      </c>
      <c r="G23" s="41">
        <f t="shared" si="0"/>
        <v>347157</v>
      </c>
      <c r="H23" s="42">
        <v>181400</v>
      </c>
      <c r="I23" s="42">
        <v>165757</v>
      </c>
      <c r="J23" s="42">
        <f t="shared" si="4"/>
        <v>316</v>
      </c>
      <c r="K23" s="61">
        <f t="shared" si="5"/>
        <v>9.110802932755932E-2</v>
      </c>
      <c r="L23" s="62">
        <f t="shared" si="1"/>
        <v>2.720346354268699</v>
      </c>
    </row>
    <row r="24" spans="1:12" ht="15" customHeight="1" x14ac:dyDescent="0.2">
      <c r="A24" s="47"/>
      <c r="B24" s="23">
        <v>52</v>
      </c>
      <c r="C24" s="63"/>
      <c r="D24" s="42">
        <v>127699</v>
      </c>
      <c r="E24" s="42">
        <f t="shared" si="2"/>
        <v>84</v>
      </c>
      <c r="F24" s="60">
        <f t="shared" si="3"/>
        <v>6.5822983191631074E-2</v>
      </c>
      <c r="G24" s="41">
        <f t="shared" si="0"/>
        <v>347168</v>
      </c>
      <c r="H24" s="42">
        <v>181117</v>
      </c>
      <c r="I24" s="42">
        <v>166051</v>
      </c>
      <c r="J24" s="42">
        <f t="shared" si="4"/>
        <v>11</v>
      </c>
      <c r="K24" s="61">
        <f t="shared" si="5"/>
        <v>3.1685951889202871E-3</v>
      </c>
      <c r="L24" s="62">
        <f t="shared" si="1"/>
        <v>2.7186430590685911</v>
      </c>
    </row>
    <row r="25" spans="1:12" ht="15" customHeight="1" x14ac:dyDescent="0.2">
      <c r="A25" s="47"/>
      <c r="B25" s="23">
        <v>53</v>
      </c>
      <c r="C25" s="63"/>
      <c r="D25" s="42">
        <v>129789</v>
      </c>
      <c r="E25" s="42">
        <f t="shared" si="2"/>
        <v>2090</v>
      </c>
      <c r="F25" s="60">
        <f t="shared" si="3"/>
        <v>1.6366612111292964</v>
      </c>
      <c r="G25" s="41">
        <f t="shared" si="0"/>
        <v>350039</v>
      </c>
      <c r="H25" s="42">
        <v>181625</v>
      </c>
      <c r="I25" s="42">
        <v>168414</v>
      </c>
      <c r="J25" s="42">
        <f t="shared" si="4"/>
        <v>2871</v>
      </c>
      <c r="K25" s="61">
        <f t="shared" si="5"/>
        <v>0.82697714075029949</v>
      </c>
      <c r="L25" s="62">
        <f t="shared" si="1"/>
        <v>2.6969851065960904</v>
      </c>
    </row>
    <row r="26" spans="1:12" ht="15" customHeight="1" x14ac:dyDescent="0.2">
      <c r="A26" s="47"/>
      <c r="B26" s="23">
        <v>54</v>
      </c>
      <c r="C26" s="63"/>
      <c r="D26" s="42">
        <v>130487</v>
      </c>
      <c r="E26" s="42">
        <f t="shared" si="2"/>
        <v>698</v>
      </c>
      <c r="F26" s="60">
        <f t="shared" si="3"/>
        <v>0.5377959611369223</v>
      </c>
      <c r="G26" s="41">
        <f t="shared" si="0"/>
        <v>350599</v>
      </c>
      <c r="H26" s="42">
        <v>181629</v>
      </c>
      <c r="I26" s="42">
        <v>168970</v>
      </c>
      <c r="J26" s="42">
        <f t="shared" si="4"/>
        <v>560</v>
      </c>
      <c r="K26" s="61">
        <f t="shared" si="5"/>
        <v>0.15998217341496232</v>
      </c>
      <c r="L26" s="62">
        <f t="shared" si="1"/>
        <v>2.6868500310375745</v>
      </c>
    </row>
    <row r="27" spans="1:12" ht="15" customHeight="1" x14ac:dyDescent="0.2">
      <c r="A27" s="47"/>
      <c r="B27" s="23">
        <v>55</v>
      </c>
      <c r="C27" s="63"/>
      <c r="D27" s="42">
        <v>131660</v>
      </c>
      <c r="E27" s="42">
        <f t="shared" si="2"/>
        <v>1173</v>
      </c>
      <c r="F27" s="60">
        <f t="shared" si="3"/>
        <v>0.89894012430357051</v>
      </c>
      <c r="G27" s="41">
        <f t="shared" si="0"/>
        <v>353612</v>
      </c>
      <c r="H27" s="42">
        <v>182247</v>
      </c>
      <c r="I27" s="42">
        <v>171365</v>
      </c>
      <c r="J27" s="42">
        <f t="shared" si="4"/>
        <v>3013</v>
      </c>
      <c r="K27" s="61">
        <f t="shared" si="5"/>
        <v>0.85938636447907735</v>
      </c>
      <c r="L27" s="62">
        <f t="shared" si="1"/>
        <v>2.6857967492024915</v>
      </c>
    </row>
    <row r="28" spans="1:12" ht="15" customHeight="1" x14ac:dyDescent="0.2">
      <c r="A28" s="47"/>
      <c r="B28" s="23">
        <v>56</v>
      </c>
      <c r="C28" s="63"/>
      <c r="D28" s="42">
        <v>133867</v>
      </c>
      <c r="E28" s="42">
        <f t="shared" si="2"/>
        <v>2207</v>
      </c>
      <c r="F28" s="60">
        <f t="shared" si="3"/>
        <v>1.6762874069573144</v>
      </c>
      <c r="G28" s="41">
        <f t="shared" si="0"/>
        <v>357930</v>
      </c>
      <c r="H28" s="42">
        <v>183973</v>
      </c>
      <c r="I28" s="42">
        <v>173957</v>
      </c>
      <c r="J28" s="42">
        <f t="shared" si="4"/>
        <v>4318</v>
      </c>
      <c r="K28" s="61">
        <f t="shared" si="5"/>
        <v>1.2211124056875899</v>
      </c>
      <c r="L28" s="62">
        <f t="shared" si="1"/>
        <v>2.6737732226762385</v>
      </c>
    </row>
    <row r="29" spans="1:12" ht="15" customHeight="1" x14ac:dyDescent="0.2">
      <c r="A29" s="47"/>
      <c r="B29" s="23">
        <v>57</v>
      </c>
      <c r="C29" s="63"/>
      <c r="D29" s="42">
        <v>138090</v>
      </c>
      <c r="E29" s="42">
        <f t="shared" si="2"/>
        <v>4223</v>
      </c>
      <c r="F29" s="60">
        <f t="shared" si="3"/>
        <v>3.1546236189650925</v>
      </c>
      <c r="G29" s="41">
        <f t="shared" si="0"/>
        <v>367194</v>
      </c>
      <c r="H29" s="42">
        <v>188409</v>
      </c>
      <c r="I29" s="42">
        <v>178785</v>
      </c>
      <c r="J29" s="42">
        <f t="shared" si="4"/>
        <v>9264</v>
      </c>
      <c r="K29" s="61">
        <f t="shared" si="5"/>
        <v>2.5882155728773784</v>
      </c>
      <c r="L29" s="62">
        <f t="shared" si="1"/>
        <v>2.6590918965891808</v>
      </c>
    </row>
    <row r="30" spans="1:12" ht="15" customHeight="1" x14ac:dyDescent="0.2">
      <c r="A30" s="47"/>
      <c r="B30" s="23">
        <v>58</v>
      </c>
      <c r="C30" s="63"/>
      <c r="D30" s="42">
        <v>141644</v>
      </c>
      <c r="E30" s="42">
        <f t="shared" si="2"/>
        <v>3554</v>
      </c>
      <c r="F30" s="60">
        <f t="shared" si="3"/>
        <v>2.5736838293866318</v>
      </c>
      <c r="G30" s="41">
        <f t="shared" si="0"/>
        <v>373640</v>
      </c>
      <c r="H30" s="42">
        <v>191233</v>
      </c>
      <c r="I30" s="42">
        <v>182407</v>
      </c>
      <c r="J30" s="42">
        <f t="shared" si="4"/>
        <v>6446</v>
      </c>
      <c r="K30" s="61">
        <f t="shared" si="5"/>
        <v>1.7554753073307297</v>
      </c>
      <c r="L30" s="62">
        <f t="shared" si="1"/>
        <v>2.6378808844709272</v>
      </c>
    </row>
    <row r="31" spans="1:12" ht="15" customHeight="1" x14ac:dyDescent="0.2">
      <c r="A31" s="47"/>
      <c r="B31" s="23">
        <v>59</v>
      </c>
      <c r="C31" s="63"/>
      <c r="D31" s="42">
        <v>144477</v>
      </c>
      <c r="E31" s="42">
        <f t="shared" si="2"/>
        <v>2833</v>
      </c>
      <c r="F31" s="60">
        <f t="shared" si="3"/>
        <v>2.0000847194374631</v>
      </c>
      <c r="G31" s="41">
        <f t="shared" si="0"/>
        <v>377513</v>
      </c>
      <c r="H31" s="42">
        <v>193262</v>
      </c>
      <c r="I31" s="42">
        <v>184251</v>
      </c>
      <c r="J31" s="42">
        <f t="shared" si="4"/>
        <v>3873</v>
      </c>
      <c r="K31" s="61">
        <f t="shared" si="5"/>
        <v>1.0365592548977625</v>
      </c>
      <c r="L31" s="62">
        <f t="shared" si="1"/>
        <v>2.612962616887117</v>
      </c>
    </row>
    <row r="32" spans="1:12" ht="15" customHeight="1" x14ac:dyDescent="0.2">
      <c r="A32" s="47"/>
      <c r="B32" s="23">
        <v>60</v>
      </c>
      <c r="C32" s="63"/>
      <c r="D32" s="42">
        <v>146655</v>
      </c>
      <c r="E32" s="42">
        <f t="shared" si="2"/>
        <v>2178</v>
      </c>
      <c r="F32" s="60">
        <f t="shared" si="3"/>
        <v>1.5075063850993584</v>
      </c>
      <c r="G32" s="41">
        <f t="shared" si="0"/>
        <v>381243</v>
      </c>
      <c r="H32" s="42">
        <v>194777</v>
      </c>
      <c r="I32" s="42">
        <v>186466</v>
      </c>
      <c r="J32" s="42">
        <f t="shared" si="4"/>
        <v>3730</v>
      </c>
      <c r="K32" s="61">
        <f t="shared" si="5"/>
        <v>0.98804544479262968</v>
      </c>
      <c r="L32" s="62">
        <f t="shared" si="1"/>
        <v>2.5995908765469982</v>
      </c>
    </row>
    <row r="33" spans="1:12" ht="15" customHeight="1" x14ac:dyDescent="0.2">
      <c r="A33" s="47"/>
      <c r="B33" s="23">
        <v>61</v>
      </c>
      <c r="C33" s="63"/>
      <c r="D33" s="42">
        <v>148743</v>
      </c>
      <c r="E33" s="42">
        <f t="shared" si="2"/>
        <v>2088</v>
      </c>
      <c r="F33" s="60">
        <f t="shared" si="3"/>
        <v>1.4237496164467627</v>
      </c>
      <c r="G33" s="41">
        <f t="shared" si="0"/>
        <v>384880</v>
      </c>
      <c r="H33" s="42">
        <v>196368</v>
      </c>
      <c r="I33" s="42">
        <v>188512</v>
      </c>
      <c r="J33" s="42">
        <f t="shared" si="4"/>
        <v>3637</v>
      </c>
      <c r="K33" s="61">
        <f t="shared" si="5"/>
        <v>0.95398472889994046</v>
      </c>
      <c r="L33" s="62">
        <f t="shared" si="1"/>
        <v>2.5875503385033247</v>
      </c>
    </row>
    <row r="34" spans="1:12" ht="15" customHeight="1" x14ac:dyDescent="0.2">
      <c r="A34" s="47"/>
      <c r="B34" s="23">
        <v>62</v>
      </c>
      <c r="C34" s="63"/>
      <c r="D34" s="42">
        <v>151186</v>
      </c>
      <c r="E34" s="42">
        <f t="shared" si="2"/>
        <v>2443</v>
      </c>
      <c r="F34" s="60">
        <f t="shared" si="3"/>
        <v>1.6424302320109181</v>
      </c>
      <c r="G34" s="41">
        <f t="shared" si="0"/>
        <v>388056</v>
      </c>
      <c r="H34" s="42">
        <v>197753</v>
      </c>
      <c r="I34" s="42">
        <v>190303</v>
      </c>
      <c r="J34" s="42">
        <f t="shared" si="4"/>
        <v>3176</v>
      </c>
      <c r="K34" s="61">
        <f t="shared" si="5"/>
        <v>0.8251922677198088</v>
      </c>
      <c r="L34" s="62">
        <f t="shared" si="1"/>
        <v>2.5667455981373939</v>
      </c>
    </row>
    <row r="35" spans="1:12" ht="18" customHeight="1" x14ac:dyDescent="0.2">
      <c r="A35" s="39"/>
      <c r="B35" s="23">
        <v>63</v>
      </c>
      <c r="C35" s="59"/>
      <c r="D35" s="42">
        <v>152423</v>
      </c>
      <c r="E35" s="42">
        <f t="shared" si="2"/>
        <v>1237</v>
      </c>
      <c r="F35" s="60">
        <f t="shared" si="3"/>
        <v>0.81819745214503981</v>
      </c>
      <c r="G35" s="41">
        <f t="shared" si="0"/>
        <v>387479</v>
      </c>
      <c r="H35" s="42">
        <v>197678</v>
      </c>
      <c r="I35" s="42">
        <v>189801</v>
      </c>
      <c r="J35" s="42">
        <f t="shared" si="4"/>
        <v>-577</v>
      </c>
      <c r="K35" s="61">
        <f t="shared" si="5"/>
        <v>-0.14868987981116127</v>
      </c>
      <c r="L35" s="62">
        <f t="shared" si="1"/>
        <v>2.5421294686497444</v>
      </c>
    </row>
    <row r="36" spans="1:12" ht="18" customHeight="1" x14ac:dyDescent="0.2">
      <c r="B36" s="23">
        <v>64</v>
      </c>
      <c r="C36" s="64"/>
      <c r="D36" s="42">
        <v>153311</v>
      </c>
      <c r="E36" s="42">
        <f t="shared" si="2"/>
        <v>888</v>
      </c>
      <c r="F36" s="60">
        <f t="shared" si="3"/>
        <v>0.58258924178109606</v>
      </c>
      <c r="G36" s="41">
        <f t="shared" si="0"/>
        <v>386621</v>
      </c>
      <c r="H36" s="42">
        <v>197107</v>
      </c>
      <c r="I36" s="42">
        <v>189514</v>
      </c>
      <c r="J36" s="42">
        <f t="shared" si="4"/>
        <v>-858</v>
      </c>
      <c r="K36" s="61">
        <f t="shared" si="5"/>
        <v>-0.22143135498956074</v>
      </c>
      <c r="L36" s="62">
        <f t="shared" si="1"/>
        <v>2.5218086112542477</v>
      </c>
    </row>
    <row r="37" spans="1:12" ht="18" customHeight="1" x14ac:dyDescent="0.2">
      <c r="A37" s="39" t="s">
        <v>203</v>
      </c>
      <c r="B37" s="23">
        <v>2</v>
      </c>
      <c r="C37" s="59" t="s">
        <v>202</v>
      </c>
      <c r="D37" s="42">
        <v>153335</v>
      </c>
      <c r="E37" s="42">
        <f t="shared" si="2"/>
        <v>24</v>
      </c>
      <c r="F37" s="60">
        <f t="shared" si="3"/>
        <v>1.5654454018302667E-2</v>
      </c>
      <c r="G37" s="41">
        <f t="shared" si="0"/>
        <v>382731</v>
      </c>
      <c r="H37" s="42">
        <v>194639</v>
      </c>
      <c r="I37" s="42">
        <v>188092</v>
      </c>
      <c r="J37" s="42">
        <f t="shared" si="4"/>
        <v>-3890</v>
      </c>
      <c r="K37" s="61">
        <f t="shared" si="5"/>
        <v>-1.0061533129343725</v>
      </c>
      <c r="L37" s="62">
        <f t="shared" si="1"/>
        <v>2.4960446082107803</v>
      </c>
    </row>
    <row r="38" spans="1:12" ht="18" customHeight="1" x14ac:dyDescent="0.2">
      <c r="A38" s="44"/>
      <c r="B38" s="23">
        <v>3</v>
      </c>
      <c r="C38" s="63"/>
      <c r="D38" s="42">
        <v>154498</v>
      </c>
      <c r="E38" s="42">
        <f t="shared" si="2"/>
        <v>1163</v>
      </c>
      <c r="F38" s="60">
        <f t="shared" si="3"/>
        <v>0.75847001663025404</v>
      </c>
      <c r="G38" s="41">
        <f t="shared" si="0"/>
        <v>379361</v>
      </c>
      <c r="H38" s="42">
        <v>192959</v>
      </c>
      <c r="I38" s="42">
        <v>186402</v>
      </c>
      <c r="J38" s="42">
        <f t="shared" si="4"/>
        <v>-3370</v>
      </c>
      <c r="K38" s="61">
        <f t="shared" si="5"/>
        <v>-0.8805139902438005</v>
      </c>
      <c r="L38" s="62">
        <f t="shared" si="1"/>
        <v>2.4554427889034161</v>
      </c>
    </row>
    <row r="39" spans="1:12" ht="18" customHeight="1" x14ac:dyDescent="0.2">
      <c r="A39" s="44"/>
      <c r="B39" s="23">
        <v>4</v>
      </c>
      <c r="C39" s="63"/>
      <c r="D39" s="42">
        <v>154640</v>
      </c>
      <c r="E39" s="42">
        <f t="shared" si="2"/>
        <v>142</v>
      </c>
      <c r="F39" s="60">
        <f t="shared" si="3"/>
        <v>9.1910574894173383E-2</v>
      </c>
      <c r="G39" s="41">
        <f t="shared" ref="G39:G59" si="6">H39+I39</f>
        <v>376266</v>
      </c>
      <c r="H39" s="42">
        <v>190804</v>
      </c>
      <c r="I39" s="42">
        <v>185462</v>
      </c>
      <c r="J39" s="42">
        <f t="shared" si="4"/>
        <v>-3095</v>
      </c>
      <c r="K39" s="61">
        <f t="shared" si="5"/>
        <v>-0.81584559298399151</v>
      </c>
      <c r="L39" s="62">
        <f t="shared" ref="L39:L59" si="7">G39/D39</f>
        <v>2.4331738230729436</v>
      </c>
    </row>
    <row r="40" spans="1:12" ht="18" customHeight="1" x14ac:dyDescent="0.2">
      <c r="B40" s="23">
        <v>5</v>
      </c>
      <c r="C40" s="64"/>
      <c r="D40" s="42">
        <v>155100</v>
      </c>
      <c r="E40" s="42">
        <f t="shared" ref="E40:E59" si="8">D40-D39</f>
        <v>460</v>
      </c>
      <c r="F40" s="60">
        <f t="shared" ref="F40:F59" si="9">E40/D39*100</f>
        <v>0.29746508018623902</v>
      </c>
      <c r="G40" s="41">
        <f t="shared" si="6"/>
        <v>373925</v>
      </c>
      <c r="H40" s="42">
        <v>189138</v>
      </c>
      <c r="I40" s="42">
        <v>184787</v>
      </c>
      <c r="J40" s="42">
        <f t="shared" ref="J40:J59" si="10">G40-G39</f>
        <v>-2341</v>
      </c>
      <c r="K40" s="61">
        <f t="shared" ref="K40:K59" si="11">J40/G39*100</f>
        <v>-0.62216623346249733</v>
      </c>
      <c r="L40" s="62">
        <f t="shared" si="7"/>
        <v>2.4108639587362992</v>
      </c>
    </row>
    <row r="41" spans="1:12" ht="18" customHeight="1" x14ac:dyDescent="0.2">
      <c r="B41" s="23">
        <v>6</v>
      </c>
      <c r="C41" s="64"/>
      <c r="D41" s="42">
        <v>155113</v>
      </c>
      <c r="E41" s="42">
        <f t="shared" si="8"/>
        <v>13</v>
      </c>
      <c r="F41" s="60">
        <f t="shared" si="9"/>
        <v>8.3816892327530628E-3</v>
      </c>
      <c r="G41" s="41">
        <f t="shared" si="6"/>
        <v>369728</v>
      </c>
      <c r="H41" s="42">
        <v>186811</v>
      </c>
      <c r="I41" s="42">
        <v>182917</v>
      </c>
      <c r="J41" s="42">
        <f t="shared" si="10"/>
        <v>-4197</v>
      </c>
      <c r="K41" s="61">
        <f t="shared" si="11"/>
        <v>-1.1224175971117203</v>
      </c>
      <c r="L41" s="62">
        <f t="shared" si="7"/>
        <v>2.3836042111235036</v>
      </c>
    </row>
    <row r="42" spans="1:12" ht="18" customHeight="1" x14ac:dyDescent="0.2">
      <c r="B42" s="23">
        <v>7</v>
      </c>
      <c r="C42" s="64"/>
      <c r="D42" s="42">
        <v>155579</v>
      </c>
      <c r="E42" s="42">
        <f t="shared" si="8"/>
        <v>466</v>
      </c>
      <c r="F42" s="60">
        <f t="shared" si="9"/>
        <v>0.30042614094240971</v>
      </c>
      <c r="G42" s="41">
        <f t="shared" si="6"/>
        <v>366056</v>
      </c>
      <c r="H42" s="42">
        <v>184750</v>
      </c>
      <c r="I42" s="42">
        <v>181306</v>
      </c>
      <c r="J42" s="42">
        <f t="shared" si="10"/>
        <v>-3672</v>
      </c>
      <c r="K42" s="61">
        <f t="shared" si="11"/>
        <v>-0.99316254111130342</v>
      </c>
      <c r="L42" s="62">
        <f t="shared" si="7"/>
        <v>2.3528625328611188</v>
      </c>
    </row>
    <row r="43" spans="1:12" ht="18" customHeight="1" x14ac:dyDescent="0.2">
      <c r="B43" s="23">
        <v>8</v>
      </c>
      <c r="C43" s="64"/>
      <c r="D43" s="42">
        <v>155539</v>
      </c>
      <c r="E43" s="42">
        <f t="shared" si="8"/>
        <v>-40</v>
      </c>
      <c r="F43" s="60">
        <f t="shared" si="9"/>
        <v>-2.5710410788088368E-2</v>
      </c>
      <c r="G43" s="41">
        <f t="shared" si="6"/>
        <v>361127</v>
      </c>
      <c r="H43" s="42">
        <v>182179</v>
      </c>
      <c r="I43" s="42">
        <v>178948</v>
      </c>
      <c r="J43" s="42">
        <f t="shared" si="10"/>
        <v>-4929</v>
      </c>
      <c r="K43" s="61">
        <f t="shared" si="11"/>
        <v>-1.3465152872784492</v>
      </c>
      <c r="L43" s="62">
        <f t="shared" si="7"/>
        <v>2.3217778177820354</v>
      </c>
    </row>
    <row r="44" spans="1:12" ht="18" customHeight="1" x14ac:dyDescent="0.2">
      <c r="B44" s="23">
        <v>9</v>
      </c>
      <c r="C44" s="64"/>
      <c r="D44" s="42">
        <v>157336</v>
      </c>
      <c r="E44" s="42">
        <f t="shared" si="8"/>
        <v>1797</v>
      </c>
      <c r="F44" s="60">
        <f t="shared" si="9"/>
        <v>1.1553372466069602</v>
      </c>
      <c r="G44" s="41">
        <f t="shared" si="6"/>
        <v>360007</v>
      </c>
      <c r="H44" s="42">
        <v>181603</v>
      </c>
      <c r="I44" s="42">
        <v>178404</v>
      </c>
      <c r="J44" s="42">
        <f t="shared" si="10"/>
        <v>-1120</v>
      </c>
      <c r="K44" s="61">
        <f t="shared" si="11"/>
        <v>-0.31014019998504683</v>
      </c>
      <c r="L44" s="62">
        <f t="shared" si="7"/>
        <v>2.2881413026897848</v>
      </c>
    </row>
    <row r="45" spans="1:12" ht="18" customHeight="1" x14ac:dyDescent="0.2">
      <c r="B45" s="23">
        <v>10</v>
      </c>
      <c r="C45" s="64"/>
      <c r="D45" s="42">
        <v>161153</v>
      </c>
      <c r="E45" s="42">
        <f t="shared" si="8"/>
        <v>3817</v>
      </c>
      <c r="F45" s="60">
        <f t="shared" si="9"/>
        <v>2.4260182030813038</v>
      </c>
      <c r="G45" s="41">
        <f t="shared" si="6"/>
        <v>363512</v>
      </c>
      <c r="H45" s="42">
        <v>183072</v>
      </c>
      <c r="I45" s="42">
        <v>180440</v>
      </c>
      <c r="J45" s="42">
        <f t="shared" si="10"/>
        <v>3505</v>
      </c>
      <c r="K45" s="61">
        <f t="shared" si="11"/>
        <v>0.97359218015205273</v>
      </c>
      <c r="L45" s="62">
        <f t="shared" si="7"/>
        <v>2.2556948986366994</v>
      </c>
    </row>
    <row r="46" spans="1:12" ht="18" customHeight="1" x14ac:dyDescent="0.2">
      <c r="B46" s="23">
        <v>11</v>
      </c>
      <c r="C46" s="64"/>
      <c r="D46" s="42">
        <v>164487</v>
      </c>
      <c r="E46" s="42">
        <f t="shared" si="8"/>
        <v>3334</v>
      </c>
      <c r="F46" s="60">
        <f t="shared" si="9"/>
        <v>2.0688414115778175</v>
      </c>
      <c r="G46" s="41">
        <f t="shared" si="6"/>
        <v>366512</v>
      </c>
      <c r="H46" s="42">
        <v>184607</v>
      </c>
      <c r="I46" s="42">
        <v>181905</v>
      </c>
      <c r="J46" s="42">
        <f t="shared" si="10"/>
        <v>3000</v>
      </c>
      <c r="K46" s="61">
        <f t="shared" si="11"/>
        <v>0.82528224652831261</v>
      </c>
      <c r="L46" s="62">
        <f t="shared" si="7"/>
        <v>2.2282125639108257</v>
      </c>
    </row>
    <row r="47" spans="1:12" ht="18" customHeight="1" x14ac:dyDescent="0.2">
      <c r="B47" s="23">
        <v>12</v>
      </c>
      <c r="C47" s="64"/>
      <c r="D47" s="42">
        <v>167873</v>
      </c>
      <c r="E47" s="42">
        <f t="shared" si="8"/>
        <v>3386</v>
      </c>
      <c r="F47" s="60">
        <f t="shared" si="9"/>
        <v>2.0585213421121429</v>
      </c>
      <c r="G47" s="41">
        <f t="shared" si="6"/>
        <v>369621</v>
      </c>
      <c r="H47" s="42">
        <v>186223</v>
      </c>
      <c r="I47" s="42">
        <v>183398</v>
      </c>
      <c r="J47" s="42">
        <f t="shared" si="10"/>
        <v>3109</v>
      </c>
      <c r="K47" s="61">
        <f t="shared" si="11"/>
        <v>0.84826690531278648</v>
      </c>
      <c r="L47" s="62">
        <f t="shared" si="7"/>
        <v>2.2017894479755529</v>
      </c>
    </row>
    <row r="48" spans="1:12" ht="18" customHeight="1" x14ac:dyDescent="0.2">
      <c r="B48" s="23">
        <v>13</v>
      </c>
      <c r="C48" s="64"/>
      <c r="D48" s="42">
        <v>172357</v>
      </c>
      <c r="E48" s="42">
        <f t="shared" si="8"/>
        <v>4484</v>
      </c>
      <c r="F48" s="60">
        <f t="shared" si="9"/>
        <v>2.6710668183686477</v>
      </c>
      <c r="G48" s="41">
        <f t="shared" si="6"/>
        <v>375389</v>
      </c>
      <c r="H48" s="42">
        <v>189086</v>
      </c>
      <c r="I48" s="42">
        <v>186303</v>
      </c>
      <c r="J48" s="42">
        <f t="shared" si="10"/>
        <v>5768</v>
      </c>
      <c r="K48" s="61">
        <f t="shared" si="11"/>
        <v>1.5605173948449897</v>
      </c>
      <c r="L48" s="62">
        <f t="shared" si="7"/>
        <v>2.1779736245119143</v>
      </c>
    </row>
    <row r="49" spans="2:13" ht="18" customHeight="1" x14ac:dyDescent="0.2">
      <c r="B49" s="23">
        <v>14</v>
      </c>
      <c r="C49" s="64"/>
      <c r="D49" s="42">
        <v>177407</v>
      </c>
      <c r="E49" s="42">
        <f t="shared" si="8"/>
        <v>5050</v>
      </c>
      <c r="F49" s="60">
        <f t="shared" si="9"/>
        <v>2.9299651305139913</v>
      </c>
      <c r="G49" s="41">
        <f t="shared" si="6"/>
        <v>382172</v>
      </c>
      <c r="H49" s="42">
        <v>192483</v>
      </c>
      <c r="I49" s="42">
        <v>189689</v>
      </c>
      <c r="J49" s="42">
        <f t="shared" si="10"/>
        <v>6783</v>
      </c>
      <c r="K49" s="61">
        <f t="shared" si="11"/>
        <v>1.8069256158278479</v>
      </c>
      <c r="L49" s="62">
        <f t="shared" si="7"/>
        <v>2.1542103750133874</v>
      </c>
    </row>
    <row r="50" spans="2:13" ht="18" customHeight="1" x14ac:dyDescent="0.2">
      <c r="B50" s="23">
        <v>15</v>
      </c>
      <c r="C50" s="64"/>
      <c r="D50" s="42">
        <v>182522</v>
      </c>
      <c r="E50" s="42">
        <f t="shared" si="8"/>
        <v>5115</v>
      </c>
      <c r="F50" s="60">
        <f t="shared" si="9"/>
        <v>2.8832007756176474</v>
      </c>
      <c r="G50" s="41">
        <f t="shared" si="6"/>
        <v>389070</v>
      </c>
      <c r="H50" s="42">
        <v>195763</v>
      </c>
      <c r="I50" s="42">
        <v>193307</v>
      </c>
      <c r="J50" s="42">
        <f t="shared" si="10"/>
        <v>6898</v>
      </c>
      <c r="K50" s="61">
        <f t="shared" si="11"/>
        <v>1.8049464638958375</v>
      </c>
      <c r="L50" s="62">
        <f t="shared" si="7"/>
        <v>2.131633446926946</v>
      </c>
    </row>
    <row r="51" spans="2:13" ht="18" customHeight="1" x14ac:dyDescent="0.2">
      <c r="B51" s="23">
        <v>16</v>
      </c>
      <c r="C51" s="64"/>
      <c r="D51" s="42">
        <v>187871</v>
      </c>
      <c r="E51" s="42">
        <f t="shared" si="8"/>
        <v>5349</v>
      </c>
      <c r="F51" s="60">
        <f t="shared" si="9"/>
        <v>2.9306056256232127</v>
      </c>
      <c r="G51" s="41">
        <f t="shared" si="6"/>
        <v>397150</v>
      </c>
      <c r="H51" s="42">
        <v>199477</v>
      </c>
      <c r="I51" s="42">
        <v>197673</v>
      </c>
      <c r="J51" s="42">
        <f t="shared" si="10"/>
        <v>8080</v>
      </c>
      <c r="K51" s="61">
        <f t="shared" si="11"/>
        <v>2.076747114915054</v>
      </c>
      <c r="L51" s="62">
        <f t="shared" si="7"/>
        <v>2.113950529884868</v>
      </c>
    </row>
    <row r="52" spans="2:13" ht="18" customHeight="1" x14ac:dyDescent="0.2">
      <c r="B52" s="23">
        <v>17</v>
      </c>
      <c r="C52" s="64"/>
      <c r="D52" s="42">
        <v>192731</v>
      </c>
      <c r="E52" s="42">
        <f t="shared" si="8"/>
        <v>4860</v>
      </c>
      <c r="F52" s="60">
        <f t="shared" si="9"/>
        <v>2.5868814239557993</v>
      </c>
      <c r="G52" s="41">
        <f t="shared" si="6"/>
        <v>403677</v>
      </c>
      <c r="H52" s="42">
        <v>202545</v>
      </c>
      <c r="I52" s="42">
        <v>201132</v>
      </c>
      <c r="J52" s="42">
        <f t="shared" si="10"/>
        <v>6527</v>
      </c>
      <c r="K52" s="61">
        <f t="shared" si="11"/>
        <v>1.6434596500062948</v>
      </c>
      <c r="L52" s="62">
        <f t="shared" si="7"/>
        <v>2.0945099646657779</v>
      </c>
    </row>
    <row r="53" spans="2:13" ht="18" customHeight="1" x14ac:dyDescent="0.2">
      <c r="B53" s="23">
        <v>18</v>
      </c>
      <c r="C53" s="64"/>
      <c r="D53" s="42">
        <v>199791</v>
      </c>
      <c r="E53" s="42">
        <f t="shared" si="8"/>
        <v>7060</v>
      </c>
      <c r="F53" s="60">
        <f t="shared" si="9"/>
        <v>3.6631367034882816</v>
      </c>
      <c r="G53" s="41">
        <f t="shared" si="6"/>
        <v>415866</v>
      </c>
      <c r="H53" s="42">
        <v>208180</v>
      </c>
      <c r="I53" s="42">
        <v>207686</v>
      </c>
      <c r="J53" s="42">
        <f t="shared" si="10"/>
        <v>12189</v>
      </c>
      <c r="K53" s="61">
        <f t="shared" si="11"/>
        <v>3.0194933077683395</v>
      </c>
      <c r="L53" s="62">
        <f t="shared" si="7"/>
        <v>2.0815051729056866</v>
      </c>
    </row>
    <row r="54" spans="2:13" ht="18" customHeight="1" x14ac:dyDescent="0.2">
      <c r="B54" s="23">
        <v>19</v>
      </c>
      <c r="C54" s="64"/>
      <c r="D54" s="42">
        <v>204949</v>
      </c>
      <c r="E54" s="42">
        <f t="shared" si="8"/>
        <v>5158</v>
      </c>
      <c r="F54" s="60">
        <f t="shared" si="9"/>
        <v>2.5816978742786212</v>
      </c>
      <c r="G54" s="41">
        <f t="shared" si="6"/>
        <v>422993</v>
      </c>
      <c r="H54" s="42">
        <v>211552</v>
      </c>
      <c r="I54" s="42">
        <v>211441</v>
      </c>
      <c r="J54" s="42">
        <f t="shared" si="10"/>
        <v>7127</v>
      </c>
      <c r="K54" s="61">
        <f t="shared" si="11"/>
        <v>1.7137731865552848</v>
      </c>
      <c r="L54" s="62">
        <f t="shared" si="7"/>
        <v>2.0638939443471305</v>
      </c>
    </row>
    <row r="55" spans="2:13" ht="18" customHeight="1" x14ac:dyDescent="0.2">
      <c r="B55" s="23">
        <v>20</v>
      </c>
      <c r="C55" s="64"/>
      <c r="D55" s="42">
        <v>209625</v>
      </c>
      <c r="E55" s="42">
        <f t="shared" si="8"/>
        <v>4676</v>
      </c>
      <c r="F55" s="60">
        <f t="shared" si="9"/>
        <v>2.2815432131896225</v>
      </c>
      <c r="G55" s="41">
        <f t="shared" si="6"/>
        <v>428294</v>
      </c>
      <c r="H55" s="42">
        <v>214210</v>
      </c>
      <c r="I55" s="42">
        <v>214084</v>
      </c>
      <c r="J55" s="42">
        <f t="shared" si="10"/>
        <v>5301</v>
      </c>
      <c r="K55" s="61">
        <f t="shared" si="11"/>
        <v>1.2532122280983373</v>
      </c>
      <c r="L55" s="62">
        <f t="shared" si="7"/>
        <v>2.0431437090041742</v>
      </c>
      <c r="M55" s="172"/>
    </row>
    <row r="56" spans="2:13" ht="18" customHeight="1" x14ac:dyDescent="0.2">
      <c r="B56" s="23">
        <v>21</v>
      </c>
      <c r="C56" s="64"/>
      <c r="D56" s="42">
        <v>215961</v>
      </c>
      <c r="E56" s="42">
        <f t="shared" si="8"/>
        <v>6336</v>
      </c>
      <c r="F56" s="60">
        <f t="shared" si="9"/>
        <v>3.0225402504472272</v>
      </c>
      <c r="G56" s="41">
        <f t="shared" si="6"/>
        <v>436795</v>
      </c>
      <c r="H56" s="42">
        <v>218264</v>
      </c>
      <c r="I56" s="42">
        <v>218531</v>
      </c>
      <c r="J56" s="42">
        <f t="shared" si="10"/>
        <v>8501</v>
      </c>
      <c r="K56" s="61">
        <f t="shared" si="11"/>
        <v>1.9848515272219549</v>
      </c>
      <c r="L56" s="62">
        <f t="shared" si="7"/>
        <v>2.0225642592875563</v>
      </c>
      <c r="M56" s="172"/>
    </row>
    <row r="57" spans="2:13" ht="18" customHeight="1" x14ac:dyDescent="0.2">
      <c r="B57" s="23">
        <v>22</v>
      </c>
      <c r="C57" s="64"/>
      <c r="D57" s="42">
        <v>221922</v>
      </c>
      <c r="E57" s="42">
        <f t="shared" si="8"/>
        <v>5961</v>
      </c>
      <c r="F57" s="60">
        <f t="shared" si="9"/>
        <v>2.7602205953852779</v>
      </c>
      <c r="G57" s="41">
        <f t="shared" si="6"/>
        <v>446393</v>
      </c>
      <c r="H57" s="42">
        <v>223072</v>
      </c>
      <c r="I57" s="42">
        <v>223321</v>
      </c>
      <c r="J57" s="42">
        <f t="shared" si="10"/>
        <v>9598</v>
      </c>
      <c r="K57" s="61">
        <f t="shared" si="11"/>
        <v>2.1973694753831889</v>
      </c>
      <c r="L57" s="62">
        <f t="shared" si="7"/>
        <v>2.0114860176097906</v>
      </c>
      <c r="M57" s="172"/>
    </row>
    <row r="58" spans="2:13" ht="18" customHeight="1" x14ac:dyDescent="0.2">
      <c r="B58" s="23">
        <v>23</v>
      </c>
      <c r="C58" s="64"/>
      <c r="D58" s="42">
        <v>225228</v>
      </c>
      <c r="E58" s="42">
        <f t="shared" si="8"/>
        <v>3306</v>
      </c>
      <c r="F58" s="60">
        <f t="shared" si="9"/>
        <v>1.4897126017249305</v>
      </c>
      <c r="G58" s="41">
        <f t="shared" si="6"/>
        <v>450950</v>
      </c>
      <c r="H58" s="42">
        <v>225159</v>
      </c>
      <c r="I58" s="42">
        <v>225791</v>
      </c>
      <c r="J58" s="42">
        <f t="shared" si="10"/>
        <v>4557</v>
      </c>
      <c r="K58" s="61">
        <f t="shared" si="11"/>
        <v>1.0208493412755129</v>
      </c>
      <c r="L58" s="62">
        <f t="shared" si="7"/>
        <v>2.0021933329781376</v>
      </c>
      <c r="M58" s="172"/>
    </row>
    <row r="59" spans="2:13" ht="18" customHeight="1" x14ac:dyDescent="0.2">
      <c r="B59" s="23">
        <v>24</v>
      </c>
      <c r="C59" s="64"/>
      <c r="D59" s="42">
        <v>228543</v>
      </c>
      <c r="E59" s="42">
        <f t="shared" si="8"/>
        <v>3315</v>
      </c>
      <c r="F59" s="60">
        <f t="shared" si="9"/>
        <v>1.4718418669081996</v>
      </c>
      <c r="G59" s="41">
        <f t="shared" si="6"/>
        <v>455366</v>
      </c>
      <c r="H59" s="42">
        <v>227049</v>
      </c>
      <c r="I59" s="42">
        <v>228317</v>
      </c>
      <c r="J59" s="42">
        <f t="shared" si="10"/>
        <v>4416</v>
      </c>
      <c r="K59" s="61">
        <f t="shared" si="11"/>
        <v>0.97926599401263992</v>
      </c>
      <c r="L59" s="62">
        <f t="shared" si="7"/>
        <v>1.9924740639617053</v>
      </c>
      <c r="M59" s="172"/>
    </row>
    <row r="60" spans="2:13" ht="18" customHeight="1" x14ac:dyDescent="0.2">
      <c r="C60" s="64"/>
      <c r="D60" s="42"/>
      <c r="E60" s="42"/>
      <c r="F60" s="60"/>
      <c r="G60" s="41"/>
      <c r="H60" s="42"/>
      <c r="I60" s="42"/>
      <c r="J60" s="42"/>
      <c r="K60" s="61"/>
      <c r="L60" s="62"/>
      <c r="M60" s="172"/>
    </row>
    <row r="61" spans="2:13" ht="18" customHeight="1" x14ac:dyDescent="0.2">
      <c r="B61" s="23">
        <v>25</v>
      </c>
      <c r="C61" s="64"/>
      <c r="D61" s="42">
        <v>241052</v>
      </c>
      <c r="E61" s="173" t="s">
        <v>217</v>
      </c>
      <c r="F61" s="178" t="s">
        <v>217</v>
      </c>
      <c r="G61" s="41">
        <f t="shared" ref="G61:G73" si="12">H61+I61</f>
        <v>480271</v>
      </c>
      <c r="H61" s="42">
        <v>238407</v>
      </c>
      <c r="I61" s="42">
        <v>241864</v>
      </c>
      <c r="J61" s="173" t="s">
        <v>217</v>
      </c>
      <c r="K61" s="178" t="s">
        <v>217</v>
      </c>
      <c r="L61" s="65">
        <f t="shared" ref="L61:L73" si="13">G61/D61</f>
        <v>1.9923958316047989</v>
      </c>
      <c r="M61" s="172"/>
    </row>
    <row r="62" spans="2:13" ht="18" customHeight="1" x14ac:dyDescent="0.2">
      <c r="B62" s="23">
        <v>26</v>
      </c>
      <c r="C62" s="64"/>
      <c r="D62" s="42">
        <v>244836</v>
      </c>
      <c r="E62" s="42">
        <f t="shared" ref="E62:E73" si="14">D62-D61</f>
        <v>3784</v>
      </c>
      <c r="F62" s="60">
        <f t="shared" ref="F62:F73" si="15">E62/D61*100</f>
        <v>1.5697857723644693</v>
      </c>
      <c r="G62" s="41">
        <f t="shared" si="12"/>
        <v>487142</v>
      </c>
      <c r="H62" s="42">
        <v>241805</v>
      </c>
      <c r="I62" s="42">
        <v>245337</v>
      </c>
      <c r="J62" s="42">
        <f t="shared" ref="J62:J73" si="16">G62-G61</f>
        <v>6871</v>
      </c>
      <c r="K62" s="61">
        <f t="shared" ref="K62:K73" si="17">J62/G61*100</f>
        <v>1.4306506118420641</v>
      </c>
      <c r="L62" s="62">
        <f t="shared" si="13"/>
        <v>1.9896665523043997</v>
      </c>
      <c r="M62" s="172"/>
    </row>
    <row r="63" spans="2:13" ht="18" customHeight="1" x14ac:dyDescent="0.2">
      <c r="B63" s="23">
        <v>27</v>
      </c>
      <c r="C63" s="64"/>
      <c r="D63" s="42">
        <v>249102</v>
      </c>
      <c r="E63" s="42">
        <f t="shared" si="14"/>
        <v>4266</v>
      </c>
      <c r="F63" s="60">
        <f t="shared" si="15"/>
        <v>1.7423908248786943</v>
      </c>
      <c r="G63" s="41">
        <f t="shared" si="12"/>
        <v>493952</v>
      </c>
      <c r="H63" s="42">
        <v>245017</v>
      </c>
      <c r="I63" s="42">
        <v>248935</v>
      </c>
      <c r="J63" s="42">
        <f t="shared" si="16"/>
        <v>6810</v>
      </c>
      <c r="K63" s="61">
        <f t="shared" si="17"/>
        <v>1.3979496738117427</v>
      </c>
      <c r="L63" s="62">
        <f t="shared" si="13"/>
        <v>1.9829306870278038</v>
      </c>
      <c r="M63" s="172"/>
    </row>
    <row r="64" spans="2:13" ht="18" customHeight="1" x14ac:dyDescent="0.2">
      <c r="B64" s="23">
        <v>28</v>
      </c>
      <c r="C64" s="64"/>
      <c r="D64" s="42">
        <v>254002</v>
      </c>
      <c r="E64" s="42">
        <f t="shared" si="14"/>
        <v>4900</v>
      </c>
      <c r="F64" s="60">
        <f t="shared" si="15"/>
        <v>1.9670656999943799</v>
      </c>
      <c r="G64" s="41">
        <f t="shared" si="12"/>
        <v>501501</v>
      </c>
      <c r="H64" s="42">
        <v>248540</v>
      </c>
      <c r="I64" s="42">
        <v>252961</v>
      </c>
      <c r="J64" s="42">
        <f t="shared" si="16"/>
        <v>7549</v>
      </c>
      <c r="K64" s="61">
        <f t="shared" si="17"/>
        <v>1.5282861492614668</v>
      </c>
      <c r="L64" s="62">
        <f t="shared" si="13"/>
        <v>1.9743978393870913</v>
      </c>
      <c r="M64" s="172"/>
    </row>
    <row r="65" spans="1:13" ht="18" customHeight="1" x14ac:dyDescent="0.2">
      <c r="B65" s="23">
        <v>29</v>
      </c>
      <c r="C65" s="64"/>
      <c r="D65" s="42">
        <v>258160</v>
      </c>
      <c r="E65" s="42">
        <f t="shared" si="14"/>
        <v>4158</v>
      </c>
      <c r="F65" s="60">
        <f t="shared" si="15"/>
        <v>1.6369949842914622</v>
      </c>
      <c r="G65" s="41">
        <f t="shared" si="12"/>
        <v>506511</v>
      </c>
      <c r="H65" s="42">
        <v>250950</v>
      </c>
      <c r="I65" s="42">
        <v>255561</v>
      </c>
      <c r="J65" s="42">
        <f t="shared" si="16"/>
        <v>5010</v>
      </c>
      <c r="K65" s="61">
        <f t="shared" si="17"/>
        <v>0.99900099900099903</v>
      </c>
      <c r="L65" s="62">
        <f t="shared" si="13"/>
        <v>1.9620041834521227</v>
      </c>
      <c r="M65" s="172"/>
    </row>
    <row r="66" spans="1:13" ht="18" customHeight="1" x14ac:dyDescent="0.2">
      <c r="A66" s="47"/>
      <c r="B66" s="168">
        <v>30</v>
      </c>
      <c r="C66" s="45"/>
      <c r="D66" s="41">
        <v>262988</v>
      </c>
      <c r="E66" s="42">
        <f t="shared" si="14"/>
        <v>4828</v>
      </c>
      <c r="F66" s="60">
        <f t="shared" si="15"/>
        <v>1.8701580415246362</v>
      </c>
      <c r="G66" s="41">
        <f t="shared" si="12"/>
        <v>513197</v>
      </c>
      <c r="H66" s="42">
        <v>253839</v>
      </c>
      <c r="I66" s="42">
        <v>259358</v>
      </c>
      <c r="J66" s="42">
        <f t="shared" si="16"/>
        <v>6686</v>
      </c>
      <c r="K66" s="61">
        <f t="shared" si="17"/>
        <v>1.3200108191135038</v>
      </c>
      <c r="L66" s="62">
        <f t="shared" si="13"/>
        <v>1.9514084292819445</v>
      </c>
      <c r="M66" s="362"/>
    </row>
    <row r="67" spans="1:13" ht="18" customHeight="1" x14ac:dyDescent="0.2">
      <c r="B67" s="23">
        <v>31</v>
      </c>
      <c r="C67" s="64"/>
      <c r="D67" s="42">
        <v>267262</v>
      </c>
      <c r="E67" s="42">
        <f t="shared" si="14"/>
        <v>4274</v>
      </c>
      <c r="F67" s="60">
        <f t="shared" si="15"/>
        <v>1.6251692092414862</v>
      </c>
      <c r="G67" s="41">
        <f t="shared" si="12"/>
        <v>518479</v>
      </c>
      <c r="H67" s="42">
        <v>256116</v>
      </c>
      <c r="I67" s="42">
        <v>262363</v>
      </c>
      <c r="J67" s="42">
        <f t="shared" si="16"/>
        <v>5282</v>
      </c>
      <c r="K67" s="61">
        <f t="shared" si="17"/>
        <v>1.0292343875743621</v>
      </c>
      <c r="L67" s="62">
        <f t="shared" si="13"/>
        <v>1.9399652775179412</v>
      </c>
      <c r="M67" s="363"/>
    </row>
    <row r="68" spans="1:13" ht="18" customHeight="1" x14ac:dyDescent="0.2">
      <c r="A68" s="114" t="s">
        <v>350</v>
      </c>
      <c r="B68" s="23">
        <v>2</v>
      </c>
      <c r="C68" s="64"/>
      <c r="D68" s="42">
        <v>270818</v>
      </c>
      <c r="E68" s="42">
        <f t="shared" si="14"/>
        <v>3556</v>
      </c>
      <c r="F68" s="60">
        <f t="shared" si="15"/>
        <v>1.3305295926843324</v>
      </c>
      <c r="G68" s="41">
        <f t="shared" si="12"/>
        <v>521835</v>
      </c>
      <c r="H68" s="42">
        <v>257141</v>
      </c>
      <c r="I68" s="42">
        <v>264694</v>
      </c>
      <c r="J68" s="42">
        <f t="shared" si="16"/>
        <v>3356</v>
      </c>
      <c r="K68" s="61">
        <f t="shared" si="17"/>
        <v>0.64727790325162637</v>
      </c>
      <c r="L68" s="62">
        <f t="shared" si="13"/>
        <v>1.9268844759210983</v>
      </c>
      <c r="M68" s="150"/>
    </row>
    <row r="69" spans="1:13" ht="18" customHeight="1" x14ac:dyDescent="0.2">
      <c r="A69" s="114"/>
      <c r="B69" s="23">
        <v>3</v>
      </c>
      <c r="C69" s="64"/>
      <c r="D69" s="42">
        <v>274831</v>
      </c>
      <c r="E69" s="42">
        <f t="shared" si="14"/>
        <v>4013</v>
      </c>
      <c r="F69" s="60">
        <f t="shared" si="15"/>
        <v>1.4818069699946088</v>
      </c>
      <c r="G69" s="41">
        <f t="shared" si="12"/>
        <v>526301</v>
      </c>
      <c r="H69" s="42">
        <v>259047</v>
      </c>
      <c r="I69" s="42">
        <v>267254</v>
      </c>
      <c r="J69" s="42">
        <f t="shared" si="16"/>
        <v>4466</v>
      </c>
      <c r="K69" s="61">
        <f t="shared" si="17"/>
        <v>0.8558260752919985</v>
      </c>
      <c r="L69" s="62">
        <f t="shared" si="13"/>
        <v>1.9149986719111016</v>
      </c>
      <c r="M69" s="150"/>
    </row>
    <row r="70" spans="1:13" ht="18" customHeight="1" x14ac:dyDescent="0.2">
      <c r="A70" s="114"/>
      <c r="B70" s="23">
        <v>4</v>
      </c>
      <c r="C70" s="64"/>
      <c r="D70" s="42">
        <v>276477</v>
      </c>
      <c r="E70" s="42">
        <f t="shared" si="14"/>
        <v>1646</v>
      </c>
      <c r="F70" s="60">
        <f t="shared" si="15"/>
        <v>0.59891351412322491</v>
      </c>
      <c r="G70" s="41">
        <f t="shared" si="12"/>
        <v>525952</v>
      </c>
      <c r="H70" s="42">
        <v>258679</v>
      </c>
      <c r="I70" s="42">
        <v>267273</v>
      </c>
      <c r="J70" s="42">
        <f t="shared" si="16"/>
        <v>-349</v>
      </c>
      <c r="K70" s="61">
        <f t="shared" si="17"/>
        <v>-6.6311863363360507E-2</v>
      </c>
      <c r="L70" s="62">
        <f t="shared" si="13"/>
        <v>1.9023354564755839</v>
      </c>
      <c r="M70" s="150"/>
    </row>
    <row r="71" spans="1:13" ht="18" customHeight="1" x14ac:dyDescent="0.2">
      <c r="A71" s="114"/>
      <c r="B71" s="23">
        <v>5</v>
      </c>
      <c r="C71" s="64"/>
      <c r="D71" s="42">
        <v>283280</v>
      </c>
      <c r="E71" s="42">
        <f t="shared" si="14"/>
        <v>6803</v>
      </c>
      <c r="F71" s="60">
        <f t="shared" si="15"/>
        <v>2.4606025094311641</v>
      </c>
      <c r="G71" s="41">
        <f t="shared" si="12"/>
        <v>532882</v>
      </c>
      <c r="H71" s="42">
        <v>261969</v>
      </c>
      <c r="I71" s="42">
        <v>270913</v>
      </c>
      <c r="J71" s="42">
        <f t="shared" si="16"/>
        <v>6930</v>
      </c>
      <c r="K71" s="61">
        <f t="shared" si="17"/>
        <v>1.3176107325383304</v>
      </c>
      <c r="L71" s="62">
        <f t="shared" si="13"/>
        <v>1.8811140920643885</v>
      </c>
      <c r="M71" s="150"/>
    </row>
    <row r="72" spans="1:13" ht="18" customHeight="1" x14ac:dyDescent="0.2">
      <c r="A72" s="114"/>
      <c r="B72" s="23">
        <v>6</v>
      </c>
      <c r="C72" s="64"/>
      <c r="D72" s="42">
        <v>289908</v>
      </c>
      <c r="E72" s="42">
        <f t="shared" si="14"/>
        <v>6628</v>
      </c>
      <c r="F72" s="60">
        <f t="shared" si="15"/>
        <v>2.3397345382660264</v>
      </c>
      <c r="G72" s="41">
        <f t="shared" si="12"/>
        <v>539108</v>
      </c>
      <c r="H72" s="42">
        <v>264566</v>
      </c>
      <c r="I72" s="42">
        <v>274542</v>
      </c>
      <c r="J72" s="42">
        <f t="shared" si="16"/>
        <v>6226</v>
      </c>
      <c r="K72" s="61">
        <f t="shared" si="17"/>
        <v>1.1683637278046546</v>
      </c>
      <c r="L72" s="62">
        <f t="shared" si="13"/>
        <v>1.8595830401368709</v>
      </c>
      <c r="M72" s="150"/>
    </row>
    <row r="73" spans="1:13" ht="18" customHeight="1" x14ac:dyDescent="0.2">
      <c r="A73" s="114"/>
      <c r="B73" s="23">
        <v>7</v>
      </c>
      <c r="C73" s="64"/>
      <c r="D73" s="42">
        <v>294261</v>
      </c>
      <c r="E73" s="42">
        <f t="shared" si="14"/>
        <v>4353</v>
      </c>
      <c r="F73" s="60">
        <f t="shared" si="15"/>
        <v>1.5015108241235151</v>
      </c>
      <c r="G73" s="41">
        <f t="shared" si="12"/>
        <v>541685</v>
      </c>
      <c r="H73" s="42">
        <v>265630</v>
      </c>
      <c r="I73" s="42">
        <v>276055</v>
      </c>
      <c r="J73" s="42">
        <f t="shared" si="16"/>
        <v>2577</v>
      </c>
      <c r="K73" s="61">
        <f t="shared" si="17"/>
        <v>0.47801182694376637</v>
      </c>
      <c r="L73" s="62">
        <f t="shared" si="13"/>
        <v>1.8408317785911148</v>
      </c>
      <c r="M73" s="150"/>
    </row>
    <row r="74" spans="1:13" ht="5" customHeight="1" x14ac:dyDescent="0.3">
      <c r="A74" s="167"/>
      <c r="B74" s="166"/>
      <c r="C74" s="177"/>
      <c r="D74" s="163"/>
      <c r="E74" s="163"/>
      <c r="F74" s="163"/>
      <c r="G74" s="164"/>
      <c r="H74" s="163"/>
      <c r="I74" s="163"/>
      <c r="J74" s="162"/>
      <c r="K74" s="176"/>
      <c r="L74" s="66"/>
    </row>
    <row r="75" spans="1:13" ht="7.5" customHeight="1" x14ac:dyDescent="0.2">
      <c r="D75" s="159"/>
      <c r="E75" s="159"/>
      <c r="F75" s="158"/>
      <c r="G75" s="159"/>
      <c r="H75" s="159"/>
      <c r="I75" s="159"/>
      <c r="J75" s="159"/>
      <c r="K75" s="158"/>
      <c r="L75" s="160"/>
    </row>
    <row r="76" spans="1:13" x14ac:dyDescent="0.2">
      <c r="A76" s="22" t="s">
        <v>391</v>
      </c>
      <c r="E76" s="159"/>
      <c r="F76" s="158"/>
      <c r="G76" s="159"/>
      <c r="H76" s="159"/>
      <c r="I76" s="159"/>
      <c r="J76" s="159"/>
      <c r="K76" s="158"/>
      <c r="L76" s="160"/>
    </row>
    <row r="77" spans="1:13" x14ac:dyDescent="0.2">
      <c r="E77" s="360" t="s">
        <v>219</v>
      </c>
      <c r="F77" s="361"/>
      <c r="G77" s="361"/>
      <c r="H77" s="361"/>
      <c r="I77" s="361"/>
      <c r="J77" s="361"/>
      <c r="K77" s="361"/>
      <c r="L77" s="361"/>
    </row>
    <row r="78" spans="1:13" x14ac:dyDescent="0.2">
      <c r="E78" s="360" t="s">
        <v>220</v>
      </c>
      <c r="F78" s="361"/>
      <c r="G78" s="361"/>
      <c r="H78" s="361"/>
      <c r="I78" s="361"/>
      <c r="J78" s="361"/>
      <c r="K78" s="361"/>
      <c r="L78" s="361"/>
    </row>
    <row r="79" spans="1:13" x14ac:dyDescent="0.2">
      <c r="E79" s="360" t="s">
        <v>351</v>
      </c>
      <c r="F79" s="361"/>
      <c r="G79" s="361"/>
      <c r="H79" s="361"/>
      <c r="I79" s="361"/>
      <c r="J79" s="361"/>
      <c r="K79" s="361"/>
      <c r="L79" s="361"/>
    </row>
  </sheetData>
  <mergeCells count="9">
    <mergeCell ref="M66:M67"/>
    <mergeCell ref="E77:L77"/>
    <mergeCell ref="E78:L78"/>
    <mergeCell ref="E79:L79"/>
    <mergeCell ref="A1:L1"/>
    <mergeCell ref="A4:C5"/>
    <mergeCell ref="D4:F4"/>
    <mergeCell ref="G4:K4"/>
    <mergeCell ref="L4:L5"/>
  </mergeCells>
  <phoneticPr fontId="18"/>
  <dataValidations count="1">
    <dataValidation imeMode="halfAlpha" allowBlank="1" showInputMessage="1" showErrorMessage="1" sqref="E74:K74 D66:E66 H66:I66 E67:E73" xr:uid="{00000000-0002-0000-0000-000000000000}"/>
  </dataValidations>
  <printOptions horizontalCentered="1"/>
  <pageMargins left="0.19685039370078741" right="0.19685039370078741" top="0.19685039370078741" bottom="0.19685039370078741"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3BFC-9546-4BFA-97E6-9BACDB73EFCA}">
  <dimension ref="A1:F212"/>
  <sheetViews>
    <sheetView tabSelected="1" view="pageBreakPreview" zoomScaleNormal="100" zoomScaleSheetLayoutView="100" workbookViewId="0">
      <selection sqref="A1:F1"/>
    </sheetView>
  </sheetViews>
  <sheetFormatPr defaultRowHeight="13" x14ac:dyDescent="0.2"/>
  <cols>
    <col min="1" max="1" width="8.7265625" style="335"/>
    <col min="2" max="6" width="11.54296875" style="335" customWidth="1"/>
    <col min="7" max="257" width="8.7265625" style="335"/>
    <col min="258" max="262" width="11.54296875" style="335" customWidth="1"/>
    <col min="263" max="513" width="8.7265625" style="335"/>
    <col min="514" max="518" width="11.54296875" style="335" customWidth="1"/>
    <col min="519" max="769" width="8.7265625" style="335"/>
    <col min="770" max="774" width="11.54296875" style="335" customWidth="1"/>
    <col min="775" max="1025" width="8.7265625" style="335"/>
    <col min="1026" max="1030" width="11.54296875" style="335" customWidth="1"/>
    <col min="1031" max="1281" width="8.7265625" style="335"/>
    <col min="1282" max="1286" width="11.54296875" style="335" customWidth="1"/>
    <col min="1287" max="1537" width="8.7265625" style="335"/>
    <col min="1538" max="1542" width="11.54296875" style="335" customWidth="1"/>
    <col min="1543" max="1793" width="8.7265625" style="335"/>
    <col min="1794" max="1798" width="11.54296875" style="335" customWidth="1"/>
    <col min="1799" max="2049" width="8.7265625" style="335"/>
    <col min="2050" max="2054" width="11.54296875" style="335" customWidth="1"/>
    <col min="2055" max="2305" width="8.7265625" style="335"/>
    <col min="2306" max="2310" width="11.54296875" style="335" customWidth="1"/>
    <col min="2311" max="2561" width="8.7265625" style="335"/>
    <col min="2562" max="2566" width="11.54296875" style="335" customWidth="1"/>
    <col min="2567" max="2817" width="8.7265625" style="335"/>
    <col min="2818" max="2822" width="11.54296875" style="335" customWidth="1"/>
    <col min="2823" max="3073" width="8.7265625" style="335"/>
    <col min="3074" max="3078" width="11.54296875" style="335" customWidth="1"/>
    <col min="3079" max="3329" width="8.7265625" style="335"/>
    <col min="3330" max="3334" width="11.54296875" style="335" customWidth="1"/>
    <col min="3335" max="3585" width="8.7265625" style="335"/>
    <col min="3586" max="3590" width="11.54296875" style="335" customWidth="1"/>
    <col min="3591" max="3841" width="8.7265625" style="335"/>
    <col min="3842" max="3846" width="11.54296875" style="335" customWidth="1"/>
    <col min="3847" max="4097" width="8.7265625" style="335"/>
    <col min="4098" max="4102" width="11.54296875" style="335" customWidth="1"/>
    <col min="4103" max="4353" width="8.7265625" style="335"/>
    <col min="4354" max="4358" width="11.54296875" style="335" customWidth="1"/>
    <col min="4359" max="4609" width="8.7265625" style="335"/>
    <col min="4610" max="4614" width="11.54296875" style="335" customWidth="1"/>
    <col min="4615" max="4865" width="8.7265625" style="335"/>
    <col min="4866" max="4870" width="11.54296875" style="335" customWidth="1"/>
    <col min="4871" max="5121" width="8.7265625" style="335"/>
    <col min="5122" max="5126" width="11.54296875" style="335" customWidth="1"/>
    <col min="5127" max="5377" width="8.7265625" style="335"/>
    <col min="5378" max="5382" width="11.54296875" style="335" customWidth="1"/>
    <col min="5383" max="5633" width="8.7265625" style="335"/>
    <col min="5634" max="5638" width="11.54296875" style="335" customWidth="1"/>
    <col min="5639" max="5889" width="8.7265625" style="335"/>
    <col min="5890" max="5894" width="11.54296875" style="335" customWidth="1"/>
    <col min="5895" max="6145" width="8.7265625" style="335"/>
    <col min="6146" max="6150" width="11.54296875" style="335" customWidth="1"/>
    <col min="6151" max="6401" width="8.7265625" style="335"/>
    <col min="6402" max="6406" width="11.54296875" style="335" customWidth="1"/>
    <col min="6407" max="6657" width="8.7265625" style="335"/>
    <col min="6658" max="6662" width="11.54296875" style="335" customWidth="1"/>
    <col min="6663" max="6913" width="8.7265625" style="335"/>
    <col min="6914" max="6918" width="11.54296875" style="335" customWidth="1"/>
    <col min="6919" max="7169" width="8.7265625" style="335"/>
    <col min="7170" max="7174" width="11.54296875" style="335" customWidth="1"/>
    <col min="7175" max="7425" width="8.7265625" style="335"/>
    <col min="7426" max="7430" width="11.54296875" style="335" customWidth="1"/>
    <col min="7431" max="7681" width="8.7265625" style="335"/>
    <col min="7682" max="7686" width="11.54296875" style="335" customWidth="1"/>
    <col min="7687" max="7937" width="8.7265625" style="335"/>
    <col min="7938" max="7942" width="11.54296875" style="335" customWidth="1"/>
    <col min="7943" max="8193" width="8.7265625" style="335"/>
    <col min="8194" max="8198" width="11.54296875" style="335" customWidth="1"/>
    <col min="8199" max="8449" width="8.7265625" style="335"/>
    <col min="8450" max="8454" width="11.54296875" style="335" customWidth="1"/>
    <col min="8455" max="8705" width="8.7265625" style="335"/>
    <col min="8706" max="8710" width="11.54296875" style="335" customWidth="1"/>
    <col min="8711" max="8961" width="8.7265625" style="335"/>
    <col min="8962" max="8966" width="11.54296875" style="335" customWidth="1"/>
    <col min="8967" max="9217" width="8.7265625" style="335"/>
    <col min="9218" max="9222" width="11.54296875" style="335" customWidth="1"/>
    <col min="9223" max="9473" width="8.7265625" style="335"/>
    <col min="9474" max="9478" width="11.54296875" style="335" customWidth="1"/>
    <col min="9479" max="9729" width="8.7265625" style="335"/>
    <col min="9730" max="9734" width="11.54296875" style="335" customWidth="1"/>
    <col min="9735" max="9985" width="8.7265625" style="335"/>
    <col min="9986" max="9990" width="11.54296875" style="335" customWidth="1"/>
    <col min="9991" max="10241" width="8.7265625" style="335"/>
    <col min="10242" max="10246" width="11.54296875" style="335" customWidth="1"/>
    <col min="10247" max="10497" width="8.7265625" style="335"/>
    <col min="10498" max="10502" width="11.54296875" style="335" customWidth="1"/>
    <col min="10503" max="10753" width="8.7265625" style="335"/>
    <col min="10754" max="10758" width="11.54296875" style="335" customWidth="1"/>
    <col min="10759" max="11009" width="8.7265625" style="335"/>
    <col min="11010" max="11014" width="11.54296875" style="335" customWidth="1"/>
    <col min="11015" max="11265" width="8.7265625" style="335"/>
    <col min="11266" max="11270" width="11.54296875" style="335" customWidth="1"/>
    <col min="11271" max="11521" width="8.7265625" style="335"/>
    <col min="11522" max="11526" width="11.54296875" style="335" customWidth="1"/>
    <col min="11527" max="11777" width="8.7265625" style="335"/>
    <col min="11778" max="11782" width="11.54296875" style="335" customWidth="1"/>
    <col min="11783" max="12033" width="8.7265625" style="335"/>
    <col min="12034" max="12038" width="11.54296875" style="335" customWidth="1"/>
    <col min="12039" max="12289" width="8.7265625" style="335"/>
    <col min="12290" max="12294" width="11.54296875" style="335" customWidth="1"/>
    <col min="12295" max="12545" width="8.7265625" style="335"/>
    <col min="12546" max="12550" width="11.54296875" style="335" customWidth="1"/>
    <col min="12551" max="12801" width="8.7265625" style="335"/>
    <col min="12802" max="12806" width="11.54296875" style="335" customWidth="1"/>
    <col min="12807" max="13057" width="8.7265625" style="335"/>
    <col min="13058" max="13062" width="11.54296875" style="335" customWidth="1"/>
    <col min="13063" max="13313" width="8.7265625" style="335"/>
    <col min="13314" max="13318" width="11.54296875" style="335" customWidth="1"/>
    <col min="13319" max="13569" width="8.7265625" style="335"/>
    <col min="13570" max="13574" width="11.54296875" style="335" customWidth="1"/>
    <col min="13575" max="13825" width="8.7265625" style="335"/>
    <col min="13826" max="13830" width="11.54296875" style="335" customWidth="1"/>
    <col min="13831" max="14081" width="8.7265625" style="335"/>
    <col min="14082" max="14086" width="11.54296875" style="335" customWidth="1"/>
    <col min="14087" max="14337" width="8.7265625" style="335"/>
    <col min="14338" max="14342" width="11.54296875" style="335" customWidth="1"/>
    <col min="14343" max="14593" width="8.7265625" style="335"/>
    <col min="14594" max="14598" width="11.54296875" style="335" customWidth="1"/>
    <col min="14599" max="14849" width="8.7265625" style="335"/>
    <col min="14850" max="14854" width="11.54296875" style="335" customWidth="1"/>
    <col min="14855" max="15105" width="8.7265625" style="335"/>
    <col min="15106" max="15110" width="11.54296875" style="335" customWidth="1"/>
    <col min="15111" max="15361" width="8.7265625" style="335"/>
    <col min="15362" max="15366" width="11.54296875" style="335" customWidth="1"/>
    <col min="15367" max="15617" width="8.7265625" style="335"/>
    <col min="15618" max="15622" width="11.54296875" style="335" customWidth="1"/>
    <col min="15623" max="15873" width="8.7265625" style="335"/>
    <col min="15874" max="15878" width="11.54296875" style="335" customWidth="1"/>
    <col min="15879" max="16129" width="8.7265625" style="335"/>
    <col min="16130" max="16134" width="11.54296875" style="335" customWidth="1"/>
    <col min="16135" max="16384" width="8.7265625" style="335"/>
  </cols>
  <sheetData>
    <row r="1" spans="1:6" ht="16.5" x14ac:dyDescent="0.25">
      <c r="A1" s="372" t="s">
        <v>352</v>
      </c>
      <c r="B1" s="372"/>
      <c r="C1" s="372"/>
      <c r="D1" s="372"/>
      <c r="E1" s="372"/>
      <c r="F1" s="372"/>
    </row>
    <row r="2" spans="1:6" ht="13.5" thickBot="1" x14ac:dyDescent="0.25">
      <c r="A2" s="13" t="s">
        <v>392</v>
      </c>
      <c r="B2" s="14"/>
      <c r="C2" s="15"/>
      <c r="D2" s="15"/>
      <c r="E2" s="16"/>
      <c r="F2" s="17"/>
    </row>
    <row r="3" spans="1:6" ht="13.5" thickTop="1" x14ac:dyDescent="0.2">
      <c r="A3" s="373" t="s">
        <v>169</v>
      </c>
      <c r="B3" s="375" t="s">
        <v>180</v>
      </c>
      <c r="C3" s="377" t="s">
        <v>181</v>
      </c>
      <c r="D3" s="378"/>
      <c r="E3" s="378"/>
      <c r="F3" s="379"/>
    </row>
    <row r="4" spans="1:6" x14ac:dyDescent="0.2">
      <c r="A4" s="374"/>
      <c r="B4" s="376"/>
      <c r="C4" s="181" t="s">
        <v>122</v>
      </c>
      <c r="D4" s="182" t="s">
        <v>124</v>
      </c>
      <c r="E4" s="183" t="s">
        <v>123</v>
      </c>
      <c r="F4" s="184" t="s">
        <v>182</v>
      </c>
    </row>
    <row r="5" spans="1:6" x14ac:dyDescent="0.2">
      <c r="A5" s="185"/>
      <c r="B5" s="186"/>
      <c r="C5" s="187"/>
      <c r="D5" s="188"/>
      <c r="E5" s="188"/>
      <c r="F5" s="189"/>
    </row>
    <row r="6" spans="1:6" x14ac:dyDescent="0.2">
      <c r="A6" s="190" t="s">
        <v>183</v>
      </c>
      <c r="B6" s="191">
        <f>SUMIF(A8:A206,"&lt;&gt;*丁目",B8:B206)</f>
        <v>294261</v>
      </c>
      <c r="C6" s="192">
        <f>SUM(D6:E6)</f>
        <v>541685</v>
      </c>
      <c r="D6" s="193">
        <f>SUMIF(A8:A206,"&lt;&gt;*丁目",D8:D206)</f>
        <v>265630</v>
      </c>
      <c r="E6" s="193">
        <f>SUMIF(A8:A206,"&lt;&gt;*丁目",E8:E206)</f>
        <v>276055</v>
      </c>
      <c r="F6" s="194">
        <v>1000</v>
      </c>
    </row>
    <row r="7" spans="1:6" x14ac:dyDescent="0.2">
      <c r="A7" s="195"/>
      <c r="B7" s="18"/>
      <c r="C7" s="19"/>
      <c r="D7" s="20"/>
      <c r="E7" s="20"/>
      <c r="F7" s="21"/>
    </row>
    <row r="8" spans="1:6" x14ac:dyDescent="0.2">
      <c r="A8" s="190" t="s">
        <v>119</v>
      </c>
      <c r="B8" s="196">
        <f>SUM(B9:B11)</f>
        <v>2306</v>
      </c>
      <c r="C8" s="197">
        <f>SUM(D8:E8)</f>
        <v>3995</v>
      </c>
      <c r="D8" s="196">
        <f>SUM(D9:D11)</f>
        <v>1908</v>
      </c>
      <c r="E8" s="196">
        <f>SUM(E9:E11)</f>
        <v>2087</v>
      </c>
      <c r="F8" s="194">
        <f>(C8/C6)*F6</f>
        <v>7.3751349954309235</v>
      </c>
    </row>
    <row r="9" spans="1:6" x14ac:dyDescent="0.2">
      <c r="A9" s="198" t="s">
        <v>170</v>
      </c>
      <c r="B9" s="199">
        <v>900</v>
      </c>
      <c r="C9" s="200">
        <f>SUM(D9:E9)</f>
        <v>1671</v>
      </c>
      <c r="D9" s="201">
        <v>790</v>
      </c>
      <c r="E9" s="201">
        <v>881</v>
      </c>
      <c r="F9" s="202">
        <f>(C9/C6)*F6</f>
        <v>3.0848186676758633</v>
      </c>
    </row>
    <row r="10" spans="1:6" x14ac:dyDescent="0.2">
      <c r="A10" s="198" t="s">
        <v>171</v>
      </c>
      <c r="B10" s="199">
        <v>691</v>
      </c>
      <c r="C10" s="200">
        <f>SUM(D10:E10)</f>
        <v>1216</v>
      </c>
      <c r="D10" s="201">
        <v>582</v>
      </c>
      <c r="E10" s="201">
        <v>634</v>
      </c>
      <c r="F10" s="202">
        <f>(C10/C6)*F6</f>
        <v>2.2448470974828547</v>
      </c>
    </row>
    <row r="11" spans="1:6" x14ac:dyDescent="0.2">
      <c r="A11" s="198" t="s">
        <v>172</v>
      </c>
      <c r="B11" s="199">
        <v>715</v>
      </c>
      <c r="C11" s="200">
        <f>SUM(D11:E11)</f>
        <v>1108</v>
      </c>
      <c r="D11" s="201">
        <v>536</v>
      </c>
      <c r="E11" s="201">
        <v>572</v>
      </c>
      <c r="F11" s="202">
        <f>(C11/C6)*F6</f>
        <v>2.045469230272206</v>
      </c>
    </row>
    <row r="12" spans="1:6" x14ac:dyDescent="0.2">
      <c r="A12" s="190" t="s">
        <v>118</v>
      </c>
      <c r="B12" s="196">
        <f>SUM(B13:B14)</f>
        <v>1550</v>
      </c>
      <c r="C12" s="197">
        <f>SUM(D12:E12)</f>
        <v>2311</v>
      </c>
      <c r="D12" s="196">
        <f>SUM(D13:D14)</f>
        <v>1118</v>
      </c>
      <c r="E12" s="196">
        <f>SUM(E13:E14)</f>
        <v>1193</v>
      </c>
      <c r="F12" s="194">
        <f>(C12/C6)*F6</f>
        <v>4.2663171400352606</v>
      </c>
    </row>
    <row r="13" spans="1:6" x14ac:dyDescent="0.2">
      <c r="A13" s="198" t="s">
        <v>170</v>
      </c>
      <c r="B13" s="201">
        <v>724</v>
      </c>
      <c r="C13" s="200">
        <f t="shared" ref="C13:C76" si="0">SUM(D13:E13)</f>
        <v>1086</v>
      </c>
      <c r="D13" s="201">
        <v>504</v>
      </c>
      <c r="E13" s="201">
        <v>582</v>
      </c>
      <c r="F13" s="202">
        <f>(C13/C6)*F6</f>
        <v>2.0048552202848517</v>
      </c>
    </row>
    <row r="14" spans="1:6" x14ac:dyDescent="0.2">
      <c r="A14" s="198" t="s">
        <v>171</v>
      </c>
      <c r="B14" s="199">
        <v>826</v>
      </c>
      <c r="C14" s="200">
        <f t="shared" si="0"/>
        <v>1225</v>
      </c>
      <c r="D14" s="201">
        <v>614</v>
      </c>
      <c r="E14" s="201">
        <v>611</v>
      </c>
      <c r="F14" s="202">
        <f>(C14/C6)*F6</f>
        <v>2.2614619197504084</v>
      </c>
    </row>
    <row r="15" spans="1:6" x14ac:dyDescent="0.2">
      <c r="A15" s="190" t="s">
        <v>117</v>
      </c>
      <c r="B15" s="196">
        <f>SUM(B16:B18)</f>
        <v>4101</v>
      </c>
      <c r="C15" s="197">
        <f t="shared" si="0"/>
        <v>6370</v>
      </c>
      <c r="D15" s="196">
        <f>SUM(D16:D18)</f>
        <v>2956</v>
      </c>
      <c r="E15" s="196">
        <f>SUM(E16:E18)</f>
        <v>3414</v>
      </c>
      <c r="F15" s="194">
        <f>(C15/C6)*F6</f>
        <v>11.759601982702124</v>
      </c>
    </row>
    <row r="16" spans="1:6" x14ac:dyDescent="0.2">
      <c r="A16" s="198" t="s">
        <v>170</v>
      </c>
      <c r="B16" s="199">
        <v>1381</v>
      </c>
      <c r="C16" s="200">
        <f t="shared" si="0"/>
        <v>2174</v>
      </c>
      <c r="D16" s="201">
        <v>1005</v>
      </c>
      <c r="E16" s="201">
        <v>1169</v>
      </c>
      <c r="F16" s="202">
        <f>(C16/C6)*F6</f>
        <v>4.0134026232958266</v>
      </c>
    </row>
    <row r="17" spans="1:6" x14ac:dyDescent="0.2">
      <c r="A17" s="198" t="s">
        <v>171</v>
      </c>
      <c r="B17" s="199">
        <v>1606</v>
      </c>
      <c r="C17" s="200">
        <f t="shared" si="0"/>
        <v>2629</v>
      </c>
      <c r="D17" s="201">
        <v>1268</v>
      </c>
      <c r="E17" s="201">
        <v>1361</v>
      </c>
      <c r="F17" s="202">
        <f>(C17/C6)*F6</f>
        <v>4.8533741934888361</v>
      </c>
    </row>
    <row r="18" spans="1:6" x14ac:dyDescent="0.2">
      <c r="A18" s="198" t="s">
        <v>172</v>
      </c>
      <c r="B18" s="199">
        <v>1114</v>
      </c>
      <c r="C18" s="200">
        <f t="shared" si="0"/>
        <v>1567</v>
      </c>
      <c r="D18" s="201">
        <v>683</v>
      </c>
      <c r="E18" s="201">
        <v>884</v>
      </c>
      <c r="F18" s="202">
        <f>(C18/C6)*F6</f>
        <v>2.8928251659174613</v>
      </c>
    </row>
    <row r="19" spans="1:6" x14ac:dyDescent="0.2">
      <c r="A19" s="190" t="s">
        <v>116</v>
      </c>
      <c r="B19" s="196">
        <f>SUM(B20:B24)</f>
        <v>7203</v>
      </c>
      <c r="C19" s="197">
        <f t="shared" si="0"/>
        <v>11065</v>
      </c>
      <c r="D19" s="196">
        <f>SUM(D20:D24)</f>
        <v>5388</v>
      </c>
      <c r="E19" s="196">
        <f>SUM(E20:E24)</f>
        <v>5677</v>
      </c>
      <c r="F19" s="194">
        <f>(C19/C6)*F6</f>
        <v>20.42700093227614</v>
      </c>
    </row>
    <row r="20" spans="1:6" x14ac:dyDescent="0.2">
      <c r="A20" s="198" t="s">
        <v>170</v>
      </c>
      <c r="B20" s="199">
        <v>1015</v>
      </c>
      <c r="C20" s="200">
        <f t="shared" si="0"/>
        <v>1517</v>
      </c>
      <c r="D20" s="201">
        <v>688</v>
      </c>
      <c r="E20" s="201">
        <v>829</v>
      </c>
      <c r="F20" s="202">
        <f>(C20/C6)*F6</f>
        <v>2.8005205977643834</v>
      </c>
    </row>
    <row r="21" spans="1:6" x14ac:dyDescent="0.2">
      <c r="A21" s="198" t="s">
        <v>171</v>
      </c>
      <c r="B21" s="199">
        <v>1304</v>
      </c>
      <c r="C21" s="200">
        <f t="shared" si="0"/>
        <v>1904</v>
      </c>
      <c r="D21" s="201">
        <v>946</v>
      </c>
      <c r="E21" s="201">
        <v>958</v>
      </c>
      <c r="F21" s="202">
        <f>(C21/C6)*F6</f>
        <v>3.5149579552692063</v>
      </c>
    </row>
    <row r="22" spans="1:6" x14ac:dyDescent="0.2">
      <c r="A22" s="198" t="s">
        <v>172</v>
      </c>
      <c r="B22" s="199">
        <v>2308</v>
      </c>
      <c r="C22" s="200">
        <f t="shared" si="0"/>
        <v>3581</v>
      </c>
      <c r="D22" s="201">
        <v>1805</v>
      </c>
      <c r="E22" s="201">
        <v>1776</v>
      </c>
      <c r="F22" s="202">
        <f>(C22/C6)*F6</f>
        <v>6.6108531711234395</v>
      </c>
    </row>
    <row r="23" spans="1:6" x14ac:dyDescent="0.2">
      <c r="A23" s="198" t="s">
        <v>173</v>
      </c>
      <c r="B23" s="199">
        <v>1623</v>
      </c>
      <c r="C23" s="200">
        <f t="shared" si="0"/>
        <v>2544</v>
      </c>
      <c r="D23" s="201">
        <v>1211</v>
      </c>
      <c r="E23" s="201">
        <v>1333</v>
      </c>
      <c r="F23" s="202">
        <f>(C23/C6)*F6</f>
        <v>4.6964564276286032</v>
      </c>
    </row>
    <row r="24" spans="1:6" x14ac:dyDescent="0.2">
      <c r="A24" s="198" t="s">
        <v>174</v>
      </c>
      <c r="B24" s="199">
        <v>953</v>
      </c>
      <c r="C24" s="200">
        <f t="shared" si="0"/>
        <v>1519</v>
      </c>
      <c r="D24" s="201">
        <v>738</v>
      </c>
      <c r="E24" s="201">
        <v>781</v>
      </c>
      <c r="F24" s="202">
        <f>(C24/C6)*F6</f>
        <v>2.8042127804905062</v>
      </c>
    </row>
    <row r="25" spans="1:6" x14ac:dyDescent="0.2">
      <c r="A25" s="190" t="s">
        <v>115</v>
      </c>
      <c r="B25" s="196">
        <f>SUM(B26:B29)</f>
        <v>3967</v>
      </c>
      <c r="C25" s="197">
        <f t="shared" si="0"/>
        <v>7518</v>
      </c>
      <c r="D25" s="196">
        <f>SUM(D26:D29)</f>
        <v>3696</v>
      </c>
      <c r="E25" s="196">
        <f>SUM(E26:E29)</f>
        <v>3822</v>
      </c>
      <c r="F25" s="194">
        <f>(C25/C6)*F6</f>
        <v>13.878914867496793</v>
      </c>
    </row>
    <row r="26" spans="1:6" x14ac:dyDescent="0.2">
      <c r="A26" s="198" t="s">
        <v>170</v>
      </c>
      <c r="B26" s="199">
        <v>816</v>
      </c>
      <c r="C26" s="200">
        <f>SUM(D26:E26)</f>
        <v>1304</v>
      </c>
      <c r="D26" s="201">
        <v>634</v>
      </c>
      <c r="E26" s="201">
        <v>670</v>
      </c>
      <c r="F26" s="202">
        <f>(C26/C6)*F6</f>
        <v>2.4073031374322715</v>
      </c>
    </row>
    <row r="27" spans="1:6" x14ac:dyDescent="0.2">
      <c r="A27" s="198" t="s">
        <v>171</v>
      </c>
      <c r="B27" s="199">
        <v>1559</v>
      </c>
      <c r="C27" s="200">
        <f>SUM(D27:E27)</f>
        <v>3000</v>
      </c>
      <c r="D27" s="201">
        <v>1504</v>
      </c>
      <c r="E27" s="201">
        <v>1496</v>
      </c>
      <c r="F27" s="202">
        <f>(C27/C6)*F6</f>
        <v>5.5382740891846733</v>
      </c>
    </row>
    <row r="28" spans="1:6" x14ac:dyDescent="0.2">
      <c r="A28" s="198" t="s">
        <v>172</v>
      </c>
      <c r="B28" s="199">
        <v>1128</v>
      </c>
      <c r="C28" s="200">
        <f>SUM(D28:E28)</f>
        <v>2435</v>
      </c>
      <c r="D28" s="201">
        <v>1194</v>
      </c>
      <c r="E28" s="201">
        <v>1241</v>
      </c>
      <c r="F28" s="202">
        <f>(C28/C6)*F6</f>
        <v>4.4952324690548942</v>
      </c>
    </row>
    <row r="29" spans="1:6" x14ac:dyDescent="0.2">
      <c r="A29" s="198" t="s">
        <v>173</v>
      </c>
      <c r="B29" s="199">
        <v>464</v>
      </c>
      <c r="C29" s="200">
        <f>SUM(D29:E29)</f>
        <v>779</v>
      </c>
      <c r="D29" s="201">
        <v>364</v>
      </c>
      <c r="E29" s="201">
        <v>415</v>
      </c>
      <c r="F29" s="202">
        <f>(C29/C6)*F6</f>
        <v>1.4381051718249536</v>
      </c>
    </row>
    <row r="30" spans="1:6" x14ac:dyDescent="0.2">
      <c r="A30" s="190" t="s">
        <v>114</v>
      </c>
      <c r="B30" s="203">
        <f>SUM(B31:B34)</f>
        <v>3102</v>
      </c>
      <c r="C30" s="197">
        <f t="shared" si="0"/>
        <v>5413</v>
      </c>
      <c r="D30" s="203">
        <f>SUM(D31:D34)</f>
        <v>2522</v>
      </c>
      <c r="E30" s="203">
        <f>SUM(E31:E34)</f>
        <v>2891</v>
      </c>
      <c r="F30" s="194">
        <f>(C30/C6)*F6</f>
        <v>9.9928925482522128</v>
      </c>
    </row>
    <row r="31" spans="1:6" x14ac:dyDescent="0.2">
      <c r="A31" s="198" t="s">
        <v>170</v>
      </c>
      <c r="B31" s="199">
        <v>315</v>
      </c>
      <c r="C31" s="200">
        <f t="shared" si="0"/>
        <v>580</v>
      </c>
      <c r="D31" s="204">
        <v>270</v>
      </c>
      <c r="E31" s="204">
        <v>310</v>
      </c>
      <c r="F31" s="202">
        <f>(C31/C6)*F6</f>
        <v>1.0707329905757035</v>
      </c>
    </row>
    <row r="32" spans="1:6" x14ac:dyDescent="0.2">
      <c r="A32" s="198" t="s">
        <v>171</v>
      </c>
      <c r="B32" s="199">
        <v>615</v>
      </c>
      <c r="C32" s="200">
        <f t="shared" si="0"/>
        <v>1049</v>
      </c>
      <c r="D32" s="204">
        <v>497</v>
      </c>
      <c r="E32" s="204">
        <v>552</v>
      </c>
      <c r="F32" s="202">
        <f>(C32/C6)*F6</f>
        <v>1.9365498398515741</v>
      </c>
    </row>
    <row r="33" spans="1:6" x14ac:dyDescent="0.2">
      <c r="A33" s="198" t="s">
        <v>172</v>
      </c>
      <c r="B33" s="199">
        <v>1084</v>
      </c>
      <c r="C33" s="200">
        <f t="shared" si="0"/>
        <v>1797</v>
      </c>
      <c r="D33" s="204">
        <v>845</v>
      </c>
      <c r="E33" s="204">
        <v>952</v>
      </c>
      <c r="F33" s="202">
        <f>(C33/C6)*F6</f>
        <v>3.3174261794216195</v>
      </c>
    </row>
    <row r="34" spans="1:6" x14ac:dyDescent="0.2">
      <c r="A34" s="198" t="s">
        <v>173</v>
      </c>
      <c r="B34" s="199">
        <v>1088</v>
      </c>
      <c r="C34" s="200">
        <f t="shared" si="0"/>
        <v>1987</v>
      </c>
      <c r="D34" s="204">
        <v>910</v>
      </c>
      <c r="E34" s="204">
        <v>1077</v>
      </c>
      <c r="F34" s="202">
        <f>(C34/C6)*F6</f>
        <v>3.6681835384033157</v>
      </c>
    </row>
    <row r="35" spans="1:6" x14ac:dyDescent="0.2">
      <c r="A35" s="190" t="s">
        <v>113</v>
      </c>
      <c r="B35" s="203">
        <f>SUM(B36:B39)</f>
        <v>5834</v>
      </c>
      <c r="C35" s="197">
        <f t="shared" si="0"/>
        <v>11364</v>
      </c>
      <c r="D35" s="203">
        <f>SUM(D36:D39)</f>
        <v>5355</v>
      </c>
      <c r="E35" s="203">
        <f>SUM(E36:E39)</f>
        <v>6009</v>
      </c>
      <c r="F35" s="194">
        <f>(C35/C6)*F6</f>
        <v>20.978982249831546</v>
      </c>
    </row>
    <row r="36" spans="1:6" x14ac:dyDescent="0.2">
      <c r="A36" s="198" t="s">
        <v>170</v>
      </c>
      <c r="B36" s="199">
        <v>821</v>
      </c>
      <c r="C36" s="200">
        <f t="shared" si="0"/>
        <v>1528</v>
      </c>
      <c r="D36" s="204">
        <v>704</v>
      </c>
      <c r="E36" s="204">
        <v>824</v>
      </c>
      <c r="F36" s="202">
        <f>(C36/C6)*F6</f>
        <v>2.8208276027580608</v>
      </c>
    </row>
    <row r="37" spans="1:6" x14ac:dyDescent="0.2">
      <c r="A37" s="198" t="s">
        <v>171</v>
      </c>
      <c r="B37" s="199">
        <v>1434</v>
      </c>
      <c r="C37" s="200">
        <f t="shared" si="0"/>
        <v>2632</v>
      </c>
      <c r="D37" s="204">
        <v>1242</v>
      </c>
      <c r="E37" s="204">
        <v>1390</v>
      </c>
      <c r="F37" s="202">
        <f>(C37/C6)*F6</f>
        <v>4.8589124675780209</v>
      </c>
    </row>
    <row r="38" spans="1:6" x14ac:dyDescent="0.2">
      <c r="A38" s="198" t="s">
        <v>172</v>
      </c>
      <c r="B38" s="199">
        <v>1609</v>
      </c>
      <c r="C38" s="200">
        <f t="shared" si="0"/>
        <v>3032</v>
      </c>
      <c r="D38" s="204">
        <v>1464</v>
      </c>
      <c r="E38" s="204">
        <v>1568</v>
      </c>
      <c r="F38" s="202">
        <f>(C38/C6)*F6</f>
        <v>5.5973490128026429</v>
      </c>
    </row>
    <row r="39" spans="1:6" x14ac:dyDescent="0.2">
      <c r="A39" s="198" t="s">
        <v>173</v>
      </c>
      <c r="B39" s="199">
        <v>1970</v>
      </c>
      <c r="C39" s="200">
        <f t="shared" si="0"/>
        <v>4172</v>
      </c>
      <c r="D39" s="204">
        <v>1945</v>
      </c>
      <c r="E39" s="204">
        <v>2227</v>
      </c>
      <c r="F39" s="202">
        <f>(C39/C6)*F6</f>
        <v>7.7018931666928196</v>
      </c>
    </row>
    <row r="40" spans="1:6" x14ac:dyDescent="0.2">
      <c r="A40" s="190" t="s">
        <v>112</v>
      </c>
      <c r="B40" s="191">
        <v>1085</v>
      </c>
      <c r="C40" s="197">
        <f t="shared" si="0"/>
        <v>1619</v>
      </c>
      <c r="D40" s="203">
        <v>752</v>
      </c>
      <c r="E40" s="203">
        <v>867</v>
      </c>
      <c r="F40" s="194">
        <f>(C40/C6)*F6</f>
        <v>2.9888219167966623</v>
      </c>
    </row>
    <row r="41" spans="1:6" x14ac:dyDescent="0.2">
      <c r="A41" s="190" t="s">
        <v>111</v>
      </c>
      <c r="B41" s="203">
        <f>SUM(B42:B43)</f>
        <v>2297</v>
      </c>
      <c r="C41" s="197">
        <f t="shared" si="0"/>
        <v>3295</v>
      </c>
      <c r="D41" s="203">
        <f>SUM(D42:D43)</f>
        <v>1655</v>
      </c>
      <c r="E41" s="203">
        <f>SUM(E42:E43)</f>
        <v>1640</v>
      </c>
      <c r="F41" s="194">
        <f>(C41/C6)*F6</f>
        <v>6.0828710412878335</v>
      </c>
    </row>
    <row r="42" spans="1:6" x14ac:dyDescent="0.2">
      <c r="A42" s="198" t="s">
        <v>170</v>
      </c>
      <c r="B42" s="199">
        <v>1176</v>
      </c>
      <c r="C42" s="200">
        <f t="shared" si="0"/>
        <v>1729</v>
      </c>
      <c r="D42" s="204">
        <v>882</v>
      </c>
      <c r="E42" s="204">
        <v>847</v>
      </c>
      <c r="F42" s="202">
        <f>(C42/C6)*F6</f>
        <v>3.1918919667334338</v>
      </c>
    </row>
    <row r="43" spans="1:6" x14ac:dyDescent="0.2">
      <c r="A43" s="198" t="s">
        <v>171</v>
      </c>
      <c r="B43" s="199">
        <v>1121</v>
      </c>
      <c r="C43" s="200">
        <f t="shared" si="0"/>
        <v>1566</v>
      </c>
      <c r="D43" s="204">
        <v>773</v>
      </c>
      <c r="E43" s="204">
        <v>793</v>
      </c>
      <c r="F43" s="202">
        <f>(C43/C6)*F6</f>
        <v>2.8909790745543997</v>
      </c>
    </row>
    <row r="44" spans="1:6" x14ac:dyDescent="0.2">
      <c r="A44" s="190" t="s">
        <v>110</v>
      </c>
      <c r="B44" s="203">
        <f>SUM(B45:B46)</f>
        <v>2921</v>
      </c>
      <c r="C44" s="197">
        <f t="shared" si="0"/>
        <v>4055</v>
      </c>
      <c r="D44" s="203">
        <f>SUM(D45:D46)</f>
        <v>2075</v>
      </c>
      <c r="E44" s="203">
        <f>SUM(E45:E46)</f>
        <v>1980</v>
      </c>
      <c r="F44" s="194">
        <f>(C44/C6)*F6</f>
        <v>7.4859004772146172</v>
      </c>
    </row>
    <row r="45" spans="1:6" x14ac:dyDescent="0.2">
      <c r="A45" s="198" t="s">
        <v>170</v>
      </c>
      <c r="B45" s="199">
        <v>969</v>
      </c>
      <c r="C45" s="200">
        <f t="shared" si="0"/>
        <v>1295</v>
      </c>
      <c r="D45" s="204">
        <v>682</v>
      </c>
      <c r="E45" s="204">
        <v>613</v>
      </c>
      <c r="F45" s="202">
        <f>(C45/C6)*F6</f>
        <v>2.3906883151647174</v>
      </c>
    </row>
    <row r="46" spans="1:6" x14ac:dyDescent="0.2">
      <c r="A46" s="198" t="s">
        <v>171</v>
      </c>
      <c r="B46" s="199">
        <v>1952</v>
      </c>
      <c r="C46" s="200">
        <f t="shared" si="0"/>
        <v>2760</v>
      </c>
      <c r="D46" s="204">
        <v>1393</v>
      </c>
      <c r="E46" s="204">
        <v>1367</v>
      </c>
      <c r="F46" s="202">
        <f>(C46/C6)*F6</f>
        <v>5.0952121620498998</v>
      </c>
    </row>
    <row r="47" spans="1:6" x14ac:dyDescent="0.2">
      <c r="A47" s="190" t="s">
        <v>109</v>
      </c>
      <c r="B47" s="203">
        <f>SUM(B48:B49)</f>
        <v>1757</v>
      </c>
      <c r="C47" s="197">
        <f t="shared" si="0"/>
        <v>2715</v>
      </c>
      <c r="D47" s="203">
        <f>SUM(D48:D49)</f>
        <v>1328</v>
      </c>
      <c r="E47" s="203">
        <f>SUM(E48:E49)</f>
        <v>1387</v>
      </c>
      <c r="F47" s="194">
        <f>(C47/C6)*F6</f>
        <v>5.0121380507121298</v>
      </c>
    </row>
    <row r="48" spans="1:6" x14ac:dyDescent="0.2">
      <c r="A48" s="198" t="s">
        <v>170</v>
      </c>
      <c r="B48" s="199">
        <v>1065</v>
      </c>
      <c r="C48" s="200">
        <f t="shared" si="0"/>
        <v>1411</v>
      </c>
      <c r="D48" s="204">
        <v>704</v>
      </c>
      <c r="E48" s="204">
        <v>707</v>
      </c>
      <c r="F48" s="202">
        <f>(C48/C6)*F6</f>
        <v>2.6048349132798583</v>
      </c>
    </row>
    <row r="49" spans="1:6" x14ac:dyDescent="0.2">
      <c r="A49" s="198" t="s">
        <v>171</v>
      </c>
      <c r="B49" s="199">
        <v>692</v>
      </c>
      <c r="C49" s="200">
        <f t="shared" si="0"/>
        <v>1304</v>
      </c>
      <c r="D49" s="204">
        <v>624</v>
      </c>
      <c r="E49" s="204">
        <v>680</v>
      </c>
      <c r="F49" s="202">
        <f>(C49/C6)*F6</f>
        <v>2.4073031374322715</v>
      </c>
    </row>
    <row r="50" spans="1:6" x14ac:dyDescent="0.2">
      <c r="A50" s="190" t="s">
        <v>108</v>
      </c>
      <c r="B50" s="203">
        <f>SUM(B51:B52)</f>
        <v>2944</v>
      </c>
      <c r="C50" s="197">
        <f t="shared" si="0"/>
        <v>4303</v>
      </c>
      <c r="D50" s="203">
        <f>SUM(D51:D52)</f>
        <v>2167</v>
      </c>
      <c r="E50" s="203">
        <f>SUM(E51:E52)</f>
        <v>2136</v>
      </c>
      <c r="F50" s="194">
        <f>(C50/C6)*F6</f>
        <v>7.9437311352538833</v>
      </c>
    </row>
    <row r="51" spans="1:6" x14ac:dyDescent="0.2">
      <c r="A51" s="198" t="s">
        <v>170</v>
      </c>
      <c r="B51" s="199">
        <v>1134</v>
      </c>
      <c r="C51" s="200">
        <f t="shared" si="0"/>
        <v>1724</v>
      </c>
      <c r="D51" s="204">
        <v>828</v>
      </c>
      <c r="E51" s="204">
        <v>896</v>
      </c>
      <c r="F51" s="202">
        <f>(C51/C6)*F6</f>
        <v>3.1826615099181259</v>
      </c>
    </row>
    <row r="52" spans="1:6" x14ac:dyDescent="0.2">
      <c r="A52" s="198" t="s">
        <v>171</v>
      </c>
      <c r="B52" s="199">
        <v>1810</v>
      </c>
      <c r="C52" s="200">
        <f t="shared" si="0"/>
        <v>2579</v>
      </c>
      <c r="D52" s="204">
        <v>1339</v>
      </c>
      <c r="E52" s="204">
        <v>1240</v>
      </c>
      <c r="F52" s="202">
        <f>(C52/C6)*F6</f>
        <v>4.7610696253357574</v>
      </c>
    </row>
    <row r="53" spans="1:6" x14ac:dyDescent="0.2">
      <c r="A53" s="190" t="s">
        <v>107</v>
      </c>
      <c r="B53" s="191">
        <v>1700</v>
      </c>
      <c r="C53" s="197">
        <f t="shared" si="0"/>
        <v>2899</v>
      </c>
      <c r="D53" s="203">
        <v>1461</v>
      </c>
      <c r="E53" s="203">
        <v>1438</v>
      </c>
      <c r="F53" s="194">
        <f>(C53/C6)*F6</f>
        <v>5.3518188615154569</v>
      </c>
    </row>
    <row r="54" spans="1:6" x14ac:dyDescent="0.2">
      <c r="A54" s="190" t="s">
        <v>106</v>
      </c>
      <c r="B54" s="203">
        <f>SUM(B55:B56)</f>
        <v>1763</v>
      </c>
      <c r="C54" s="197">
        <f t="shared" si="0"/>
        <v>2487</v>
      </c>
      <c r="D54" s="203">
        <f>SUM(D55:D56)</f>
        <v>1244</v>
      </c>
      <c r="E54" s="203">
        <f>SUM(E55:E56)</f>
        <v>1243</v>
      </c>
      <c r="F54" s="194">
        <f>(C54/C6)*F6</f>
        <v>4.5912292199340952</v>
      </c>
    </row>
    <row r="55" spans="1:6" x14ac:dyDescent="0.2">
      <c r="A55" s="198" t="s">
        <v>170</v>
      </c>
      <c r="B55" s="199">
        <v>1299</v>
      </c>
      <c r="C55" s="200">
        <f t="shared" si="0"/>
        <v>1864</v>
      </c>
      <c r="D55" s="204">
        <v>921</v>
      </c>
      <c r="E55" s="204">
        <v>943</v>
      </c>
      <c r="F55" s="202">
        <f>(C55/C6)*F6</f>
        <v>3.4411143007467437</v>
      </c>
    </row>
    <row r="56" spans="1:6" x14ac:dyDescent="0.2">
      <c r="A56" s="198" t="s">
        <v>171</v>
      </c>
      <c r="B56" s="199">
        <v>464</v>
      </c>
      <c r="C56" s="200">
        <f t="shared" si="0"/>
        <v>623</v>
      </c>
      <c r="D56" s="204">
        <v>323</v>
      </c>
      <c r="E56" s="204">
        <v>300</v>
      </c>
      <c r="F56" s="202">
        <f>(C56/C6)*F6</f>
        <v>1.1501149191873505</v>
      </c>
    </row>
    <row r="57" spans="1:6" x14ac:dyDescent="0.2">
      <c r="A57" s="190" t="s">
        <v>105</v>
      </c>
      <c r="B57" s="203">
        <f>SUM(B58:B59)</f>
        <v>2826</v>
      </c>
      <c r="C57" s="197">
        <f t="shared" si="0"/>
        <v>4071</v>
      </c>
      <c r="D57" s="203">
        <f>SUM(D58:D59)</f>
        <v>2072</v>
      </c>
      <c r="E57" s="203">
        <f>SUM(E58:E59)</f>
        <v>1999</v>
      </c>
      <c r="F57" s="194">
        <f>(C57/C6)*F6</f>
        <v>7.5154379390236024</v>
      </c>
    </row>
    <row r="58" spans="1:6" x14ac:dyDescent="0.2">
      <c r="A58" s="198" t="s">
        <v>170</v>
      </c>
      <c r="B58" s="199">
        <v>1428</v>
      </c>
      <c r="C58" s="200">
        <f t="shared" si="0"/>
        <v>2079</v>
      </c>
      <c r="D58" s="204">
        <v>1036</v>
      </c>
      <c r="E58" s="204">
        <v>1043</v>
      </c>
      <c r="F58" s="202">
        <f>(C58/C6)*F6</f>
        <v>3.8380239438049788</v>
      </c>
    </row>
    <row r="59" spans="1:6" x14ac:dyDescent="0.2">
      <c r="A59" s="198" t="s">
        <v>171</v>
      </c>
      <c r="B59" s="199">
        <v>1398</v>
      </c>
      <c r="C59" s="200">
        <f t="shared" si="0"/>
        <v>1992</v>
      </c>
      <c r="D59" s="204">
        <v>1036</v>
      </c>
      <c r="E59" s="204">
        <v>956</v>
      </c>
      <c r="F59" s="202">
        <f>(C59/C6)*F6</f>
        <v>3.6774139952186231</v>
      </c>
    </row>
    <row r="60" spans="1:6" x14ac:dyDescent="0.2">
      <c r="A60" s="190" t="s">
        <v>104</v>
      </c>
      <c r="B60" s="203">
        <f>SUM(B61:B63)</f>
        <v>2371</v>
      </c>
      <c r="C60" s="197">
        <f t="shared" si="0"/>
        <v>3812</v>
      </c>
      <c r="D60" s="203">
        <f>SUM(D61:D63)</f>
        <v>1853</v>
      </c>
      <c r="E60" s="203">
        <f>SUM(E61:E63)</f>
        <v>1959</v>
      </c>
      <c r="F60" s="194">
        <f>(C60/C6)*F6</f>
        <v>7.0373002759906589</v>
      </c>
    </row>
    <row r="61" spans="1:6" x14ac:dyDescent="0.2">
      <c r="A61" s="198" t="s">
        <v>170</v>
      </c>
      <c r="B61" s="199">
        <v>544</v>
      </c>
      <c r="C61" s="200">
        <f t="shared" si="0"/>
        <v>789</v>
      </c>
      <c r="D61" s="204">
        <v>418</v>
      </c>
      <c r="E61" s="204">
        <v>371</v>
      </c>
      <c r="F61" s="202">
        <f>(C61/C6)*F6</f>
        <v>1.4565660854555691</v>
      </c>
    </row>
    <row r="62" spans="1:6" x14ac:dyDescent="0.2">
      <c r="A62" s="198" t="s">
        <v>171</v>
      </c>
      <c r="B62" s="199">
        <v>699</v>
      </c>
      <c r="C62" s="200">
        <f t="shared" si="0"/>
        <v>1140</v>
      </c>
      <c r="D62" s="204">
        <v>517</v>
      </c>
      <c r="E62" s="204">
        <v>623</v>
      </c>
      <c r="F62" s="202">
        <f>(C62/C6)*F6</f>
        <v>2.1045441538901759</v>
      </c>
    </row>
    <row r="63" spans="1:6" x14ac:dyDescent="0.2">
      <c r="A63" s="198" t="s">
        <v>172</v>
      </c>
      <c r="B63" s="199">
        <v>1128</v>
      </c>
      <c r="C63" s="200">
        <f t="shared" si="0"/>
        <v>1883</v>
      </c>
      <c r="D63" s="204">
        <v>918</v>
      </c>
      <c r="E63" s="204">
        <v>965</v>
      </c>
      <c r="F63" s="202">
        <f>(C63/C6)*F6</f>
        <v>3.4761900366449137</v>
      </c>
    </row>
    <row r="64" spans="1:6" x14ac:dyDescent="0.2">
      <c r="A64" s="190" t="s">
        <v>103</v>
      </c>
      <c r="B64" s="203">
        <f>SUM(B65:B67)</f>
        <v>2937</v>
      </c>
      <c r="C64" s="197">
        <f>SUM(D64:E64)</f>
        <v>5529</v>
      </c>
      <c r="D64" s="203">
        <f>SUM(D65:D67)</f>
        <v>2747</v>
      </c>
      <c r="E64" s="203">
        <f>SUM(E65:E67)</f>
        <v>2782</v>
      </c>
      <c r="F64" s="194">
        <f>(C64/C6)*F6</f>
        <v>10.207039146367354</v>
      </c>
    </row>
    <row r="65" spans="1:6" x14ac:dyDescent="0.2">
      <c r="A65" s="198" t="s">
        <v>170</v>
      </c>
      <c r="B65" s="199">
        <v>815</v>
      </c>
      <c r="C65" s="200">
        <f t="shared" si="0"/>
        <v>1505</v>
      </c>
      <c r="D65" s="204">
        <v>733</v>
      </c>
      <c r="E65" s="204">
        <v>772</v>
      </c>
      <c r="F65" s="202">
        <f>(C65/C6)*F6</f>
        <v>2.7783675014076445</v>
      </c>
    </row>
    <row r="66" spans="1:6" x14ac:dyDescent="0.2">
      <c r="A66" s="198" t="s">
        <v>171</v>
      </c>
      <c r="B66" s="199">
        <v>1367</v>
      </c>
      <c r="C66" s="200">
        <f t="shared" si="0"/>
        <v>2604</v>
      </c>
      <c r="D66" s="204">
        <v>1326</v>
      </c>
      <c r="E66" s="204">
        <v>1278</v>
      </c>
      <c r="F66" s="202">
        <f>(C66/C6)*F6</f>
        <v>4.8072219094122968</v>
      </c>
    </row>
    <row r="67" spans="1:6" x14ac:dyDescent="0.2">
      <c r="A67" s="198" t="s">
        <v>172</v>
      </c>
      <c r="B67" s="199">
        <v>755</v>
      </c>
      <c r="C67" s="200">
        <f t="shared" si="0"/>
        <v>1420</v>
      </c>
      <c r="D67" s="204">
        <v>688</v>
      </c>
      <c r="E67" s="204">
        <v>732</v>
      </c>
      <c r="F67" s="202">
        <f>(C67/C6)*F6</f>
        <v>2.621449735547412</v>
      </c>
    </row>
    <row r="68" spans="1:6" x14ac:dyDescent="0.2">
      <c r="A68" s="190" t="s">
        <v>102</v>
      </c>
      <c r="B68" s="203">
        <f>SUM(B69:B71)</f>
        <v>3245</v>
      </c>
      <c r="C68" s="197">
        <f t="shared" si="0"/>
        <v>6623</v>
      </c>
      <c r="D68" s="203">
        <f>SUM(D69:D71)</f>
        <v>3278</v>
      </c>
      <c r="E68" s="203">
        <f>SUM(E69:E71)</f>
        <v>3345</v>
      </c>
      <c r="F68" s="194">
        <f>(C68/C6)*F6</f>
        <v>12.226663097556697</v>
      </c>
    </row>
    <row r="69" spans="1:6" x14ac:dyDescent="0.2">
      <c r="A69" s="198" t="s">
        <v>170</v>
      </c>
      <c r="B69" s="199">
        <v>861</v>
      </c>
      <c r="C69" s="200">
        <f t="shared" si="0"/>
        <v>1676</v>
      </c>
      <c r="D69" s="204">
        <v>781</v>
      </c>
      <c r="E69" s="204">
        <v>895</v>
      </c>
      <c r="F69" s="202">
        <f>(C69/C6)*F6</f>
        <v>3.0940491244911712</v>
      </c>
    </row>
    <row r="70" spans="1:6" x14ac:dyDescent="0.2">
      <c r="A70" s="198" t="s">
        <v>171</v>
      </c>
      <c r="B70" s="199">
        <v>924</v>
      </c>
      <c r="C70" s="200">
        <f t="shared" si="0"/>
        <v>1866</v>
      </c>
      <c r="D70" s="204">
        <v>970</v>
      </c>
      <c r="E70" s="204">
        <v>896</v>
      </c>
      <c r="F70" s="202">
        <f>(C70/C6)*F6</f>
        <v>3.4448064834728673</v>
      </c>
    </row>
    <row r="71" spans="1:6" x14ac:dyDescent="0.2">
      <c r="A71" s="198" t="s">
        <v>172</v>
      </c>
      <c r="B71" s="199">
        <v>1460</v>
      </c>
      <c r="C71" s="200">
        <f t="shared" si="0"/>
        <v>3081</v>
      </c>
      <c r="D71" s="204">
        <v>1527</v>
      </c>
      <c r="E71" s="204">
        <v>1554</v>
      </c>
      <c r="F71" s="202">
        <f>(C71/C6)*F6</f>
        <v>5.68780748959266</v>
      </c>
    </row>
    <row r="72" spans="1:6" x14ac:dyDescent="0.2">
      <c r="A72" s="190" t="s">
        <v>101</v>
      </c>
      <c r="B72" s="203">
        <f>SUM(B73:B74)</f>
        <v>9420</v>
      </c>
      <c r="C72" s="197">
        <f t="shared" si="0"/>
        <v>19197</v>
      </c>
      <c r="D72" s="203">
        <f>SUM(D73:D74)</f>
        <v>9606</v>
      </c>
      <c r="E72" s="203">
        <f>SUM(E73:E74)</f>
        <v>9591</v>
      </c>
      <c r="F72" s="194">
        <f>(C72/C6)*F6</f>
        <v>35.439415896692729</v>
      </c>
    </row>
    <row r="73" spans="1:6" x14ac:dyDescent="0.2">
      <c r="A73" s="198" t="s">
        <v>170</v>
      </c>
      <c r="B73" s="199">
        <v>2890</v>
      </c>
      <c r="C73" s="200">
        <f t="shared" si="0"/>
        <v>6277</v>
      </c>
      <c r="D73" s="204">
        <v>3046</v>
      </c>
      <c r="E73" s="204">
        <v>3231</v>
      </c>
      <c r="F73" s="202">
        <f>(C73/C6)*F6</f>
        <v>11.587915485937399</v>
      </c>
    </row>
    <row r="74" spans="1:6" x14ac:dyDescent="0.2">
      <c r="A74" s="198" t="s">
        <v>171</v>
      </c>
      <c r="B74" s="199">
        <v>6530</v>
      </c>
      <c r="C74" s="200">
        <f t="shared" si="0"/>
        <v>12920</v>
      </c>
      <c r="D74" s="204">
        <v>6560</v>
      </c>
      <c r="E74" s="204">
        <v>6360</v>
      </c>
      <c r="F74" s="202">
        <f>(C74/C6)*F6</f>
        <v>23.851500410755328</v>
      </c>
    </row>
    <row r="75" spans="1:6" x14ac:dyDescent="0.2">
      <c r="A75" s="190" t="s">
        <v>100</v>
      </c>
      <c r="B75" s="203">
        <f>SUM(B76:B78)</f>
        <v>4970</v>
      </c>
      <c r="C75" s="197">
        <f t="shared" si="0"/>
        <v>9467</v>
      </c>
      <c r="D75" s="203">
        <f>SUM(D76:D78)</f>
        <v>4583</v>
      </c>
      <c r="E75" s="203">
        <f>SUM(E76:E78)</f>
        <v>4884</v>
      </c>
      <c r="F75" s="194">
        <f>(C75/C6)*F6</f>
        <v>17.476946934103768</v>
      </c>
    </row>
    <row r="76" spans="1:6" x14ac:dyDescent="0.2">
      <c r="A76" s="198" t="s">
        <v>170</v>
      </c>
      <c r="B76" s="199">
        <v>2513</v>
      </c>
      <c r="C76" s="200">
        <f t="shared" si="0"/>
        <v>4655</v>
      </c>
      <c r="D76" s="204">
        <v>2165</v>
      </c>
      <c r="E76" s="204">
        <v>2490</v>
      </c>
      <c r="F76" s="202">
        <f>(C76/C6)*F6</f>
        <v>8.5935552950515515</v>
      </c>
    </row>
    <row r="77" spans="1:6" x14ac:dyDescent="0.2">
      <c r="A77" s="198" t="s">
        <v>171</v>
      </c>
      <c r="B77" s="199">
        <v>1161</v>
      </c>
      <c r="C77" s="200">
        <f t="shared" ref="C77:C144" si="1">SUM(D77:E77)</f>
        <v>2318</v>
      </c>
      <c r="D77" s="204">
        <v>1166</v>
      </c>
      <c r="E77" s="204">
        <v>1152</v>
      </c>
      <c r="F77" s="202">
        <f>(C77/C6)*F6</f>
        <v>4.2792397795766908</v>
      </c>
    </row>
    <row r="78" spans="1:6" x14ac:dyDescent="0.2">
      <c r="A78" s="198" t="s">
        <v>172</v>
      </c>
      <c r="B78" s="199">
        <v>1296</v>
      </c>
      <c r="C78" s="200">
        <f t="shared" si="1"/>
        <v>2494</v>
      </c>
      <c r="D78" s="204">
        <v>1252</v>
      </c>
      <c r="E78" s="204">
        <v>1242</v>
      </c>
      <c r="F78" s="202">
        <f>(C78/C6)*F6</f>
        <v>4.6041518594755253</v>
      </c>
    </row>
    <row r="79" spans="1:6" x14ac:dyDescent="0.2">
      <c r="A79" s="190" t="s">
        <v>99</v>
      </c>
      <c r="B79" s="203">
        <f>SUM(B80:B85)</f>
        <v>17525</v>
      </c>
      <c r="C79" s="197">
        <f t="shared" si="1"/>
        <v>40430</v>
      </c>
      <c r="D79" s="203">
        <f>SUM(D80:D85)</f>
        <v>19464</v>
      </c>
      <c r="E79" s="203">
        <f>SUM(E80:E85)</f>
        <v>20966</v>
      </c>
      <c r="F79" s="194">
        <f>(C79/C6)*F6</f>
        <v>74.63747380857879</v>
      </c>
    </row>
    <row r="80" spans="1:6" x14ac:dyDescent="0.2">
      <c r="A80" s="198" t="s">
        <v>170</v>
      </c>
      <c r="B80" s="199">
        <v>2181</v>
      </c>
      <c r="C80" s="200">
        <f t="shared" si="1"/>
        <v>4198</v>
      </c>
      <c r="D80" s="204">
        <v>1961</v>
      </c>
      <c r="E80" s="204">
        <v>2237</v>
      </c>
      <c r="F80" s="202">
        <f>(C80/C6)*F6</f>
        <v>7.7498915421324197</v>
      </c>
    </row>
    <row r="81" spans="1:6" x14ac:dyDescent="0.2">
      <c r="A81" s="198" t="s">
        <v>171</v>
      </c>
      <c r="B81" s="199">
        <v>1497</v>
      </c>
      <c r="C81" s="200">
        <f t="shared" si="1"/>
        <v>3605</v>
      </c>
      <c r="D81" s="204">
        <v>1769</v>
      </c>
      <c r="E81" s="204">
        <v>1836</v>
      </c>
      <c r="F81" s="202">
        <f>(C81/C6)*F6</f>
        <v>6.6551593638369164</v>
      </c>
    </row>
    <row r="82" spans="1:6" x14ac:dyDescent="0.2">
      <c r="A82" s="198" t="s">
        <v>172</v>
      </c>
      <c r="B82" s="199">
        <v>3308</v>
      </c>
      <c r="C82" s="200">
        <f t="shared" si="1"/>
        <v>7850</v>
      </c>
      <c r="D82" s="204">
        <v>3813</v>
      </c>
      <c r="E82" s="204">
        <v>4037</v>
      </c>
      <c r="F82" s="202">
        <f>(C82/C6)*F6</f>
        <v>14.49181720003323</v>
      </c>
    </row>
    <row r="83" spans="1:6" x14ac:dyDescent="0.2">
      <c r="A83" s="198" t="s">
        <v>173</v>
      </c>
      <c r="B83" s="199">
        <v>4691</v>
      </c>
      <c r="C83" s="200">
        <f t="shared" si="1"/>
        <v>11050</v>
      </c>
      <c r="D83" s="204">
        <v>5349</v>
      </c>
      <c r="E83" s="204">
        <v>5701</v>
      </c>
      <c r="F83" s="202">
        <f>(C83/C6)*F6</f>
        <v>20.399309561830215</v>
      </c>
    </row>
    <row r="84" spans="1:6" x14ac:dyDescent="0.2">
      <c r="A84" s="198" t="s">
        <v>174</v>
      </c>
      <c r="B84" s="199">
        <v>3723</v>
      </c>
      <c r="C84" s="200">
        <f t="shared" si="1"/>
        <v>8654</v>
      </c>
      <c r="D84" s="204">
        <v>4034</v>
      </c>
      <c r="E84" s="204">
        <v>4620</v>
      </c>
      <c r="F84" s="202">
        <f>(C84/C6)*F6</f>
        <v>15.976074655934722</v>
      </c>
    </row>
    <row r="85" spans="1:6" x14ac:dyDescent="0.2">
      <c r="A85" s="198" t="s">
        <v>175</v>
      </c>
      <c r="B85" s="205">
        <v>2125</v>
      </c>
      <c r="C85" s="200">
        <f t="shared" si="1"/>
        <v>5073</v>
      </c>
      <c r="D85" s="205">
        <v>2538</v>
      </c>
      <c r="E85" s="205">
        <v>2535</v>
      </c>
      <c r="F85" s="206">
        <f>(C85/C6)*F6</f>
        <v>9.3652214848112827</v>
      </c>
    </row>
    <row r="86" spans="1:6" x14ac:dyDescent="0.2">
      <c r="A86" s="190" t="s">
        <v>98</v>
      </c>
      <c r="B86" s="203">
        <f>SUM(B87:B88)</f>
        <v>11742</v>
      </c>
      <c r="C86" s="197">
        <f t="shared" si="1"/>
        <v>25518</v>
      </c>
      <c r="D86" s="203">
        <f>SUM(D87:D88)</f>
        <v>12773</v>
      </c>
      <c r="E86" s="203">
        <f>SUM(E87:E88)</f>
        <v>12745</v>
      </c>
      <c r="F86" s="194">
        <f>(C86/C6)*F6</f>
        <v>47.108559402604833</v>
      </c>
    </row>
    <row r="87" spans="1:6" x14ac:dyDescent="0.2">
      <c r="A87" s="198" t="s">
        <v>170</v>
      </c>
      <c r="B87" s="199">
        <v>8958</v>
      </c>
      <c r="C87" s="200">
        <f t="shared" si="1"/>
        <v>19791</v>
      </c>
      <c r="D87" s="204">
        <v>10000</v>
      </c>
      <c r="E87" s="204">
        <v>9791</v>
      </c>
      <c r="F87" s="202">
        <f>(C87/C6)*F6</f>
        <v>36.535994166351294</v>
      </c>
    </row>
    <row r="88" spans="1:6" x14ac:dyDescent="0.2">
      <c r="A88" s="198" t="s">
        <v>171</v>
      </c>
      <c r="B88" s="199">
        <v>2784</v>
      </c>
      <c r="C88" s="200">
        <f t="shared" si="1"/>
        <v>5727</v>
      </c>
      <c r="D88" s="204">
        <v>2773</v>
      </c>
      <c r="E88" s="204">
        <v>2954</v>
      </c>
      <c r="F88" s="202">
        <f>(C88/C6)*F6</f>
        <v>10.572565236253542</v>
      </c>
    </row>
    <row r="89" spans="1:6" x14ac:dyDescent="0.2">
      <c r="A89" s="190" t="s">
        <v>353</v>
      </c>
      <c r="B89" s="203">
        <f>SUM(B90:B93)</f>
        <v>6192</v>
      </c>
      <c r="C89" s="197">
        <f>SUM(D89:E89)</f>
        <v>13781</v>
      </c>
      <c r="D89" s="203">
        <f>SUM(D90:D93)</f>
        <v>6823</v>
      </c>
      <c r="E89" s="203">
        <f>SUM(E90:E93)</f>
        <v>6958</v>
      </c>
      <c r="F89" s="194">
        <f>(C89/$C$6)*$F$6</f>
        <v>25.440985074351332</v>
      </c>
    </row>
    <row r="90" spans="1:6" x14ac:dyDescent="0.2">
      <c r="A90" s="198" t="s">
        <v>170</v>
      </c>
      <c r="B90" s="204">
        <v>4899</v>
      </c>
      <c r="C90" s="200">
        <f>SUM(D90:E90)</f>
        <v>10975</v>
      </c>
      <c r="D90" s="204">
        <v>5450</v>
      </c>
      <c r="E90" s="204">
        <v>5525</v>
      </c>
      <c r="F90" s="202">
        <f>(C90/$C$6)*$F$6</f>
        <v>20.260852709600599</v>
      </c>
    </row>
    <row r="91" spans="1:6" x14ac:dyDescent="0.2">
      <c r="A91" s="198" t="s">
        <v>171</v>
      </c>
      <c r="B91" s="204">
        <v>1290</v>
      </c>
      <c r="C91" s="200">
        <f>SUM(D91:E91)</f>
        <v>2802</v>
      </c>
      <c r="D91" s="204">
        <v>1371</v>
      </c>
      <c r="E91" s="204">
        <v>1431</v>
      </c>
      <c r="F91" s="202">
        <f>(C91/$C$6)*$F$6</f>
        <v>5.1727479992984851</v>
      </c>
    </row>
    <row r="92" spans="1:6" x14ac:dyDescent="0.2">
      <c r="A92" s="198" t="s">
        <v>172</v>
      </c>
      <c r="B92" s="204">
        <v>1</v>
      </c>
      <c r="C92" s="200">
        <f>SUM(D92:E92)</f>
        <v>1</v>
      </c>
      <c r="D92" s="204">
        <v>0</v>
      </c>
      <c r="E92" s="204">
        <v>1</v>
      </c>
      <c r="F92" s="202">
        <f>(C92/$C$6)*$F$6</f>
        <v>1.846091363061558E-3</v>
      </c>
    </row>
    <row r="93" spans="1:6" x14ac:dyDescent="0.2">
      <c r="A93" s="198" t="s">
        <v>173</v>
      </c>
      <c r="B93" s="204">
        <v>2</v>
      </c>
      <c r="C93" s="200">
        <f>SUM(D93:E93)</f>
        <v>3</v>
      </c>
      <c r="D93" s="204">
        <v>2</v>
      </c>
      <c r="E93" s="204">
        <v>1</v>
      </c>
      <c r="F93" s="202">
        <f>(C93/$C$6)*$F$6</f>
        <v>5.5382740891846737E-3</v>
      </c>
    </row>
    <row r="94" spans="1:6" x14ac:dyDescent="0.2">
      <c r="A94" s="190" t="s">
        <v>97</v>
      </c>
      <c r="B94" s="203">
        <f>SUM(B95:B97)</f>
        <v>5089</v>
      </c>
      <c r="C94" s="197">
        <f t="shared" si="1"/>
        <v>9770</v>
      </c>
      <c r="D94" s="203">
        <f>SUM(D95:D97)</f>
        <v>4610</v>
      </c>
      <c r="E94" s="203">
        <f>SUM(E95:E97)</f>
        <v>5160</v>
      </c>
      <c r="F94" s="194">
        <f>(C94/C6)*F6</f>
        <v>18.03631261711142</v>
      </c>
    </row>
    <row r="95" spans="1:6" x14ac:dyDescent="0.2">
      <c r="A95" s="198" t="s">
        <v>170</v>
      </c>
      <c r="B95" s="199">
        <v>4166</v>
      </c>
      <c r="C95" s="200">
        <f t="shared" si="1"/>
        <v>7952</v>
      </c>
      <c r="D95" s="204">
        <v>3625</v>
      </c>
      <c r="E95" s="204">
        <v>4327</v>
      </c>
      <c r="F95" s="202">
        <f>(C95/C6)*F6</f>
        <v>14.680118519065509</v>
      </c>
    </row>
    <row r="96" spans="1:6" x14ac:dyDescent="0.2">
      <c r="A96" s="198" t="s">
        <v>171</v>
      </c>
      <c r="B96" s="199">
        <v>897</v>
      </c>
      <c r="C96" s="200">
        <f t="shared" si="1"/>
        <v>1785</v>
      </c>
      <c r="D96" s="204">
        <v>960</v>
      </c>
      <c r="E96" s="204">
        <v>825</v>
      </c>
      <c r="F96" s="202">
        <f>(C96/C6)*F6</f>
        <v>3.2952730830648811</v>
      </c>
    </row>
    <row r="97" spans="1:6" x14ac:dyDescent="0.2">
      <c r="A97" s="198" t="s">
        <v>172</v>
      </c>
      <c r="B97" s="199">
        <v>26</v>
      </c>
      <c r="C97" s="200">
        <f t="shared" si="1"/>
        <v>33</v>
      </c>
      <c r="D97" s="204">
        <v>25</v>
      </c>
      <c r="E97" s="204">
        <v>8</v>
      </c>
      <c r="F97" s="202">
        <f>(C97/C6)*F6</f>
        <v>6.0921014981031411E-2</v>
      </c>
    </row>
    <row r="98" spans="1:6" x14ac:dyDescent="0.2">
      <c r="A98" s="190" t="s">
        <v>96</v>
      </c>
      <c r="B98" s="203">
        <f>SUM(B99:B100)</f>
        <v>3304</v>
      </c>
      <c r="C98" s="197">
        <f t="shared" si="1"/>
        <v>6078</v>
      </c>
      <c r="D98" s="203">
        <f>SUM(D99:D100)</f>
        <v>3050</v>
      </c>
      <c r="E98" s="203">
        <f>SUM(E99:E100)</f>
        <v>3028</v>
      </c>
      <c r="F98" s="194">
        <f>(C98/C6)*F6</f>
        <v>11.22054330468815</v>
      </c>
    </row>
    <row r="99" spans="1:6" x14ac:dyDescent="0.2">
      <c r="A99" s="198" t="s">
        <v>170</v>
      </c>
      <c r="B99" s="199">
        <v>1449</v>
      </c>
      <c r="C99" s="200">
        <f t="shared" si="1"/>
        <v>2613</v>
      </c>
      <c r="D99" s="204">
        <v>1365</v>
      </c>
      <c r="E99" s="204">
        <v>1248</v>
      </c>
      <c r="F99" s="202">
        <f>(C99/C6)*F6</f>
        <v>4.8238367316798509</v>
      </c>
    </row>
    <row r="100" spans="1:6" x14ac:dyDescent="0.2">
      <c r="A100" s="198" t="s">
        <v>171</v>
      </c>
      <c r="B100" s="199">
        <v>1855</v>
      </c>
      <c r="C100" s="200">
        <f t="shared" si="1"/>
        <v>3465</v>
      </c>
      <c r="D100" s="204">
        <v>1685</v>
      </c>
      <c r="E100" s="204">
        <v>1780</v>
      </c>
      <c r="F100" s="202">
        <f>(C100/C6)*F6</f>
        <v>6.3967065730082986</v>
      </c>
    </row>
    <row r="101" spans="1:6" x14ac:dyDescent="0.2">
      <c r="A101" s="190" t="s">
        <v>354</v>
      </c>
      <c r="B101" s="203">
        <f>SUM(B102:B105)</f>
        <v>769</v>
      </c>
      <c r="C101" s="197">
        <f t="shared" si="1"/>
        <v>946</v>
      </c>
      <c r="D101" s="203">
        <f>SUM(D102:D105)</f>
        <v>540</v>
      </c>
      <c r="E101" s="203">
        <f>SUM(E102:E105)</f>
        <v>406</v>
      </c>
      <c r="F101" s="194">
        <f>(C101/C6)*F6</f>
        <v>1.7464024294562337</v>
      </c>
    </row>
    <row r="102" spans="1:6" x14ac:dyDescent="0.2">
      <c r="A102" s="198" t="s">
        <v>170</v>
      </c>
      <c r="B102" s="204">
        <v>0</v>
      </c>
      <c r="C102" s="200">
        <f t="shared" si="1"/>
        <v>0</v>
      </c>
      <c r="D102" s="204">
        <v>0</v>
      </c>
      <c r="E102" s="204">
        <v>0</v>
      </c>
      <c r="F102" s="202">
        <f t="shared" ref="F102:F109" si="2">(C102/$C$6)*$F$6</f>
        <v>0</v>
      </c>
    </row>
    <row r="103" spans="1:6" x14ac:dyDescent="0.2">
      <c r="A103" s="207" t="s">
        <v>386</v>
      </c>
      <c r="B103" s="204">
        <v>769</v>
      </c>
      <c r="C103" s="200">
        <f t="shared" si="1"/>
        <v>946</v>
      </c>
      <c r="D103" s="204">
        <v>540</v>
      </c>
      <c r="E103" s="204">
        <v>406</v>
      </c>
      <c r="F103" s="202">
        <f t="shared" si="2"/>
        <v>1.7464024294562337</v>
      </c>
    </row>
    <row r="104" spans="1:6" x14ac:dyDescent="0.2">
      <c r="A104" s="198" t="s">
        <v>376</v>
      </c>
      <c r="B104" s="204">
        <v>0</v>
      </c>
      <c r="C104" s="200">
        <f t="shared" si="1"/>
        <v>0</v>
      </c>
      <c r="D104" s="204">
        <v>0</v>
      </c>
      <c r="E104" s="204">
        <v>0</v>
      </c>
      <c r="F104" s="202">
        <f t="shared" si="2"/>
        <v>0</v>
      </c>
    </row>
    <row r="105" spans="1:6" x14ac:dyDescent="0.2">
      <c r="A105" s="198" t="s">
        <v>173</v>
      </c>
      <c r="B105" s="204">
        <v>0</v>
      </c>
      <c r="C105" s="200">
        <f t="shared" si="1"/>
        <v>0</v>
      </c>
      <c r="D105" s="204">
        <v>0</v>
      </c>
      <c r="E105" s="204">
        <v>0</v>
      </c>
      <c r="F105" s="202">
        <f t="shared" si="2"/>
        <v>0</v>
      </c>
    </row>
    <row r="106" spans="1:6" x14ac:dyDescent="0.2">
      <c r="A106" s="190" t="s">
        <v>387</v>
      </c>
      <c r="B106" s="204">
        <v>0</v>
      </c>
      <c r="C106" s="200">
        <f t="shared" si="1"/>
        <v>0</v>
      </c>
      <c r="D106" s="204">
        <v>0</v>
      </c>
      <c r="E106" s="204">
        <v>0</v>
      </c>
      <c r="F106" s="202">
        <f t="shared" si="2"/>
        <v>0</v>
      </c>
    </row>
    <row r="107" spans="1:6" x14ac:dyDescent="0.2">
      <c r="A107" s="198" t="s">
        <v>170</v>
      </c>
      <c r="B107" s="204" t="s">
        <v>388</v>
      </c>
      <c r="C107" s="200">
        <f>SUM(D107:E107)</f>
        <v>0</v>
      </c>
      <c r="D107" s="204">
        <v>0</v>
      </c>
      <c r="E107" s="204">
        <v>0</v>
      </c>
      <c r="F107" s="202">
        <f t="shared" si="2"/>
        <v>0</v>
      </c>
    </row>
    <row r="108" spans="1:6" x14ac:dyDescent="0.2">
      <c r="A108" s="198" t="s">
        <v>171</v>
      </c>
      <c r="B108" s="204" t="s">
        <v>388</v>
      </c>
      <c r="C108" s="200">
        <f>SUM(D108:E108)</f>
        <v>0</v>
      </c>
      <c r="D108" s="204">
        <v>0</v>
      </c>
      <c r="E108" s="204">
        <v>0</v>
      </c>
      <c r="F108" s="202">
        <f t="shared" si="2"/>
        <v>0</v>
      </c>
    </row>
    <row r="109" spans="1:6" x14ac:dyDescent="0.2">
      <c r="A109" s="198" t="s">
        <v>172</v>
      </c>
      <c r="B109" s="204">
        <v>0</v>
      </c>
      <c r="C109" s="200">
        <f>SUM(D109:E109)</f>
        <v>0</v>
      </c>
      <c r="D109" s="204">
        <v>0</v>
      </c>
      <c r="E109" s="204">
        <v>0</v>
      </c>
      <c r="F109" s="202">
        <f t="shared" si="2"/>
        <v>0</v>
      </c>
    </row>
    <row r="110" spans="1:6" x14ac:dyDescent="0.2">
      <c r="A110" s="190" t="s">
        <v>95</v>
      </c>
      <c r="B110" s="203">
        <f>SUM(B111:B113)</f>
        <v>3644</v>
      </c>
      <c r="C110" s="197">
        <f t="shared" si="1"/>
        <v>7331</v>
      </c>
      <c r="D110" s="203">
        <f>SUM(D111:D113)</f>
        <v>3513</v>
      </c>
      <c r="E110" s="203">
        <f>SUM(E111:E113)</f>
        <v>3818</v>
      </c>
      <c r="F110" s="194">
        <f>(C110/C6)*F6</f>
        <v>13.533695782604282</v>
      </c>
    </row>
    <row r="111" spans="1:6" x14ac:dyDescent="0.2">
      <c r="A111" s="198" t="s">
        <v>170</v>
      </c>
      <c r="B111" s="199">
        <v>1465</v>
      </c>
      <c r="C111" s="200">
        <f t="shared" si="1"/>
        <v>3009</v>
      </c>
      <c r="D111" s="204">
        <v>1458</v>
      </c>
      <c r="E111" s="204">
        <v>1551</v>
      </c>
      <c r="F111" s="202">
        <f>(C111/C6)*F6</f>
        <v>5.5548889114522275</v>
      </c>
    </row>
    <row r="112" spans="1:6" x14ac:dyDescent="0.2">
      <c r="A112" s="198" t="s">
        <v>171</v>
      </c>
      <c r="B112" s="199">
        <v>1072</v>
      </c>
      <c r="C112" s="200">
        <f t="shared" si="1"/>
        <v>1831</v>
      </c>
      <c r="D112" s="204">
        <v>848</v>
      </c>
      <c r="E112" s="204">
        <v>983</v>
      </c>
      <c r="F112" s="202">
        <f>(C112/C6)*F6</f>
        <v>3.3801932857657122</v>
      </c>
    </row>
    <row r="113" spans="1:6" x14ac:dyDescent="0.2">
      <c r="A113" s="198" t="s">
        <v>172</v>
      </c>
      <c r="B113" s="199">
        <v>1107</v>
      </c>
      <c r="C113" s="200">
        <f t="shared" si="1"/>
        <v>2491</v>
      </c>
      <c r="D113" s="204">
        <v>1207</v>
      </c>
      <c r="E113" s="204">
        <v>1284</v>
      </c>
      <c r="F113" s="202">
        <f>(C113/C6)*F6</f>
        <v>4.5986135853863406</v>
      </c>
    </row>
    <row r="114" spans="1:6" x14ac:dyDescent="0.2">
      <c r="A114" s="190" t="s">
        <v>94</v>
      </c>
      <c r="B114" s="191">
        <v>870</v>
      </c>
      <c r="C114" s="197">
        <f t="shared" si="1"/>
        <v>1509</v>
      </c>
      <c r="D114" s="191">
        <v>749</v>
      </c>
      <c r="E114" s="191">
        <v>760</v>
      </c>
      <c r="F114" s="194">
        <f>(C114/C6)*F6</f>
        <v>2.7857518668598913</v>
      </c>
    </row>
    <row r="115" spans="1:6" x14ac:dyDescent="0.2">
      <c r="A115" s="190" t="s">
        <v>93</v>
      </c>
      <c r="B115" s="191">
        <v>1234</v>
      </c>
      <c r="C115" s="197">
        <f t="shared" si="1"/>
        <v>1936</v>
      </c>
      <c r="D115" s="203">
        <v>905</v>
      </c>
      <c r="E115" s="203">
        <v>1031</v>
      </c>
      <c r="F115" s="194">
        <f>(C115/C6)*F6</f>
        <v>3.5740328788871762</v>
      </c>
    </row>
    <row r="116" spans="1:6" x14ac:dyDescent="0.2">
      <c r="A116" s="190" t="s">
        <v>92</v>
      </c>
      <c r="B116" s="191">
        <v>1100</v>
      </c>
      <c r="C116" s="197">
        <f t="shared" si="1"/>
        <v>2010</v>
      </c>
      <c r="D116" s="203">
        <v>1001</v>
      </c>
      <c r="E116" s="203">
        <v>1009</v>
      </c>
      <c r="F116" s="194">
        <f>(C116/C6)*F6</f>
        <v>3.7106436397537315</v>
      </c>
    </row>
    <row r="117" spans="1:6" x14ac:dyDescent="0.2">
      <c r="A117" s="190" t="s">
        <v>91</v>
      </c>
      <c r="B117" s="203">
        <f>SUM(B118:B120)</f>
        <v>5120</v>
      </c>
      <c r="C117" s="197">
        <f t="shared" si="1"/>
        <v>9947</v>
      </c>
      <c r="D117" s="203">
        <f>SUM(D118:D120)</f>
        <v>4858</v>
      </c>
      <c r="E117" s="203">
        <f>SUM(E118:E120)</f>
        <v>5089</v>
      </c>
      <c r="F117" s="194">
        <f>(C117/C6)*F6</f>
        <v>18.363070788373317</v>
      </c>
    </row>
    <row r="118" spans="1:6" x14ac:dyDescent="0.2">
      <c r="A118" s="198" t="s">
        <v>170</v>
      </c>
      <c r="B118" s="199">
        <v>1881</v>
      </c>
      <c r="C118" s="200">
        <f t="shared" si="1"/>
        <v>4296</v>
      </c>
      <c r="D118" s="204">
        <v>2121</v>
      </c>
      <c r="E118" s="204">
        <v>2175</v>
      </c>
      <c r="F118" s="202">
        <f>(C118/C6)*F6</f>
        <v>7.9308084957124532</v>
      </c>
    </row>
    <row r="119" spans="1:6" x14ac:dyDescent="0.2">
      <c r="A119" s="198" t="s">
        <v>171</v>
      </c>
      <c r="B119" s="199">
        <v>1627</v>
      </c>
      <c r="C119" s="200">
        <f t="shared" si="1"/>
        <v>2713</v>
      </c>
      <c r="D119" s="204">
        <v>1332</v>
      </c>
      <c r="E119" s="204">
        <v>1381</v>
      </c>
      <c r="F119" s="202">
        <f>(C119/C6)*F6</f>
        <v>5.0084458679860067</v>
      </c>
    </row>
    <row r="120" spans="1:6" x14ac:dyDescent="0.2">
      <c r="A120" s="198" t="s">
        <v>172</v>
      </c>
      <c r="B120" s="199">
        <v>1612</v>
      </c>
      <c r="C120" s="200">
        <f t="shared" si="1"/>
        <v>2938</v>
      </c>
      <c r="D120" s="204">
        <v>1405</v>
      </c>
      <c r="E120" s="204">
        <v>1533</v>
      </c>
      <c r="F120" s="202">
        <f>(C120/C6)*F6</f>
        <v>5.4238164246748575</v>
      </c>
    </row>
    <row r="121" spans="1:6" x14ac:dyDescent="0.2">
      <c r="A121" s="190" t="s">
        <v>90</v>
      </c>
      <c r="B121" s="203">
        <f>SUM(B122:B123)</f>
        <v>3552</v>
      </c>
      <c r="C121" s="197">
        <f t="shared" si="1"/>
        <v>6439</v>
      </c>
      <c r="D121" s="203">
        <f>SUM(D122:D123)</f>
        <v>3137</v>
      </c>
      <c r="E121" s="203">
        <f>SUM(E122:E123)</f>
        <v>3302</v>
      </c>
      <c r="F121" s="194">
        <f>(C121/C6)*F6</f>
        <v>11.886982286753371</v>
      </c>
    </row>
    <row r="122" spans="1:6" x14ac:dyDescent="0.2">
      <c r="A122" s="198" t="s">
        <v>170</v>
      </c>
      <c r="B122" s="199">
        <v>1929</v>
      </c>
      <c r="C122" s="200">
        <f t="shared" si="1"/>
        <v>3434</v>
      </c>
      <c r="D122" s="204">
        <v>1678</v>
      </c>
      <c r="E122" s="204">
        <v>1756</v>
      </c>
      <c r="F122" s="202">
        <f>(C122/C6)*F6</f>
        <v>6.3394777407533898</v>
      </c>
    </row>
    <row r="123" spans="1:6" x14ac:dyDescent="0.2">
      <c r="A123" s="198" t="s">
        <v>171</v>
      </c>
      <c r="B123" s="199">
        <v>1623</v>
      </c>
      <c r="C123" s="200">
        <f t="shared" si="1"/>
        <v>3005</v>
      </c>
      <c r="D123" s="204">
        <v>1459</v>
      </c>
      <c r="E123" s="204">
        <v>1546</v>
      </c>
      <c r="F123" s="202">
        <f>(C123/C6)*F6</f>
        <v>5.5475045459999812</v>
      </c>
    </row>
    <row r="124" spans="1:6" x14ac:dyDescent="0.2">
      <c r="A124" s="190" t="s">
        <v>89</v>
      </c>
      <c r="B124" s="203">
        <f>SUM(B125:B126)</f>
        <v>3190</v>
      </c>
      <c r="C124" s="197">
        <f t="shared" si="1"/>
        <v>5050</v>
      </c>
      <c r="D124" s="203">
        <f>SUM(D125:D126)</f>
        <v>2461</v>
      </c>
      <c r="E124" s="203">
        <f>SUM(E125:E126)</f>
        <v>2589</v>
      </c>
      <c r="F124" s="194">
        <f>(C124/C6)*F6</f>
        <v>9.3227613834608682</v>
      </c>
    </row>
    <row r="125" spans="1:6" x14ac:dyDescent="0.2">
      <c r="A125" s="198" t="s">
        <v>170</v>
      </c>
      <c r="B125" s="199">
        <v>1523</v>
      </c>
      <c r="C125" s="200">
        <f t="shared" si="1"/>
        <v>2598</v>
      </c>
      <c r="D125" s="204">
        <v>1225</v>
      </c>
      <c r="E125" s="204">
        <v>1373</v>
      </c>
      <c r="F125" s="202">
        <f>(C125/C6)*F6</f>
        <v>4.7961453612339273</v>
      </c>
    </row>
    <row r="126" spans="1:6" x14ac:dyDescent="0.2">
      <c r="A126" s="198" t="s">
        <v>171</v>
      </c>
      <c r="B126" s="199">
        <v>1667</v>
      </c>
      <c r="C126" s="200">
        <f t="shared" si="1"/>
        <v>2452</v>
      </c>
      <c r="D126" s="204">
        <v>1236</v>
      </c>
      <c r="E126" s="204">
        <v>1216</v>
      </c>
      <c r="F126" s="202">
        <f>(C126/C6)*F6</f>
        <v>4.52661602222694</v>
      </c>
    </row>
    <row r="127" spans="1:6" x14ac:dyDescent="0.2">
      <c r="A127" s="190" t="s">
        <v>88</v>
      </c>
      <c r="B127" s="203">
        <f>SUM(B128:B129)</f>
        <v>2403</v>
      </c>
      <c r="C127" s="197">
        <f t="shared" si="1"/>
        <v>3549</v>
      </c>
      <c r="D127" s="203">
        <f>SUM(D128:D129)</f>
        <v>1867</v>
      </c>
      <c r="E127" s="203">
        <f>SUM(E128:E129)</f>
        <v>1682</v>
      </c>
      <c r="F127" s="194">
        <f>(C127/C6)*F6</f>
        <v>6.5517782475054691</v>
      </c>
    </row>
    <row r="128" spans="1:6" x14ac:dyDescent="0.2">
      <c r="A128" s="198" t="s">
        <v>170</v>
      </c>
      <c r="B128" s="199">
        <v>1711</v>
      </c>
      <c r="C128" s="200">
        <f t="shared" si="1"/>
        <v>2570</v>
      </c>
      <c r="D128" s="204">
        <v>1346</v>
      </c>
      <c r="E128" s="204">
        <v>1224</v>
      </c>
      <c r="F128" s="202">
        <f>(C128/C6)*F6</f>
        <v>4.7444548030682032</v>
      </c>
    </row>
    <row r="129" spans="1:6" x14ac:dyDescent="0.2">
      <c r="A129" s="198" t="s">
        <v>171</v>
      </c>
      <c r="B129" s="199">
        <v>692</v>
      </c>
      <c r="C129" s="200">
        <f t="shared" si="1"/>
        <v>979</v>
      </c>
      <c r="D129" s="204">
        <v>521</v>
      </c>
      <c r="E129" s="204">
        <v>458</v>
      </c>
      <c r="F129" s="202">
        <f>(C129/C6)*F6</f>
        <v>1.8073234444372652</v>
      </c>
    </row>
    <row r="130" spans="1:6" x14ac:dyDescent="0.2">
      <c r="A130" s="190" t="s">
        <v>87</v>
      </c>
      <c r="B130" s="203">
        <f>SUM(B131:B136)</f>
        <v>6587</v>
      </c>
      <c r="C130" s="197">
        <f t="shared" si="1"/>
        <v>11393</v>
      </c>
      <c r="D130" s="203">
        <f>SUM(D131:D136)</f>
        <v>5643</v>
      </c>
      <c r="E130" s="203">
        <f>SUM(E131:E136)</f>
        <v>5750</v>
      </c>
      <c r="F130" s="194">
        <f>(C130/C6)*F6</f>
        <v>21.03251889936033</v>
      </c>
    </row>
    <row r="131" spans="1:6" x14ac:dyDescent="0.2">
      <c r="A131" s="198" t="s">
        <v>170</v>
      </c>
      <c r="B131" s="199">
        <v>95</v>
      </c>
      <c r="C131" s="200">
        <f t="shared" si="1"/>
        <v>161</v>
      </c>
      <c r="D131" s="204">
        <v>80</v>
      </c>
      <c r="E131" s="204">
        <v>81</v>
      </c>
      <c r="F131" s="202">
        <f>(C131/C6)*F6</f>
        <v>0.29722070945291079</v>
      </c>
    </row>
    <row r="132" spans="1:6" x14ac:dyDescent="0.2">
      <c r="A132" s="198" t="s">
        <v>171</v>
      </c>
      <c r="B132" s="199">
        <v>1360</v>
      </c>
      <c r="C132" s="200">
        <f t="shared" si="1"/>
        <v>2076</v>
      </c>
      <c r="D132" s="204">
        <v>1074</v>
      </c>
      <c r="E132" s="204">
        <v>1002</v>
      </c>
      <c r="F132" s="202">
        <f>(C132/C6)*F6</f>
        <v>3.8324856697157941</v>
      </c>
    </row>
    <row r="133" spans="1:6" x14ac:dyDescent="0.2">
      <c r="A133" s="198" t="s">
        <v>172</v>
      </c>
      <c r="B133" s="199">
        <v>2078</v>
      </c>
      <c r="C133" s="200">
        <f t="shared" si="1"/>
        <v>4151</v>
      </c>
      <c r="D133" s="204">
        <v>2048</v>
      </c>
      <c r="E133" s="204">
        <v>2103</v>
      </c>
      <c r="F133" s="202">
        <f>(C133/C6)*F6</f>
        <v>7.6631252480685275</v>
      </c>
    </row>
    <row r="134" spans="1:6" x14ac:dyDescent="0.2">
      <c r="A134" s="198" t="s">
        <v>173</v>
      </c>
      <c r="B134" s="201">
        <v>0</v>
      </c>
      <c r="C134" s="200">
        <f t="shared" si="1"/>
        <v>0</v>
      </c>
      <c r="D134" s="201">
        <v>0</v>
      </c>
      <c r="E134" s="201">
        <v>0</v>
      </c>
      <c r="F134" s="208">
        <f>(C134/C6)*F6</f>
        <v>0</v>
      </c>
    </row>
    <row r="135" spans="1:6" x14ac:dyDescent="0.2">
      <c r="A135" s="198" t="s">
        <v>174</v>
      </c>
      <c r="B135" s="199">
        <v>1282</v>
      </c>
      <c r="C135" s="200">
        <f t="shared" si="1"/>
        <v>1897</v>
      </c>
      <c r="D135" s="204">
        <v>951</v>
      </c>
      <c r="E135" s="204">
        <v>946</v>
      </c>
      <c r="F135" s="202">
        <f>(C135/C6)*F6</f>
        <v>3.5020353157277753</v>
      </c>
    </row>
    <row r="136" spans="1:6" x14ac:dyDescent="0.2">
      <c r="A136" s="198" t="s">
        <v>175</v>
      </c>
      <c r="B136" s="199">
        <v>1772</v>
      </c>
      <c r="C136" s="200">
        <f t="shared" si="1"/>
        <v>3108</v>
      </c>
      <c r="D136" s="204">
        <v>1490</v>
      </c>
      <c r="E136" s="204">
        <v>1618</v>
      </c>
      <c r="F136" s="202">
        <f>(C136/C6)*F6</f>
        <v>5.7376519563953226</v>
      </c>
    </row>
    <row r="137" spans="1:6" x14ac:dyDescent="0.2">
      <c r="A137" s="190" t="s">
        <v>86</v>
      </c>
      <c r="B137" s="203">
        <f>SUM(B138:B144)</f>
        <v>15492</v>
      </c>
      <c r="C137" s="197">
        <f t="shared" si="1"/>
        <v>26537</v>
      </c>
      <c r="D137" s="203">
        <f>SUM(D138:D144)</f>
        <v>12949</v>
      </c>
      <c r="E137" s="203">
        <f>SUM(E138:E144)</f>
        <v>13588</v>
      </c>
      <c r="F137" s="194">
        <f>(C137/C6)*F6</f>
        <v>48.989726501564562</v>
      </c>
    </row>
    <row r="138" spans="1:6" x14ac:dyDescent="0.2">
      <c r="A138" s="198" t="s">
        <v>170</v>
      </c>
      <c r="B138" s="199">
        <v>3266</v>
      </c>
      <c r="C138" s="200">
        <f t="shared" si="1"/>
        <v>4930</v>
      </c>
      <c r="D138" s="204">
        <v>2534</v>
      </c>
      <c r="E138" s="204">
        <v>2396</v>
      </c>
      <c r="F138" s="202">
        <f>(C138/C6)*F6</f>
        <v>9.101230419893481</v>
      </c>
    </row>
    <row r="139" spans="1:6" x14ac:dyDescent="0.2">
      <c r="A139" s="198" t="s">
        <v>171</v>
      </c>
      <c r="B139" s="199">
        <v>2963</v>
      </c>
      <c r="C139" s="200">
        <f t="shared" si="1"/>
        <v>6260</v>
      </c>
      <c r="D139" s="204">
        <v>2926</v>
      </c>
      <c r="E139" s="204">
        <v>3334</v>
      </c>
      <c r="F139" s="202">
        <f>(C139/C6)*F6</f>
        <v>11.556531932765353</v>
      </c>
    </row>
    <row r="140" spans="1:6" x14ac:dyDescent="0.2">
      <c r="A140" s="198" t="s">
        <v>172</v>
      </c>
      <c r="B140" s="199">
        <v>2377</v>
      </c>
      <c r="C140" s="200">
        <f t="shared" si="1"/>
        <v>3445</v>
      </c>
      <c r="D140" s="204">
        <v>1692</v>
      </c>
      <c r="E140" s="204">
        <v>1753</v>
      </c>
      <c r="F140" s="202">
        <f>(C140/C6)*F6</f>
        <v>6.3597847457470671</v>
      </c>
    </row>
    <row r="141" spans="1:6" x14ac:dyDescent="0.2">
      <c r="A141" s="198" t="s">
        <v>173</v>
      </c>
      <c r="B141" s="199">
        <v>2134</v>
      </c>
      <c r="C141" s="200">
        <f t="shared" si="1"/>
        <v>3807</v>
      </c>
      <c r="D141" s="204">
        <v>1719</v>
      </c>
      <c r="E141" s="204">
        <v>2088</v>
      </c>
      <c r="F141" s="202">
        <f>(C141/C6)*F6</f>
        <v>7.028069819175351</v>
      </c>
    </row>
    <row r="142" spans="1:6" x14ac:dyDescent="0.2">
      <c r="A142" s="198" t="s">
        <v>174</v>
      </c>
      <c r="B142" s="199">
        <v>2924</v>
      </c>
      <c r="C142" s="200">
        <f t="shared" si="1"/>
        <v>4539</v>
      </c>
      <c r="D142" s="204">
        <v>2282</v>
      </c>
      <c r="E142" s="204">
        <v>2257</v>
      </c>
      <c r="F142" s="202">
        <f>(C142/C6)*F6</f>
        <v>8.3794086969364105</v>
      </c>
    </row>
    <row r="143" spans="1:6" x14ac:dyDescent="0.2">
      <c r="A143" s="198" t="s">
        <v>175</v>
      </c>
      <c r="B143" s="199">
        <v>1052</v>
      </c>
      <c r="C143" s="200">
        <f t="shared" si="1"/>
        <v>1990</v>
      </c>
      <c r="D143" s="204">
        <v>1040</v>
      </c>
      <c r="E143" s="204">
        <v>950</v>
      </c>
      <c r="F143" s="202">
        <f>(C143/C6)*F6</f>
        <v>3.6737218124925004</v>
      </c>
    </row>
    <row r="144" spans="1:6" x14ac:dyDescent="0.2">
      <c r="A144" s="198" t="s">
        <v>176</v>
      </c>
      <c r="B144" s="199">
        <v>776</v>
      </c>
      <c r="C144" s="200">
        <f t="shared" si="1"/>
        <v>1566</v>
      </c>
      <c r="D144" s="204">
        <v>756</v>
      </c>
      <c r="E144" s="204">
        <v>810</v>
      </c>
      <c r="F144" s="202">
        <f>(C144/C6)*F6</f>
        <v>2.8909790745543997</v>
      </c>
    </row>
    <row r="145" spans="1:6" x14ac:dyDescent="0.2">
      <c r="A145" s="190" t="s">
        <v>85</v>
      </c>
      <c r="B145" s="203">
        <f>SUM(B146:B154)</f>
        <v>37835</v>
      </c>
      <c r="C145" s="197">
        <f t="shared" ref="C145:C206" si="3">SUM(D145:E145)</f>
        <v>64497</v>
      </c>
      <c r="D145" s="203">
        <f>SUM(D146:D154)</f>
        <v>32218</v>
      </c>
      <c r="E145" s="203">
        <f>SUM(E146:E154)</f>
        <v>32279</v>
      </c>
      <c r="F145" s="194">
        <f>(C145/C6)*F6</f>
        <v>119.06735464338131</v>
      </c>
    </row>
    <row r="146" spans="1:6" x14ac:dyDescent="0.2">
      <c r="A146" s="198" t="s">
        <v>170</v>
      </c>
      <c r="B146" s="199">
        <v>3406</v>
      </c>
      <c r="C146" s="200">
        <f t="shared" si="3"/>
        <v>5709</v>
      </c>
      <c r="D146" s="204">
        <v>2872</v>
      </c>
      <c r="E146" s="204">
        <v>2837</v>
      </c>
      <c r="F146" s="202">
        <f>(C146/C6)*F6</f>
        <v>10.539335591718434</v>
      </c>
    </row>
    <row r="147" spans="1:6" x14ac:dyDescent="0.2">
      <c r="A147" s="198" t="s">
        <v>171</v>
      </c>
      <c r="B147" s="199">
        <v>4933</v>
      </c>
      <c r="C147" s="200">
        <f t="shared" si="3"/>
        <v>7525</v>
      </c>
      <c r="D147" s="204">
        <v>3619</v>
      </c>
      <c r="E147" s="204">
        <v>3906</v>
      </c>
      <c r="F147" s="202">
        <f>(C147/C6)*F6</f>
        <v>13.891837507038224</v>
      </c>
    </row>
    <row r="148" spans="1:6" x14ac:dyDescent="0.2">
      <c r="A148" s="198" t="s">
        <v>172</v>
      </c>
      <c r="B148" s="199">
        <v>5009</v>
      </c>
      <c r="C148" s="200">
        <f t="shared" si="3"/>
        <v>8247</v>
      </c>
      <c r="D148" s="204">
        <v>4236</v>
      </c>
      <c r="E148" s="204">
        <v>4011</v>
      </c>
      <c r="F148" s="202">
        <f>(C148/C6)*F6</f>
        <v>15.224715471168668</v>
      </c>
    </row>
    <row r="149" spans="1:6" x14ac:dyDescent="0.2">
      <c r="A149" s="198" t="s">
        <v>173</v>
      </c>
      <c r="B149" s="199">
        <v>3338</v>
      </c>
      <c r="C149" s="200">
        <f t="shared" si="3"/>
        <v>4801</v>
      </c>
      <c r="D149" s="204">
        <v>2426</v>
      </c>
      <c r="E149" s="204">
        <v>2375</v>
      </c>
      <c r="F149" s="202">
        <f>(C149/C6)*F6</f>
        <v>8.8630846340585396</v>
      </c>
    </row>
    <row r="150" spans="1:6" x14ac:dyDescent="0.2">
      <c r="A150" s="198" t="s">
        <v>174</v>
      </c>
      <c r="B150" s="199">
        <v>3738</v>
      </c>
      <c r="C150" s="200">
        <f t="shared" si="3"/>
        <v>5914</v>
      </c>
      <c r="D150" s="204">
        <v>3063</v>
      </c>
      <c r="E150" s="204">
        <v>2851</v>
      </c>
      <c r="F150" s="202">
        <f>(C150/C6)*F6</f>
        <v>10.917784321146055</v>
      </c>
    </row>
    <row r="151" spans="1:6" x14ac:dyDescent="0.2">
      <c r="A151" s="198" t="s">
        <v>175</v>
      </c>
      <c r="B151" s="199">
        <v>5343</v>
      </c>
      <c r="C151" s="200">
        <f>SUM(D151:E151)</f>
        <v>8814</v>
      </c>
      <c r="D151" s="204">
        <v>4272</v>
      </c>
      <c r="E151" s="204">
        <v>4542</v>
      </c>
      <c r="F151" s="202">
        <f>(C151/C6)*F6</f>
        <v>16.271449274024572</v>
      </c>
    </row>
    <row r="152" spans="1:6" x14ac:dyDescent="0.2">
      <c r="A152" s="198" t="s">
        <v>176</v>
      </c>
      <c r="B152" s="199">
        <v>5877</v>
      </c>
      <c r="C152" s="200">
        <f t="shared" si="3"/>
        <v>10286</v>
      </c>
      <c r="D152" s="204">
        <v>5132</v>
      </c>
      <c r="E152" s="204">
        <v>5154</v>
      </c>
      <c r="F152" s="202">
        <f>(C152/C6)*F6</f>
        <v>18.988895760451182</v>
      </c>
    </row>
    <row r="153" spans="1:6" x14ac:dyDescent="0.2">
      <c r="A153" s="198" t="s">
        <v>177</v>
      </c>
      <c r="B153" s="199">
        <v>1467</v>
      </c>
      <c r="C153" s="200">
        <f t="shared" si="3"/>
        <v>2401</v>
      </c>
      <c r="D153" s="204">
        <v>1234</v>
      </c>
      <c r="E153" s="204">
        <v>1167</v>
      </c>
      <c r="F153" s="202">
        <f>(C153/C6)*F6</f>
        <v>4.4324653627108006</v>
      </c>
    </row>
    <row r="154" spans="1:6" x14ac:dyDescent="0.2">
      <c r="A154" s="198" t="s">
        <v>178</v>
      </c>
      <c r="B154" s="199">
        <v>4724</v>
      </c>
      <c r="C154" s="200">
        <f t="shared" si="3"/>
        <v>10800</v>
      </c>
      <c r="D154" s="204">
        <v>5364</v>
      </c>
      <c r="E154" s="204">
        <v>5436</v>
      </c>
      <c r="F154" s="202">
        <f>(C154/C6)*F6</f>
        <v>19.937786721064825</v>
      </c>
    </row>
    <row r="155" spans="1:6" x14ac:dyDescent="0.2">
      <c r="A155" s="190" t="s">
        <v>84</v>
      </c>
      <c r="B155" s="203">
        <f>SUM(B156:B164)</f>
        <v>36781</v>
      </c>
      <c r="C155" s="197">
        <f t="shared" si="3"/>
        <v>64574</v>
      </c>
      <c r="D155" s="203">
        <f>SUM(D156:D164)</f>
        <v>31122</v>
      </c>
      <c r="E155" s="203">
        <f>SUM(E156:E164)</f>
        <v>33452</v>
      </c>
      <c r="F155" s="194">
        <f>(C155/C6)*F6</f>
        <v>119.20950367833704</v>
      </c>
    </row>
    <row r="156" spans="1:6" x14ac:dyDescent="0.2">
      <c r="A156" s="198" t="s">
        <v>170</v>
      </c>
      <c r="B156" s="199">
        <v>4181</v>
      </c>
      <c r="C156" s="200">
        <f t="shared" si="3"/>
        <v>7685</v>
      </c>
      <c r="D156" s="204">
        <v>3735</v>
      </c>
      <c r="E156" s="204">
        <v>3950</v>
      </c>
      <c r="F156" s="202">
        <f>(C156/C6)*F6</f>
        <v>14.187212125128072</v>
      </c>
    </row>
    <row r="157" spans="1:6" x14ac:dyDescent="0.2">
      <c r="A157" s="198" t="s">
        <v>171</v>
      </c>
      <c r="B157" s="199">
        <v>3915</v>
      </c>
      <c r="C157" s="200">
        <f t="shared" si="3"/>
        <v>6556</v>
      </c>
      <c r="D157" s="204">
        <v>3228</v>
      </c>
      <c r="E157" s="204">
        <v>3328</v>
      </c>
      <c r="F157" s="202">
        <f>(C157/C6)*F6</f>
        <v>12.102974976231573</v>
      </c>
    </row>
    <row r="158" spans="1:6" x14ac:dyDescent="0.2">
      <c r="A158" s="198" t="s">
        <v>172</v>
      </c>
      <c r="B158" s="199">
        <v>3142</v>
      </c>
      <c r="C158" s="200">
        <f t="shared" si="3"/>
        <v>5873</v>
      </c>
      <c r="D158" s="204">
        <v>2805</v>
      </c>
      <c r="E158" s="204">
        <v>3068</v>
      </c>
      <c r="F158" s="202">
        <f>(C158/C6)*F6</f>
        <v>10.84209457526053</v>
      </c>
    </row>
    <row r="159" spans="1:6" x14ac:dyDescent="0.2">
      <c r="A159" s="198" t="s">
        <v>173</v>
      </c>
      <c r="B159" s="199">
        <v>4938</v>
      </c>
      <c r="C159" s="200">
        <f t="shared" si="3"/>
        <v>8097</v>
      </c>
      <c r="D159" s="204">
        <v>3870</v>
      </c>
      <c r="E159" s="204">
        <v>4227</v>
      </c>
      <c r="F159" s="202">
        <f>(C159/C6)*F6</f>
        <v>14.947801766709434</v>
      </c>
    </row>
    <row r="160" spans="1:6" x14ac:dyDescent="0.2">
      <c r="A160" s="198" t="s">
        <v>174</v>
      </c>
      <c r="B160" s="199">
        <v>4250</v>
      </c>
      <c r="C160" s="200">
        <f t="shared" si="3"/>
        <v>6872</v>
      </c>
      <c r="D160" s="204">
        <v>3183</v>
      </c>
      <c r="E160" s="204">
        <v>3689</v>
      </c>
      <c r="F160" s="202">
        <f>(C160/C6)*F6</f>
        <v>12.686339846959028</v>
      </c>
    </row>
    <row r="161" spans="1:6" x14ac:dyDescent="0.2">
      <c r="A161" s="198" t="s">
        <v>175</v>
      </c>
      <c r="B161" s="199">
        <v>5327</v>
      </c>
      <c r="C161" s="200">
        <f t="shared" si="3"/>
        <v>9806</v>
      </c>
      <c r="D161" s="204">
        <v>4844</v>
      </c>
      <c r="E161" s="204">
        <v>4962</v>
      </c>
      <c r="F161" s="202">
        <f>(C161/C6)*F6</f>
        <v>18.102771906181637</v>
      </c>
    </row>
    <row r="162" spans="1:6" x14ac:dyDescent="0.2">
      <c r="A162" s="198" t="s">
        <v>176</v>
      </c>
      <c r="B162" s="199">
        <v>4699</v>
      </c>
      <c r="C162" s="200">
        <f t="shared" si="3"/>
        <v>8219</v>
      </c>
      <c r="D162" s="204">
        <v>4017</v>
      </c>
      <c r="E162" s="204">
        <v>4202</v>
      </c>
      <c r="F162" s="202">
        <f>(C162/C6)*F6</f>
        <v>15.173024913002944</v>
      </c>
    </row>
    <row r="163" spans="1:6" x14ac:dyDescent="0.2">
      <c r="A163" s="198" t="s">
        <v>177</v>
      </c>
      <c r="B163" s="199">
        <v>4698</v>
      </c>
      <c r="C163" s="200">
        <f t="shared" si="3"/>
        <v>8294</v>
      </c>
      <c r="D163" s="204">
        <v>4050</v>
      </c>
      <c r="E163" s="204">
        <v>4244</v>
      </c>
      <c r="F163" s="202">
        <f>(C163/C6)*F6</f>
        <v>15.311481765232561</v>
      </c>
    </row>
    <row r="164" spans="1:6" x14ac:dyDescent="0.2">
      <c r="A164" s="198" t="s">
        <v>178</v>
      </c>
      <c r="B164" s="199">
        <v>1631</v>
      </c>
      <c r="C164" s="200">
        <f t="shared" si="3"/>
        <v>3172</v>
      </c>
      <c r="D164" s="204">
        <v>1390</v>
      </c>
      <c r="E164" s="204">
        <v>1782</v>
      </c>
      <c r="F164" s="202">
        <f>(C164/C6)*F6</f>
        <v>5.8558018036312625</v>
      </c>
    </row>
    <row r="165" spans="1:6" x14ac:dyDescent="0.2">
      <c r="A165" s="190" t="s">
        <v>83</v>
      </c>
      <c r="B165" s="203">
        <f>SUM(B166:B172)</f>
        <v>20869</v>
      </c>
      <c r="C165" s="197">
        <f t="shared" si="3"/>
        <v>38741</v>
      </c>
      <c r="D165" s="203">
        <f>SUM(D166:D172)</f>
        <v>19394</v>
      </c>
      <c r="E165" s="203">
        <f>SUM(E166:E172)</f>
        <v>19347</v>
      </c>
      <c r="F165" s="194">
        <f>(C165/C6)*F6</f>
        <v>71.519425496367816</v>
      </c>
    </row>
    <row r="166" spans="1:6" x14ac:dyDescent="0.2">
      <c r="A166" s="198" t="s">
        <v>170</v>
      </c>
      <c r="B166" s="199">
        <v>2636</v>
      </c>
      <c r="C166" s="200">
        <f t="shared" si="3"/>
        <v>5064</v>
      </c>
      <c r="D166" s="204">
        <v>2484</v>
      </c>
      <c r="E166" s="204">
        <v>2580</v>
      </c>
      <c r="F166" s="202">
        <f>(C166/C6)*F6</f>
        <v>9.3486066625437285</v>
      </c>
    </row>
    <row r="167" spans="1:6" x14ac:dyDescent="0.2">
      <c r="A167" s="198" t="s">
        <v>171</v>
      </c>
      <c r="B167" s="199">
        <v>1381</v>
      </c>
      <c r="C167" s="200">
        <f t="shared" si="3"/>
        <v>2896</v>
      </c>
      <c r="D167" s="204">
        <v>1420</v>
      </c>
      <c r="E167" s="204">
        <v>1476</v>
      </c>
      <c r="F167" s="202">
        <f>(C167/C6)*F6</f>
        <v>5.3462805874262722</v>
      </c>
    </row>
    <row r="168" spans="1:6" x14ac:dyDescent="0.2">
      <c r="A168" s="198" t="s">
        <v>172</v>
      </c>
      <c r="B168" s="199">
        <v>4142</v>
      </c>
      <c r="C168" s="200">
        <f t="shared" si="3"/>
        <v>8213</v>
      </c>
      <c r="D168" s="204">
        <v>4016</v>
      </c>
      <c r="E168" s="204">
        <v>4197</v>
      </c>
      <c r="F168" s="202">
        <f>(C168/C6)*F6</f>
        <v>15.161948364824575</v>
      </c>
    </row>
    <row r="169" spans="1:6" x14ac:dyDescent="0.2">
      <c r="A169" s="198" t="s">
        <v>173</v>
      </c>
      <c r="B169" s="199">
        <v>3141</v>
      </c>
      <c r="C169" s="200">
        <f t="shared" si="3"/>
        <v>5581</v>
      </c>
      <c r="D169" s="204">
        <v>2791</v>
      </c>
      <c r="E169" s="204">
        <v>2790</v>
      </c>
      <c r="F169" s="202">
        <f>(C169/C6)*F6</f>
        <v>10.303035897246556</v>
      </c>
    </row>
    <row r="170" spans="1:6" x14ac:dyDescent="0.2">
      <c r="A170" s="198" t="s">
        <v>174</v>
      </c>
      <c r="B170" s="199">
        <v>5617</v>
      </c>
      <c r="C170" s="200">
        <f t="shared" si="3"/>
        <v>9961</v>
      </c>
      <c r="D170" s="204">
        <v>5121</v>
      </c>
      <c r="E170" s="204">
        <v>4840</v>
      </c>
      <c r="F170" s="202">
        <f>(C170/C6)*F6</f>
        <v>18.388916067456179</v>
      </c>
    </row>
    <row r="171" spans="1:6" x14ac:dyDescent="0.2">
      <c r="A171" s="198" t="s">
        <v>175</v>
      </c>
      <c r="B171" s="199">
        <v>2101</v>
      </c>
      <c r="C171" s="200">
        <f t="shared" si="3"/>
        <v>3845</v>
      </c>
      <c r="D171" s="204">
        <v>1945</v>
      </c>
      <c r="E171" s="204">
        <v>1900</v>
      </c>
      <c r="F171" s="202">
        <f>(C171/C6)*F6</f>
        <v>7.09822129097169</v>
      </c>
    </row>
    <row r="172" spans="1:6" x14ac:dyDescent="0.2">
      <c r="A172" s="198" t="s">
        <v>176</v>
      </c>
      <c r="B172" s="199">
        <v>1851</v>
      </c>
      <c r="C172" s="200">
        <f t="shared" si="3"/>
        <v>3181</v>
      </c>
      <c r="D172" s="204">
        <v>1617</v>
      </c>
      <c r="E172" s="204">
        <v>1564</v>
      </c>
      <c r="F172" s="202">
        <f>(C172/C6)*F6</f>
        <v>5.8724166258988157</v>
      </c>
    </row>
    <row r="173" spans="1:6" x14ac:dyDescent="0.2">
      <c r="A173" s="190" t="s">
        <v>82</v>
      </c>
      <c r="B173" s="203">
        <f>SUM(B174:B181)</f>
        <v>18444</v>
      </c>
      <c r="C173" s="197">
        <f t="shared" si="3"/>
        <v>37163</v>
      </c>
      <c r="D173" s="203">
        <f>SUM(D174:D181)</f>
        <v>18324</v>
      </c>
      <c r="E173" s="203">
        <f>SUM(E174:E181)</f>
        <v>18839</v>
      </c>
      <c r="F173" s="194">
        <f>(C173/C6)*F6</f>
        <v>68.606293325456676</v>
      </c>
    </row>
    <row r="174" spans="1:6" x14ac:dyDescent="0.2">
      <c r="A174" s="198" t="s">
        <v>170</v>
      </c>
      <c r="B174" s="199">
        <v>2255</v>
      </c>
      <c r="C174" s="200">
        <f t="shared" si="3"/>
        <v>4777</v>
      </c>
      <c r="D174" s="204">
        <v>2319</v>
      </c>
      <c r="E174" s="204">
        <v>2458</v>
      </c>
      <c r="F174" s="202">
        <f>(C174/C6)*F6</f>
        <v>8.8187784413450618</v>
      </c>
    </row>
    <row r="175" spans="1:6" x14ac:dyDescent="0.2">
      <c r="A175" s="198" t="s">
        <v>171</v>
      </c>
      <c r="B175" s="199">
        <v>2861</v>
      </c>
      <c r="C175" s="200">
        <f t="shared" si="3"/>
        <v>4815</v>
      </c>
      <c r="D175" s="204">
        <v>2232</v>
      </c>
      <c r="E175" s="204">
        <v>2583</v>
      </c>
      <c r="F175" s="202">
        <f>(C175/C6)*F6</f>
        <v>8.8889299131414017</v>
      </c>
    </row>
    <row r="176" spans="1:6" x14ac:dyDescent="0.2">
      <c r="A176" s="198" t="s">
        <v>172</v>
      </c>
      <c r="B176" s="199">
        <v>3066</v>
      </c>
      <c r="C176" s="200">
        <f t="shared" si="3"/>
        <v>6138</v>
      </c>
      <c r="D176" s="204">
        <v>3105</v>
      </c>
      <c r="E176" s="204">
        <v>3033</v>
      </c>
      <c r="F176" s="202">
        <f>(C176/C6)*F6</f>
        <v>11.331308786471842</v>
      </c>
    </row>
    <row r="177" spans="1:6" x14ac:dyDescent="0.2">
      <c r="A177" s="198" t="s">
        <v>173</v>
      </c>
      <c r="B177" s="199">
        <v>1671</v>
      </c>
      <c r="C177" s="200">
        <f t="shared" si="3"/>
        <v>3764</v>
      </c>
      <c r="D177" s="204">
        <v>1913</v>
      </c>
      <c r="E177" s="204">
        <v>1851</v>
      </c>
      <c r="F177" s="202">
        <f>(C177/C6)*F6</f>
        <v>6.9486878905637042</v>
      </c>
    </row>
    <row r="178" spans="1:6" x14ac:dyDescent="0.2">
      <c r="A178" s="198" t="s">
        <v>174</v>
      </c>
      <c r="B178" s="199">
        <v>1213</v>
      </c>
      <c r="C178" s="200">
        <f t="shared" si="3"/>
        <v>2325</v>
      </c>
      <c r="D178" s="204">
        <v>1212</v>
      </c>
      <c r="E178" s="204">
        <v>1113</v>
      </c>
      <c r="F178" s="202">
        <f>(C178/C6)*F6</f>
        <v>4.2921624191181227</v>
      </c>
    </row>
    <row r="179" spans="1:6" x14ac:dyDescent="0.2">
      <c r="A179" s="198" t="s">
        <v>175</v>
      </c>
      <c r="B179" s="199">
        <v>1425</v>
      </c>
      <c r="C179" s="200">
        <f t="shared" si="3"/>
        <v>2931</v>
      </c>
      <c r="D179" s="204">
        <v>1475</v>
      </c>
      <c r="E179" s="204">
        <v>1456</v>
      </c>
      <c r="F179" s="202">
        <f>(C179/C6)*F6</f>
        <v>5.4108937851334264</v>
      </c>
    </row>
    <row r="180" spans="1:6" x14ac:dyDescent="0.2">
      <c r="A180" s="198" t="s">
        <v>176</v>
      </c>
      <c r="B180" s="199">
        <v>3451</v>
      </c>
      <c r="C180" s="200">
        <f t="shared" si="3"/>
        <v>6824</v>
      </c>
      <c r="D180" s="204">
        <v>3338</v>
      </c>
      <c r="E180" s="204">
        <v>3486</v>
      </c>
      <c r="F180" s="202">
        <f>(C180/C6)*F6</f>
        <v>12.59772746153207</v>
      </c>
    </row>
    <row r="181" spans="1:6" x14ac:dyDescent="0.2">
      <c r="A181" s="198" t="s">
        <v>177</v>
      </c>
      <c r="B181" s="199">
        <v>2502</v>
      </c>
      <c r="C181" s="200">
        <f t="shared" si="3"/>
        <v>5589</v>
      </c>
      <c r="D181" s="204">
        <v>2730</v>
      </c>
      <c r="E181" s="204">
        <v>2859</v>
      </c>
      <c r="F181" s="202">
        <f>(C181/C6)*F6</f>
        <v>10.317804628151046</v>
      </c>
    </row>
    <row r="182" spans="1:6" x14ac:dyDescent="0.2">
      <c r="A182" s="190" t="s">
        <v>81</v>
      </c>
      <c r="B182" s="203">
        <f>SUM(B183:B189)</f>
        <v>21733</v>
      </c>
      <c r="C182" s="197">
        <f t="shared" si="3"/>
        <v>40719</v>
      </c>
      <c r="D182" s="203">
        <f>SUM(D183:D189)</f>
        <v>19659</v>
      </c>
      <c r="E182" s="203">
        <f>SUM(E183:E189)</f>
        <v>21060</v>
      </c>
      <c r="F182" s="194">
        <f>(C182/C6)*F6</f>
        <v>75.170994212503572</v>
      </c>
    </row>
    <row r="183" spans="1:6" x14ac:dyDescent="0.2">
      <c r="A183" s="198" t="s">
        <v>170</v>
      </c>
      <c r="B183" s="199">
        <v>3269</v>
      </c>
      <c r="C183" s="200">
        <f t="shared" si="3"/>
        <v>6964</v>
      </c>
      <c r="D183" s="204">
        <v>3416</v>
      </c>
      <c r="E183" s="204">
        <v>3548</v>
      </c>
      <c r="F183" s="202">
        <f>(C183/C6)*F6</f>
        <v>12.856180252360689</v>
      </c>
    </row>
    <row r="184" spans="1:6" x14ac:dyDescent="0.2">
      <c r="A184" s="198" t="s">
        <v>171</v>
      </c>
      <c r="B184" s="199">
        <v>8080</v>
      </c>
      <c r="C184" s="200">
        <f t="shared" si="3"/>
        <v>14836</v>
      </c>
      <c r="D184" s="204">
        <v>7055</v>
      </c>
      <c r="E184" s="204">
        <v>7781</v>
      </c>
      <c r="F184" s="202">
        <f>(C184/C6)*F6</f>
        <v>27.388611462381274</v>
      </c>
    </row>
    <row r="185" spans="1:6" x14ac:dyDescent="0.2">
      <c r="A185" s="198" t="s">
        <v>172</v>
      </c>
      <c r="B185" s="199">
        <v>2130</v>
      </c>
      <c r="C185" s="200">
        <f t="shared" si="3"/>
        <v>3716</v>
      </c>
      <c r="D185" s="204">
        <v>1699</v>
      </c>
      <c r="E185" s="204">
        <v>2017</v>
      </c>
      <c r="F185" s="202">
        <f>(C185/C6)*F6</f>
        <v>6.8600755051367495</v>
      </c>
    </row>
    <row r="186" spans="1:6" x14ac:dyDescent="0.2">
      <c r="A186" s="198" t="s">
        <v>173</v>
      </c>
      <c r="B186" s="199">
        <v>2321</v>
      </c>
      <c r="C186" s="200">
        <f t="shared" si="3"/>
        <v>4027</v>
      </c>
      <c r="D186" s="204">
        <v>1975</v>
      </c>
      <c r="E186" s="204">
        <v>2052</v>
      </c>
      <c r="F186" s="202">
        <f>(C186/C6)*F6</f>
        <v>7.4342099190488939</v>
      </c>
    </row>
    <row r="187" spans="1:6" x14ac:dyDescent="0.2">
      <c r="A187" s="198" t="s">
        <v>174</v>
      </c>
      <c r="B187" s="199">
        <v>2565</v>
      </c>
      <c r="C187" s="200">
        <f t="shared" si="3"/>
        <v>4646</v>
      </c>
      <c r="D187" s="204">
        <v>2248</v>
      </c>
      <c r="E187" s="204">
        <v>2398</v>
      </c>
      <c r="F187" s="202">
        <f>(C187/C6)*F6</f>
        <v>8.5769404727839973</v>
      </c>
    </row>
    <row r="188" spans="1:6" x14ac:dyDescent="0.2">
      <c r="A188" s="198" t="s">
        <v>175</v>
      </c>
      <c r="B188" s="199">
        <v>1504</v>
      </c>
      <c r="C188" s="200">
        <f t="shared" si="3"/>
        <v>2985</v>
      </c>
      <c r="D188" s="204">
        <v>1451</v>
      </c>
      <c r="E188" s="204">
        <v>1534</v>
      </c>
      <c r="F188" s="202">
        <f>(C188/C6)*F6</f>
        <v>5.5105827187387506</v>
      </c>
    </row>
    <row r="189" spans="1:6" x14ac:dyDescent="0.2">
      <c r="A189" s="198" t="s">
        <v>176</v>
      </c>
      <c r="B189" s="199">
        <v>1864</v>
      </c>
      <c r="C189" s="200">
        <f t="shared" si="3"/>
        <v>3545</v>
      </c>
      <c r="D189" s="204">
        <v>1815</v>
      </c>
      <c r="E189" s="204">
        <v>1730</v>
      </c>
      <c r="F189" s="202">
        <f>(C189/C6)*F6</f>
        <v>6.5443938820532228</v>
      </c>
    </row>
    <row r="190" spans="1:6" x14ac:dyDescent="0.2">
      <c r="A190" s="190" t="s">
        <v>80</v>
      </c>
      <c r="B190" s="203">
        <f>SUM(B191:B193)</f>
        <v>2441</v>
      </c>
      <c r="C190" s="197">
        <f t="shared" si="3"/>
        <v>5611</v>
      </c>
      <c r="D190" s="203">
        <f>SUM(D191:D193)</f>
        <v>2764</v>
      </c>
      <c r="E190" s="203">
        <f>SUM(E191:E193)</f>
        <v>2847</v>
      </c>
      <c r="F190" s="194">
        <f>(C190/C6)*F6</f>
        <v>10.358418638138401</v>
      </c>
    </row>
    <row r="191" spans="1:6" x14ac:dyDescent="0.2">
      <c r="A191" s="198" t="s">
        <v>170</v>
      </c>
      <c r="B191" s="199">
        <v>412</v>
      </c>
      <c r="C191" s="200">
        <f t="shared" si="3"/>
        <v>812</v>
      </c>
      <c r="D191" s="204">
        <v>468</v>
      </c>
      <c r="E191" s="204">
        <v>344</v>
      </c>
      <c r="F191" s="202">
        <f>(C191/C6)*F6</f>
        <v>1.4990261868059851</v>
      </c>
    </row>
    <row r="192" spans="1:6" x14ac:dyDescent="0.2">
      <c r="A192" s="198" t="s">
        <v>171</v>
      </c>
      <c r="B192" s="199">
        <v>180</v>
      </c>
      <c r="C192" s="200">
        <f t="shared" si="3"/>
        <v>447</v>
      </c>
      <c r="D192" s="204">
        <v>221</v>
      </c>
      <c r="E192" s="204">
        <v>226</v>
      </c>
      <c r="F192" s="202">
        <f>(C192/C6)*F6</f>
        <v>0.82520283928851645</v>
      </c>
    </row>
    <row r="193" spans="1:6" x14ac:dyDescent="0.2">
      <c r="A193" s="198" t="s">
        <v>172</v>
      </c>
      <c r="B193" s="199">
        <v>1849</v>
      </c>
      <c r="C193" s="200">
        <f t="shared" si="3"/>
        <v>4352</v>
      </c>
      <c r="D193" s="204">
        <v>2075</v>
      </c>
      <c r="E193" s="204">
        <v>2277</v>
      </c>
      <c r="F193" s="202">
        <f>(C193/C6)*F6</f>
        <v>8.0341896120439014</v>
      </c>
    </row>
    <row r="194" spans="1:6" x14ac:dyDescent="0.2">
      <c r="A194" s="190" t="s">
        <v>79</v>
      </c>
      <c r="B194" s="203">
        <f>SUM(B195:B198)</f>
        <v>44</v>
      </c>
      <c r="C194" s="197">
        <f t="shared" si="3"/>
        <v>46</v>
      </c>
      <c r="D194" s="203">
        <f>SUM(D195:D198)</f>
        <v>40</v>
      </c>
      <c r="E194" s="203">
        <f>SUM(E195:E198)</f>
        <v>6</v>
      </c>
      <c r="F194" s="194">
        <f>(C194/C6)*F6</f>
        <v>8.4920202700831657E-2</v>
      </c>
    </row>
    <row r="195" spans="1:6" x14ac:dyDescent="0.2">
      <c r="A195" s="198" t="s">
        <v>170</v>
      </c>
      <c r="B195" s="199">
        <v>12</v>
      </c>
      <c r="C195" s="200">
        <f t="shared" si="3"/>
        <v>12</v>
      </c>
      <c r="D195" s="205">
        <v>10</v>
      </c>
      <c r="E195" s="205">
        <v>2</v>
      </c>
      <c r="F195" s="202">
        <f>(C195/C6)*F6</f>
        <v>2.2153096356738695E-2</v>
      </c>
    </row>
    <row r="196" spans="1:6" x14ac:dyDescent="0.2">
      <c r="A196" s="198" t="s">
        <v>171</v>
      </c>
      <c r="B196" s="199">
        <v>3</v>
      </c>
      <c r="C196" s="200">
        <f t="shared" si="3"/>
        <v>5</v>
      </c>
      <c r="D196" s="205">
        <v>3</v>
      </c>
      <c r="E196" s="205">
        <v>2</v>
      </c>
      <c r="F196" s="202">
        <f>(C196/C6)*F6</f>
        <v>9.2304568153077898E-3</v>
      </c>
    </row>
    <row r="197" spans="1:6" x14ac:dyDescent="0.2">
      <c r="A197" s="198" t="s">
        <v>172</v>
      </c>
      <c r="B197" s="199">
        <v>23</v>
      </c>
      <c r="C197" s="200">
        <f t="shared" si="3"/>
        <v>23</v>
      </c>
      <c r="D197" s="204">
        <v>21</v>
      </c>
      <c r="E197" s="204">
        <v>2</v>
      </c>
      <c r="F197" s="202">
        <f>(C197/C6)*F6</f>
        <v>4.2460101350415828E-2</v>
      </c>
    </row>
    <row r="198" spans="1:6" x14ac:dyDescent="0.2">
      <c r="A198" s="198" t="s">
        <v>173</v>
      </c>
      <c r="B198" s="204">
        <v>6</v>
      </c>
      <c r="C198" s="200">
        <f t="shared" si="3"/>
        <v>6</v>
      </c>
      <c r="D198" s="204">
        <v>6</v>
      </c>
      <c r="E198" s="204">
        <v>0</v>
      </c>
      <c r="F198" s="209">
        <f>(C198/C6)*F6</f>
        <v>1.1076548178369347E-2</v>
      </c>
    </row>
    <row r="199" spans="1:6" x14ac:dyDescent="0.2">
      <c r="A199" s="190" t="s">
        <v>184</v>
      </c>
      <c r="B199" s="203">
        <f>SUM(B200:B202)</f>
        <v>0</v>
      </c>
      <c r="C199" s="197">
        <f t="shared" si="3"/>
        <v>0</v>
      </c>
      <c r="D199" s="203">
        <f>SUM(D200:D202)</f>
        <v>0</v>
      </c>
      <c r="E199" s="203">
        <f>SUM(E200:E202)</f>
        <v>0</v>
      </c>
      <c r="F199" s="210">
        <f>(C199/C6)*F6</f>
        <v>0</v>
      </c>
    </row>
    <row r="200" spans="1:6" x14ac:dyDescent="0.2">
      <c r="A200" s="198" t="s">
        <v>170</v>
      </c>
      <c r="B200" s="204">
        <v>0</v>
      </c>
      <c r="C200" s="200">
        <f t="shared" si="3"/>
        <v>0</v>
      </c>
      <c r="D200" s="204">
        <v>0</v>
      </c>
      <c r="E200" s="204">
        <v>0</v>
      </c>
      <c r="F200" s="209">
        <f>(C200/C6)*F6</f>
        <v>0</v>
      </c>
    </row>
    <row r="201" spans="1:6" x14ac:dyDescent="0.2">
      <c r="A201" s="198" t="s">
        <v>171</v>
      </c>
      <c r="B201" s="204">
        <v>0</v>
      </c>
      <c r="C201" s="200">
        <f t="shared" si="3"/>
        <v>0</v>
      </c>
      <c r="D201" s="204">
        <v>0</v>
      </c>
      <c r="E201" s="204">
        <v>0</v>
      </c>
      <c r="F201" s="209">
        <f>(C201/C6)*F6</f>
        <v>0</v>
      </c>
    </row>
    <row r="202" spans="1:6" x14ac:dyDescent="0.2">
      <c r="A202" s="198" t="s">
        <v>172</v>
      </c>
      <c r="B202" s="204">
        <v>0</v>
      </c>
      <c r="C202" s="200">
        <f t="shared" si="3"/>
        <v>0</v>
      </c>
      <c r="D202" s="204">
        <v>0</v>
      </c>
      <c r="E202" s="204">
        <v>0</v>
      </c>
      <c r="F202" s="209">
        <f>(C202/C6)*F6</f>
        <v>0</v>
      </c>
    </row>
    <row r="203" spans="1:6" x14ac:dyDescent="0.2">
      <c r="A203" s="190" t="s">
        <v>78</v>
      </c>
      <c r="B203" s="203">
        <f>SUM(B204:B206)</f>
        <v>2</v>
      </c>
      <c r="C203" s="197">
        <f t="shared" si="3"/>
        <v>2</v>
      </c>
      <c r="D203" s="203">
        <f>SUM(D204:D206)</f>
        <v>2</v>
      </c>
      <c r="E203" s="203">
        <f>SUM(E204:E206)</f>
        <v>0</v>
      </c>
      <c r="F203" s="210">
        <f>(C203/C6)*F6</f>
        <v>3.6921827261231161E-3</v>
      </c>
    </row>
    <row r="204" spans="1:6" x14ac:dyDescent="0.2">
      <c r="A204" s="198" t="s">
        <v>170</v>
      </c>
      <c r="B204" s="204">
        <v>0</v>
      </c>
      <c r="C204" s="200">
        <f>SUM(D204:E204)</f>
        <v>0</v>
      </c>
      <c r="D204" s="204">
        <v>0</v>
      </c>
      <c r="E204" s="204">
        <v>0</v>
      </c>
      <c r="F204" s="209">
        <f>(C204/C6)*F6</f>
        <v>0</v>
      </c>
    </row>
    <row r="205" spans="1:6" x14ac:dyDescent="0.2">
      <c r="A205" s="198" t="s">
        <v>171</v>
      </c>
      <c r="B205" s="204">
        <v>2</v>
      </c>
      <c r="C205" s="200">
        <f t="shared" si="3"/>
        <v>2</v>
      </c>
      <c r="D205" s="204">
        <v>2</v>
      </c>
      <c r="E205" s="204">
        <v>0</v>
      </c>
      <c r="F205" s="209">
        <f>(C205/C6)*F6</f>
        <v>3.6921827261231161E-3</v>
      </c>
    </row>
    <row r="206" spans="1:6" x14ac:dyDescent="0.2">
      <c r="A206" s="198" t="s">
        <v>172</v>
      </c>
      <c r="B206" s="204">
        <v>0</v>
      </c>
      <c r="C206" s="200">
        <f t="shared" si="3"/>
        <v>0</v>
      </c>
      <c r="D206" s="204">
        <v>0</v>
      </c>
      <c r="E206" s="204">
        <v>0</v>
      </c>
      <c r="F206" s="209">
        <f>(C206/C6)*F6</f>
        <v>0</v>
      </c>
    </row>
    <row r="207" spans="1:6" x14ac:dyDescent="0.2">
      <c r="A207" s="211"/>
      <c r="B207" s="212"/>
      <c r="C207" s="213"/>
      <c r="D207" s="214"/>
      <c r="E207" s="214"/>
      <c r="F207" s="215"/>
    </row>
    <row r="208" spans="1:6" x14ac:dyDescent="0.2">
      <c r="A208" s="216"/>
      <c r="B208" s="217"/>
      <c r="C208" s="218"/>
      <c r="D208" s="218"/>
      <c r="E208" s="218"/>
      <c r="F208" s="219"/>
    </row>
    <row r="209" spans="1:6" x14ac:dyDescent="0.2">
      <c r="A209" s="220" t="s">
        <v>185</v>
      </c>
      <c r="B209" s="220"/>
      <c r="C209" s="216"/>
      <c r="D209" s="221"/>
      <c r="E209" s="221"/>
      <c r="F209" s="222"/>
    </row>
    <row r="210" spans="1:6" x14ac:dyDescent="0.2">
      <c r="A210" s="220"/>
      <c r="B210" s="220"/>
      <c r="C210" s="216"/>
      <c r="D210" s="221"/>
      <c r="E210" s="221"/>
      <c r="F210" s="222"/>
    </row>
    <row r="211" spans="1:6" x14ac:dyDescent="0.2">
      <c r="A211" s="220" t="s">
        <v>355</v>
      </c>
      <c r="B211" s="220"/>
      <c r="C211" s="223"/>
      <c r="D211" s="221"/>
      <c r="E211" s="221"/>
      <c r="F211" s="222"/>
    </row>
    <row r="212" spans="1:6" x14ac:dyDescent="0.2">
      <c r="A212" s="220"/>
      <c r="B212" s="217"/>
      <c r="C212" s="218"/>
      <c r="D212" s="218"/>
      <c r="E212" s="218"/>
      <c r="F212" s="219"/>
    </row>
  </sheetData>
  <mergeCells count="4">
    <mergeCell ref="A1:F1"/>
    <mergeCell ref="A3:A4"/>
    <mergeCell ref="B3:B4"/>
    <mergeCell ref="C3:F3"/>
  </mergeCells>
  <phoneticPr fontId="18"/>
  <pageMargins left="0.7" right="0.7" top="0.75" bottom="0.75" header="0.3" footer="0.3"/>
  <pageSetup paperSize="9" orientation="portrait" r:id="rId1"/>
  <rowBreaks count="2" manualBreakCount="2">
    <brk id="116" max="16383" man="1"/>
    <brk id="1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AD40-5A85-41A4-B844-0AADB0408EC1}">
  <dimension ref="A1:Q81"/>
  <sheetViews>
    <sheetView view="pageBreakPreview" zoomScaleNormal="100" zoomScaleSheetLayoutView="100" workbookViewId="0">
      <pane xSplit="3" ySplit="6" topLeftCell="D67" activePane="bottomRight" state="frozen"/>
      <selection sqref="A1:B1"/>
      <selection pane="topRight" sqref="A1:B1"/>
      <selection pane="bottomLeft" sqref="A1:B1"/>
      <selection pane="bottomRight" activeCell="O69" sqref="O69"/>
    </sheetView>
  </sheetViews>
  <sheetFormatPr defaultColWidth="9" defaultRowHeight="13" x14ac:dyDescent="0.2"/>
  <cols>
    <col min="1" max="1" width="5.08984375" style="115" customWidth="1"/>
    <col min="2" max="2" width="3.26953125" style="115" customWidth="1"/>
    <col min="3" max="3" width="2.6328125" style="115" customWidth="1"/>
    <col min="4" max="4" width="7.7265625" style="115" customWidth="1"/>
    <col min="5" max="5" width="7.08984375" style="115" customWidth="1"/>
    <col min="6" max="7" width="7.7265625" style="115" customWidth="1"/>
    <col min="8" max="8" width="8.7265625" style="115" customWidth="1"/>
    <col min="9" max="9" width="7.08984375" style="115" customWidth="1"/>
    <col min="10" max="11" width="8.6328125" style="115" customWidth="1"/>
    <col min="12" max="12" width="7.7265625" style="115" customWidth="1"/>
    <col min="13" max="15" width="6.7265625" style="115" customWidth="1"/>
    <col min="16" max="16" width="45.36328125" style="115" customWidth="1"/>
    <col min="17" max="16384" width="9" style="115"/>
  </cols>
  <sheetData>
    <row r="1" spans="1:15" ht="16.5" x14ac:dyDescent="0.25">
      <c r="A1" s="382" t="s">
        <v>356</v>
      </c>
      <c r="B1" s="382"/>
      <c r="C1" s="382"/>
      <c r="D1" s="382"/>
      <c r="E1" s="382"/>
      <c r="F1" s="382"/>
      <c r="G1" s="382"/>
      <c r="H1" s="382"/>
      <c r="I1" s="382"/>
      <c r="J1" s="382"/>
      <c r="K1" s="382"/>
      <c r="L1" s="382"/>
      <c r="M1" s="382"/>
      <c r="N1" s="382"/>
      <c r="O1" s="382"/>
    </row>
    <row r="2" spans="1:15" ht="5.25" customHeight="1" x14ac:dyDescent="0.25">
      <c r="M2" s="116"/>
      <c r="N2" s="116"/>
      <c r="O2" s="116"/>
    </row>
    <row r="3" spans="1:15" ht="13.5" thickBot="1" x14ac:dyDescent="0.25">
      <c r="A3" s="115" t="s">
        <v>187</v>
      </c>
      <c r="D3" s="117"/>
      <c r="E3" s="117"/>
      <c r="F3" s="117"/>
      <c r="G3" s="117"/>
      <c r="H3" s="117"/>
      <c r="I3" s="117"/>
      <c r="J3" s="117"/>
      <c r="K3" s="117"/>
      <c r="L3" s="117"/>
      <c r="M3" s="117"/>
      <c r="N3" s="117"/>
      <c r="O3" s="117"/>
    </row>
    <row r="4" spans="1:15" ht="13.5" thickTop="1" x14ac:dyDescent="0.2">
      <c r="A4" s="383" t="s">
        <v>188</v>
      </c>
      <c r="B4" s="383"/>
      <c r="C4" s="384"/>
      <c r="D4" s="387" t="s">
        <v>221</v>
      </c>
      <c r="E4" s="387"/>
      <c r="F4" s="387"/>
      <c r="G4" s="387"/>
      <c r="H4" s="388" t="s">
        <v>222</v>
      </c>
      <c r="I4" s="389"/>
      <c r="J4" s="389"/>
      <c r="K4" s="390"/>
      <c r="L4" s="387" t="s">
        <v>223</v>
      </c>
      <c r="M4" s="387"/>
      <c r="N4" s="387"/>
      <c r="O4" s="387"/>
    </row>
    <row r="5" spans="1:15" x14ac:dyDescent="0.2">
      <c r="A5" s="385"/>
      <c r="B5" s="385"/>
      <c r="C5" s="386"/>
      <c r="D5" s="118" t="s">
        <v>28</v>
      </c>
      <c r="E5" s="119" t="s">
        <v>224</v>
      </c>
      <c r="F5" s="119" t="s">
        <v>29</v>
      </c>
      <c r="G5" s="119" t="s">
        <v>30</v>
      </c>
      <c r="H5" s="119" t="s">
        <v>28</v>
      </c>
      <c r="I5" s="119" t="s">
        <v>224</v>
      </c>
      <c r="J5" s="119" t="s">
        <v>29</v>
      </c>
      <c r="K5" s="119" t="s">
        <v>30</v>
      </c>
      <c r="L5" s="119" t="s">
        <v>28</v>
      </c>
      <c r="M5" s="119" t="s">
        <v>224</v>
      </c>
      <c r="N5" s="119" t="s">
        <v>29</v>
      </c>
      <c r="O5" s="239" t="s">
        <v>30</v>
      </c>
    </row>
    <row r="6" spans="1:15" s="123" customFormat="1" ht="12" customHeight="1" x14ac:dyDescent="0.2">
      <c r="A6" s="238"/>
      <c r="B6" s="237"/>
      <c r="C6" s="120"/>
      <c r="D6" s="121"/>
      <c r="E6" s="122" t="s">
        <v>225</v>
      </c>
      <c r="F6" s="233"/>
      <c r="G6" s="233"/>
      <c r="H6" s="236"/>
      <c r="I6" s="235" t="s">
        <v>225</v>
      </c>
      <c r="J6" s="121"/>
      <c r="K6" s="234"/>
      <c r="L6" s="233"/>
      <c r="M6" s="122" t="s">
        <v>225</v>
      </c>
      <c r="N6" s="233"/>
      <c r="O6" s="233"/>
    </row>
    <row r="7" spans="1:15" ht="12" customHeight="1" x14ac:dyDescent="0.2">
      <c r="A7" s="124" t="s">
        <v>201</v>
      </c>
      <c r="B7" s="115">
        <v>35</v>
      </c>
      <c r="C7" s="125" t="s">
        <v>202</v>
      </c>
      <c r="D7" s="126">
        <f t="shared" ref="D7:D38" si="0">F7+G7</f>
        <v>84644</v>
      </c>
      <c r="E7" s="127">
        <f>D7/(D7+H7+L7)*100</f>
        <v>26.45910504681077</v>
      </c>
      <c r="F7" s="126">
        <v>43482</v>
      </c>
      <c r="G7" s="126">
        <v>41162</v>
      </c>
      <c r="H7" s="128">
        <f t="shared" ref="H7:H38" si="1">J7+K7</f>
        <v>220340</v>
      </c>
      <c r="I7" s="127">
        <f t="shared" ref="I7:I12" si="2">H7/(D7+H7+L7)*100</f>
        <v>68.876697769650363</v>
      </c>
      <c r="J7" s="126">
        <v>121727</v>
      </c>
      <c r="K7" s="129">
        <v>98613</v>
      </c>
      <c r="L7" s="126">
        <f t="shared" ref="L7:L38" si="3">N7+O7</f>
        <v>14921</v>
      </c>
      <c r="M7" s="127">
        <f t="shared" ref="M7:M38" si="4">L7/(D7+H7+L7)*100</f>
        <v>4.6641971835388629</v>
      </c>
      <c r="N7" s="126">
        <v>7423</v>
      </c>
      <c r="O7" s="126">
        <v>7498</v>
      </c>
    </row>
    <row r="8" spans="1:15" ht="12" customHeight="1" x14ac:dyDescent="0.2">
      <c r="A8" s="130"/>
      <c r="B8" s="115">
        <v>36</v>
      </c>
      <c r="C8" s="131"/>
      <c r="D8" s="126">
        <f t="shared" si="0"/>
        <v>85010</v>
      </c>
      <c r="E8" s="127">
        <f>D8/(D8+H8+L8)*100</f>
        <v>26.163121724223892</v>
      </c>
      <c r="F8" s="126">
        <v>43732</v>
      </c>
      <c r="G8" s="126">
        <v>41278</v>
      </c>
      <c r="H8" s="128">
        <f t="shared" si="1"/>
        <v>224428</v>
      </c>
      <c r="I8" s="127">
        <f t="shared" si="2"/>
        <v>69.071133776310077</v>
      </c>
      <c r="J8" s="126">
        <v>124784</v>
      </c>
      <c r="K8" s="129">
        <v>99644</v>
      </c>
      <c r="L8" s="126">
        <f t="shared" si="3"/>
        <v>15485</v>
      </c>
      <c r="M8" s="127">
        <f t="shared" si="4"/>
        <v>4.7657444994660274</v>
      </c>
      <c r="N8" s="126">
        <v>7713</v>
      </c>
      <c r="O8" s="126">
        <v>7772</v>
      </c>
    </row>
    <row r="9" spans="1:15" ht="12" customHeight="1" x14ac:dyDescent="0.2">
      <c r="A9" s="130"/>
      <c r="B9" s="115">
        <v>37</v>
      </c>
      <c r="C9" s="131"/>
      <c r="D9" s="126">
        <f t="shared" si="0"/>
        <v>85906</v>
      </c>
      <c r="E9" s="127">
        <f>D9/(D9+H9+L9)*100</f>
        <v>25.667717405918999</v>
      </c>
      <c r="F9" s="126">
        <v>44122</v>
      </c>
      <c r="G9" s="126">
        <v>41784</v>
      </c>
      <c r="H9" s="128">
        <f t="shared" si="1"/>
        <v>232363</v>
      </c>
      <c r="I9" s="127">
        <f t="shared" si="2"/>
        <v>69.427372006513593</v>
      </c>
      <c r="J9" s="126">
        <v>129681</v>
      </c>
      <c r="K9" s="129">
        <v>102682</v>
      </c>
      <c r="L9" s="126">
        <f t="shared" si="3"/>
        <v>16416</v>
      </c>
      <c r="M9" s="127">
        <f t="shared" si="4"/>
        <v>4.9049105875674144</v>
      </c>
      <c r="N9" s="126">
        <v>8225</v>
      </c>
      <c r="O9" s="126">
        <v>8191</v>
      </c>
    </row>
    <row r="10" spans="1:15" ht="12" customHeight="1" x14ac:dyDescent="0.2">
      <c r="A10" s="130"/>
      <c r="B10" s="115">
        <v>38</v>
      </c>
      <c r="C10" s="131"/>
      <c r="D10" s="126">
        <f t="shared" si="0"/>
        <v>83511</v>
      </c>
      <c r="E10" s="127">
        <f>D10/(D10+H10+L10)*100</f>
        <v>24.432780669340755</v>
      </c>
      <c r="F10" s="126">
        <v>42785</v>
      </c>
      <c r="G10" s="126">
        <v>40726</v>
      </c>
      <c r="H10" s="128">
        <f t="shared" si="1"/>
        <v>240871</v>
      </c>
      <c r="I10" s="127">
        <f t="shared" si="2"/>
        <v>70.471534439831601</v>
      </c>
      <c r="J10" s="126">
        <v>134693</v>
      </c>
      <c r="K10" s="129">
        <v>106178</v>
      </c>
      <c r="L10" s="126">
        <f t="shared" si="3"/>
        <v>17417</v>
      </c>
      <c r="M10" s="127">
        <f t="shared" si="4"/>
        <v>5.0956848908276502</v>
      </c>
      <c r="N10" s="126">
        <v>8713</v>
      </c>
      <c r="O10" s="126">
        <v>8704</v>
      </c>
    </row>
    <row r="11" spans="1:15" ht="12" customHeight="1" x14ac:dyDescent="0.2">
      <c r="A11" s="130"/>
      <c r="B11" s="115">
        <v>39</v>
      </c>
      <c r="C11" s="131"/>
      <c r="D11" s="126">
        <f t="shared" si="0"/>
        <v>80430</v>
      </c>
      <c r="E11" s="127">
        <v>23.39</v>
      </c>
      <c r="F11" s="126">
        <v>41370</v>
      </c>
      <c r="G11" s="126">
        <v>39060</v>
      </c>
      <c r="H11" s="128">
        <f t="shared" si="1"/>
        <v>245598</v>
      </c>
      <c r="I11" s="127">
        <f t="shared" si="2"/>
        <v>71.438585876802335</v>
      </c>
      <c r="J11" s="126">
        <v>136837</v>
      </c>
      <c r="K11" s="129">
        <v>108761</v>
      </c>
      <c r="L11" s="126">
        <f t="shared" si="3"/>
        <v>17761</v>
      </c>
      <c r="M11" s="127">
        <f t="shared" si="4"/>
        <v>5.1662502290649206</v>
      </c>
      <c r="N11" s="126">
        <v>8905</v>
      </c>
      <c r="O11" s="126">
        <v>8856</v>
      </c>
    </row>
    <row r="12" spans="1:15" ht="12" customHeight="1" x14ac:dyDescent="0.2">
      <c r="A12" s="130"/>
      <c r="B12" s="115">
        <v>40</v>
      </c>
      <c r="C12" s="131"/>
      <c r="D12" s="126">
        <f t="shared" si="0"/>
        <v>76764</v>
      </c>
      <c r="E12" s="127">
        <f t="shared" ref="E12:E29" si="5">D12/(D12+H12+L12)*100</f>
        <v>22.546082543262962</v>
      </c>
      <c r="F12" s="126">
        <v>39386</v>
      </c>
      <c r="G12" s="126">
        <v>37378</v>
      </c>
      <c r="H12" s="128">
        <f t="shared" si="1"/>
        <v>245589</v>
      </c>
      <c r="I12" s="127">
        <f t="shared" si="2"/>
        <v>72.131075318084086</v>
      </c>
      <c r="J12" s="126">
        <v>136386</v>
      </c>
      <c r="K12" s="129">
        <v>109203</v>
      </c>
      <c r="L12" s="126">
        <f t="shared" si="3"/>
        <v>18123</v>
      </c>
      <c r="M12" s="127">
        <f t="shared" si="4"/>
        <v>5.3228421386529448</v>
      </c>
      <c r="N12" s="126">
        <v>9067</v>
      </c>
      <c r="O12" s="126">
        <v>9056</v>
      </c>
    </row>
    <row r="13" spans="1:15" ht="12" customHeight="1" x14ac:dyDescent="0.2">
      <c r="A13" s="130"/>
      <c r="B13" s="115">
        <v>41</v>
      </c>
      <c r="C13" s="131"/>
      <c r="D13" s="126">
        <f t="shared" si="0"/>
        <v>74936</v>
      </c>
      <c r="E13" s="127">
        <f t="shared" si="5"/>
        <v>21.997815952937309</v>
      </c>
      <c r="F13" s="126">
        <v>38636</v>
      </c>
      <c r="G13" s="126">
        <v>36300</v>
      </c>
      <c r="H13" s="128">
        <f t="shared" si="1"/>
        <v>254831</v>
      </c>
      <c r="I13" s="127">
        <v>74.8</v>
      </c>
      <c r="J13" s="126">
        <v>140668</v>
      </c>
      <c r="K13" s="129">
        <v>114163</v>
      </c>
      <c r="L13" s="126">
        <f t="shared" si="3"/>
        <v>10885</v>
      </c>
      <c r="M13" s="127">
        <f t="shared" si="4"/>
        <v>3.1953430480372935</v>
      </c>
      <c r="N13" s="126">
        <v>5234</v>
      </c>
      <c r="O13" s="126">
        <v>5651</v>
      </c>
    </row>
    <row r="14" spans="1:15" ht="12" customHeight="1" x14ac:dyDescent="0.2">
      <c r="A14" s="130"/>
      <c r="B14" s="115">
        <v>42</v>
      </c>
      <c r="C14" s="131"/>
      <c r="D14" s="126">
        <f t="shared" si="0"/>
        <v>71205</v>
      </c>
      <c r="E14" s="127">
        <f t="shared" si="5"/>
        <v>21.25052973373046</v>
      </c>
      <c r="F14" s="126">
        <v>36560</v>
      </c>
      <c r="G14" s="126">
        <v>34645</v>
      </c>
      <c r="H14" s="128">
        <f t="shared" si="1"/>
        <v>252357</v>
      </c>
      <c r="I14" s="127">
        <f t="shared" ref="I14:I59" si="6">H14/(D14+H14+L14)*100</f>
        <v>75.313811277508847</v>
      </c>
      <c r="J14" s="126">
        <v>138784</v>
      </c>
      <c r="K14" s="129">
        <v>113573</v>
      </c>
      <c r="L14" s="126">
        <f t="shared" si="3"/>
        <v>11512</v>
      </c>
      <c r="M14" s="127">
        <f t="shared" si="4"/>
        <v>3.4356589887606916</v>
      </c>
      <c r="N14" s="126">
        <v>5540</v>
      </c>
      <c r="O14" s="126">
        <v>5972</v>
      </c>
    </row>
    <row r="15" spans="1:15" ht="12" customHeight="1" x14ac:dyDescent="0.2">
      <c r="A15" s="130"/>
      <c r="B15" s="115">
        <v>43</v>
      </c>
      <c r="C15" s="131"/>
      <c r="D15" s="126">
        <f t="shared" si="0"/>
        <v>69843</v>
      </c>
      <c r="E15" s="127">
        <f t="shared" si="5"/>
        <v>21.226681741096666</v>
      </c>
      <c r="F15" s="126">
        <v>35857</v>
      </c>
      <c r="G15" s="126">
        <v>33986</v>
      </c>
      <c r="H15" s="128">
        <f t="shared" si="1"/>
        <v>247312</v>
      </c>
      <c r="I15" s="127">
        <f t="shared" si="6"/>
        <v>75.163053058346549</v>
      </c>
      <c r="J15" s="126">
        <v>135499</v>
      </c>
      <c r="K15" s="129">
        <v>111813</v>
      </c>
      <c r="L15" s="126">
        <f t="shared" si="3"/>
        <v>11879</v>
      </c>
      <c r="M15" s="127">
        <f t="shared" si="4"/>
        <v>3.6102652005567815</v>
      </c>
      <c r="N15" s="126">
        <v>5717</v>
      </c>
      <c r="O15" s="126">
        <v>6162</v>
      </c>
    </row>
    <row r="16" spans="1:15" ht="12" customHeight="1" x14ac:dyDescent="0.2">
      <c r="A16" s="130"/>
      <c r="B16" s="115">
        <v>44</v>
      </c>
      <c r="C16" s="131"/>
      <c r="D16" s="126">
        <f t="shared" si="0"/>
        <v>71304</v>
      </c>
      <c r="E16" s="127">
        <f t="shared" si="5"/>
        <v>21.225408335491476</v>
      </c>
      <c r="F16" s="126">
        <v>36585</v>
      </c>
      <c r="G16" s="126">
        <v>34719</v>
      </c>
      <c r="H16" s="128">
        <f t="shared" si="1"/>
        <v>251756</v>
      </c>
      <c r="I16" s="127">
        <f t="shared" si="6"/>
        <v>74.941432470969261</v>
      </c>
      <c r="J16" s="126">
        <v>137516</v>
      </c>
      <c r="K16" s="129">
        <v>114240</v>
      </c>
      <c r="L16" s="126">
        <f t="shared" si="3"/>
        <v>12877</v>
      </c>
      <c r="M16" s="127">
        <f t="shared" si="4"/>
        <v>3.8331591935392648</v>
      </c>
      <c r="N16" s="126">
        <v>6225</v>
      </c>
      <c r="O16" s="126">
        <v>6652</v>
      </c>
    </row>
    <row r="17" spans="1:15" ht="12" customHeight="1" x14ac:dyDescent="0.2">
      <c r="A17" s="130"/>
      <c r="B17" s="115">
        <v>45</v>
      </c>
      <c r="C17" s="131"/>
      <c r="D17" s="126">
        <f t="shared" si="0"/>
        <v>74612</v>
      </c>
      <c r="E17" s="127">
        <f t="shared" si="5"/>
        <v>21.706066829969338</v>
      </c>
      <c r="F17" s="126">
        <v>38146</v>
      </c>
      <c r="G17" s="126">
        <v>36466</v>
      </c>
      <c r="H17" s="128">
        <f t="shared" si="1"/>
        <v>255480</v>
      </c>
      <c r="I17" s="127">
        <f t="shared" si="6"/>
        <v>74.324049130442376</v>
      </c>
      <c r="J17" s="126">
        <v>138512</v>
      </c>
      <c r="K17" s="129">
        <v>116968</v>
      </c>
      <c r="L17" s="126">
        <f t="shared" si="3"/>
        <v>13646</v>
      </c>
      <c r="M17" s="127">
        <f t="shared" si="4"/>
        <v>3.9698840395882908</v>
      </c>
      <c r="N17" s="126">
        <v>6673</v>
      </c>
      <c r="O17" s="126">
        <v>6973</v>
      </c>
    </row>
    <row r="18" spans="1:15" ht="12" customHeight="1" x14ac:dyDescent="0.2">
      <c r="A18" s="130"/>
      <c r="B18" s="115">
        <v>46</v>
      </c>
      <c r="C18" s="131"/>
      <c r="D18" s="126">
        <f t="shared" si="0"/>
        <v>76894</v>
      </c>
      <c r="E18" s="127">
        <f t="shared" si="5"/>
        <v>21.954158196477923</v>
      </c>
      <c r="F18" s="126">
        <v>39434</v>
      </c>
      <c r="G18" s="126">
        <v>37460</v>
      </c>
      <c r="H18" s="128">
        <f t="shared" si="1"/>
        <v>258959</v>
      </c>
      <c r="I18" s="127">
        <f t="shared" si="6"/>
        <v>73.935896850231828</v>
      </c>
      <c r="J18" s="126">
        <v>139426</v>
      </c>
      <c r="K18" s="129">
        <v>119533</v>
      </c>
      <c r="L18" s="126">
        <f t="shared" si="3"/>
        <v>14395</v>
      </c>
      <c r="M18" s="127">
        <f t="shared" si="4"/>
        <v>4.1099449532902401</v>
      </c>
      <c r="N18" s="126">
        <v>6916</v>
      </c>
      <c r="O18" s="126">
        <v>7479</v>
      </c>
    </row>
    <row r="19" spans="1:15" ht="12" customHeight="1" x14ac:dyDescent="0.2">
      <c r="A19" s="130"/>
      <c r="B19" s="115">
        <v>47</v>
      </c>
      <c r="C19" s="131"/>
      <c r="D19" s="126">
        <f t="shared" si="0"/>
        <v>79405</v>
      </c>
      <c r="E19" s="127">
        <f t="shared" si="5"/>
        <v>22.410343105019994</v>
      </c>
      <c r="F19" s="126">
        <v>40786</v>
      </c>
      <c r="G19" s="126">
        <v>38619</v>
      </c>
      <c r="H19" s="128">
        <f t="shared" si="1"/>
        <v>259957</v>
      </c>
      <c r="I19" s="127">
        <f t="shared" si="6"/>
        <v>73.367238367252469</v>
      </c>
      <c r="J19" s="126">
        <v>139245</v>
      </c>
      <c r="K19" s="129">
        <v>120712</v>
      </c>
      <c r="L19" s="126">
        <f t="shared" si="3"/>
        <v>14961</v>
      </c>
      <c r="M19" s="127">
        <f t="shared" si="4"/>
        <v>4.2224185277275259</v>
      </c>
      <c r="N19" s="126">
        <v>7284</v>
      </c>
      <c r="O19" s="126">
        <v>7677</v>
      </c>
    </row>
    <row r="20" spans="1:15" ht="12" customHeight="1" x14ac:dyDescent="0.2">
      <c r="A20" s="130"/>
      <c r="B20" s="115">
        <v>48</v>
      </c>
      <c r="C20" s="131"/>
      <c r="D20" s="126">
        <f t="shared" si="0"/>
        <v>80708</v>
      </c>
      <c r="E20" s="127">
        <f t="shared" si="5"/>
        <v>22.908429296040101</v>
      </c>
      <c r="F20" s="126">
        <v>41354</v>
      </c>
      <c r="G20" s="126">
        <v>39354</v>
      </c>
      <c r="H20" s="128">
        <f t="shared" si="1"/>
        <v>255840</v>
      </c>
      <c r="I20" s="127">
        <f t="shared" si="6"/>
        <v>72.618483311430097</v>
      </c>
      <c r="J20" s="126">
        <v>136683</v>
      </c>
      <c r="K20" s="129">
        <v>119157</v>
      </c>
      <c r="L20" s="126">
        <f t="shared" si="3"/>
        <v>15759</v>
      </c>
      <c r="M20" s="127">
        <f t="shared" si="4"/>
        <v>4.4730873925298109</v>
      </c>
      <c r="N20" s="126">
        <v>7619</v>
      </c>
      <c r="O20" s="126">
        <v>8140</v>
      </c>
    </row>
    <row r="21" spans="1:15" ht="12" customHeight="1" x14ac:dyDescent="0.2">
      <c r="A21" s="130"/>
      <c r="B21" s="115">
        <v>49</v>
      </c>
      <c r="C21" s="131"/>
      <c r="D21" s="126">
        <f t="shared" si="0"/>
        <v>80687</v>
      </c>
      <c r="E21" s="127">
        <f t="shared" si="5"/>
        <v>23.061664880314396</v>
      </c>
      <c r="F21" s="126">
        <v>41349</v>
      </c>
      <c r="G21" s="126">
        <v>39338</v>
      </c>
      <c r="H21" s="128">
        <f t="shared" si="1"/>
        <v>252747</v>
      </c>
      <c r="I21" s="127">
        <f t="shared" si="6"/>
        <v>72.239228295819942</v>
      </c>
      <c r="J21" s="126">
        <v>134522</v>
      </c>
      <c r="K21" s="129">
        <v>118225</v>
      </c>
      <c r="L21" s="126">
        <f t="shared" si="3"/>
        <v>16441</v>
      </c>
      <c r="M21" s="127">
        <f t="shared" si="4"/>
        <v>4.6991068238656659</v>
      </c>
      <c r="N21" s="126">
        <v>8022</v>
      </c>
      <c r="O21" s="126">
        <v>8419</v>
      </c>
    </row>
    <row r="22" spans="1:15" ht="12" customHeight="1" x14ac:dyDescent="0.2">
      <c r="A22" s="130"/>
      <c r="B22" s="115">
        <v>50</v>
      </c>
      <c r="C22" s="131"/>
      <c r="D22" s="126">
        <f t="shared" si="0"/>
        <v>80506</v>
      </c>
      <c r="E22" s="127">
        <f t="shared" si="5"/>
        <v>23.211212053938262</v>
      </c>
      <c r="F22" s="126">
        <v>41125</v>
      </c>
      <c r="G22" s="126">
        <v>39381</v>
      </c>
      <c r="H22" s="128">
        <f t="shared" si="1"/>
        <v>249061</v>
      </c>
      <c r="I22" s="127">
        <f t="shared" si="6"/>
        <v>71.808407887187499</v>
      </c>
      <c r="J22" s="126">
        <v>132250</v>
      </c>
      <c r="K22" s="129">
        <v>116811</v>
      </c>
      <c r="L22" s="126">
        <f t="shared" si="3"/>
        <v>17274</v>
      </c>
      <c r="M22" s="127">
        <f t="shared" si="4"/>
        <v>4.9803800588742391</v>
      </c>
      <c r="N22" s="126">
        <v>8363</v>
      </c>
      <c r="O22" s="126">
        <v>8911</v>
      </c>
    </row>
    <row r="23" spans="1:15" ht="12" customHeight="1" x14ac:dyDescent="0.2">
      <c r="A23" s="130"/>
      <c r="B23" s="115">
        <v>51</v>
      </c>
      <c r="C23" s="131"/>
      <c r="D23" s="126">
        <f t="shared" si="0"/>
        <v>80758</v>
      </c>
      <c r="E23" s="127">
        <f t="shared" si="5"/>
        <v>23.262673660620411</v>
      </c>
      <c r="F23" s="126">
        <v>41319</v>
      </c>
      <c r="G23" s="126">
        <v>39439</v>
      </c>
      <c r="H23" s="128">
        <f t="shared" si="1"/>
        <v>248213</v>
      </c>
      <c r="I23" s="127">
        <f t="shared" si="6"/>
        <v>71.498774329770114</v>
      </c>
      <c r="J23" s="126">
        <v>131326</v>
      </c>
      <c r="K23" s="129">
        <v>116887</v>
      </c>
      <c r="L23" s="126">
        <f t="shared" si="3"/>
        <v>18186</v>
      </c>
      <c r="M23" s="127">
        <f t="shared" si="4"/>
        <v>5.2385520096094851</v>
      </c>
      <c r="N23" s="126">
        <v>8755</v>
      </c>
      <c r="O23" s="126">
        <v>9431</v>
      </c>
    </row>
    <row r="24" spans="1:15" ht="12" customHeight="1" x14ac:dyDescent="0.2">
      <c r="A24" s="132"/>
      <c r="B24" s="115">
        <v>52</v>
      </c>
      <c r="C24" s="131"/>
      <c r="D24" s="126">
        <f t="shared" si="0"/>
        <v>80324</v>
      </c>
      <c r="E24" s="127">
        <f t="shared" si="5"/>
        <v>23.136925062217717</v>
      </c>
      <c r="F24" s="126">
        <v>41174</v>
      </c>
      <c r="G24" s="126">
        <v>39150</v>
      </c>
      <c r="H24" s="128">
        <f t="shared" si="1"/>
        <v>247703</v>
      </c>
      <c r="I24" s="127">
        <f t="shared" si="6"/>
        <v>71.349605954465844</v>
      </c>
      <c r="J24" s="126">
        <v>130728</v>
      </c>
      <c r="K24" s="129">
        <v>116975</v>
      </c>
      <c r="L24" s="126">
        <f t="shared" si="3"/>
        <v>19141</v>
      </c>
      <c r="M24" s="127">
        <f t="shared" si="4"/>
        <v>5.5134689833164341</v>
      </c>
      <c r="N24" s="126">
        <v>9215</v>
      </c>
      <c r="O24" s="126">
        <v>9926</v>
      </c>
    </row>
    <row r="25" spans="1:15" ht="12" customHeight="1" x14ac:dyDescent="0.2">
      <c r="A25" s="132"/>
      <c r="B25" s="115">
        <v>53</v>
      </c>
      <c r="C25" s="131"/>
      <c r="D25" s="126">
        <f t="shared" si="0"/>
        <v>80504</v>
      </c>
      <c r="E25" s="127">
        <f t="shared" si="5"/>
        <v>22.998580158210942</v>
      </c>
      <c r="F25" s="126">
        <v>41192</v>
      </c>
      <c r="G25" s="126">
        <v>39312</v>
      </c>
      <c r="H25" s="128">
        <f t="shared" si="1"/>
        <v>249299</v>
      </c>
      <c r="I25" s="127">
        <f t="shared" si="6"/>
        <v>71.220349732458388</v>
      </c>
      <c r="J25" s="126">
        <v>130846</v>
      </c>
      <c r="K25" s="129">
        <v>118453</v>
      </c>
      <c r="L25" s="126">
        <f t="shared" si="3"/>
        <v>20236</v>
      </c>
      <c r="M25" s="127">
        <f t="shared" si="4"/>
        <v>5.781070109330674</v>
      </c>
      <c r="N25" s="126">
        <v>9587</v>
      </c>
      <c r="O25" s="126">
        <v>10649</v>
      </c>
    </row>
    <row r="26" spans="1:15" ht="12" customHeight="1" x14ac:dyDescent="0.2">
      <c r="A26" s="132"/>
      <c r="B26" s="115">
        <v>54</v>
      </c>
      <c r="C26" s="131"/>
      <c r="D26" s="126">
        <f t="shared" si="0"/>
        <v>79789</v>
      </c>
      <c r="E26" s="127">
        <f t="shared" si="5"/>
        <v>22.757908607839724</v>
      </c>
      <c r="F26" s="126">
        <v>40920</v>
      </c>
      <c r="G26" s="126">
        <v>38869</v>
      </c>
      <c r="H26" s="128">
        <f t="shared" si="1"/>
        <v>249520</v>
      </c>
      <c r="I26" s="127">
        <f t="shared" si="6"/>
        <v>71.169626838639005</v>
      </c>
      <c r="J26" s="126">
        <v>130730</v>
      </c>
      <c r="K26" s="129">
        <v>118790</v>
      </c>
      <c r="L26" s="126">
        <f t="shared" si="3"/>
        <v>21290</v>
      </c>
      <c r="M26" s="127">
        <f t="shared" si="4"/>
        <v>6.0724645535212591</v>
      </c>
      <c r="N26" s="126">
        <v>9979</v>
      </c>
      <c r="O26" s="126">
        <v>11311</v>
      </c>
    </row>
    <row r="27" spans="1:15" ht="12" customHeight="1" x14ac:dyDescent="0.2">
      <c r="A27" s="132"/>
      <c r="B27" s="115">
        <v>55</v>
      </c>
      <c r="C27" s="131"/>
      <c r="D27" s="126">
        <f t="shared" si="0"/>
        <v>79739</v>
      </c>
      <c r="E27" s="127">
        <f t="shared" si="5"/>
        <v>22.549856905308644</v>
      </c>
      <c r="F27" s="126">
        <v>40799</v>
      </c>
      <c r="G27" s="126">
        <v>38940</v>
      </c>
      <c r="H27" s="128">
        <f t="shared" si="1"/>
        <v>251313</v>
      </c>
      <c r="I27" s="127">
        <f t="shared" si="6"/>
        <v>71.070269108514424</v>
      </c>
      <c r="J27" s="126">
        <v>131009</v>
      </c>
      <c r="K27" s="129">
        <v>120304</v>
      </c>
      <c r="L27" s="126">
        <f t="shared" si="3"/>
        <v>22560</v>
      </c>
      <c r="M27" s="127">
        <f t="shared" si="4"/>
        <v>6.37987398617694</v>
      </c>
      <c r="N27" s="126">
        <v>10439</v>
      </c>
      <c r="O27" s="126">
        <v>12121</v>
      </c>
    </row>
    <row r="28" spans="1:15" ht="12" customHeight="1" x14ac:dyDescent="0.2">
      <c r="A28" s="132"/>
      <c r="B28" s="115">
        <v>56</v>
      </c>
      <c r="C28" s="131"/>
      <c r="D28" s="126">
        <f t="shared" si="0"/>
        <v>78891</v>
      </c>
      <c r="E28" s="127">
        <f t="shared" si="5"/>
        <v>22.040901852317493</v>
      </c>
      <c r="F28" s="126">
        <v>40428</v>
      </c>
      <c r="G28" s="126">
        <v>38463</v>
      </c>
      <c r="H28" s="128">
        <f t="shared" si="1"/>
        <v>255310</v>
      </c>
      <c r="I28" s="127">
        <f t="shared" si="6"/>
        <v>71.329589584555634</v>
      </c>
      <c r="J28" s="126">
        <v>132704</v>
      </c>
      <c r="K28" s="129">
        <v>122606</v>
      </c>
      <c r="L28" s="126">
        <f t="shared" si="3"/>
        <v>23729</v>
      </c>
      <c r="M28" s="127">
        <f t="shared" si="4"/>
        <v>6.6295085631268682</v>
      </c>
      <c r="N28" s="126">
        <v>10841</v>
      </c>
      <c r="O28" s="126">
        <v>12888</v>
      </c>
    </row>
    <row r="29" spans="1:15" ht="12" customHeight="1" x14ac:dyDescent="0.2">
      <c r="A29" s="132"/>
      <c r="B29" s="115">
        <v>57</v>
      </c>
      <c r="C29" s="131"/>
      <c r="D29" s="126">
        <f t="shared" si="0"/>
        <v>80337</v>
      </c>
      <c r="E29" s="127">
        <f t="shared" si="5"/>
        <v>21.878625467736402</v>
      </c>
      <c r="F29" s="126">
        <v>41241</v>
      </c>
      <c r="G29" s="126">
        <v>39096</v>
      </c>
      <c r="H29" s="128">
        <f t="shared" si="1"/>
        <v>261941</v>
      </c>
      <c r="I29" s="127">
        <f t="shared" si="6"/>
        <v>71.335860607744138</v>
      </c>
      <c r="J29" s="126">
        <v>135936</v>
      </c>
      <c r="K29" s="129">
        <v>126005</v>
      </c>
      <c r="L29" s="126">
        <f t="shared" si="3"/>
        <v>24916</v>
      </c>
      <c r="M29" s="127">
        <f t="shared" si="4"/>
        <v>6.7855139245194636</v>
      </c>
      <c r="N29" s="126">
        <v>11232</v>
      </c>
      <c r="O29" s="126">
        <v>13684</v>
      </c>
    </row>
    <row r="30" spans="1:15" ht="12" customHeight="1" x14ac:dyDescent="0.2">
      <c r="A30" s="132"/>
      <c r="B30" s="115">
        <v>58</v>
      </c>
      <c r="C30" s="131"/>
      <c r="D30" s="126">
        <f t="shared" si="0"/>
        <v>79427</v>
      </c>
      <c r="E30" s="127">
        <v>21.25</v>
      </c>
      <c r="F30" s="126">
        <v>40776</v>
      </c>
      <c r="G30" s="126">
        <v>38651</v>
      </c>
      <c r="H30" s="128">
        <f t="shared" si="1"/>
        <v>268132</v>
      </c>
      <c r="I30" s="127">
        <f t="shared" si="6"/>
        <v>71.762123969596402</v>
      </c>
      <c r="J30" s="126">
        <v>138837</v>
      </c>
      <c r="K30" s="129">
        <v>129295</v>
      </c>
      <c r="L30" s="126">
        <f t="shared" si="3"/>
        <v>26081</v>
      </c>
      <c r="M30" s="127">
        <f t="shared" si="4"/>
        <v>6.9802483674124822</v>
      </c>
      <c r="N30" s="126">
        <v>11620</v>
      </c>
      <c r="O30" s="126">
        <v>14461</v>
      </c>
    </row>
    <row r="31" spans="1:15" ht="12" customHeight="1" x14ac:dyDescent="0.2">
      <c r="A31" s="132"/>
      <c r="B31" s="115">
        <v>59</v>
      </c>
      <c r="C31" s="131"/>
      <c r="D31" s="126">
        <f t="shared" si="0"/>
        <v>77889</v>
      </c>
      <c r="E31" s="127">
        <f t="shared" ref="E31:E46" si="7">D31/(D31+H31+L31)*100</f>
        <v>20.632137171435154</v>
      </c>
      <c r="F31" s="126">
        <v>40053</v>
      </c>
      <c r="G31" s="126">
        <v>37836</v>
      </c>
      <c r="H31" s="128">
        <f t="shared" si="1"/>
        <v>272465</v>
      </c>
      <c r="I31" s="127">
        <f t="shared" si="6"/>
        <v>72.17367348938977</v>
      </c>
      <c r="J31" s="126">
        <v>141303</v>
      </c>
      <c r="K31" s="129">
        <v>131162</v>
      </c>
      <c r="L31" s="126">
        <f t="shared" si="3"/>
        <v>27159</v>
      </c>
      <c r="M31" s="127">
        <f t="shared" si="4"/>
        <v>7.1941893391750753</v>
      </c>
      <c r="N31" s="126">
        <v>11906</v>
      </c>
      <c r="O31" s="126">
        <v>15253</v>
      </c>
    </row>
    <row r="32" spans="1:15" ht="12" customHeight="1" x14ac:dyDescent="0.2">
      <c r="A32" s="132"/>
      <c r="B32" s="115">
        <v>60</v>
      </c>
      <c r="C32" s="131"/>
      <c r="D32" s="126">
        <f t="shared" si="0"/>
        <v>76481</v>
      </c>
      <c r="E32" s="127">
        <f t="shared" si="7"/>
        <v>20.060958496287146</v>
      </c>
      <c r="F32" s="126">
        <v>39266</v>
      </c>
      <c r="G32" s="126">
        <v>37215</v>
      </c>
      <c r="H32" s="128">
        <f t="shared" si="1"/>
        <v>276467</v>
      </c>
      <c r="I32" s="127">
        <f t="shared" si="6"/>
        <v>72.517265890783563</v>
      </c>
      <c r="J32" s="126">
        <v>143292</v>
      </c>
      <c r="K32" s="129">
        <v>133175</v>
      </c>
      <c r="L32" s="126">
        <f t="shared" si="3"/>
        <v>28295</v>
      </c>
      <c r="M32" s="127">
        <f t="shared" si="4"/>
        <v>7.4217756129292862</v>
      </c>
      <c r="N32" s="126">
        <v>12219</v>
      </c>
      <c r="O32" s="126">
        <v>16076</v>
      </c>
    </row>
    <row r="33" spans="1:15" ht="12" customHeight="1" x14ac:dyDescent="0.2">
      <c r="A33" s="132"/>
      <c r="B33" s="115">
        <v>61</v>
      </c>
      <c r="C33" s="131"/>
      <c r="D33" s="126">
        <f t="shared" si="0"/>
        <v>74756</v>
      </c>
      <c r="E33" s="127">
        <f t="shared" si="7"/>
        <v>19.423196840573688</v>
      </c>
      <c r="F33" s="126">
        <v>38524</v>
      </c>
      <c r="G33" s="126">
        <v>36232</v>
      </c>
      <c r="H33" s="128">
        <f t="shared" si="1"/>
        <v>280463</v>
      </c>
      <c r="I33" s="127">
        <f t="shared" si="6"/>
        <v>72.870245271253381</v>
      </c>
      <c r="J33" s="126">
        <v>145249</v>
      </c>
      <c r="K33" s="129">
        <v>135214</v>
      </c>
      <c r="L33" s="126">
        <f t="shared" si="3"/>
        <v>29661</v>
      </c>
      <c r="M33" s="127">
        <f t="shared" si="4"/>
        <v>7.7065578881729362</v>
      </c>
      <c r="N33" s="126">
        <v>12595</v>
      </c>
      <c r="O33" s="126">
        <v>17066</v>
      </c>
    </row>
    <row r="34" spans="1:15" ht="12" customHeight="1" x14ac:dyDescent="0.2">
      <c r="A34" s="132"/>
      <c r="B34" s="115">
        <v>62</v>
      </c>
      <c r="C34" s="131"/>
      <c r="D34" s="126">
        <f t="shared" si="0"/>
        <v>72310</v>
      </c>
      <c r="E34" s="127">
        <f t="shared" si="7"/>
        <v>18.633908508050386</v>
      </c>
      <c r="F34" s="126">
        <v>37249</v>
      </c>
      <c r="G34" s="126">
        <v>35061</v>
      </c>
      <c r="H34" s="128">
        <f t="shared" si="1"/>
        <v>284573</v>
      </c>
      <c r="I34" s="127">
        <f t="shared" si="6"/>
        <v>73.332972560661347</v>
      </c>
      <c r="J34" s="126">
        <v>147428</v>
      </c>
      <c r="K34" s="129">
        <v>137145</v>
      </c>
      <c r="L34" s="126">
        <f t="shared" si="3"/>
        <v>31173</v>
      </c>
      <c r="M34" s="127">
        <f t="shared" si="4"/>
        <v>8.0331189312882678</v>
      </c>
      <c r="N34" s="126">
        <v>13076</v>
      </c>
      <c r="O34" s="126">
        <v>18097</v>
      </c>
    </row>
    <row r="35" spans="1:15" ht="12" customHeight="1" x14ac:dyDescent="0.2">
      <c r="A35" s="232"/>
      <c r="B35" s="115">
        <v>63</v>
      </c>
      <c r="C35" s="231"/>
      <c r="D35" s="126">
        <f t="shared" si="0"/>
        <v>69167</v>
      </c>
      <c r="E35" s="127">
        <f t="shared" si="7"/>
        <v>17.850515769886886</v>
      </c>
      <c r="F35" s="126">
        <v>35687</v>
      </c>
      <c r="G35" s="126">
        <v>33480</v>
      </c>
      <c r="H35" s="128">
        <f t="shared" si="1"/>
        <v>285831</v>
      </c>
      <c r="I35" s="127">
        <f t="shared" si="6"/>
        <v>73.76683639629502</v>
      </c>
      <c r="J35" s="126">
        <v>148523</v>
      </c>
      <c r="K35" s="129">
        <v>137308</v>
      </c>
      <c r="L35" s="126">
        <f t="shared" si="3"/>
        <v>32481</v>
      </c>
      <c r="M35" s="127">
        <f t="shared" si="4"/>
        <v>8.3826478338180905</v>
      </c>
      <c r="N35" s="126">
        <v>13468</v>
      </c>
      <c r="O35" s="126">
        <v>19013</v>
      </c>
    </row>
    <row r="36" spans="1:15" ht="12" customHeight="1" x14ac:dyDescent="0.2">
      <c r="A36" s="230"/>
      <c r="B36" s="115">
        <v>64</v>
      </c>
      <c r="C36" s="229"/>
      <c r="D36" s="126">
        <f t="shared" si="0"/>
        <v>65878</v>
      </c>
      <c r="E36" s="127">
        <f t="shared" si="7"/>
        <v>17.039426208095264</v>
      </c>
      <c r="F36" s="126">
        <v>33991</v>
      </c>
      <c r="G36" s="126">
        <v>31887</v>
      </c>
      <c r="H36" s="128">
        <f t="shared" si="1"/>
        <v>287014</v>
      </c>
      <c r="I36" s="127">
        <f t="shared" si="6"/>
        <v>74.236526210423122</v>
      </c>
      <c r="J36" s="126">
        <v>149274</v>
      </c>
      <c r="K36" s="129">
        <v>137740</v>
      </c>
      <c r="L36" s="126">
        <f t="shared" si="3"/>
        <v>33729</v>
      </c>
      <c r="M36" s="127">
        <f t="shared" si="4"/>
        <v>8.7240475814816065</v>
      </c>
      <c r="N36" s="126">
        <v>13842</v>
      </c>
      <c r="O36" s="126">
        <v>19887</v>
      </c>
    </row>
    <row r="37" spans="1:15" ht="12" customHeight="1" x14ac:dyDescent="0.2">
      <c r="A37" s="124" t="s">
        <v>203</v>
      </c>
      <c r="B37" s="115">
        <v>2</v>
      </c>
      <c r="C37" s="125" t="s">
        <v>202</v>
      </c>
      <c r="D37" s="126">
        <f t="shared" si="0"/>
        <v>61964</v>
      </c>
      <c r="E37" s="127">
        <f t="shared" si="7"/>
        <v>16.189961095390757</v>
      </c>
      <c r="F37" s="126">
        <v>31866</v>
      </c>
      <c r="G37" s="126">
        <v>30098</v>
      </c>
      <c r="H37" s="128">
        <f t="shared" si="1"/>
        <v>285429</v>
      </c>
      <c r="I37" s="127">
        <f t="shared" si="6"/>
        <v>74.576922172491905</v>
      </c>
      <c r="J37" s="126">
        <v>148323</v>
      </c>
      <c r="K37" s="129">
        <v>137106</v>
      </c>
      <c r="L37" s="126">
        <f t="shared" si="3"/>
        <v>35338</v>
      </c>
      <c r="M37" s="127">
        <f t="shared" si="4"/>
        <v>9.2331167321173364</v>
      </c>
      <c r="N37" s="126">
        <v>14450</v>
      </c>
      <c r="O37" s="126">
        <v>20888</v>
      </c>
    </row>
    <row r="38" spans="1:15" ht="12" customHeight="1" x14ac:dyDescent="0.2">
      <c r="A38" s="130"/>
      <c r="B38" s="115">
        <v>3</v>
      </c>
      <c r="C38" s="131"/>
      <c r="D38" s="126">
        <f t="shared" si="0"/>
        <v>58587</v>
      </c>
      <c r="E38" s="127">
        <f t="shared" si="7"/>
        <v>15.443601213619745</v>
      </c>
      <c r="F38" s="126">
        <v>30103</v>
      </c>
      <c r="G38" s="126">
        <v>28484</v>
      </c>
      <c r="H38" s="128">
        <f t="shared" si="1"/>
        <v>283765</v>
      </c>
      <c r="I38" s="127">
        <f t="shared" si="6"/>
        <v>74.800783422650198</v>
      </c>
      <c r="J38" s="126">
        <v>147709</v>
      </c>
      <c r="K38" s="129">
        <v>136056</v>
      </c>
      <c r="L38" s="126">
        <f t="shared" si="3"/>
        <v>37009</v>
      </c>
      <c r="M38" s="127">
        <f t="shared" si="4"/>
        <v>9.7556153637300618</v>
      </c>
      <c r="N38" s="126">
        <v>15147</v>
      </c>
      <c r="O38" s="126">
        <v>21862</v>
      </c>
    </row>
    <row r="39" spans="1:15" ht="12" customHeight="1" x14ac:dyDescent="0.2">
      <c r="A39" s="130"/>
      <c r="B39" s="115">
        <v>4</v>
      </c>
      <c r="C39" s="131"/>
      <c r="D39" s="126">
        <f t="shared" ref="D39:D59" si="8">F39+G39</f>
        <v>55913</v>
      </c>
      <c r="E39" s="127">
        <f t="shared" si="7"/>
        <v>14.859966087820849</v>
      </c>
      <c r="F39" s="126">
        <v>28674</v>
      </c>
      <c r="G39" s="126">
        <v>27239</v>
      </c>
      <c r="H39" s="128">
        <f t="shared" ref="H39:H59" si="9">J39+K39</f>
        <v>281584</v>
      </c>
      <c r="I39" s="127">
        <f t="shared" si="6"/>
        <v>74.836418916404881</v>
      </c>
      <c r="J39" s="126">
        <v>146275</v>
      </c>
      <c r="K39" s="129">
        <v>135309</v>
      </c>
      <c r="L39" s="126">
        <f t="shared" ref="L39:L59" si="10">N39+O39</f>
        <v>38769</v>
      </c>
      <c r="M39" s="127">
        <f t="shared" ref="M39:M59" si="11">L39/(D39+H39+L39)*100</f>
        <v>10.303614995774266</v>
      </c>
      <c r="N39" s="126">
        <v>15855</v>
      </c>
      <c r="O39" s="126">
        <v>22914</v>
      </c>
    </row>
    <row r="40" spans="1:15" ht="12" customHeight="1" x14ac:dyDescent="0.2">
      <c r="B40" s="115">
        <v>5</v>
      </c>
      <c r="C40" s="133"/>
      <c r="D40" s="126">
        <f t="shared" si="8"/>
        <v>53643</v>
      </c>
      <c r="E40" s="127">
        <f t="shared" si="7"/>
        <v>14.345924984956875</v>
      </c>
      <c r="F40" s="126">
        <v>27526</v>
      </c>
      <c r="G40" s="126">
        <v>26117</v>
      </c>
      <c r="H40" s="128">
        <f t="shared" si="9"/>
        <v>279895</v>
      </c>
      <c r="I40" s="127">
        <f t="shared" si="6"/>
        <v>74.853245971785782</v>
      </c>
      <c r="J40" s="126">
        <v>145105</v>
      </c>
      <c r="K40" s="129">
        <v>134790</v>
      </c>
      <c r="L40" s="126">
        <f t="shared" si="10"/>
        <v>40387</v>
      </c>
      <c r="M40" s="127">
        <f t="shared" si="11"/>
        <v>10.800829043257338</v>
      </c>
      <c r="N40" s="126">
        <v>16507</v>
      </c>
      <c r="O40" s="126">
        <v>23880</v>
      </c>
    </row>
    <row r="41" spans="1:15" ht="12" customHeight="1" x14ac:dyDescent="0.2">
      <c r="B41" s="115">
        <v>6</v>
      </c>
      <c r="C41" s="133"/>
      <c r="D41" s="126">
        <f t="shared" si="8"/>
        <v>50833</v>
      </c>
      <c r="E41" s="127">
        <f t="shared" si="7"/>
        <v>13.748755842132596</v>
      </c>
      <c r="F41" s="126">
        <v>26080</v>
      </c>
      <c r="G41" s="126">
        <v>24753</v>
      </c>
      <c r="H41" s="128">
        <f t="shared" si="9"/>
        <v>276631</v>
      </c>
      <c r="I41" s="127">
        <f t="shared" si="6"/>
        <v>74.820138047429467</v>
      </c>
      <c r="J41" s="126">
        <v>143478</v>
      </c>
      <c r="K41" s="129">
        <v>133153</v>
      </c>
      <c r="L41" s="126">
        <f t="shared" si="10"/>
        <v>42264</v>
      </c>
      <c r="M41" s="127">
        <f t="shared" si="11"/>
        <v>11.431106110437945</v>
      </c>
      <c r="N41" s="126">
        <v>17253</v>
      </c>
      <c r="O41" s="126">
        <v>25011</v>
      </c>
    </row>
    <row r="42" spans="1:15" ht="12" customHeight="1" x14ac:dyDescent="0.2">
      <c r="B42" s="115">
        <v>7</v>
      </c>
      <c r="C42" s="133"/>
      <c r="D42" s="126">
        <f t="shared" si="8"/>
        <v>48340</v>
      </c>
      <c r="E42" s="127">
        <f t="shared" si="7"/>
        <v>13.205629739711958</v>
      </c>
      <c r="F42" s="126">
        <v>24895</v>
      </c>
      <c r="G42" s="126">
        <v>23445</v>
      </c>
      <c r="H42" s="128">
        <f t="shared" si="9"/>
        <v>273716</v>
      </c>
      <c r="I42" s="127">
        <f t="shared" si="6"/>
        <v>74.774351465349568</v>
      </c>
      <c r="J42" s="126">
        <v>141825</v>
      </c>
      <c r="K42" s="129">
        <v>131891</v>
      </c>
      <c r="L42" s="126">
        <f t="shared" si="10"/>
        <v>44000</v>
      </c>
      <c r="M42" s="127">
        <f t="shared" si="11"/>
        <v>12.02001879493848</v>
      </c>
      <c r="N42" s="126">
        <v>18030</v>
      </c>
      <c r="O42" s="126">
        <v>25970</v>
      </c>
    </row>
    <row r="43" spans="1:15" ht="12" customHeight="1" x14ac:dyDescent="0.2">
      <c r="B43" s="115">
        <v>8</v>
      </c>
      <c r="C43" s="133"/>
      <c r="D43" s="126">
        <f t="shared" si="8"/>
        <v>45804</v>
      </c>
      <c r="E43" s="127">
        <f t="shared" si="7"/>
        <v>12.683626535817039</v>
      </c>
      <c r="F43" s="126">
        <v>23612</v>
      </c>
      <c r="G43" s="126">
        <v>22192</v>
      </c>
      <c r="H43" s="128">
        <f t="shared" si="9"/>
        <v>269492</v>
      </c>
      <c r="I43" s="127">
        <f t="shared" si="6"/>
        <v>74.625270334259142</v>
      </c>
      <c r="J43" s="126">
        <v>139791</v>
      </c>
      <c r="K43" s="129">
        <v>129701</v>
      </c>
      <c r="L43" s="126">
        <f t="shared" si="10"/>
        <v>45831</v>
      </c>
      <c r="M43" s="127">
        <f t="shared" si="11"/>
        <v>12.691103129923823</v>
      </c>
      <c r="N43" s="126">
        <v>18776</v>
      </c>
      <c r="O43" s="126">
        <v>27055</v>
      </c>
    </row>
    <row r="44" spans="1:15" ht="12" customHeight="1" x14ac:dyDescent="0.2">
      <c r="B44" s="115">
        <v>9</v>
      </c>
      <c r="C44" s="133"/>
      <c r="D44" s="126">
        <f t="shared" si="8"/>
        <v>44006</v>
      </c>
      <c r="E44" s="127">
        <f t="shared" si="7"/>
        <v>12.22365120678209</v>
      </c>
      <c r="F44" s="126">
        <v>22773</v>
      </c>
      <c r="G44" s="126">
        <v>21233</v>
      </c>
      <c r="H44" s="128">
        <f t="shared" si="9"/>
        <v>268002</v>
      </c>
      <c r="I44" s="127">
        <f t="shared" si="6"/>
        <v>74.443552486479419</v>
      </c>
      <c r="J44" s="126">
        <v>139175</v>
      </c>
      <c r="K44" s="129">
        <v>128827</v>
      </c>
      <c r="L44" s="126">
        <f t="shared" si="10"/>
        <v>47999</v>
      </c>
      <c r="M44" s="127">
        <f t="shared" si="11"/>
        <v>13.332796306738482</v>
      </c>
      <c r="N44" s="126">
        <v>19655</v>
      </c>
      <c r="O44" s="126">
        <v>28344</v>
      </c>
    </row>
    <row r="45" spans="1:15" ht="12" customHeight="1" x14ac:dyDescent="0.2">
      <c r="B45" s="115">
        <v>10</v>
      </c>
      <c r="C45" s="133"/>
      <c r="D45" s="126">
        <f t="shared" si="8"/>
        <v>43035</v>
      </c>
      <c r="E45" s="127">
        <f t="shared" si="7"/>
        <v>11.838673826448645</v>
      </c>
      <c r="F45" s="126">
        <v>22251</v>
      </c>
      <c r="G45" s="126">
        <v>20784</v>
      </c>
      <c r="H45" s="128">
        <f t="shared" si="9"/>
        <v>269919</v>
      </c>
      <c r="I45" s="127">
        <f t="shared" si="6"/>
        <v>74.253119566891883</v>
      </c>
      <c r="J45" s="126">
        <v>139949</v>
      </c>
      <c r="K45" s="129">
        <v>129970</v>
      </c>
      <c r="L45" s="126">
        <f t="shared" si="10"/>
        <v>50558</v>
      </c>
      <c r="M45" s="127">
        <f t="shared" si="11"/>
        <v>13.908206606659476</v>
      </c>
      <c r="N45" s="126">
        <v>20872</v>
      </c>
      <c r="O45" s="126">
        <v>29686</v>
      </c>
    </row>
    <row r="46" spans="1:15" ht="12" customHeight="1" x14ac:dyDescent="0.2">
      <c r="B46" s="115">
        <v>11</v>
      </c>
      <c r="C46" s="133"/>
      <c r="D46" s="126">
        <f t="shared" si="8"/>
        <v>42671</v>
      </c>
      <c r="E46" s="127">
        <f t="shared" si="7"/>
        <v>11.642456454358928</v>
      </c>
      <c r="F46" s="126">
        <v>22071</v>
      </c>
      <c r="G46" s="126">
        <v>20600</v>
      </c>
      <c r="H46" s="128">
        <f t="shared" si="9"/>
        <v>270749</v>
      </c>
      <c r="I46" s="127">
        <f t="shared" si="6"/>
        <v>73.871796830663115</v>
      </c>
      <c r="J46" s="126">
        <v>140557</v>
      </c>
      <c r="K46" s="129">
        <v>130192</v>
      </c>
      <c r="L46" s="126">
        <f t="shared" si="10"/>
        <v>53092</v>
      </c>
      <c r="M46" s="127">
        <f t="shared" si="11"/>
        <v>14.485746714977953</v>
      </c>
      <c r="N46" s="126">
        <v>21979</v>
      </c>
      <c r="O46" s="126">
        <v>31113</v>
      </c>
    </row>
    <row r="47" spans="1:15" ht="12" customHeight="1" x14ac:dyDescent="0.2">
      <c r="B47" s="115">
        <v>12</v>
      </c>
      <c r="C47" s="133"/>
      <c r="D47" s="126">
        <f t="shared" si="8"/>
        <v>42012</v>
      </c>
      <c r="E47" s="127">
        <v>11.36</v>
      </c>
      <c r="F47" s="126">
        <v>21647</v>
      </c>
      <c r="G47" s="126">
        <v>20365</v>
      </c>
      <c r="H47" s="128">
        <f t="shared" si="9"/>
        <v>271841</v>
      </c>
      <c r="I47" s="127">
        <f t="shared" si="6"/>
        <v>73.545875369635382</v>
      </c>
      <c r="J47" s="126">
        <v>141283</v>
      </c>
      <c r="K47" s="129">
        <v>130558</v>
      </c>
      <c r="L47" s="126">
        <f t="shared" si="10"/>
        <v>55768</v>
      </c>
      <c r="M47" s="127">
        <f t="shared" si="11"/>
        <v>15.087887322419451</v>
      </c>
      <c r="N47" s="126">
        <v>23293</v>
      </c>
      <c r="O47" s="126">
        <v>32475</v>
      </c>
    </row>
    <row r="48" spans="1:15" ht="12" customHeight="1" x14ac:dyDescent="0.2">
      <c r="B48" s="115">
        <v>13</v>
      </c>
      <c r="C48" s="133"/>
      <c r="D48" s="126">
        <f t="shared" si="8"/>
        <v>42184</v>
      </c>
      <c r="E48" s="127">
        <f t="shared" ref="E48:E59" si="12">D48/(D48+H48+L48)*100</f>
        <v>11.23740972697655</v>
      </c>
      <c r="F48" s="126">
        <v>21731</v>
      </c>
      <c r="G48" s="126">
        <v>20453</v>
      </c>
      <c r="H48" s="128">
        <f t="shared" si="9"/>
        <v>274197</v>
      </c>
      <c r="I48" s="127">
        <f t="shared" si="6"/>
        <v>73.043429615678662</v>
      </c>
      <c r="J48" s="126">
        <v>142545</v>
      </c>
      <c r="K48" s="129">
        <v>131652</v>
      </c>
      <c r="L48" s="126">
        <f t="shared" si="10"/>
        <v>59008</v>
      </c>
      <c r="M48" s="127">
        <f t="shared" si="11"/>
        <v>15.71916065734478</v>
      </c>
      <c r="N48" s="126">
        <v>24810</v>
      </c>
      <c r="O48" s="126">
        <v>34198</v>
      </c>
    </row>
    <row r="49" spans="2:17" ht="12" customHeight="1" x14ac:dyDescent="0.2">
      <c r="B49" s="115">
        <v>14</v>
      </c>
      <c r="C49" s="133"/>
      <c r="D49" s="126">
        <f t="shared" si="8"/>
        <v>42710</v>
      </c>
      <c r="E49" s="127">
        <f t="shared" si="12"/>
        <v>11.175596328354773</v>
      </c>
      <c r="F49" s="126">
        <v>21940</v>
      </c>
      <c r="G49" s="126">
        <v>20770</v>
      </c>
      <c r="H49" s="128">
        <f t="shared" si="9"/>
        <v>277360</v>
      </c>
      <c r="I49" s="127">
        <f t="shared" si="6"/>
        <v>72.574652250819</v>
      </c>
      <c r="J49" s="126">
        <v>144261</v>
      </c>
      <c r="K49" s="129">
        <v>133099</v>
      </c>
      <c r="L49" s="126">
        <f t="shared" si="10"/>
        <v>62102</v>
      </c>
      <c r="M49" s="127">
        <f t="shared" si="11"/>
        <v>16.249751420826225</v>
      </c>
      <c r="N49" s="126">
        <v>26282</v>
      </c>
      <c r="O49" s="126">
        <v>35820</v>
      </c>
    </row>
    <row r="50" spans="2:17" ht="12" customHeight="1" x14ac:dyDescent="0.2">
      <c r="B50" s="115">
        <v>15</v>
      </c>
      <c r="C50" s="133"/>
      <c r="D50" s="126">
        <f t="shared" si="8"/>
        <v>43461</v>
      </c>
      <c r="E50" s="127">
        <f t="shared" si="12"/>
        <v>11.170483460559796</v>
      </c>
      <c r="F50" s="126">
        <v>22333</v>
      </c>
      <c r="G50" s="126">
        <v>21128</v>
      </c>
      <c r="H50" s="128">
        <f t="shared" si="9"/>
        <v>280136</v>
      </c>
      <c r="I50" s="127">
        <f t="shared" si="6"/>
        <v>72.001439329683606</v>
      </c>
      <c r="J50" s="126">
        <v>145555</v>
      </c>
      <c r="K50" s="129">
        <v>134581</v>
      </c>
      <c r="L50" s="126">
        <f t="shared" si="10"/>
        <v>65473</v>
      </c>
      <c r="M50" s="127">
        <f t="shared" si="11"/>
        <v>16.828077209756596</v>
      </c>
      <c r="N50" s="126">
        <v>27875</v>
      </c>
      <c r="O50" s="126">
        <v>37598</v>
      </c>
    </row>
    <row r="51" spans="2:17" ht="12" customHeight="1" x14ac:dyDescent="0.2">
      <c r="B51" s="115">
        <v>16</v>
      </c>
      <c r="C51" s="133"/>
      <c r="D51" s="126">
        <f t="shared" si="8"/>
        <v>44349</v>
      </c>
      <c r="E51" s="127">
        <f t="shared" si="12"/>
        <v>11.166813546518947</v>
      </c>
      <c r="F51" s="126">
        <v>22780</v>
      </c>
      <c r="G51" s="126">
        <v>21569</v>
      </c>
      <c r="H51" s="128">
        <f t="shared" si="9"/>
        <v>284706</v>
      </c>
      <c r="I51" s="127">
        <f t="shared" si="6"/>
        <v>71.687271811658064</v>
      </c>
      <c r="J51" s="126">
        <v>147627</v>
      </c>
      <c r="K51" s="129">
        <v>137079</v>
      </c>
      <c r="L51" s="126">
        <f t="shared" si="10"/>
        <v>68095</v>
      </c>
      <c r="M51" s="127">
        <f t="shared" si="11"/>
        <v>17.145914641822987</v>
      </c>
      <c r="N51" s="126">
        <v>29070</v>
      </c>
      <c r="O51" s="126">
        <v>39025</v>
      </c>
    </row>
    <row r="52" spans="2:17" ht="12" customHeight="1" x14ac:dyDescent="0.2">
      <c r="B52" s="115">
        <v>17</v>
      </c>
      <c r="C52" s="133"/>
      <c r="D52" s="126">
        <f t="shared" si="8"/>
        <v>45325</v>
      </c>
      <c r="E52" s="127">
        <f t="shared" si="12"/>
        <v>11.228036276528016</v>
      </c>
      <c r="F52" s="126">
        <v>23298</v>
      </c>
      <c r="G52" s="126">
        <v>22027</v>
      </c>
      <c r="H52" s="128">
        <f t="shared" si="9"/>
        <v>287599</v>
      </c>
      <c r="I52" s="127">
        <f t="shared" si="6"/>
        <v>71.244831882916287</v>
      </c>
      <c r="J52" s="126">
        <v>149009</v>
      </c>
      <c r="K52" s="129">
        <v>138590</v>
      </c>
      <c r="L52" s="126">
        <f t="shared" si="10"/>
        <v>70753</v>
      </c>
      <c r="M52" s="127">
        <f t="shared" si="11"/>
        <v>17.527131840555693</v>
      </c>
      <c r="N52" s="126">
        <v>30238</v>
      </c>
      <c r="O52" s="126">
        <v>40515</v>
      </c>
    </row>
    <row r="53" spans="2:17" ht="12" customHeight="1" x14ac:dyDescent="0.2">
      <c r="B53" s="115">
        <v>18</v>
      </c>
      <c r="C53" s="133"/>
      <c r="D53" s="126">
        <f t="shared" si="8"/>
        <v>47389</v>
      </c>
      <c r="E53" s="127">
        <f t="shared" si="12"/>
        <v>11.395257126093501</v>
      </c>
      <c r="F53" s="126">
        <v>24263</v>
      </c>
      <c r="G53" s="126">
        <v>23126</v>
      </c>
      <c r="H53" s="128">
        <f t="shared" si="9"/>
        <v>294367</v>
      </c>
      <c r="I53" s="127">
        <f t="shared" si="6"/>
        <v>70.784098724108247</v>
      </c>
      <c r="J53" s="126">
        <v>152089</v>
      </c>
      <c r="K53" s="129">
        <v>142278</v>
      </c>
      <c r="L53" s="126">
        <f t="shared" si="10"/>
        <v>74110</v>
      </c>
      <c r="M53" s="127">
        <f t="shared" si="11"/>
        <v>17.820644149798252</v>
      </c>
      <c r="N53" s="126">
        <v>31828</v>
      </c>
      <c r="O53" s="126">
        <v>42282</v>
      </c>
    </row>
    <row r="54" spans="2:17" ht="12" customHeight="1" x14ac:dyDescent="0.2">
      <c r="B54" s="115">
        <v>19</v>
      </c>
      <c r="C54" s="133"/>
      <c r="D54" s="126">
        <f t="shared" si="8"/>
        <v>48755</v>
      </c>
      <c r="E54" s="127">
        <f t="shared" si="12"/>
        <v>11.52619546895575</v>
      </c>
      <c r="F54" s="126">
        <v>24985</v>
      </c>
      <c r="G54" s="126">
        <v>23770</v>
      </c>
      <c r="H54" s="128">
        <f t="shared" si="9"/>
        <v>296472</v>
      </c>
      <c r="I54" s="127">
        <f t="shared" si="6"/>
        <v>70.089103129366208</v>
      </c>
      <c r="J54" s="126">
        <v>153012</v>
      </c>
      <c r="K54" s="129">
        <v>143460</v>
      </c>
      <c r="L54" s="126">
        <f t="shared" si="10"/>
        <v>77766</v>
      </c>
      <c r="M54" s="127">
        <f t="shared" si="11"/>
        <v>18.38470140167804</v>
      </c>
      <c r="N54" s="126">
        <v>33555</v>
      </c>
      <c r="O54" s="126">
        <v>44211</v>
      </c>
    </row>
    <row r="55" spans="2:17" ht="12" customHeight="1" x14ac:dyDescent="0.2">
      <c r="B55" s="115">
        <v>20</v>
      </c>
      <c r="C55" s="133"/>
      <c r="D55" s="126">
        <f t="shared" si="8"/>
        <v>49783</v>
      </c>
      <c r="E55" s="127">
        <f t="shared" si="12"/>
        <v>11.623557649651875</v>
      </c>
      <c r="F55" s="126">
        <v>25469</v>
      </c>
      <c r="G55" s="126">
        <v>24314</v>
      </c>
      <c r="H55" s="128">
        <f t="shared" si="9"/>
        <v>297565</v>
      </c>
      <c r="I55" s="127">
        <f t="shared" si="6"/>
        <v>69.476807987036935</v>
      </c>
      <c r="J55" s="126">
        <v>153721</v>
      </c>
      <c r="K55" s="129">
        <v>143844</v>
      </c>
      <c r="L55" s="126">
        <f t="shared" si="10"/>
        <v>80946</v>
      </c>
      <c r="M55" s="127">
        <f t="shared" si="11"/>
        <v>18.899634363311183</v>
      </c>
      <c r="N55" s="126">
        <v>35020</v>
      </c>
      <c r="O55" s="126">
        <v>45926</v>
      </c>
      <c r="P55" s="227"/>
    </row>
    <row r="56" spans="2:17" ht="12" customHeight="1" x14ac:dyDescent="0.2">
      <c r="B56" s="115">
        <v>21</v>
      </c>
      <c r="C56" s="133"/>
      <c r="D56" s="126">
        <f t="shared" si="8"/>
        <v>51420</v>
      </c>
      <c r="E56" s="127">
        <f t="shared" si="12"/>
        <v>11.772112776016209</v>
      </c>
      <c r="F56" s="126">
        <v>26315</v>
      </c>
      <c r="G56" s="126">
        <v>25105</v>
      </c>
      <c r="H56" s="128">
        <f t="shared" si="9"/>
        <v>300906</v>
      </c>
      <c r="I56" s="127">
        <f t="shared" si="6"/>
        <v>68.889524834304424</v>
      </c>
      <c r="J56" s="126">
        <v>155359</v>
      </c>
      <c r="K56" s="129">
        <v>145547</v>
      </c>
      <c r="L56" s="126">
        <f t="shared" si="10"/>
        <v>84469</v>
      </c>
      <c r="M56" s="127">
        <f t="shared" si="11"/>
        <v>19.338362389679371</v>
      </c>
      <c r="N56" s="126">
        <v>36590</v>
      </c>
      <c r="O56" s="126">
        <v>47879</v>
      </c>
    </row>
    <row r="57" spans="2:17" ht="12" customHeight="1" x14ac:dyDescent="0.2">
      <c r="B57" s="115">
        <v>22</v>
      </c>
      <c r="C57" s="133"/>
      <c r="D57" s="126">
        <f t="shared" si="8"/>
        <v>53328</v>
      </c>
      <c r="E57" s="127">
        <f t="shared" si="12"/>
        <v>11.946423891055639</v>
      </c>
      <c r="F57" s="126">
        <v>27231</v>
      </c>
      <c r="G57" s="126">
        <v>26097</v>
      </c>
      <c r="H57" s="128">
        <f t="shared" si="9"/>
        <v>305672</v>
      </c>
      <c r="I57" s="127">
        <f t="shared" si="6"/>
        <v>68.475984166418385</v>
      </c>
      <c r="J57" s="126">
        <v>157900</v>
      </c>
      <c r="K57" s="129">
        <v>147772</v>
      </c>
      <c r="L57" s="126">
        <f t="shared" si="10"/>
        <v>87393</v>
      </c>
      <c r="M57" s="127">
        <f t="shared" si="11"/>
        <v>19.577591942525981</v>
      </c>
      <c r="N57" s="126">
        <v>37941</v>
      </c>
      <c r="O57" s="126">
        <v>49452</v>
      </c>
    </row>
    <row r="58" spans="2:17" ht="12" customHeight="1" x14ac:dyDescent="0.2">
      <c r="B58" s="115">
        <v>23</v>
      </c>
      <c r="C58" s="133"/>
      <c r="D58" s="126">
        <f t="shared" si="8"/>
        <v>54629</v>
      </c>
      <c r="E58" s="127">
        <f t="shared" si="12"/>
        <v>12.114203348486528</v>
      </c>
      <c r="F58" s="126">
        <v>27909</v>
      </c>
      <c r="G58" s="126">
        <v>26720</v>
      </c>
      <c r="H58" s="128">
        <f t="shared" si="9"/>
        <v>307550</v>
      </c>
      <c r="I58" s="127">
        <f t="shared" si="6"/>
        <v>68.200465683556928</v>
      </c>
      <c r="J58" s="126">
        <v>158735</v>
      </c>
      <c r="K58" s="129">
        <v>148815</v>
      </c>
      <c r="L58" s="126">
        <f t="shared" si="10"/>
        <v>88771</v>
      </c>
      <c r="M58" s="127">
        <f t="shared" si="11"/>
        <v>19.685330967956535</v>
      </c>
      <c r="N58" s="126">
        <v>38515</v>
      </c>
      <c r="O58" s="126">
        <v>50256</v>
      </c>
      <c r="P58" s="227"/>
      <c r="Q58" s="226"/>
    </row>
    <row r="59" spans="2:17" ht="12" customHeight="1" x14ac:dyDescent="0.2">
      <c r="B59" s="115">
        <v>24</v>
      </c>
      <c r="C59" s="133"/>
      <c r="D59" s="126">
        <f t="shared" si="8"/>
        <v>55788</v>
      </c>
      <c r="E59" s="127">
        <f t="shared" si="12"/>
        <v>12.251244054233299</v>
      </c>
      <c r="F59" s="126">
        <v>28517</v>
      </c>
      <c r="G59" s="126">
        <v>27271</v>
      </c>
      <c r="H59" s="128">
        <f t="shared" si="9"/>
        <v>308754</v>
      </c>
      <c r="I59" s="127">
        <f t="shared" si="6"/>
        <v>67.803481155817508</v>
      </c>
      <c r="J59" s="126">
        <v>159088</v>
      </c>
      <c r="K59" s="129">
        <v>149666</v>
      </c>
      <c r="L59" s="126">
        <f t="shared" si="10"/>
        <v>90824</v>
      </c>
      <c r="M59" s="127">
        <f t="shared" si="11"/>
        <v>19.945274789949181</v>
      </c>
      <c r="N59" s="126">
        <v>39444</v>
      </c>
      <c r="O59" s="126">
        <v>51380</v>
      </c>
      <c r="P59" s="227"/>
      <c r="Q59" s="226"/>
    </row>
    <row r="60" spans="2:17" ht="12" customHeight="1" x14ac:dyDescent="0.2">
      <c r="C60" s="133"/>
      <c r="D60" s="126"/>
      <c r="E60" s="127"/>
      <c r="F60" s="126"/>
      <c r="G60" s="126"/>
      <c r="H60" s="128"/>
      <c r="I60" s="127"/>
      <c r="J60" s="126"/>
      <c r="K60" s="129"/>
      <c r="L60" s="126"/>
      <c r="M60" s="127"/>
      <c r="N60" s="126"/>
      <c r="O60" s="126"/>
      <c r="P60" s="227"/>
      <c r="Q60" s="226"/>
    </row>
    <row r="61" spans="2:17" ht="12" customHeight="1" x14ac:dyDescent="0.2">
      <c r="B61" s="115">
        <v>25</v>
      </c>
      <c r="C61" s="133"/>
      <c r="D61" s="126">
        <f t="shared" ref="D61:D73" si="13">F61+G61</f>
        <v>59454</v>
      </c>
      <c r="E61" s="127">
        <f t="shared" ref="E61:E73" si="14">D61/(D61+H61+L61)*100</f>
        <v>12.379260875630633</v>
      </c>
      <c r="F61" s="126">
        <v>30391</v>
      </c>
      <c r="G61" s="126">
        <v>29063</v>
      </c>
      <c r="H61" s="128">
        <f t="shared" ref="H61:H73" si="15">J61+K61</f>
        <v>324762</v>
      </c>
      <c r="I61" s="127">
        <f t="shared" ref="I61:I73" si="16">H61/(D61+H61+L61)*100</f>
        <v>67.620572551746832</v>
      </c>
      <c r="J61" s="126">
        <v>166094</v>
      </c>
      <c r="K61" s="129">
        <v>158668</v>
      </c>
      <c r="L61" s="126">
        <f t="shared" ref="L61:L73" si="17">N61+O61</f>
        <v>96055</v>
      </c>
      <c r="M61" s="127">
        <f t="shared" ref="M61:M73" si="18">L61/(D61+H61+L61)*100</f>
        <v>20.00016657262254</v>
      </c>
      <c r="N61" s="126">
        <v>41922</v>
      </c>
      <c r="O61" s="126">
        <v>54133</v>
      </c>
      <c r="P61" s="227"/>
      <c r="Q61" s="226"/>
    </row>
    <row r="62" spans="2:17" ht="12" customHeight="1" x14ac:dyDescent="0.2">
      <c r="B62" s="115">
        <v>26</v>
      </c>
      <c r="C62" s="133"/>
      <c r="D62" s="126">
        <f t="shared" si="13"/>
        <v>60996</v>
      </c>
      <c r="E62" s="127">
        <f t="shared" si="14"/>
        <v>12.521195051956102</v>
      </c>
      <c r="F62" s="126">
        <v>31192</v>
      </c>
      <c r="G62" s="126">
        <v>29804</v>
      </c>
      <c r="H62" s="128">
        <f t="shared" si="15"/>
        <v>325873</v>
      </c>
      <c r="I62" s="127">
        <f t="shared" si="16"/>
        <v>66.894868436718653</v>
      </c>
      <c r="J62" s="126">
        <v>166616</v>
      </c>
      <c r="K62" s="129">
        <v>159257</v>
      </c>
      <c r="L62" s="126">
        <f t="shared" si="17"/>
        <v>100273</v>
      </c>
      <c r="M62" s="127">
        <f t="shared" si="18"/>
        <v>20.583936511325241</v>
      </c>
      <c r="N62" s="126">
        <v>43997</v>
      </c>
      <c r="O62" s="126">
        <v>56276</v>
      </c>
      <c r="P62" s="227"/>
      <c r="Q62" s="226"/>
    </row>
    <row r="63" spans="2:17" ht="12" customHeight="1" x14ac:dyDescent="0.2">
      <c r="B63" s="115">
        <v>27</v>
      </c>
      <c r="C63" s="133"/>
      <c r="D63" s="126">
        <f t="shared" si="13"/>
        <v>62556</v>
      </c>
      <c r="E63" s="127">
        <f t="shared" si="14"/>
        <v>12.664388442601709</v>
      </c>
      <c r="F63" s="126">
        <v>32049</v>
      </c>
      <c r="G63" s="126">
        <v>30507</v>
      </c>
      <c r="H63" s="128">
        <f t="shared" si="15"/>
        <v>327250</v>
      </c>
      <c r="I63" s="127">
        <f t="shared" si="16"/>
        <v>66.251376651982369</v>
      </c>
      <c r="J63" s="126">
        <v>167194</v>
      </c>
      <c r="K63" s="129">
        <v>160056</v>
      </c>
      <c r="L63" s="126">
        <f t="shared" si="17"/>
        <v>104146</v>
      </c>
      <c r="M63" s="127">
        <f t="shared" si="18"/>
        <v>21.084234905415911</v>
      </c>
      <c r="N63" s="126">
        <v>45774</v>
      </c>
      <c r="O63" s="126">
        <v>58372</v>
      </c>
      <c r="P63" s="227"/>
      <c r="Q63" s="226"/>
    </row>
    <row r="64" spans="2:17" ht="12" customHeight="1" x14ac:dyDescent="0.2">
      <c r="B64" s="115">
        <v>28</v>
      </c>
      <c r="C64" s="133"/>
      <c r="D64" s="126">
        <f t="shared" si="13"/>
        <v>64183</v>
      </c>
      <c r="E64" s="127">
        <f t="shared" si="14"/>
        <v>12.798179864048128</v>
      </c>
      <c r="F64" s="126">
        <v>32886</v>
      </c>
      <c r="G64" s="126">
        <v>31297</v>
      </c>
      <c r="H64" s="128">
        <f t="shared" si="15"/>
        <v>330367</v>
      </c>
      <c r="I64" s="127">
        <f t="shared" si="16"/>
        <v>65.875641324743114</v>
      </c>
      <c r="J64" s="126">
        <v>168565</v>
      </c>
      <c r="K64" s="129">
        <v>161802</v>
      </c>
      <c r="L64" s="126">
        <f t="shared" si="17"/>
        <v>106951</v>
      </c>
      <c r="M64" s="127">
        <f t="shared" si="18"/>
        <v>21.326178811208752</v>
      </c>
      <c r="N64" s="126">
        <v>47089</v>
      </c>
      <c r="O64" s="126">
        <v>59862</v>
      </c>
      <c r="P64" s="227"/>
      <c r="Q64" s="226"/>
    </row>
    <row r="65" spans="1:17" ht="12" customHeight="1" x14ac:dyDescent="0.2">
      <c r="B65" s="115">
        <v>29</v>
      </c>
      <c r="C65" s="133"/>
      <c r="D65" s="126">
        <f t="shared" si="13"/>
        <v>65200</v>
      </c>
      <c r="E65" s="127">
        <f t="shared" si="14"/>
        <v>12.872375920759865</v>
      </c>
      <c r="F65" s="126">
        <v>33457</v>
      </c>
      <c r="G65" s="126">
        <v>31743</v>
      </c>
      <c r="H65" s="128">
        <f t="shared" si="15"/>
        <v>332441</v>
      </c>
      <c r="I65" s="127">
        <f t="shared" si="16"/>
        <v>65.633520298670717</v>
      </c>
      <c r="J65" s="126">
        <v>169528</v>
      </c>
      <c r="K65" s="129">
        <v>162913</v>
      </c>
      <c r="L65" s="126">
        <f t="shared" si="17"/>
        <v>108870</v>
      </c>
      <c r="M65" s="127">
        <f t="shared" si="18"/>
        <v>21.494103780569425</v>
      </c>
      <c r="N65" s="126">
        <v>47965</v>
      </c>
      <c r="O65" s="126">
        <v>60905</v>
      </c>
      <c r="P65" s="227"/>
      <c r="Q65" s="226"/>
    </row>
    <row r="66" spans="1:17" ht="12" customHeight="1" x14ac:dyDescent="0.2">
      <c r="B66" s="115">
        <v>30</v>
      </c>
      <c r="C66" s="133"/>
      <c r="D66" s="126">
        <f t="shared" si="13"/>
        <v>66197</v>
      </c>
      <c r="E66" s="127">
        <f t="shared" si="14"/>
        <v>12.89894523935253</v>
      </c>
      <c r="F66" s="126">
        <v>34029</v>
      </c>
      <c r="G66" s="126">
        <v>32168</v>
      </c>
      <c r="H66" s="128">
        <f t="shared" si="15"/>
        <v>336545</v>
      </c>
      <c r="I66" s="127">
        <f t="shared" si="16"/>
        <v>65.578130815261972</v>
      </c>
      <c r="J66" s="126">
        <v>171187</v>
      </c>
      <c r="K66" s="129">
        <v>165358</v>
      </c>
      <c r="L66" s="126">
        <f t="shared" si="17"/>
        <v>110455</v>
      </c>
      <c r="M66" s="127">
        <f t="shared" si="18"/>
        <v>21.522923945385493</v>
      </c>
      <c r="N66" s="126">
        <v>48623</v>
      </c>
      <c r="O66" s="126">
        <v>61832</v>
      </c>
      <c r="P66" s="227"/>
      <c r="Q66" s="226"/>
    </row>
    <row r="67" spans="1:17" ht="12" customHeight="1" x14ac:dyDescent="0.2">
      <c r="B67" s="115">
        <v>31</v>
      </c>
      <c r="C67" s="133"/>
      <c r="D67" s="126">
        <f t="shared" si="13"/>
        <v>66878</v>
      </c>
      <c r="E67" s="127">
        <f t="shared" si="14"/>
        <v>12.89888307916039</v>
      </c>
      <c r="F67" s="126">
        <v>34310</v>
      </c>
      <c r="G67" s="126">
        <v>32568</v>
      </c>
      <c r="H67" s="128">
        <f t="shared" si="15"/>
        <v>339939</v>
      </c>
      <c r="I67" s="127">
        <f t="shared" si="16"/>
        <v>65.564661249539512</v>
      </c>
      <c r="J67" s="126">
        <v>172752</v>
      </c>
      <c r="K67" s="129">
        <v>167187</v>
      </c>
      <c r="L67" s="126">
        <f t="shared" si="17"/>
        <v>111662</v>
      </c>
      <c r="M67" s="127">
        <f t="shared" si="18"/>
        <v>21.536455671300093</v>
      </c>
      <c r="N67" s="126">
        <v>49054</v>
      </c>
      <c r="O67" s="126">
        <v>62608</v>
      </c>
      <c r="P67" s="227"/>
      <c r="Q67" s="226"/>
    </row>
    <row r="68" spans="1:17" ht="12" customHeight="1" x14ac:dyDescent="0.2">
      <c r="A68" s="228" t="s">
        <v>357</v>
      </c>
      <c r="B68" s="115">
        <v>2</v>
      </c>
      <c r="C68" s="133"/>
      <c r="D68" s="126">
        <f t="shared" si="13"/>
        <v>66886</v>
      </c>
      <c r="E68" s="127">
        <f t="shared" si="14"/>
        <v>12.817461458123736</v>
      </c>
      <c r="F68" s="126">
        <v>34269</v>
      </c>
      <c r="G68" s="126">
        <v>32617</v>
      </c>
      <c r="H68" s="128">
        <f t="shared" si="15"/>
        <v>342622</v>
      </c>
      <c r="I68" s="127">
        <f t="shared" si="16"/>
        <v>65.657152164956358</v>
      </c>
      <c r="J68" s="126">
        <v>173611</v>
      </c>
      <c r="K68" s="129">
        <v>169011</v>
      </c>
      <c r="L68" s="126">
        <f t="shared" si="17"/>
        <v>112327</v>
      </c>
      <c r="M68" s="127">
        <f t="shared" si="18"/>
        <v>21.525386376919908</v>
      </c>
      <c r="N68" s="126">
        <v>49261</v>
      </c>
      <c r="O68" s="126">
        <v>63066</v>
      </c>
      <c r="P68" s="227"/>
      <c r="Q68" s="226"/>
    </row>
    <row r="69" spans="1:17" ht="12" customHeight="1" x14ac:dyDescent="0.2">
      <c r="A69" s="228"/>
      <c r="B69" s="115">
        <v>3</v>
      </c>
      <c r="C69" s="133"/>
      <c r="D69" s="126">
        <f t="shared" si="13"/>
        <v>67437</v>
      </c>
      <c r="E69" s="127">
        <f t="shared" si="14"/>
        <v>12.813390056260582</v>
      </c>
      <c r="F69" s="126">
        <v>34543</v>
      </c>
      <c r="G69" s="126">
        <v>32894</v>
      </c>
      <c r="H69" s="128">
        <f t="shared" si="15"/>
        <v>346029</v>
      </c>
      <c r="I69" s="127">
        <f t="shared" si="16"/>
        <v>65.747357500745778</v>
      </c>
      <c r="J69" s="126">
        <v>175156</v>
      </c>
      <c r="K69" s="129">
        <v>170873</v>
      </c>
      <c r="L69" s="126">
        <f t="shared" si="17"/>
        <v>112835</v>
      </c>
      <c r="M69" s="127">
        <f t="shared" si="18"/>
        <v>21.439252442993649</v>
      </c>
      <c r="N69" s="126">
        <v>49348</v>
      </c>
      <c r="O69" s="126">
        <v>63487</v>
      </c>
      <c r="P69" s="227"/>
      <c r="Q69" s="226"/>
    </row>
    <row r="70" spans="1:17" ht="12" customHeight="1" x14ac:dyDescent="0.2">
      <c r="A70" s="228"/>
      <c r="B70" s="115">
        <v>4</v>
      </c>
      <c r="C70" s="133"/>
      <c r="D70" s="126">
        <f t="shared" si="13"/>
        <v>66563</v>
      </c>
      <c r="E70" s="127">
        <f t="shared" si="14"/>
        <v>12.655717632027258</v>
      </c>
      <c r="F70" s="126">
        <v>34126</v>
      </c>
      <c r="G70" s="126">
        <v>32437</v>
      </c>
      <c r="H70" s="128">
        <f t="shared" si="15"/>
        <v>346388</v>
      </c>
      <c r="I70" s="127">
        <f t="shared" si="16"/>
        <v>65.859241908006823</v>
      </c>
      <c r="J70" s="126">
        <v>175249</v>
      </c>
      <c r="K70" s="129">
        <v>171139</v>
      </c>
      <c r="L70" s="126">
        <f t="shared" si="17"/>
        <v>113001</v>
      </c>
      <c r="M70" s="127">
        <f t="shared" si="18"/>
        <v>21.48504045996593</v>
      </c>
      <c r="N70" s="126">
        <v>49304</v>
      </c>
      <c r="O70" s="126">
        <v>63697</v>
      </c>
      <c r="P70" s="227"/>
      <c r="Q70" s="226"/>
    </row>
    <row r="71" spans="1:17" ht="12" customHeight="1" x14ac:dyDescent="0.2">
      <c r="A71" s="228"/>
      <c r="B71" s="115">
        <v>5</v>
      </c>
      <c r="C71" s="133"/>
      <c r="D71" s="126">
        <f t="shared" si="13"/>
        <v>66208</v>
      </c>
      <c r="E71" s="127">
        <f t="shared" si="14"/>
        <v>12.424514245179983</v>
      </c>
      <c r="F71" s="126">
        <v>33783</v>
      </c>
      <c r="G71" s="126">
        <v>32425</v>
      </c>
      <c r="H71" s="128">
        <f t="shared" si="15"/>
        <v>354048</v>
      </c>
      <c r="I71" s="127">
        <f t="shared" si="16"/>
        <v>66.440225040440467</v>
      </c>
      <c r="J71" s="126">
        <v>179218</v>
      </c>
      <c r="K71" s="129">
        <v>174830</v>
      </c>
      <c r="L71" s="126">
        <f t="shared" si="17"/>
        <v>112626</v>
      </c>
      <c r="M71" s="127">
        <f t="shared" si="18"/>
        <v>21.135260714379545</v>
      </c>
      <c r="N71" s="126">
        <v>48968</v>
      </c>
      <c r="O71" s="126">
        <v>63658</v>
      </c>
      <c r="P71" s="227"/>
      <c r="Q71" s="226"/>
    </row>
    <row r="72" spans="1:17" ht="12" customHeight="1" x14ac:dyDescent="0.2">
      <c r="A72" s="228"/>
      <c r="B72" s="115">
        <v>6</v>
      </c>
      <c r="C72" s="133"/>
      <c r="D72" s="126">
        <f t="shared" si="13"/>
        <v>65775</v>
      </c>
      <c r="E72" s="127">
        <f t="shared" si="14"/>
        <v>12.200709319839438</v>
      </c>
      <c r="F72" s="126">
        <v>33577</v>
      </c>
      <c r="G72" s="126">
        <v>32198</v>
      </c>
      <c r="H72" s="128">
        <f t="shared" si="15"/>
        <v>360576</v>
      </c>
      <c r="I72" s="127">
        <f t="shared" si="16"/>
        <v>66.883815487805791</v>
      </c>
      <c r="J72" s="126">
        <v>182081</v>
      </c>
      <c r="K72" s="129">
        <v>178495</v>
      </c>
      <c r="L72" s="126">
        <f t="shared" si="17"/>
        <v>112757</v>
      </c>
      <c r="M72" s="127">
        <f t="shared" si="18"/>
        <v>20.91547519235478</v>
      </c>
      <c r="N72" s="126">
        <v>48908</v>
      </c>
      <c r="O72" s="126">
        <v>63849</v>
      </c>
      <c r="P72" s="227"/>
      <c r="Q72" s="226"/>
    </row>
    <row r="73" spans="1:17" ht="12" customHeight="1" x14ac:dyDescent="0.2">
      <c r="A73" s="228"/>
      <c r="B73" s="115">
        <v>7</v>
      </c>
      <c r="D73" s="126">
        <f t="shared" si="13"/>
        <v>64616</v>
      </c>
      <c r="E73" s="127">
        <f t="shared" si="14"/>
        <v>11.928703951558562</v>
      </c>
      <c r="F73" s="126">
        <v>33062</v>
      </c>
      <c r="G73" s="126">
        <v>31554</v>
      </c>
      <c r="H73" s="128">
        <f t="shared" si="15"/>
        <v>364497</v>
      </c>
      <c r="I73" s="127">
        <f t="shared" si="16"/>
        <v>67.289476356184863</v>
      </c>
      <c r="J73" s="126">
        <v>183899</v>
      </c>
      <c r="K73" s="126">
        <v>180598</v>
      </c>
      <c r="L73" s="126">
        <f t="shared" si="17"/>
        <v>112572</v>
      </c>
      <c r="M73" s="127">
        <f t="shared" si="18"/>
        <v>20.781819692256569</v>
      </c>
      <c r="N73" s="126">
        <v>48669</v>
      </c>
      <c r="O73" s="126">
        <v>63903</v>
      </c>
      <c r="P73" s="227"/>
      <c r="Q73" s="226"/>
    </row>
    <row r="74" spans="1:17" ht="5.25" customHeight="1" x14ac:dyDescent="0.2">
      <c r="D74" s="224"/>
      <c r="E74" s="225"/>
      <c r="F74" s="224"/>
      <c r="G74" s="224"/>
      <c r="H74" s="224"/>
      <c r="I74" s="225"/>
      <c r="J74" s="224"/>
      <c r="K74" s="224"/>
      <c r="L74" s="224"/>
      <c r="M74" s="225"/>
      <c r="N74" s="224"/>
      <c r="O74" s="224"/>
    </row>
    <row r="75" spans="1:17" ht="12" customHeight="1" x14ac:dyDescent="0.2">
      <c r="A75" s="115" t="s">
        <v>358</v>
      </c>
      <c r="B75" s="151"/>
      <c r="C75" s="130"/>
      <c r="D75" s="151"/>
      <c r="E75" s="151"/>
      <c r="F75" s="151"/>
      <c r="G75" s="151"/>
      <c r="H75" s="151"/>
      <c r="L75" s="151"/>
      <c r="M75" s="151"/>
      <c r="N75" s="151"/>
      <c r="O75" s="151"/>
      <c r="P75" s="391"/>
    </row>
    <row r="76" spans="1:17" ht="12" customHeight="1" x14ac:dyDescent="0.2">
      <c r="A76" s="151"/>
      <c r="B76" s="134"/>
      <c r="C76" s="151"/>
      <c r="D76" s="151"/>
      <c r="E76" s="380" t="s">
        <v>359</v>
      </c>
      <c r="F76" s="381"/>
      <c r="G76" s="381"/>
      <c r="H76" s="381"/>
      <c r="I76" s="381"/>
      <c r="J76" s="381"/>
      <c r="K76" s="381"/>
      <c r="L76" s="381"/>
      <c r="M76" s="381"/>
      <c r="N76" s="381"/>
      <c r="O76" s="381"/>
      <c r="P76" s="392"/>
    </row>
    <row r="77" spans="1:17" ht="12" customHeight="1" x14ac:dyDescent="0.2">
      <c r="A77" s="151"/>
      <c r="B77" s="134"/>
      <c r="C77" s="151"/>
      <c r="D77" s="151"/>
      <c r="E77" s="380" t="s">
        <v>360</v>
      </c>
      <c r="F77" s="381"/>
      <c r="G77" s="381"/>
      <c r="H77" s="381"/>
      <c r="I77" s="381"/>
      <c r="J77" s="381"/>
      <c r="K77" s="381"/>
      <c r="L77" s="381"/>
      <c r="M77" s="381"/>
      <c r="N77" s="381"/>
      <c r="O77" s="381"/>
      <c r="P77" s="392"/>
    </row>
    <row r="78" spans="1:17" ht="12" customHeight="1" x14ac:dyDescent="0.2">
      <c r="A78" s="151"/>
      <c r="B78" s="151"/>
      <c r="D78" s="151"/>
      <c r="E78" s="380" t="s">
        <v>226</v>
      </c>
      <c r="F78" s="381"/>
      <c r="G78" s="381"/>
      <c r="H78" s="381"/>
      <c r="I78" s="381"/>
      <c r="J78" s="381"/>
      <c r="K78" s="381"/>
      <c r="L78" s="381"/>
      <c r="M78" s="381"/>
      <c r="N78" s="381"/>
      <c r="O78" s="381"/>
      <c r="P78" s="393"/>
    </row>
    <row r="79" spans="1:17" x14ac:dyDescent="0.2">
      <c r="E79" s="380" t="s">
        <v>361</v>
      </c>
      <c r="F79" s="381"/>
      <c r="G79" s="381"/>
      <c r="H79" s="381"/>
      <c r="I79" s="381"/>
      <c r="J79" s="381"/>
      <c r="K79" s="381"/>
      <c r="L79" s="381"/>
      <c r="M79" s="381"/>
      <c r="N79" s="381"/>
      <c r="O79" s="381"/>
    </row>
    <row r="80" spans="1:17" x14ac:dyDescent="0.2">
      <c r="E80" s="380" t="s">
        <v>362</v>
      </c>
      <c r="F80" s="381"/>
      <c r="G80" s="381"/>
      <c r="H80" s="381"/>
      <c r="I80" s="381"/>
      <c r="J80" s="381"/>
      <c r="K80" s="381"/>
      <c r="L80" s="381"/>
      <c r="M80" s="381"/>
      <c r="N80" s="381"/>
      <c r="O80" s="381"/>
    </row>
    <row r="81" spans="5:15" x14ac:dyDescent="0.2">
      <c r="E81" s="380" t="s">
        <v>363</v>
      </c>
      <c r="F81" s="381"/>
      <c r="G81" s="381"/>
      <c r="H81" s="381"/>
      <c r="I81" s="381"/>
      <c r="J81" s="381"/>
      <c r="K81" s="381"/>
      <c r="L81" s="381"/>
      <c r="M81" s="381"/>
      <c r="N81" s="381"/>
      <c r="O81" s="381"/>
    </row>
  </sheetData>
  <mergeCells count="12">
    <mergeCell ref="P75:P78"/>
    <mergeCell ref="E76:O76"/>
    <mergeCell ref="E77:O77"/>
    <mergeCell ref="E78:O78"/>
    <mergeCell ref="E79:O79"/>
    <mergeCell ref="E80:O80"/>
    <mergeCell ref="E81:O81"/>
    <mergeCell ref="A1:O1"/>
    <mergeCell ref="A4:C5"/>
    <mergeCell ref="D4:G4"/>
    <mergeCell ref="H4:K4"/>
    <mergeCell ref="L4:O4"/>
  </mergeCells>
  <phoneticPr fontId="18"/>
  <printOptions horizontalCentered="1"/>
  <pageMargins left="0.19685039370078741" right="0.19685039370078741" top="0.39370078740157483" bottom="0.19685039370078741" header="0.51181102362204722" footer="0.51181102362204722"/>
  <pageSetup paperSize="9" scale="81" orientation="portrait" r:id="rId1"/>
  <headerFooter alignWithMargins="0"/>
  <rowBreaks count="1" manualBreakCount="1">
    <brk id="7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B6AE-DDE0-4A8F-9C28-9F8ED06BA613}">
  <dimension ref="A1:J81"/>
  <sheetViews>
    <sheetView view="pageBreakPreview" zoomScaleNormal="100" zoomScaleSheetLayoutView="100" workbookViewId="0">
      <pane xSplit="1" ySplit="4" topLeftCell="B5" activePane="bottomRight" state="frozen"/>
      <selection sqref="A1:B1"/>
      <selection pane="topRight" sqref="A1:B1"/>
      <selection pane="bottomLeft" sqref="A1:B1"/>
      <selection pane="bottomRight" sqref="A1:I1"/>
    </sheetView>
  </sheetViews>
  <sheetFormatPr defaultRowHeight="13" x14ac:dyDescent="0.2"/>
  <cols>
    <col min="1" max="1" width="12.6328125" style="269" customWidth="1"/>
    <col min="2" max="4" width="10.6328125" style="269" customWidth="1"/>
    <col min="5" max="5" width="0.7265625" style="269" customWidth="1"/>
    <col min="6" max="6" width="12.6328125" style="269" customWidth="1"/>
    <col min="7" max="9" width="10.6328125" style="269" customWidth="1"/>
    <col min="10" max="10" width="0.7265625" style="269" customWidth="1"/>
    <col min="11" max="256" width="8.7265625" style="269"/>
    <col min="257" max="257" width="12.6328125" style="269" customWidth="1"/>
    <col min="258" max="260" width="10.6328125" style="269" customWidth="1"/>
    <col min="261" max="261" width="0.7265625" style="269" customWidth="1"/>
    <col min="262" max="262" width="12.6328125" style="269" customWidth="1"/>
    <col min="263" max="265" width="10.6328125" style="269" customWidth="1"/>
    <col min="266" max="266" width="0.7265625" style="269" customWidth="1"/>
    <col min="267" max="512" width="8.7265625" style="269"/>
    <col min="513" max="513" width="12.6328125" style="269" customWidth="1"/>
    <col min="514" max="516" width="10.6328125" style="269" customWidth="1"/>
    <col min="517" max="517" width="0.7265625" style="269" customWidth="1"/>
    <col min="518" max="518" width="12.6328125" style="269" customWidth="1"/>
    <col min="519" max="521" width="10.6328125" style="269" customWidth="1"/>
    <col min="522" max="522" width="0.7265625" style="269" customWidth="1"/>
    <col min="523" max="768" width="8.7265625" style="269"/>
    <col min="769" max="769" width="12.6328125" style="269" customWidth="1"/>
    <col min="770" max="772" width="10.6328125" style="269" customWidth="1"/>
    <col min="773" max="773" width="0.7265625" style="269" customWidth="1"/>
    <col min="774" max="774" width="12.6328125" style="269" customWidth="1"/>
    <col min="775" max="777" width="10.6328125" style="269" customWidth="1"/>
    <col min="778" max="778" width="0.7265625" style="269" customWidth="1"/>
    <col min="779" max="1024" width="8.7265625" style="269"/>
    <col min="1025" max="1025" width="12.6328125" style="269" customWidth="1"/>
    <col min="1026" max="1028" width="10.6328125" style="269" customWidth="1"/>
    <col min="1029" max="1029" width="0.7265625" style="269" customWidth="1"/>
    <col min="1030" max="1030" width="12.6328125" style="269" customWidth="1"/>
    <col min="1031" max="1033" width="10.6328125" style="269" customWidth="1"/>
    <col min="1034" max="1034" width="0.7265625" style="269" customWidth="1"/>
    <col min="1035" max="1280" width="8.7265625" style="269"/>
    <col min="1281" max="1281" width="12.6328125" style="269" customWidth="1"/>
    <col min="1282" max="1284" width="10.6328125" style="269" customWidth="1"/>
    <col min="1285" max="1285" width="0.7265625" style="269" customWidth="1"/>
    <col min="1286" max="1286" width="12.6328125" style="269" customWidth="1"/>
    <col min="1287" max="1289" width="10.6328125" style="269" customWidth="1"/>
    <col min="1290" max="1290" width="0.7265625" style="269" customWidth="1"/>
    <col min="1291" max="1536" width="8.7265625" style="269"/>
    <col min="1537" max="1537" width="12.6328125" style="269" customWidth="1"/>
    <col min="1538" max="1540" width="10.6328125" style="269" customWidth="1"/>
    <col min="1541" max="1541" width="0.7265625" style="269" customWidth="1"/>
    <col min="1542" max="1542" width="12.6328125" style="269" customWidth="1"/>
    <col min="1543" max="1545" width="10.6328125" style="269" customWidth="1"/>
    <col min="1546" max="1546" width="0.7265625" style="269" customWidth="1"/>
    <col min="1547" max="1792" width="8.7265625" style="269"/>
    <col min="1793" max="1793" width="12.6328125" style="269" customWidth="1"/>
    <col min="1794" max="1796" width="10.6328125" style="269" customWidth="1"/>
    <col min="1797" max="1797" width="0.7265625" style="269" customWidth="1"/>
    <col min="1798" max="1798" width="12.6328125" style="269" customWidth="1"/>
    <col min="1799" max="1801" width="10.6328125" style="269" customWidth="1"/>
    <col min="1802" max="1802" width="0.7265625" style="269" customWidth="1"/>
    <col min="1803" max="2048" width="8.7265625" style="269"/>
    <col min="2049" max="2049" width="12.6328125" style="269" customWidth="1"/>
    <col min="2050" max="2052" width="10.6328125" style="269" customWidth="1"/>
    <col min="2053" max="2053" width="0.7265625" style="269" customWidth="1"/>
    <col min="2054" max="2054" width="12.6328125" style="269" customWidth="1"/>
    <col min="2055" max="2057" width="10.6328125" style="269" customWidth="1"/>
    <col min="2058" max="2058" width="0.7265625" style="269" customWidth="1"/>
    <col min="2059" max="2304" width="8.7265625" style="269"/>
    <col min="2305" max="2305" width="12.6328125" style="269" customWidth="1"/>
    <col min="2306" max="2308" width="10.6328125" style="269" customWidth="1"/>
    <col min="2309" max="2309" width="0.7265625" style="269" customWidth="1"/>
    <col min="2310" max="2310" width="12.6328125" style="269" customWidth="1"/>
    <col min="2311" max="2313" width="10.6328125" style="269" customWidth="1"/>
    <col min="2314" max="2314" width="0.7265625" style="269" customWidth="1"/>
    <col min="2315" max="2560" width="8.7265625" style="269"/>
    <col min="2561" max="2561" width="12.6328125" style="269" customWidth="1"/>
    <col min="2562" max="2564" width="10.6328125" style="269" customWidth="1"/>
    <col min="2565" max="2565" width="0.7265625" style="269" customWidth="1"/>
    <col min="2566" max="2566" width="12.6328125" style="269" customWidth="1"/>
    <col min="2567" max="2569" width="10.6328125" style="269" customWidth="1"/>
    <col min="2570" max="2570" width="0.7265625" style="269" customWidth="1"/>
    <col min="2571" max="2816" width="8.7265625" style="269"/>
    <col min="2817" max="2817" width="12.6328125" style="269" customWidth="1"/>
    <col min="2818" max="2820" width="10.6328125" style="269" customWidth="1"/>
    <col min="2821" max="2821" width="0.7265625" style="269" customWidth="1"/>
    <col min="2822" max="2822" width="12.6328125" style="269" customWidth="1"/>
    <col min="2823" max="2825" width="10.6328125" style="269" customWidth="1"/>
    <col min="2826" max="2826" width="0.7265625" style="269" customWidth="1"/>
    <col min="2827" max="3072" width="8.7265625" style="269"/>
    <col min="3073" max="3073" width="12.6328125" style="269" customWidth="1"/>
    <col min="3074" max="3076" width="10.6328125" style="269" customWidth="1"/>
    <col min="3077" max="3077" width="0.7265625" style="269" customWidth="1"/>
    <col min="3078" max="3078" width="12.6328125" style="269" customWidth="1"/>
    <col min="3079" max="3081" width="10.6328125" style="269" customWidth="1"/>
    <col min="3082" max="3082" width="0.7265625" style="269" customWidth="1"/>
    <col min="3083" max="3328" width="8.7265625" style="269"/>
    <col min="3329" max="3329" width="12.6328125" style="269" customWidth="1"/>
    <col min="3330" max="3332" width="10.6328125" style="269" customWidth="1"/>
    <col min="3333" max="3333" width="0.7265625" style="269" customWidth="1"/>
    <col min="3334" max="3334" width="12.6328125" style="269" customWidth="1"/>
    <col min="3335" max="3337" width="10.6328125" style="269" customWidth="1"/>
    <col min="3338" max="3338" width="0.7265625" style="269" customWidth="1"/>
    <col min="3339" max="3584" width="8.7265625" style="269"/>
    <col min="3585" max="3585" width="12.6328125" style="269" customWidth="1"/>
    <col min="3586" max="3588" width="10.6328125" style="269" customWidth="1"/>
    <col min="3589" max="3589" width="0.7265625" style="269" customWidth="1"/>
    <col min="3590" max="3590" width="12.6328125" style="269" customWidth="1"/>
    <col min="3591" max="3593" width="10.6328125" style="269" customWidth="1"/>
    <col min="3594" max="3594" width="0.7265625" style="269" customWidth="1"/>
    <col min="3595" max="3840" width="8.7265625" style="269"/>
    <col min="3841" max="3841" width="12.6328125" style="269" customWidth="1"/>
    <col min="3842" max="3844" width="10.6328125" style="269" customWidth="1"/>
    <col min="3845" max="3845" width="0.7265625" style="269" customWidth="1"/>
    <col min="3846" max="3846" width="12.6328125" style="269" customWidth="1"/>
    <col min="3847" max="3849" width="10.6328125" style="269" customWidth="1"/>
    <col min="3850" max="3850" width="0.7265625" style="269" customWidth="1"/>
    <col min="3851" max="4096" width="8.7265625" style="269"/>
    <col min="4097" max="4097" width="12.6328125" style="269" customWidth="1"/>
    <col min="4098" max="4100" width="10.6328125" style="269" customWidth="1"/>
    <col min="4101" max="4101" width="0.7265625" style="269" customWidth="1"/>
    <col min="4102" max="4102" width="12.6328125" style="269" customWidth="1"/>
    <col min="4103" max="4105" width="10.6328125" style="269" customWidth="1"/>
    <col min="4106" max="4106" width="0.7265625" style="269" customWidth="1"/>
    <col min="4107" max="4352" width="8.7265625" style="269"/>
    <col min="4353" max="4353" width="12.6328125" style="269" customWidth="1"/>
    <col min="4354" max="4356" width="10.6328125" style="269" customWidth="1"/>
    <col min="4357" max="4357" width="0.7265625" style="269" customWidth="1"/>
    <col min="4358" max="4358" width="12.6328125" style="269" customWidth="1"/>
    <col min="4359" max="4361" width="10.6328125" style="269" customWidth="1"/>
    <col min="4362" max="4362" width="0.7265625" style="269" customWidth="1"/>
    <col min="4363" max="4608" width="8.7265625" style="269"/>
    <col min="4609" max="4609" width="12.6328125" style="269" customWidth="1"/>
    <col min="4610" max="4612" width="10.6328125" style="269" customWidth="1"/>
    <col min="4613" max="4613" width="0.7265625" style="269" customWidth="1"/>
    <col min="4614" max="4614" width="12.6328125" style="269" customWidth="1"/>
    <col min="4615" max="4617" width="10.6328125" style="269" customWidth="1"/>
    <col min="4618" max="4618" width="0.7265625" style="269" customWidth="1"/>
    <col min="4619" max="4864" width="8.7265625" style="269"/>
    <col min="4865" max="4865" width="12.6328125" style="269" customWidth="1"/>
    <col min="4866" max="4868" width="10.6328125" style="269" customWidth="1"/>
    <col min="4869" max="4869" width="0.7265625" style="269" customWidth="1"/>
    <col min="4870" max="4870" width="12.6328125" style="269" customWidth="1"/>
    <col min="4871" max="4873" width="10.6328125" style="269" customWidth="1"/>
    <col min="4874" max="4874" width="0.7265625" style="269" customWidth="1"/>
    <col min="4875" max="5120" width="8.7265625" style="269"/>
    <col min="5121" max="5121" width="12.6328125" style="269" customWidth="1"/>
    <col min="5122" max="5124" width="10.6328125" style="269" customWidth="1"/>
    <col min="5125" max="5125" width="0.7265625" style="269" customWidth="1"/>
    <col min="5126" max="5126" width="12.6328125" style="269" customWidth="1"/>
    <col min="5127" max="5129" width="10.6328125" style="269" customWidth="1"/>
    <col min="5130" max="5130" width="0.7265625" style="269" customWidth="1"/>
    <col min="5131" max="5376" width="8.7265625" style="269"/>
    <col min="5377" max="5377" width="12.6328125" style="269" customWidth="1"/>
    <col min="5378" max="5380" width="10.6328125" style="269" customWidth="1"/>
    <col min="5381" max="5381" width="0.7265625" style="269" customWidth="1"/>
    <col min="5382" max="5382" width="12.6328125" style="269" customWidth="1"/>
    <col min="5383" max="5385" width="10.6328125" style="269" customWidth="1"/>
    <col min="5386" max="5386" width="0.7265625" style="269" customWidth="1"/>
    <col min="5387" max="5632" width="8.7265625" style="269"/>
    <col min="5633" max="5633" width="12.6328125" style="269" customWidth="1"/>
    <col min="5634" max="5636" width="10.6328125" style="269" customWidth="1"/>
    <col min="5637" max="5637" width="0.7265625" style="269" customWidth="1"/>
    <col min="5638" max="5638" width="12.6328125" style="269" customWidth="1"/>
    <col min="5639" max="5641" width="10.6328125" style="269" customWidth="1"/>
    <col min="5642" max="5642" width="0.7265625" style="269" customWidth="1"/>
    <col min="5643" max="5888" width="8.7265625" style="269"/>
    <col min="5889" max="5889" width="12.6328125" style="269" customWidth="1"/>
    <col min="5890" max="5892" width="10.6328125" style="269" customWidth="1"/>
    <col min="5893" max="5893" width="0.7265625" style="269" customWidth="1"/>
    <col min="5894" max="5894" width="12.6328125" style="269" customWidth="1"/>
    <col min="5895" max="5897" width="10.6328125" style="269" customWidth="1"/>
    <col min="5898" max="5898" width="0.7265625" style="269" customWidth="1"/>
    <col min="5899" max="6144" width="8.7265625" style="269"/>
    <col min="6145" max="6145" width="12.6328125" style="269" customWidth="1"/>
    <col min="6146" max="6148" width="10.6328125" style="269" customWidth="1"/>
    <col min="6149" max="6149" width="0.7265625" style="269" customWidth="1"/>
    <col min="6150" max="6150" width="12.6328125" style="269" customWidth="1"/>
    <col min="6151" max="6153" width="10.6328125" style="269" customWidth="1"/>
    <col min="6154" max="6154" width="0.7265625" style="269" customWidth="1"/>
    <col min="6155" max="6400" width="8.7265625" style="269"/>
    <col min="6401" max="6401" width="12.6328125" style="269" customWidth="1"/>
    <col min="6402" max="6404" width="10.6328125" style="269" customWidth="1"/>
    <col min="6405" max="6405" width="0.7265625" style="269" customWidth="1"/>
    <col min="6406" max="6406" width="12.6328125" style="269" customWidth="1"/>
    <col min="6407" max="6409" width="10.6328125" style="269" customWidth="1"/>
    <col min="6410" max="6410" width="0.7265625" style="269" customWidth="1"/>
    <col min="6411" max="6656" width="8.7265625" style="269"/>
    <col min="6657" max="6657" width="12.6328125" style="269" customWidth="1"/>
    <col min="6658" max="6660" width="10.6328125" style="269" customWidth="1"/>
    <col min="6661" max="6661" width="0.7265625" style="269" customWidth="1"/>
    <col min="6662" max="6662" width="12.6328125" style="269" customWidth="1"/>
    <col min="6663" max="6665" width="10.6328125" style="269" customWidth="1"/>
    <col min="6666" max="6666" width="0.7265625" style="269" customWidth="1"/>
    <col min="6667" max="6912" width="8.7265625" style="269"/>
    <col min="6913" max="6913" width="12.6328125" style="269" customWidth="1"/>
    <col min="6914" max="6916" width="10.6328125" style="269" customWidth="1"/>
    <col min="6917" max="6917" width="0.7265625" style="269" customWidth="1"/>
    <col min="6918" max="6918" width="12.6328125" style="269" customWidth="1"/>
    <col min="6919" max="6921" width="10.6328125" style="269" customWidth="1"/>
    <col min="6922" max="6922" width="0.7265625" style="269" customWidth="1"/>
    <col min="6923" max="7168" width="8.7265625" style="269"/>
    <col min="7169" max="7169" width="12.6328125" style="269" customWidth="1"/>
    <col min="7170" max="7172" width="10.6328125" style="269" customWidth="1"/>
    <col min="7173" max="7173" width="0.7265625" style="269" customWidth="1"/>
    <col min="7174" max="7174" width="12.6328125" style="269" customWidth="1"/>
    <col min="7175" max="7177" width="10.6328125" style="269" customWidth="1"/>
    <col min="7178" max="7178" width="0.7265625" style="269" customWidth="1"/>
    <col min="7179" max="7424" width="8.7265625" style="269"/>
    <col min="7425" max="7425" width="12.6328125" style="269" customWidth="1"/>
    <col min="7426" max="7428" width="10.6328125" style="269" customWidth="1"/>
    <col min="7429" max="7429" width="0.7265625" style="269" customWidth="1"/>
    <col min="7430" max="7430" width="12.6328125" style="269" customWidth="1"/>
    <col min="7431" max="7433" width="10.6328125" style="269" customWidth="1"/>
    <col min="7434" max="7434" width="0.7265625" style="269" customWidth="1"/>
    <col min="7435" max="7680" width="8.7265625" style="269"/>
    <col min="7681" max="7681" width="12.6328125" style="269" customWidth="1"/>
    <col min="7682" max="7684" width="10.6328125" style="269" customWidth="1"/>
    <col min="7685" max="7685" width="0.7265625" style="269" customWidth="1"/>
    <col min="7686" max="7686" width="12.6328125" style="269" customWidth="1"/>
    <col min="7687" max="7689" width="10.6328125" style="269" customWidth="1"/>
    <col min="7690" max="7690" width="0.7265625" style="269" customWidth="1"/>
    <col min="7691" max="7936" width="8.7265625" style="269"/>
    <col min="7937" max="7937" width="12.6328125" style="269" customWidth="1"/>
    <col min="7938" max="7940" width="10.6328125" style="269" customWidth="1"/>
    <col min="7941" max="7941" width="0.7265625" style="269" customWidth="1"/>
    <col min="7942" max="7942" width="12.6328125" style="269" customWidth="1"/>
    <col min="7943" max="7945" width="10.6328125" style="269" customWidth="1"/>
    <col min="7946" max="7946" width="0.7265625" style="269" customWidth="1"/>
    <col min="7947" max="8192" width="8.7265625" style="269"/>
    <col min="8193" max="8193" width="12.6328125" style="269" customWidth="1"/>
    <col min="8194" max="8196" width="10.6328125" style="269" customWidth="1"/>
    <col min="8197" max="8197" width="0.7265625" style="269" customWidth="1"/>
    <col min="8198" max="8198" width="12.6328125" style="269" customWidth="1"/>
    <col min="8199" max="8201" width="10.6328125" style="269" customWidth="1"/>
    <col min="8202" max="8202" width="0.7265625" style="269" customWidth="1"/>
    <col min="8203" max="8448" width="8.7265625" style="269"/>
    <col min="8449" max="8449" width="12.6328125" style="269" customWidth="1"/>
    <col min="8450" max="8452" width="10.6328125" style="269" customWidth="1"/>
    <col min="8453" max="8453" width="0.7265625" style="269" customWidth="1"/>
    <col min="8454" max="8454" width="12.6328125" style="269" customWidth="1"/>
    <col min="8455" max="8457" width="10.6328125" style="269" customWidth="1"/>
    <col min="8458" max="8458" width="0.7265625" style="269" customWidth="1"/>
    <col min="8459" max="8704" width="8.7265625" style="269"/>
    <col min="8705" max="8705" width="12.6328125" style="269" customWidth="1"/>
    <col min="8706" max="8708" width="10.6328125" style="269" customWidth="1"/>
    <col min="8709" max="8709" width="0.7265625" style="269" customWidth="1"/>
    <col min="8710" max="8710" width="12.6328125" style="269" customWidth="1"/>
    <col min="8711" max="8713" width="10.6328125" style="269" customWidth="1"/>
    <col min="8714" max="8714" width="0.7265625" style="269" customWidth="1"/>
    <col min="8715" max="8960" width="8.7265625" style="269"/>
    <col min="8961" max="8961" width="12.6328125" style="269" customWidth="1"/>
    <col min="8962" max="8964" width="10.6328125" style="269" customWidth="1"/>
    <col min="8965" max="8965" width="0.7265625" style="269" customWidth="1"/>
    <col min="8966" max="8966" width="12.6328125" style="269" customWidth="1"/>
    <col min="8967" max="8969" width="10.6328125" style="269" customWidth="1"/>
    <col min="8970" max="8970" width="0.7265625" style="269" customWidth="1"/>
    <col min="8971" max="9216" width="8.7265625" style="269"/>
    <col min="9217" max="9217" width="12.6328125" style="269" customWidth="1"/>
    <col min="9218" max="9220" width="10.6328125" style="269" customWidth="1"/>
    <col min="9221" max="9221" width="0.7265625" style="269" customWidth="1"/>
    <col min="9222" max="9222" width="12.6328125" style="269" customWidth="1"/>
    <col min="9223" max="9225" width="10.6328125" style="269" customWidth="1"/>
    <col min="9226" max="9226" width="0.7265625" style="269" customWidth="1"/>
    <col min="9227" max="9472" width="8.7265625" style="269"/>
    <col min="9473" max="9473" width="12.6328125" style="269" customWidth="1"/>
    <col min="9474" max="9476" width="10.6328125" style="269" customWidth="1"/>
    <col min="9477" max="9477" width="0.7265625" style="269" customWidth="1"/>
    <col min="9478" max="9478" width="12.6328125" style="269" customWidth="1"/>
    <col min="9479" max="9481" width="10.6328125" style="269" customWidth="1"/>
    <col min="9482" max="9482" width="0.7265625" style="269" customWidth="1"/>
    <col min="9483" max="9728" width="8.7265625" style="269"/>
    <col min="9729" max="9729" width="12.6328125" style="269" customWidth="1"/>
    <col min="9730" max="9732" width="10.6328125" style="269" customWidth="1"/>
    <col min="9733" max="9733" width="0.7265625" style="269" customWidth="1"/>
    <col min="9734" max="9734" width="12.6328125" style="269" customWidth="1"/>
    <col min="9735" max="9737" width="10.6328125" style="269" customWidth="1"/>
    <col min="9738" max="9738" width="0.7265625" style="269" customWidth="1"/>
    <col min="9739" max="9984" width="8.7265625" style="269"/>
    <col min="9985" max="9985" width="12.6328125" style="269" customWidth="1"/>
    <col min="9986" max="9988" width="10.6328125" style="269" customWidth="1"/>
    <col min="9989" max="9989" width="0.7265625" style="269" customWidth="1"/>
    <col min="9990" max="9990" width="12.6328125" style="269" customWidth="1"/>
    <col min="9991" max="9993" width="10.6328125" style="269" customWidth="1"/>
    <col min="9994" max="9994" width="0.7265625" style="269" customWidth="1"/>
    <col min="9995" max="10240" width="8.7265625" style="269"/>
    <col min="10241" max="10241" width="12.6328125" style="269" customWidth="1"/>
    <col min="10242" max="10244" width="10.6328125" style="269" customWidth="1"/>
    <col min="10245" max="10245" width="0.7265625" style="269" customWidth="1"/>
    <col min="10246" max="10246" width="12.6328125" style="269" customWidth="1"/>
    <col min="10247" max="10249" width="10.6328125" style="269" customWidth="1"/>
    <col min="10250" max="10250" width="0.7265625" style="269" customWidth="1"/>
    <col min="10251" max="10496" width="8.7265625" style="269"/>
    <col min="10497" max="10497" width="12.6328125" style="269" customWidth="1"/>
    <col min="10498" max="10500" width="10.6328125" style="269" customWidth="1"/>
    <col min="10501" max="10501" width="0.7265625" style="269" customWidth="1"/>
    <col min="10502" max="10502" width="12.6328125" style="269" customWidth="1"/>
    <col min="10503" max="10505" width="10.6328125" style="269" customWidth="1"/>
    <col min="10506" max="10506" width="0.7265625" style="269" customWidth="1"/>
    <col min="10507" max="10752" width="8.7265625" style="269"/>
    <col min="10753" max="10753" width="12.6328125" style="269" customWidth="1"/>
    <col min="10754" max="10756" width="10.6328125" style="269" customWidth="1"/>
    <col min="10757" max="10757" width="0.7265625" style="269" customWidth="1"/>
    <col min="10758" max="10758" width="12.6328125" style="269" customWidth="1"/>
    <col min="10759" max="10761" width="10.6328125" style="269" customWidth="1"/>
    <col min="10762" max="10762" width="0.7265625" style="269" customWidth="1"/>
    <col min="10763" max="11008" width="8.7265625" style="269"/>
    <col min="11009" max="11009" width="12.6328125" style="269" customWidth="1"/>
    <col min="11010" max="11012" width="10.6328125" style="269" customWidth="1"/>
    <col min="11013" max="11013" width="0.7265625" style="269" customWidth="1"/>
    <col min="11014" max="11014" width="12.6328125" style="269" customWidth="1"/>
    <col min="11015" max="11017" width="10.6328125" style="269" customWidth="1"/>
    <col min="11018" max="11018" width="0.7265625" style="269" customWidth="1"/>
    <col min="11019" max="11264" width="8.7265625" style="269"/>
    <col min="11265" max="11265" width="12.6328125" style="269" customWidth="1"/>
    <col min="11266" max="11268" width="10.6328125" style="269" customWidth="1"/>
    <col min="11269" max="11269" width="0.7265625" style="269" customWidth="1"/>
    <col min="11270" max="11270" width="12.6328125" style="269" customWidth="1"/>
    <col min="11271" max="11273" width="10.6328125" style="269" customWidth="1"/>
    <col min="11274" max="11274" width="0.7265625" style="269" customWidth="1"/>
    <col min="11275" max="11520" width="8.7265625" style="269"/>
    <col min="11521" max="11521" width="12.6328125" style="269" customWidth="1"/>
    <col min="11522" max="11524" width="10.6328125" style="269" customWidth="1"/>
    <col min="11525" max="11525" width="0.7265625" style="269" customWidth="1"/>
    <col min="11526" max="11526" width="12.6328125" style="269" customWidth="1"/>
    <col min="11527" max="11529" width="10.6328125" style="269" customWidth="1"/>
    <col min="11530" max="11530" width="0.7265625" style="269" customWidth="1"/>
    <col min="11531" max="11776" width="8.7265625" style="269"/>
    <col min="11777" max="11777" width="12.6328125" style="269" customWidth="1"/>
    <col min="11778" max="11780" width="10.6328125" style="269" customWidth="1"/>
    <col min="11781" max="11781" width="0.7265625" style="269" customWidth="1"/>
    <col min="11782" max="11782" width="12.6328125" style="269" customWidth="1"/>
    <col min="11783" max="11785" width="10.6328125" style="269" customWidth="1"/>
    <col min="11786" max="11786" width="0.7265625" style="269" customWidth="1"/>
    <col min="11787" max="12032" width="8.7265625" style="269"/>
    <col min="12033" max="12033" width="12.6328125" style="269" customWidth="1"/>
    <col min="12034" max="12036" width="10.6328125" style="269" customWidth="1"/>
    <col min="12037" max="12037" width="0.7265625" style="269" customWidth="1"/>
    <col min="12038" max="12038" width="12.6328125" style="269" customWidth="1"/>
    <col min="12039" max="12041" width="10.6328125" style="269" customWidth="1"/>
    <col min="12042" max="12042" width="0.7265625" style="269" customWidth="1"/>
    <col min="12043" max="12288" width="8.7265625" style="269"/>
    <col min="12289" max="12289" width="12.6328125" style="269" customWidth="1"/>
    <col min="12290" max="12292" width="10.6328125" style="269" customWidth="1"/>
    <col min="12293" max="12293" width="0.7265625" style="269" customWidth="1"/>
    <col min="12294" max="12294" width="12.6328125" style="269" customWidth="1"/>
    <col min="12295" max="12297" width="10.6328125" style="269" customWidth="1"/>
    <col min="12298" max="12298" width="0.7265625" style="269" customWidth="1"/>
    <col min="12299" max="12544" width="8.7265625" style="269"/>
    <col min="12545" max="12545" width="12.6328125" style="269" customWidth="1"/>
    <col min="12546" max="12548" width="10.6328125" style="269" customWidth="1"/>
    <col min="12549" max="12549" width="0.7265625" style="269" customWidth="1"/>
    <col min="12550" max="12550" width="12.6328125" style="269" customWidth="1"/>
    <col min="12551" max="12553" width="10.6328125" style="269" customWidth="1"/>
    <col min="12554" max="12554" width="0.7265625" style="269" customWidth="1"/>
    <col min="12555" max="12800" width="8.7265625" style="269"/>
    <col min="12801" max="12801" width="12.6328125" style="269" customWidth="1"/>
    <col min="12802" max="12804" width="10.6328125" style="269" customWidth="1"/>
    <col min="12805" max="12805" width="0.7265625" style="269" customWidth="1"/>
    <col min="12806" max="12806" width="12.6328125" style="269" customWidth="1"/>
    <col min="12807" max="12809" width="10.6328125" style="269" customWidth="1"/>
    <col min="12810" max="12810" width="0.7265625" style="269" customWidth="1"/>
    <col min="12811" max="13056" width="8.7265625" style="269"/>
    <col min="13057" max="13057" width="12.6328125" style="269" customWidth="1"/>
    <col min="13058" max="13060" width="10.6328125" style="269" customWidth="1"/>
    <col min="13061" max="13061" width="0.7265625" style="269" customWidth="1"/>
    <col min="13062" max="13062" width="12.6328125" style="269" customWidth="1"/>
    <col min="13063" max="13065" width="10.6328125" style="269" customWidth="1"/>
    <col min="13066" max="13066" width="0.7265625" style="269" customWidth="1"/>
    <col min="13067" max="13312" width="8.7265625" style="269"/>
    <col min="13313" max="13313" width="12.6328125" style="269" customWidth="1"/>
    <col min="13314" max="13316" width="10.6328125" style="269" customWidth="1"/>
    <col min="13317" max="13317" width="0.7265625" style="269" customWidth="1"/>
    <col min="13318" max="13318" width="12.6328125" style="269" customWidth="1"/>
    <col min="13319" max="13321" width="10.6328125" style="269" customWidth="1"/>
    <col min="13322" max="13322" width="0.7265625" style="269" customWidth="1"/>
    <col min="13323" max="13568" width="8.7265625" style="269"/>
    <col min="13569" max="13569" width="12.6328125" style="269" customWidth="1"/>
    <col min="13570" max="13572" width="10.6328125" style="269" customWidth="1"/>
    <col min="13573" max="13573" width="0.7265625" style="269" customWidth="1"/>
    <col min="13574" max="13574" width="12.6328125" style="269" customWidth="1"/>
    <col min="13575" max="13577" width="10.6328125" style="269" customWidth="1"/>
    <col min="13578" max="13578" width="0.7265625" style="269" customWidth="1"/>
    <col min="13579" max="13824" width="8.7265625" style="269"/>
    <col min="13825" max="13825" width="12.6328125" style="269" customWidth="1"/>
    <col min="13826" max="13828" width="10.6328125" style="269" customWidth="1"/>
    <col min="13829" max="13829" width="0.7265625" style="269" customWidth="1"/>
    <col min="13830" max="13830" width="12.6328125" style="269" customWidth="1"/>
    <col min="13831" max="13833" width="10.6328125" style="269" customWidth="1"/>
    <col min="13834" max="13834" width="0.7265625" style="269" customWidth="1"/>
    <col min="13835" max="14080" width="8.7265625" style="269"/>
    <col min="14081" max="14081" width="12.6328125" style="269" customWidth="1"/>
    <col min="14082" max="14084" width="10.6328125" style="269" customWidth="1"/>
    <col min="14085" max="14085" width="0.7265625" style="269" customWidth="1"/>
    <col min="14086" max="14086" width="12.6328125" style="269" customWidth="1"/>
    <col min="14087" max="14089" width="10.6328125" style="269" customWidth="1"/>
    <col min="14090" max="14090" width="0.7265625" style="269" customWidth="1"/>
    <col min="14091" max="14336" width="8.7265625" style="269"/>
    <col min="14337" max="14337" width="12.6328125" style="269" customWidth="1"/>
    <col min="14338" max="14340" width="10.6328125" style="269" customWidth="1"/>
    <col min="14341" max="14341" width="0.7265625" style="269" customWidth="1"/>
    <col min="14342" max="14342" width="12.6328125" style="269" customWidth="1"/>
    <col min="14343" max="14345" width="10.6328125" style="269" customWidth="1"/>
    <col min="14346" max="14346" width="0.7265625" style="269" customWidth="1"/>
    <col min="14347" max="14592" width="8.7265625" style="269"/>
    <col min="14593" max="14593" width="12.6328125" style="269" customWidth="1"/>
    <col min="14594" max="14596" width="10.6328125" style="269" customWidth="1"/>
    <col min="14597" max="14597" width="0.7265625" style="269" customWidth="1"/>
    <col min="14598" max="14598" width="12.6328125" style="269" customWidth="1"/>
    <col min="14599" max="14601" width="10.6328125" style="269" customWidth="1"/>
    <col min="14602" max="14602" width="0.7265625" style="269" customWidth="1"/>
    <col min="14603" max="14848" width="8.7265625" style="269"/>
    <col min="14849" max="14849" width="12.6328125" style="269" customWidth="1"/>
    <col min="14850" max="14852" width="10.6328125" style="269" customWidth="1"/>
    <col min="14853" max="14853" width="0.7265625" style="269" customWidth="1"/>
    <col min="14854" max="14854" width="12.6328125" style="269" customWidth="1"/>
    <col min="14855" max="14857" width="10.6328125" style="269" customWidth="1"/>
    <col min="14858" max="14858" width="0.7265625" style="269" customWidth="1"/>
    <col min="14859" max="15104" width="8.7265625" style="269"/>
    <col min="15105" max="15105" width="12.6328125" style="269" customWidth="1"/>
    <col min="15106" max="15108" width="10.6328125" style="269" customWidth="1"/>
    <col min="15109" max="15109" width="0.7265625" style="269" customWidth="1"/>
    <col min="15110" max="15110" width="12.6328125" style="269" customWidth="1"/>
    <col min="15111" max="15113" width="10.6328125" style="269" customWidth="1"/>
    <col min="15114" max="15114" width="0.7265625" style="269" customWidth="1"/>
    <col min="15115" max="15360" width="8.7265625" style="269"/>
    <col min="15361" max="15361" width="12.6328125" style="269" customWidth="1"/>
    <col min="15362" max="15364" width="10.6328125" style="269" customWidth="1"/>
    <col min="15365" max="15365" width="0.7265625" style="269" customWidth="1"/>
    <col min="15366" max="15366" width="12.6328125" style="269" customWidth="1"/>
    <col min="15367" max="15369" width="10.6328125" style="269" customWidth="1"/>
    <col min="15370" max="15370" width="0.7265625" style="269" customWidth="1"/>
    <col min="15371" max="15616" width="8.7265625" style="269"/>
    <col min="15617" max="15617" width="12.6328125" style="269" customWidth="1"/>
    <col min="15618" max="15620" width="10.6328125" style="269" customWidth="1"/>
    <col min="15621" max="15621" width="0.7265625" style="269" customWidth="1"/>
    <col min="15622" max="15622" width="12.6328125" style="269" customWidth="1"/>
    <col min="15623" max="15625" width="10.6328125" style="269" customWidth="1"/>
    <col min="15626" max="15626" width="0.7265625" style="269" customWidth="1"/>
    <col min="15627" max="15872" width="8.7265625" style="269"/>
    <col min="15873" max="15873" width="12.6328125" style="269" customWidth="1"/>
    <col min="15874" max="15876" width="10.6328125" style="269" customWidth="1"/>
    <col min="15877" max="15877" width="0.7265625" style="269" customWidth="1"/>
    <col min="15878" max="15878" width="12.6328125" style="269" customWidth="1"/>
    <col min="15879" max="15881" width="10.6328125" style="269" customWidth="1"/>
    <col min="15882" max="15882" width="0.7265625" style="269" customWidth="1"/>
    <col min="15883" max="16128" width="8.7265625" style="269"/>
    <col min="16129" max="16129" width="12.6328125" style="269" customWidth="1"/>
    <col min="16130" max="16132" width="10.6328125" style="269" customWidth="1"/>
    <col min="16133" max="16133" width="0.7265625" style="269" customWidth="1"/>
    <col min="16134" max="16134" width="12.6328125" style="269" customWidth="1"/>
    <col min="16135" max="16137" width="10.6328125" style="269" customWidth="1"/>
    <col min="16138" max="16138" width="0.7265625" style="269" customWidth="1"/>
    <col min="16139" max="16384" width="8.7265625" style="269"/>
  </cols>
  <sheetData>
    <row r="1" spans="1:10" ht="16.5" x14ac:dyDescent="0.25">
      <c r="A1" s="382" t="s">
        <v>227</v>
      </c>
      <c r="B1" s="382"/>
      <c r="C1" s="382"/>
      <c r="D1" s="382"/>
      <c r="E1" s="382"/>
      <c r="F1" s="382"/>
      <c r="G1" s="382"/>
      <c r="H1" s="382"/>
      <c r="I1" s="382"/>
    </row>
    <row r="2" spans="1:10" s="155" customFormat="1" x14ac:dyDescent="0.2">
      <c r="A2" s="269" t="s">
        <v>393</v>
      </c>
      <c r="B2" s="269"/>
      <c r="C2" s="269"/>
      <c r="D2" s="228"/>
      <c r="E2" s="228"/>
      <c r="F2" s="269"/>
      <c r="G2" s="269"/>
      <c r="H2" s="269"/>
      <c r="I2" s="228"/>
      <c r="J2" s="269"/>
    </row>
    <row r="3" spans="1:10" s="155" customFormat="1" ht="2.25" customHeight="1" thickBot="1" x14ac:dyDescent="0.25">
      <c r="D3" s="124"/>
      <c r="E3" s="124"/>
      <c r="I3" s="124"/>
    </row>
    <row r="4" spans="1:10" s="155" customFormat="1" ht="18.75" customHeight="1" thickTop="1" x14ac:dyDescent="0.2">
      <c r="A4" s="252" t="s">
        <v>228</v>
      </c>
      <c r="B4" s="251" t="s">
        <v>229</v>
      </c>
      <c r="C4" s="251" t="s">
        <v>29</v>
      </c>
      <c r="D4" s="250" t="s">
        <v>30</v>
      </c>
      <c r="E4" s="253"/>
      <c r="F4" s="252" t="s">
        <v>228</v>
      </c>
      <c r="G4" s="251" t="s">
        <v>229</v>
      </c>
      <c r="H4" s="251" t="s">
        <v>29</v>
      </c>
      <c r="I4" s="250" t="s">
        <v>30</v>
      </c>
      <c r="J4" s="249"/>
    </row>
    <row r="5" spans="1:10" ht="4.5" customHeight="1" x14ac:dyDescent="0.2">
      <c r="A5" s="248"/>
      <c r="B5" s="227"/>
      <c r="C5" s="227"/>
      <c r="D5" s="227"/>
      <c r="E5" s="227"/>
      <c r="F5" s="248"/>
      <c r="G5" s="227"/>
      <c r="H5" s="227"/>
      <c r="I5" s="227"/>
      <c r="J5" s="246"/>
    </row>
    <row r="6" spans="1:10" s="156" customFormat="1" ht="11.25" customHeight="1" x14ac:dyDescent="0.2">
      <c r="A6" s="244" t="s">
        <v>230</v>
      </c>
      <c r="B6" s="243">
        <f>SUMIF(A8:A78,"=*歳*",B8:B78)+SUMIF(F8:F78,"=*歳*",G8:G78)</f>
        <v>541685</v>
      </c>
      <c r="C6" s="243">
        <f>SUMIF(A8:A78,"=*歳*",C8:C78)+SUMIF(F8:F78,"=*歳*",H8:H78)</f>
        <v>265630</v>
      </c>
      <c r="D6" s="243">
        <f>SUMIF(A8:A78,"=*歳*",D8:D78)+SUMIF(F8:F78,"=*歳*",I8:I78)</f>
        <v>276055</v>
      </c>
      <c r="E6" s="243"/>
      <c r="F6" s="244"/>
      <c r="G6" s="243"/>
      <c r="H6" s="243"/>
      <c r="I6" s="243"/>
      <c r="J6" s="242"/>
    </row>
    <row r="7" spans="1:10" ht="8.25" customHeight="1" x14ac:dyDescent="0.2">
      <c r="A7" s="248"/>
      <c r="E7" s="247"/>
      <c r="F7" s="248"/>
      <c r="G7" s="247"/>
      <c r="H7" s="247"/>
      <c r="I7" s="247"/>
      <c r="J7" s="246"/>
    </row>
    <row r="8" spans="1:10" s="156" customFormat="1" ht="11.25" customHeight="1" x14ac:dyDescent="0.2">
      <c r="A8" s="244" t="s">
        <v>231</v>
      </c>
      <c r="B8" s="243">
        <f>SUM(B9:B13)</f>
        <v>19902</v>
      </c>
      <c r="C8" s="243">
        <v>10216</v>
      </c>
      <c r="D8" s="243">
        <v>9686</v>
      </c>
      <c r="E8" s="243"/>
      <c r="F8" s="244" t="s">
        <v>232</v>
      </c>
      <c r="G8" s="243">
        <f>SUM(G9:G13)</f>
        <v>47617</v>
      </c>
      <c r="H8" s="243">
        <v>23885</v>
      </c>
      <c r="I8" s="243">
        <v>23732</v>
      </c>
      <c r="J8" s="242"/>
    </row>
    <row r="9" spans="1:10" s="155" customFormat="1" ht="11.25" customHeight="1" x14ac:dyDescent="0.2">
      <c r="A9" s="244">
        <v>0</v>
      </c>
      <c r="B9" s="243">
        <f>SUM(C9:D9)</f>
        <v>3666</v>
      </c>
      <c r="C9" s="243">
        <v>1936</v>
      </c>
      <c r="D9" s="243">
        <v>1730</v>
      </c>
      <c r="E9" s="243"/>
      <c r="F9" s="244">
        <v>50</v>
      </c>
      <c r="G9" s="243">
        <f>SUM(H9:I9)</f>
        <v>9552</v>
      </c>
      <c r="H9" s="243">
        <v>4743</v>
      </c>
      <c r="I9" s="243">
        <v>4809</v>
      </c>
      <c r="J9" s="245"/>
    </row>
    <row r="10" spans="1:10" s="155" customFormat="1" ht="11.25" customHeight="1" x14ac:dyDescent="0.2">
      <c r="A10" s="244">
        <v>1</v>
      </c>
      <c r="B10" s="243">
        <f>SUM(C10:D10)</f>
        <v>3882</v>
      </c>
      <c r="C10" s="243">
        <v>1955</v>
      </c>
      <c r="D10" s="243">
        <v>1927</v>
      </c>
      <c r="E10" s="243"/>
      <c r="F10" s="244">
        <v>51</v>
      </c>
      <c r="G10" s="243">
        <f>SUM(H10:I10)</f>
        <v>9856</v>
      </c>
      <c r="H10" s="243">
        <v>4940</v>
      </c>
      <c r="I10" s="243">
        <v>4916</v>
      </c>
      <c r="J10" s="245"/>
    </row>
    <row r="11" spans="1:10" s="155" customFormat="1" ht="11.25" customHeight="1" x14ac:dyDescent="0.2">
      <c r="A11" s="244">
        <v>2</v>
      </c>
      <c r="B11" s="243">
        <f>SUM(C11:D11)</f>
        <v>3975</v>
      </c>
      <c r="C11" s="243">
        <v>2045</v>
      </c>
      <c r="D11" s="243">
        <v>1930</v>
      </c>
      <c r="E11" s="243"/>
      <c r="F11" s="244">
        <v>52</v>
      </c>
      <c r="G11" s="243">
        <f>SUM(H11:I11)</f>
        <v>9733</v>
      </c>
      <c r="H11" s="243">
        <v>4881</v>
      </c>
      <c r="I11" s="243">
        <v>4852</v>
      </c>
      <c r="J11" s="245"/>
    </row>
    <row r="12" spans="1:10" s="155" customFormat="1" ht="11.25" customHeight="1" x14ac:dyDescent="0.2">
      <c r="A12" s="244">
        <v>3</v>
      </c>
      <c r="B12" s="243">
        <f>SUM(C12:D12)</f>
        <v>4182</v>
      </c>
      <c r="C12" s="243">
        <v>2113</v>
      </c>
      <c r="D12" s="243">
        <v>2069</v>
      </c>
      <c r="E12" s="243"/>
      <c r="F12" s="244">
        <v>53</v>
      </c>
      <c r="G12" s="243">
        <f>SUM(H12:I12)</f>
        <v>9330</v>
      </c>
      <c r="H12" s="243">
        <v>4710</v>
      </c>
      <c r="I12" s="243">
        <v>4620</v>
      </c>
      <c r="J12" s="245"/>
    </row>
    <row r="13" spans="1:10" s="155" customFormat="1" ht="11.25" customHeight="1" x14ac:dyDescent="0.2">
      <c r="A13" s="244">
        <v>4</v>
      </c>
      <c r="B13" s="243">
        <f>SUM(C13:D13)</f>
        <v>4197</v>
      </c>
      <c r="C13" s="243">
        <v>2167</v>
      </c>
      <c r="D13" s="243">
        <v>2030</v>
      </c>
      <c r="E13" s="243"/>
      <c r="F13" s="244">
        <v>54</v>
      </c>
      <c r="G13" s="243">
        <f>SUM(H13:I13)</f>
        <v>9146</v>
      </c>
      <c r="H13" s="243">
        <v>4611</v>
      </c>
      <c r="I13" s="243">
        <v>4535</v>
      </c>
      <c r="J13" s="245"/>
    </row>
    <row r="14" spans="1:10" s="155" customFormat="1" ht="8.25" customHeight="1" x14ac:dyDescent="0.2">
      <c r="A14" s="244"/>
      <c r="B14" s="243"/>
      <c r="C14" s="243"/>
      <c r="D14" s="243"/>
      <c r="E14" s="243"/>
      <c r="F14" s="244"/>
      <c r="G14" s="243"/>
      <c r="H14" s="243"/>
      <c r="I14" s="243"/>
      <c r="J14" s="245"/>
    </row>
    <row r="15" spans="1:10" s="156" customFormat="1" ht="11.25" customHeight="1" x14ac:dyDescent="0.2">
      <c r="A15" s="244" t="s">
        <v>233</v>
      </c>
      <c r="B15" s="243">
        <f>SUM(B16:B20)</f>
        <v>22402</v>
      </c>
      <c r="C15" s="243">
        <v>11404</v>
      </c>
      <c r="D15" s="243">
        <v>10998</v>
      </c>
      <c r="E15" s="243"/>
      <c r="F15" s="244" t="s">
        <v>234</v>
      </c>
      <c r="G15" s="243">
        <f>SUM(G16:G20)</f>
        <v>38618</v>
      </c>
      <c r="H15" s="243">
        <v>20009</v>
      </c>
      <c r="I15" s="243">
        <v>18609</v>
      </c>
      <c r="J15" s="242"/>
    </row>
    <row r="16" spans="1:10" s="155" customFormat="1" ht="11.25" customHeight="1" x14ac:dyDescent="0.2">
      <c r="A16" s="244">
        <v>5</v>
      </c>
      <c r="B16" s="243">
        <f>SUM(C16:D16)</f>
        <v>4300</v>
      </c>
      <c r="C16" s="243">
        <v>2134</v>
      </c>
      <c r="D16" s="243">
        <v>2166</v>
      </c>
      <c r="E16" s="243"/>
      <c r="F16" s="244">
        <v>55</v>
      </c>
      <c r="G16" s="243">
        <f>SUM(H16:I16)</f>
        <v>8583</v>
      </c>
      <c r="H16" s="243">
        <v>4383</v>
      </c>
      <c r="I16" s="243">
        <v>4200</v>
      </c>
      <c r="J16" s="245"/>
    </row>
    <row r="17" spans="1:10" s="155" customFormat="1" ht="11.25" customHeight="1" x14ac:dyDescent="0.2">
      <c r="A17" s="244">
        <v>6</v>
      </c>
      <c r="B17" s="243">
        <f>SUM(C17:D17)</f>
        <v>4459</v>
      </c>
      <c r="C17" s="243">
        <v>2258</v>
      </c>
      <c r="D17" s="243">
        <v>2201</v>
      </c>
      <c r="E17" s="243"/>
      <c r="F17" s="244">
        <v>56</v>
      </c>
      <c r="G17" s="243">
        <f>SUM(H17:I17)</f>
        <v>8551</v>
      </c>
      <c r="H17" s="243">
        <v>4394</v>
      </c>
      <c r="I17" s="243">
        <v>4157</v>
      </c>
      <c r="J17" s="245"/>
    </row>
    <row r="18" spans="1:10" s="155" customFormat="1" ht="11.25" customHeight="1" x14ac:dyDescent="0.2">
      <c r="A18" s="244">
        <v>7</v>
      </c>
      <c r="B18" s="243">
        <f>SUM(C18:D18)</f>
        <v>4521</v>
      </c>
      <c r="C18" s="243">
        <v>2293</v>
      </c>
      <c r="D18" s="243">
        <v>2228</v>
      </c>
      <c r="E18" s="243"/>
      <c r="F18" s="244">
        <v>57</v>
      </c>
      <c r="G18" s="243">
        <f>SUM(H18:I18)</f>
        <v>8158</v>
      </c>
      <c r="H18" s="243">
        <v>4266</v>
      </c>
      <c r="I18" s="243">
        <v>3892</v>
      </c>
      <c r="J18" s="245"/>
    </row>
    <row r="19" spans="1:10" s="155" customFormat="1" ht="11.25" customHeight="1" x14ac:dyDescent="0.2">
      <c r="A19" s="244">
        <v>8</v>
      </c>
      <c r="B19" s="243">
        <f>SUM(C19:D19)</f>
        <v>4593</v>
      </c>
      <c r="C19" s="243">
        <v>2382</v>
      </c>
      <c r="D19" s="243">
        <v>2211</v>
      </c>
      <c r="E19" s="243"/>
      <c r="F19" s="244">
        <v>58</v>
      </c>
      <c r="G19" s="243">
        <f>SUM(H19:I19)</f>
        <v>5998</v>
      </c>
      <c r="H19" s="243">
        <v>3132</v>
      </c>
      <c r="I19" s="243">
        <v>2866</v>
      </c>
      <c r="J19" s="245"/>
    </row>
    <row r="20" spans="1:10" s="155" customFormat="1" ht="11.25" customHeight="1" x14ac:dyDescent="0.2">
      <c r="A20" s="244">
        <v>9</v>
      </c>
      <c r="B20" s="243">
        <f>SUM(C20:D20)</f>
        <v>4529</v>
      </c>
      <c r="C20" s="243">
        <v>2337</v>
      </c>
      <c r="D20" s="243">
        <v>2192</v>
      </c>
      <c r="E20" s="243"/>
      <c r="F20" s="244">
        <v>59</v>
      </c>
      <c r="G20" s="243">
        <f>SUM(H20:I20)</f>
        <v>7328</v>
      </c>
      <c r="H20" s="243">
        <v>3834</v>
      </c>
      <c r="I20" s="243">
        <v>3494</v>
      </c>
      <c r="J20" s="245"/>
    </row>
    <row r="21" spans="1:10" s="155" customFormat="1" ht="8.25" customHeight="1" x14ac:dyDescent="0.2">
      <c r="A21" s="244"/>
      <c r="B21" s="243"/>
      <c r="C21" s="243"/>
      <c r="D21" s="243"/>
      <c r="E21" s="243"/>
      <c r="F21" s="244"/>
      <c r="G21" s="243"/>
      <c r="H21" s="243"/>
      <c r="I21" s="243"/>
      <c r="J21" s="245"/>
    </row>
    <row r="22" spans="1:10" s="156" customFormat="1" ht="11.25" customHeight="1" x14ac:dyDescent="0.2">
      <c r="A22" s="244" t="s">
        <v>235</v>
      </c>
      <c r="B22" s="243">
        <f>SUM(B23:B27)</f>
        <v>22312</v>
      </c>
      <c r="C22" s="243">
        <v>11442</v>
      </c>
      <c r="D22" s="243">
        <v>10870</v>
      </c>
      <c r="E22" s="243"/>
      <c r="F22" s="244" t="s">
        <v>236</v>
      </c>
      <c r="G22" s="243">
        <f>SUM(G23:G27)</f>
        <v>28215</v>
      </c>
      <c r="H22" s="243">
        <v>14344</v>
      </c>
      <c r="I22" s="243">
        <v>13871</v>
      </c>
      <c r="J22" s="242"/>
    </row>
    <row r="23" spans="1:10" s="155" customFormat="1" ht="11.25" customHeight="1" x14ac:dyDescent="0.2">
      <c r="A23" s="244">
        <v>10</v>
      </c>
      <c r="B23" s="243">
        <f>SUM(C23:D23)</f>
        <v>4534</v>
      </c>
      <c r="C23" s="243">
        <v>2266</v>
      </c>
      <c r="D23" s="243">
        <v>2268</v>
      </c>
      <c r="E23" s="243"/>
      <c r="F23" s="244">
        <v>60</v>
      </c>
      <c r="G23" s="243">
        <f>SUM(H23:I23)</f>
        <v>6556</v>
      </c>
      <c r="H23" s="243">
        <v>3354</v>
      </c>
      <c r="I23" s="243">
        <v>3202</v>
      </c>
      <c r="J23" s="245"/>
    </row>
    <row r="24" spans="1:10" s="155" customFormat="1" ht="11.25" customHeight="1" x14ac:dyDescent="0.2">
      <c r="A24" s="244">
        <v>11</v>
      </c>
      <c r="B24" s="243">
        <f>SUM(C24:D24)</f>
        <v>4644</v>
      </c>
      <c r="C24" s="243">
        <v>2402</v>
      </c>
      <c r="D24" s="243">
        <v>2242</v>
      </c>
      <c r="E24" s="243"/>
      <c r="F24" s="244">
        <v>61</v>
      </c>
      <c r="G24" s="243">
        <f>SUM(H24:I24)</f>
        <v>5820</v>
      </c>
      <c r="H24" s="243">
        <v>2969</v>
      </c>
      <c r="I24" s="243">
        <v>2851</v>
      </c>
      <c r="J24" s="245"/>
    </row>
    <row r="25" spans="1:10" s="155" customFormat="1" ht="11.25" customHeight="1" x14ac:dyDescent="0.2">
      <c r="A25" s="244">
        <v>12</v>
      </c>
      <c r="B25" s="243">
        <f>SUM(C25:D25)</f>
        <v>4446</v>
      </c>
      <c r="C25" s="243">
        <v>2278</v>
      </c>
      <c r="D25" s="243">
        <v>2168</v>
      </c>
      <c r="E25" s="243"/>
      <c r="F25" s="244">
        <v>62</v>
      </c>
      <c r="G25" s="243">
        <f>SUM(H25:I25)</f>
        <v>5628</v>
      </c>
      <c r="H25" s="243">
        <v>2896</v>
      </c>
      <c r="I25" s="243">
        <v>2732</v>
      </c>
      <c r="J25" s="245"/>
    </row>
    <row r="26" spans="1:10" s="155" customFormat="1" ht="11.25" customHeight="1" x14ac:dyDescent="0.2">
      <c r="A26" s="244">
        <v>13</v>
      </c>
      <c r="B26" s="243">
        <f>SUM(C26:D26)</f>
        <v>4299</v>
      </c>
      <c r="C26" s="243">
        <v>2248</v>
      </c>
      <c r="D26" s="243">
        <v>2051</v>
      </c>
      <c r="E26" s="243"/>
      <c r="F26" s="244">
        <v>63</v>
      </c>
      <c r="G26" s="243">
        <f>SUM(H26:I26)</f>
        <v>5174</v>
      </c>
      <c r="H26" s="243">
        <v>2582</v>
      </c>
      <c r="I26" s="243">
        <v>2592</v>
      </c>
      <c r="J26" s="245"/>
    </row>
    <row r="27" spans="1:10" s="155" customFormat="1" ht="11.25" customHeight="1" x14ac:dyDescent="0.2">
      <c r="A27" s="244">
        <v>14</v>
      </c>
      <c r="B27" s="243">
        <f>SUM(C27:D27)</f>
        <v>4389</v>
      </c>
      <c r="C27" s="243">
        <v>2248</v>
      </c>
      <c r="D27" s="243">
        <v>2141</v>
      </c>
      <c r="E27" s="243"/>
      <c r="F27" s="244">
        <v>64</v>
      </c>
      <c r="G27" s="243">
        <f>SUM(H27:I27)</f>
        <v>5037</v>
      </c>
      <c r="H27" s="243">
        <v>2543</v>
      </c>
      <c r="I27" s="243">
        <v>2494</v>
      </c>
      <c r="J27" s="245"/>
    </row>
    <row r="28" spans="1:10" s="155" customFormat="1" ht="8.25" customHeight="1" x14ac:dyDescent="0.2">
      <c r="A28" s="244"/>
      <c r="B28" s="243"/>
      <c r="C28" s="243"/>
      <c r="D28" s="243"/>
      <c r="E28" s="243"/>
      <c r="F28" s="244"/>
      <c r="G28" s="243"/>
      <c r="H28" s="243"/>
      <c r="I28" s="243"/>
      <c r="J28" s="245"/>
    </row>
    <row r="29" spans="1:10" s="156" customFormat="1" ht="11.25" customHeight="1" x14ac:dyDescent="0.2">
      <c r="A29" s="244" t="s">
        <v>237</v>
      </c>
      <c r="B29" s="243">
        <f>SUM(B30:B34)</f>
        <v>21040</v>
      </c>
      <c r="C29" s="243">
        <v>10756</v>
      </c>
      <c r="D29" s="243">
        <v>10284</v>
      </c>
      <c r="E29" s="243"/>
      <c r="F29" s="244" t="s">
        <v>238</v>
      </c>
      <c r="G29" s="243">
        <f>SUM(G30:G34)</f>
        <v>22937</v>
      </c>
      <c r="H29" s="243">
        <v>11115</v>
      </c>
      <c r="I29" s="243">
        <v>11822</v>
      </c>
      <c r="J29" s="242"/>
    </row>
    <row r="30" spans="1:10" s="155" customFormat="1" ht="11.25" customHeight="1" x14ac:dyDescent="0.2">
      <c r="A30" s="244">
        <v>15</v>
      </c>
      <c r="B30" s="243">
        <f>SUM(C30:D30)</f>
        <v>4265</v>
      </c>
      <c r="C30" s="243">
        <v>2153</v>
      </c>
      <c r="D30" s="243">
        <v>2112</v>
      </c>
      <c r="E30" s="243"/>
      <c r="F30" s="244">
        <v>65</v>
      </c>
      <c r="G30" s="243">
        <f>SUM(H30:I30)</f>
        <v>4744</v>
      </c>
      <c r="H30" s="243">
        <v>2347</v>
      </c>
      <c r="I30" s="243">
        <v>2397</v>
      </c>
      <c r="J30" s="245"/>
    </row>
    <row r="31" spans="1:10" s="155" customFormat="1" ht="11.25" customHeight="1" x14ac:dyDescent="0.2">
      <c r="A31" s="244">
        <v>16</v>
      </c>
      <c r="B31" s="243">
        <f>SUM(C31:D31)</f>
        <v>4155</v>
      </c>
      <c r="C31" s="243">
        <v>2065</v>
      </c>
      <c r="D31" s="243">
        <v>2090</v>
      </c>
      <c r="E31" s="243"/>
      <c r="F31" s="244">
        <v>66</v>
      </c>
      <c r="G31" s="243">
        <f>SUM(H31:I31)</f>
        <v>4822</v>
      </c>
      <c r="H31" s="243">
        <v>2408</v>
      </c>
      <c r="I31" s="243">
        <v>2414</v>
      </c>
      <c r="J31" s="245"/>
    </row>
    <row r="32" spans="1:10" s="155" customFormat="1" ht="11.25" customHeight="1" x14ac:dyDescent="0.2">
      <c r="A32" s="244">
        <v>17</v>
      </c>
      <c r="B32" s="243">
        <f>SUM(C32:D32)</f>
        <v>4268</v>
      </c>
      <c r="C32" s="243">
        <v>2220</v>
      </c>
      <c r="D32" s="243">
        <v>2048</v>
      </c>
      <c r="E32" s="243"/>
      <c r="F32" s="244">
        <v>67</v>
      </c>
      <c r="G32" s="243">
        <f>SUM(H32:I32)</f>
        <v>4446</v>
      </c>
      <c r="H32" s="243">
        <v>2120</v>
      </c>
      <c r="I32" s="243">
        <v>2326</v>
      </c>
      <c r="J32" s="245"/>
    </row>
    <row r="33" spans="1:10" s="155" customFormat="1" ht="11.25" customHeight="1" x14ac:dyDescent="0.2">
      <c r="A33" s="244">
        <v>18</v>
      </c>
      <c r="B33" s="243">
        <f>SUM(C33:D33)</f>
        <v>4136</v>
      </c>
      <c r="C33" s="243">
        <v>2101</v>
      </c>
      <c r="D33" s="243">
        <v>2035</v>
      </c>
      <c r="E33" s="243"/>
      <c r="F33" s="244">
        <v>68</v>
      </c>
      <c r="G33" s="243">
        <f>SUM(H33:I33)</f>
        <v>4472</v>
      </c>
      <c r="H33" s="243">
        <v>2133</v>
      </c>
      <c r="I33" s="243">
        <v>2339</v>
      </c>
      <c r="J33" s="245"/>
    </row>
    <row r="34" spans="1:10" s="155" customFormat="1" ht="11.25" customHeight="1" x14ac:dyDescent="0.2">
      <c r="A34" s="244">
        <v>19</v>
      </c>
      <c r="B34" s="243">
        <f>SUM(C34:D34)</f>
        <v>4216</v>
      </c>
      <c r="C34" s="243">
        <v>2217</v>
      </c>
      <c r="D34" s="243">
        <v>1999</v>
      </c>
      <c r="E34" s="243"/>
      <c r="F34" s="244">
        <v>69</v>
      </c>
      <c r="G34" s="243">
        <f>SUM(H34:I34)</f>
        <v>4453</v>
      </c>
      <c r="H34" s="243">
        <v>2107</v>
      </c>
      <c r="I34" s="243">
        <v>2346</v>
      </c>
      <c r="J34" s="245"/>
    </row>
    <row r="35" spans="1:10" s="155" customFormat="1" ht="8.25" customHeight="1" x14ac:dyDescent="0.2">
      <c r="A35" s="244"/>
      <c r="B35" s="243"/>
      <c r="C35" s="243"/>
      <c r="D35" s="243"/>
      <c r="E35" s="243"/>
      <c r="F35" s="244"/>
      <c r="G35" s="243"/>
      <c r="H35" s="243"/>
      <c r="I35" s="243"/>
      <c r="J35" s="245"/>
    </row>
    <row r="36" spans="1:10" s="156" customFormat="1" ht="11.25" customHeight="1" x14ac:dyDescent="0.2">
      <c r="A36" s="244" t="s">
        <v>239</v>
      </c>
      <c r="B36" s="243">
        <f>SUM(B37:B41)</f>
        <v>27523</v>
      </c>
      <c r="C36" s="243">
        <v>14023</v>
      </c>
      <c r="D36" s="243">
        <v>13500</v>
      </c>
      <c r="E36" s="243"/>
      <c r="F36" s="244" t="s">
        <v>240</v>
      </c>
      <c r="G36" s="243">
        <f>SUM(G37:G41)</f>
        <v>24975</v>
      </c>
      <c r="H36" s="243">
        <v>11765</v>
      </c>
      <c r="I36" s="243">
        <v>13210</v>
      </c>
      <c r="J36" s="242"/>
    </row>
    <row r="37" spans="1:10" s="155" customFormat="1" ht="11.25" customHeight="1" x14ac:dyDescent="0.2">
      <c r="A37" s="244">
        <v>20</v>
      </c>
      <c r="B37" s="243">
        <f>SUM(C37:D37)</f>
        <v>4435</v>
      </c>
      <c r="C37" s="243">
        <v>2251</v>
      </c>
      <c r="D37" s="243">
        <v>2184</v>
      </c>
      <c r="E37" s="243"/>
      <c r="F37" s="244">
        <v>70</v>
      </c>
      <c r="G37" s="243">
        <f>SUM(H37:I37)</f>
        <v>4625</v>
      </c>
      <c r="H37" s="243">
        <v>2198</v>
      </c>
      <c r="I37" s="243">
        <v>2427</v>
      </c>
      <c r="J37" s="245"/>
    </row>
    <row r="38" spans="1:10" s="155" customFormat="1" ht="11.25" customHeight="1" x14ac:dyDescent="0.2">
      <c r="A38" s="244">
        <v>21</v>
      </c>
      <c r="B38" s="243">
        <f>SUM(C38:D38)</f>
        <v>4362</v>
      </c>
      <c r="C38" s="243">
        <v>2286</v>
      </c>
      <c r="D38" s="243">
        <v>2076</v>
      </c>
      <c r="E38" s="243"/>
      <c r="F38" s="244">
        <v>71</v>
      </c>
      <c r="G38" s="243">
        <f>SUM(H38:I38)</f>
        <v>4759</v>
      </c>
      <c r="H38" s="243">
        <v>2221</v>
      </c>
      <c r="I38" s="243">
        <v>2538</v>
      </c>
      <c r="J38" s="245"/>
    </row>
    <row r="39" spans="1:10" s="155" customFormat="1" ht="11.25" customHeight="1" x14ac:dyDescent="0.2">
      <c r="A39" s="244">
        <v>22</v>
      </c>
      <c r="B39" s="243">
        <f>SUM(C39:D39)</f>
        <v>5068</v>
      </c>
      <c r="C39" s="243">
        <v>2577</v>
      </c>
      <c r="D39" s="243">
        <v>2491</v>
      </c>
      <c r="E39" s="243"/>
      <c r="F39" s="244">
        <v>72</v>
      </c>
      <c r="G39" s="243">
        <f>SUM(H39:I39)</f>
        <v>4887</v>
      </c>
      <c r="H39" s="243">
        <v>2315</v>
      </c>
      <c r="I39" s="243">
        <v>2572</v>
      </c>
      <c r="J39" s="245"/>
    </row>
    <row r="40" spans="1:10" s="155" customFormat="1" ht="11.25" customHeight="1" x14ac:dyDescent="0.2">
      <c r="A40" s="244">
        <v>23</v>
      </c>
      <c r="B40" s="243">
        <f>SUM(C40:D40)</f>
        <v>6356</v>
      </c>
      <c r="C40" s="243">
        <v>3180</v>
      </c>
      <c r="D40" s="243">
        <v>3176</v>
      </c>
      <c r="E40" s="243"/>
      <c r="F40" s="244">
        <v>73</v>
      </c>
      <c r="G40" s="243">
        <f>SUM(H40:I40)</f>
        <v>5147</v>
      </c>
      <c r="H40" s="243">
        <v>2463</v>
      </c>
      <c r="I40" s="243">
        <v>2684</v>
      </c>
      <c r="J40" s="245"/>
    </row>
    <row r="41" spans="1:10" s="155" customFormat="1" ht="11.25" customHeight="1" x14ac:dyDescent="0.2">
      <c r="A41" s="244">
        <v>24</v>
      </c>
      <c r="B41" s="243">
        <f>SUM(C41:D41)</f>
        <v>7302</v>
      </c>
      <c r="C41" s="243">
        <v>3729</v>
      </c>
      <c r="D41" s="243">
        <v>3573</v>
      </c>
      <c r="E41" s="243"/>
      <c r="F41" s="244">
        <v>74</v>
      </c>
      <c r="G41" s="243">
        <f>SUM(H41:I41)</f>
        <v>5557</v>
      </c>
      <c r="H41" s="243">
        <v>2568</v>
      </c>
      <c r="I41" s="243">
        <v>2989</v>
      </c>
      <c r="J41" s="245"/>
    </row>
    <row r="42" spans="1:10" s="155" customFormat="1" ht="8.25" customHeight="1" x14ac:dyDescent="0.2">
      <c r="A42" s="244"/>
      <c r="B42" s="243"/>
      <c r="C42" s="243"/>
      <c r="D42" s="243"/>
      <c r="E42" s="243"/>
      <c r="F42" s="244"/>
      <c r="G42" s="243"/>
      <c r="H42" s="243"/>
      <c r="I42" s="243"/>
      <c r="J42" s="245"/>
    </row>
    <row r="43" spans="1:10" s="156" customFormat="1" ht="11.25" customHeight="1" x14ac:dyDescent="0.2">
      <c r="A43" s="244" t="s">
        <v>241</v>
      </c>
      <c r="B43" s="243">
        <f>SUM(B44:B48)</f>
        <v>40177</v>
      </c>
      <c r="C43" s="243">
        <v>20104</v>
      </c>
      <c r="D43" s="243">
        <v>20073</v>
      </c>
      <c r="E43" s="243"/>
      <c r="F43" s="244" t="s">
        <v>242</v>
      </c>
      <c r="G43" s="243">
        <f>SUM(G44:G48)</f>
        <v>25886</v>
      </c>
      <c r="H43" s="243">
        <v>11698</v>
      </c>
      <c r="I43" s="243">
        <v>14188</v>
      </c>
      <c r="J43" s="242"/>
    </row>
    <row r="44" spans="1:10" s="155" customFormat="1" ht="11.25" customHeight="1" x14ac:dyDescent="0.2">
      <c r="A44" s="244">
        <v>25</v>
      </c>
      <c r="B44" s="243">
        <f>SUM(C44:D44)</f>
        <v>7837</v>
      </c>
      <c r="C44" s="243">
        <v>3919</v>
      </c>
      <c r="D44" s="243">
        <v>3918</v>
      </c>
      <c r="E44" s="243"/>
      <c r="F44" s="244">
        <v>75</v>
      </c>
      <c r="G44" s="243">
        <f>SUM(H44:I44)</f>
        <v>6209</v>
      </c>
      <c r="H44" s="243">
        <v>2847</v>
      </c>
      <c r="I44" s="243">
        <v>3362</v>
      </c>
      <c r="J44" s="245"/>
    </row>
    <row r="45" spans="1:10" s="155" customFormat="1" ht="11.25" customHeight="1" x14ac:dyDescent="0.2">
      <c r="A45" s="244">
        <v>26</v>
      </c>
      <c r="B45" s="243">
        <f>SUM(C45:D45)</f>
        <v>8133</v>
      </c>
      <c r="C45" s="243">
        <v>4120</v>
      </c>
      <c r="D45" s="243">
        <v>4013</v>
      </c>
      <c r="E45" s="243"/>
      <c r="F45" s="244">
        <v>76</v>
      </c>
      <c r="G45" s="243">
        <f>SUM(H45:I45)</f>
        <v>6277</v>
      </c>
      <c r="H45" s="243">
        <v>2891</v>
      </c>
      <c r="I45" s="243">
        <v>3386</v>
      </c>
      <c r="J45" s="245"/>
    </row>
    <row r="46" spans="1:10" s="155" customFormat="1" ht="11.25" customHeight="1" x14ac:dyDescent="0.2">
      <c r="A46" s="244">
        <v>27</v>
      </c>
      <c r="B46" s="243">
        <f>SUM(C46:D46)</f>
        <v>8216</v>
      </c>
      <c r="C46" s="243">
        <v>4146</v>
      </c>
      <c r="D46" s="243">
        <v>4070</v>
      </c>
      <c r="E46" s="243"/>
      <c r="F46" s="244">
        <v>77</v>
      </c>
      <c r="G46" s="243">
        <f>SUM(H46:I46)</f>
        <v>6219</v>
      </c>
      <c r="H46" s="243">
        <v>2802</v>
      </c>
      <c r="I46" s="243">
        <v>3417</v>
      </c>
      <c r="J46" s="245"/>
    </row>
    <row r="47" spans="1:10" s="155" customFormat="1" ht="11.25" customHeight="1" x14ac:dyDescent="0.2">
      <c r="A47" s="244">
        <v>28</v>
      </c>
      <c r="B47" s="243">
        <f>SUM(C47:D47)</f>
        <v>8096</v>
      </c>
      <c r="C47" s="243">
        <v>3992</v>
      </c>
      <c r="D47" s="243">
        <v>4104</v>
      </c>
      <c r="E47" s="243"/>
      <c r="F47" s="244">
        <v>78</v>
      </c>
      <c r="G47" s="243">
        <f>SUM(H47:I47)</f>
        <v>3898</v>
      </c>
      <c r="H47" s="243">
        <v>1719</v>
      </c>
      <c r="I47" s="243">
        <v>2179</v>
      </c>
      <c r="J47" s="245"/>
    </row>
    <row r="48" spans="1:10" s="155" customFormat="1" ht="11.25" customHeight="1" x14ac:dyDescent="0.2">
      <c r="A48" s="244">
        <v>29</v>
      </c>
      <c r="B48" s="243">
        <f>SUM(C48:D48)</f>
        <v>7895</v>
      </c>
      <c r="C48" s="243">
        <v>3927</v>
      </c>
      <c r="D48" s="243">
        <v>3968</v>
      </c>
      <c r="E48" s="243"/>
      <c r="F48" s="244">
        <v>79</v>
      </c>
      <c r="G48" s="243">
        <f>SUM(H48:I48)</f>
        <v>3283</v>
      </c>
      <c r="H48" s="243">
        <v>1439</v>
      </c>
      <c r="I48" s="243">
        <v>1844</v>
      </c>
      <c r="J48" s="245"/>
    </row>
    <row r="49" spans="1:10" s="155" customFormat="1" ht="8.25" customHeight="1" x14ac:dyDescent="0.2">
      <c r="A49" s="244"/>
      <c r="B49" s="243"/>
      <c r="C49" s="243"/>
      <c r="D49" s="243"/>
      <c r="E49" s="243"/>
      <c r="F49" s="244"/>
      <c r="G49" s="243"/>
      <c r="H49" s="243"/>
      <c r="I49" s="243"/>
      <c r="J49" s="245"/>
    </row>
    <row r="50" spans="1:10" s="156" customFormat="1" ht="11.25" customHeight="1" x14ac:dyDescent="0.2">
      <c r="A50" s="244" t="s">
        <v>243</v>
      </c>
      <c r="B50" s="243">
        <f>SUM(B51:B55)</f>
        <v>37864</v>
      </c>
      <c r="C50" s="243">
        <v>18858</v>
      </c>
      <c r="D50" s="243">
        <v>19006</v>
      </c>
      <c r="E50" s="243"/>
      <c r="F50" s="244" t="s">
        <v>244</v>
      </c>
      <c r="G50" s="243">
        <f>SUM(G51:G55)</f>
        <v>19937</v>
      </c>
      <c r="H50" s="243">
        <v>8087</v>
      </c>
      <c r="I50" s="243">
        <v>11850</v>
      </c>
      <c r="J50" s="242"/>
    </row>
    <row r="51" spans="1:10" s="155" customFormat="1" ht="11.25" customHeight="1" x14ac:dyDescent="0.2">
      <c r="A51" s="244">
        <v>30</v>
      </c>
      <c r="B51" s="243">
        <f>SUM(C51:D51)</f>
        <v>7887</v>
      </c>
      <c r="C51" s="243">
        <v>3874</v>
      </c>
      <c r="D51" s="243">
        <v>4013</v>
      </c>
      <c r="E51" s="243"/>
      <c r="F51" s="244">
        <v>80</v>
      </c>
      <c r="G51" s="243">
        <f>SUM(H51:I51)</f>
        <v>4049</v>
      </c>
      <c r="H51" s="243">
        <v>1724</v>
      </c>
      <c r="I51" s="243">
        <v>2325</v>
      </c>
      <c r="J51" s="245"/>
    </row>
    <row r="52" spans="1:10" s="155" customFormat="1" ht="11.25" customHeight="1" x14ac:dyDescent="0.2">
      <c r="A52" s="244">
        <v>31</v>
      </c>
      <c r="B52" s="243">
        <f>SUM(C52:D52)</f>
        <v>7656</v>
      </c>
      <c r="C52" s="243">
        <v>3807</v>
      </c>
      <c r="D52" s="243">
        <v>3849</v>
      </c>
      <c r="E52" s="243"/>
      <c r="F52" s="244">
        <v>81</v>
      </c>
      <c r="G52" s="243">
        <f>SUM(H52:I52)</f>
        <v>4429</v>
      </c>
      <c r="H52" s="243">
        <v>1791</v>
      </c>
      <c r="I52" s="243">
        <v>2638</v>
      </c>
      <c r="J52" s="245"/>
    </row>
    <row r="53" spans="1:10" s="155" customFormat="1" ht="11.25" customHeight="1" x14ac:dyDescent="0.2">
      <c r="A53" s="244">
        <v>32</v>
      </c>
      <c r="B53" s="243">
        <f>SUM(C53:D53)</f>
        <v>7577</v>
      </c>
      <c r="C53" s="243">
        <v>3856</v>
      </c>
      <c r="D53" s="243">
        <v>3721</v>
      </c>
      <c r="E53" s="243"/>
      <c r="F53" s="244">
        <v>82</v>
      </c>
      <c r="G53" s="243">
        <f>SUM(H53:I53)</f>
        <v>4001</v>
      </c>
      <c r="H53" s="243">
        <v>1613</v>
      </c>
      <c r="I53" s="243">
        <v>2388</v>
      </c>
      <c r="J53" s="245"/>
    </row>
    <row r="54" spans="1:10" s="155" customFormat="1" ht="11.25" customHeight="1" x14ac:dyDescent="0.2">
      <c r="A54" s="244">
        <v>33</v>
      </c>
      <c r="B54" s="243">
        <f>SUM(C54:D54)</f>
        <v>7393</v>
      </c>
      <c r="C54" s="243">
        <v>3661</v>
      </c>
      <c r="D54" s="243">
        <v>3732</v>
      </c>
      <c r="E54" s="243"/>
      <c r="F54" s="244">
        <v>83</v>
      </c>
      <c r="G54" s="243">
        <f>SUM(H54:I54)</f>
        <v>3986</v>
      </c>
      <c r="H54" s="243">
        <v>1584</v>
      </c>
      <c r="I54" s="243">
        <v>2402</v>
      </c>
      <c r="J54" s="245"/>
    </row>
    <row r="55" spans="1:10" s="155" customFormat="1" ht="11.25" customHeight="1" x14ac:dyDescent="0.2">
      <c r="A55" s="244">
        <v>34</v>
      </c>
      <c r="B55" s="243">
        <f>SUM(C55:D55)</f>
        <v>7351</v>
      </c>
      <c r="C55" s="243">
        <v>3660</v>
      </c>
      <c r="D55" s="243">
        <v>3691</v>
      </c>
      <c r="E55" s="243"/>
      <c r="F55" s="244">
        <v>84</v>
      </c>
      <c r="G55" s="243">
        <f>SUM(H55:I55)</f>
        <v>3472</v>
      </c>
      <c r="H55" s="243">
        <v>1375</v>
      </c>
      <c r="I55" s="243">
        <v>2097</v>
      </c>
      <c r="J55" s="245"/>
    </row>
    <row r="56" spans="1:10" s="155" customFormat="1" ht="8.25" customHeight="1" x14ac:dyDescent="0.2">
      <c r="A56" s="244"/>
      <c r="B56" s="243"/>
      <c r="C56" s="243"/>
      <c r="D56" s="243"/>
      <c r="E56" s="243"/>
      <c r="F56" s="244"/>
      <c r="G56" s="243"/>
      <c r="H56" s="243"/>
      <c r="I56" s="243"/>
      <c r="J56" s="245"/>
    </row>
    <row r="57" spans="1:10" s="156" customFormat="1" ht="11.25" customHeight="1" x14ac:dyDescent="0.2">
      <c r="A57" s="244" t="s">
        <v>245</v>
      </c>
      <c r="B57" s="243">
        <f>SUM(B58:B62)</f>
        <v>38356</v>
      </c>
      <c r="C57" s="243">
        <v>19042</v>
      </c>
      <c r="D57" s="243">
        <v>19314</v>
      </c>
      <c r="E57" s="243"/>
      <c r="F57" s="244" t="s">
        <v>246</v>
      </c>
      <c r="G57" s="243">
        <f>SUM(G58:G62)</f>
        <v>11979</v>
      </c>
      <c r="H57" s="243">
        <v>4229</v>
      </c>
      <c r="I57" s="243">
        <v>7750</v>
      </c>
      <c r="J57" s="242"/>
    </row>
    <row r="58" spans="1:10" s="155" customFormat="1" ht="11.25" customHeight="1" x14ac:dyDescent="0.2">
      <c r="A58" s="244">
        <v>35</v>
      </c>
      <c r="B58" s="243">
        <f>SUM(C58:D58)</f>
        <v>7397</v>
      </c>
      <c r="C58" s="243">
        <v>3675</v>
      </c>
      <c r="D58" s="243">
        <v>3722</v>
      </c>
      <c r="E58" s="243"/>
      <c r="F58" s="244">
        <v>85</v>
      </c>
      <c r="G58" s="243">
        <f>SUM(H58:I58)</f>
        <v>2774</v>
      </c>
      <c r="H58" s="243">
        <v>1029</v>
      </c>
      <c r="I58" s="243">
        <v>1745</v>
      </c>
      <c r="J58" s="245"/>
    </row>
    <row r="59" spans="1:10" s="155" customFormat="1" ht="11.25" customHeight="1" x14ac:dyDescent="0.2">
      <c r="A59" s="244">
        <v>36</v>
      </c>
      <c r="B59" s="243">
        <f>SUM(C59:D59)</f>
        <v>7602</v>
      </c>
      <c r="C59" s="243">
        <v>3780</v>
      </c>
      <c r="D59" s="243">
        <v>3822</v>
      </c>
      <c r="E59" s="243"/>
      <c r="F59" s="244">
        <v>86</v>
      </c>
      <c r="G59" s="243">
        <f>SUM(H59:I59)</f>
        <v>2441</v>
      </c>
      <c r="H59" s="243">
        <v>869</v>
      </c>
      <c r="I59" s="243">
        <v>1572</v>
      </c>
      <c r="J59" s="245"/>
    </row>
    <row r="60" spans="1:10" s="155" customFormat="1" ht="11.25" customHeight="1" x14ac:dyDescent="0.2">
      <c r="A60" s="244">
        <v>37</v>
      </c>
      <c r="B60" s="243">
        <f>SUM(C60:D60)</f>
        <v>7600</v>
      </c>
      <c r="C60" s="243">
        <v>3705</v>
      </c>
      <c r="D60" s="243">
        <v>3895</v>
      </c>
      <c r="E60" s="243"/>
      <c r="F60" s="244">
        <v>87</v>
      </c>
      <c r="G60" s="243">
        <f>SUM(H60:I60)</f>
        <v>2532</v>
      </c>
      <c r="H60" s="243">
        <v>896</v>
      </c>
      <c r="I60" s="243">
        <v>1636</v>
      </c>
      <c r="J60" s="245"/>
    </row>
    <row r="61" spans="1:10" s="155" customFormat="1" ht="11.25" customHeight="1" x14ac:dyDescent="0.2">
      <c r="A61" s="244">
        <v>38</v>
      </c>
      <c r="B61" s="243">
        <f>SUM(C61:D61)</f>
        <v>7689</v>
      </c>
      <c r="C61" s="243">
        <v>3840</v>
      </c>
      <c r="D61" s="243">
        <v>3849</v>
      </c>
      <c r="E61" s="243"/>
      <c r="F61" s="244">
        <v>88</v>
      </c>
      <c r="G61" s="243">
        <f>SUM(H61:I61)</f>
        <v>2175</v>
      </c>
      <c r="H61" s="243">
        <v>750</v>
      </c>
      <c r="I61" s="243">
        <v>1425</v>
      </c>
      <c r="J61" s="245"/>
    </row>
    <row r="62" spans="1:10" s="155" customFormat="1" ht="11.25" customHeight="1" x14ac:dyDescent="0.2">
      <c r="A62" s="244">
        <v>39</v>
      </c>
      <c r="B62" s="243">
        <f>SUM(C62:D62)</f>
        <v>8068</v>
      </c>
      <c r="C62" s="243">
        <v>4042</v>
      </c>
      <c r="D62" s="243">
        <v>4026</v>
      </c>
      <c r="E62" s="243"/>
      <c r="F62" s="244">
        <v>89</v>
      </c>
      <c r="G62" s="243">
        <f>SUM(H62:I62)</f>
        <v>2057</v>
      </c>
      <c r="H62" s="243">
        <v>685</v>
      </c>
      <c r="I62" s="243">
        <v>1372</v>
      </c>
      <c r="J62" s="245"/>
    </row>
    <row r="63" spans="1:10" s="155" customFormat="1" ht="8.25" customHeight="1" x14ac:dyDescent="0.2">
      <c r="A63" s="244"/>
      <c r="B63" s="243"/>
      <c r="C63" s="243"/>
      <c r="D63" s="243"/>
      <c r="E63" s="243"/>
      <c r="F63" s="244"/>
      <c r="G63" s="243"/>
      <c r="H63" s="243"/>
      <c r="I63" s="243"/>
      <c r="J63" s="245"/>
    </row>
    <row r="64" spans="1:10" s="156" customFormat="1" ht="11.25" customHeight="1" x14ac:dyDescent="0.2">
      <c r="A64" s="244" t="s">
        <v>247</v>
      </c>
      <c r="B64" s="243">
        <f>SUM(B65:B69)</f>
        <v>41273</v>
      </c>
      <c r="C64" s="243">
        <v>20802</v>
      </c>
      <c r="D64" s="243">
        <v>20471</v>
      </c>
      <c r="E64" s="243"/>
      <c r="F64" s="244" t="s">
        <v>248</v>
      </c>
      <c r="G64" s="243">
        <f>SUM(G65:G69)</f>
        <v>5350</v>
      </c>
      <c r="H64" s="243">
        <v>1519</v>
      </c>
      <c r="I64" s="243">
        <v>3831</v>
      </c>
      <c r="J64" s="242"/>
    </row>
    <row r="65" spans="1:10" s="155" customFormat="1" ht="11.25" customHeight="1" x14ac:dyDescent="0.2">
      <c r="A65" s="244">
        <v>40</v>
      </c>
      <c r="B65" s="243">
        <f>SUM(C65:D65)</f>
        <v>8361</v>
      </c>
      <c r="C65" s="243">
        <v>4200</v>
      </c>
      <c r="D65" s="243">
        <v>4161</v>
      </c>
      <c r="E65" s="243"/>
      <c r="F65" s="244">
        <v>90</v>
      </c>
      <c r="G65" s="243">
        <f>SUM(H65:I65)</f>
        <v>1588</v>
      </c>
      <c r="H65" s="243">
        <v>493</v>
      </c>
      <c r="I65" s="243">
        <v>1095</v>
      </c>
      <c r="J65" s="245"/>
    </row>
    <row r="66" spans="1:10" s="155" customFormat="1" ht="11.25" customHeight="1" x14ac:dyDescent="0.2">
      <c r="A66" s="244">
        <v>41</v>
      </c>
      <c r="B66" s="243">
        <f>SUM(C66:D66)</f>
        <v>8250</v>
      </c>
      <c r="C66" s="243">
        <v>4157</v>
      </c>
      <c r="D66" s="243">
        <v>4093</v>
      </c>
      <c r="E66" s="243"/>
      <c r="F66" s="244">
        <v>91</v>
      </c>
      <c r="G66" s="243">
        <f>SUM(H66:I66)</f>
        <v>1292</v>
      </c>
      <c r="H66" s="243">
        <v>388</v>
      </c>
      <c r="I66" s="243">
        <v>904</v>
      </c>
      <c r="J66" s="245"/>
    </row>
    <row r="67" spans="1:10" s="155" customFormat="1" ht="11.25" customHeight="1" x14ac:dyDescent="0.2">
      <c r="A67" s="244">
        <v>42</v>
      </c>
      <c r="B67" s="243">
        <f>SUM(C67:D67)</f>
        <v>8379</v>
      </c>
      <c r="C67" s="243">
        <v>4253</v>
      </c>
      <c r="D67" s="243">
        <v>4126</v>
      </c>
      <c r="E67" s="243"/>
      <c r="F67" s="244">
        <v>92</v>
      </c>
      <c r="G67" s="243">
        <f>SUM(H67:I67)</f>
        <v>1070</v>
      </c>
      <c r="H67" s="243">
        <v>297</v>
      </c>
      <c r="I67" s="243">
        <v>773</v>
      </c>
      <c r="J67" s="245"/>
    </row>
    <row r="68" spans="1:10" s="155" customFormat="1" ht="11.25" customHeight="1" x14ac:dyDescent="0.2">
      <c r="A68" s="244">
        <v>43</v>
      </c>
      <c r="B68" s="243">
        <f>SUM(C68:D68)</f>
        <v>8249</v>
      </c>
      <c r="C68" s="243">
        <v>4174</v>
      </c>
      <c r="D68" s="243">
        <v>4075</v>
      </c>
      <c r="E68" s="243"/>
      <c r="F68" s="244">
        <v>93</v>
      </c>
      <c r="G68" s="243">
        <f>SUM(H68:I68)</f>
        <v>821</v>
      </c>
      <c r="H68" s="243">
        <v>214</v>
      </c>
      <c r="I68" s="243">
        <v>607</v>
      </c>
      <c r="J68" s="245"/>
    </row>
    <row r="69" spans="1:10" s="155" customFormat="1" ht="11.25" customHeight="1" x14ac:dyDescent="0.2">
      <c r="A69" s="244">
        <v>44</v>
      </c>
      <c r="B69" s="243">
        <f>SUM(C69:D69)</f>
        <v>8034</v>
      </c>
      <c r="C69" s="243">
        <v>4018</v>
      </c>
      <c r="D69" s="243">
        <v>4016</v>
      </c>
      <c r="E69" s="243"/>
      <c r="F69" s="244">
        <v>94</v>
      </c>
      <c r="G69" s="243">
        <f>SUM(H69:I69)</f>
        <v>579</v>
      </c>
      <c r="H69" s="243">
        <v>127</v>
      </c>
      <c r="I69" s="243">
        <v>452</v>
      </c>
      <c r="J69" s="245"/>
    </row>
    <row r="70" spans="1:10" s="155" customFormat="1" ht="8.25" customHeight="1" x14ac:dyDescent="0.2">
      <c r="A70" s="244"/>
      <c r="B70" s="243"/>
      <c r="C70" s="243"/>
      <c r="D70" s="243"/>
      <c r="E70" s="243"/>
      <c r="F70" s="244"/>
      <c r="G70" s="243"/>
      <c r="H70" s="243"/>
      <c r="I70" s="243"/>
      <c r="J70" s="245"/>
    </row>
    <row r="71" spans="1:10" s="156" customFormat="1" ht="11.25" customHeight="1" x14ac:dyDescent="0.2">
      <c r="A71" s="244" t="s">
        <v>249</v>
      </c>
      <c r="B71" s="243">
        <f>SUM(B72:B76)</f>
        <v>43814</v>
      </c>
      <c r="C71" s="243">
        <v>22076</v>
      </c>
      <c r="D71" s="243">
        <v>21738</v>
      </c>
      <c r="E71" s="243"/>
      <c r="F71" s="244" t="s">
        <v>250</v>
      </c>
      <c r="G71" s="243">
        <f>SUM(G72:G76)</f>
        <v>1312</v>
      </c>
      <c r="H71" s="243">
        <v>234</v>
      </c>
      <c r="I71" s="243">
        <v>1078</v>
      </c>
      <c r="J71" s="242"/>
    </row>
    <row r="72" spans="1:10" s="155" customFormat="1" ht="11.25" customHeight="1" x14ac:dyDescent="0.2">
      <c r="A72" s="244">
        <v>45</v>
      </c>
      <c r="B72" s="243">
        <f>SUM(C72:D72)</f>
        <v>8465</v>
      </c>
      <c r="C72" s="243">
        <v>4256</v>
      </c>
      <c r="D72" s="243">
        <v>4209</v>
      </c>
      <c r="E72" s="243"/>
      <c r="F72" s="244">
        <v>95</v>
      </c>
      <c r="G72" s="243">
        <f>SUM(H72:I72)</f>
        <v>455</v>
      </c>
      <c r="H72" s="243">
        <v>86</v>
      </c>
      <c r="I72" s="243">
        <v>369</v>
      </c>
      <c r="J72" s="245"/>
    </row>
    <row r="73" spans="1:10" s="155" customFormat="1" ht="11.25" customHeight="1" x14ac:dyDescent="0.2">
      <c r="A73" s="244">
        <v>46</v>
      </c>
      <c r="B73" s="243">
        <f>SUM(C73:D73)</f>
        <v>8538</v>
      </c>
      <c r="C73" s="243">
        <v>4298</v>
      </c>
      <c r="D73" s="243">
        <v>4240</v>
      </c>
      <c r="E73" s="243"/>
      <c r="F73" s="244">
        <v>96</v>
      </c>
      <c r="G73" s="243">
        <f>SUM(H73:I73)</f>
        <v>335</v>
      </c>
      <c r="H73" s="243">
        <v>57</v>
      </c>
      <c r="I73" s="243">
        <v>278</v>
      </c>
      <c r="J73" s="245"/>
    </row>
    <row r="74" spans="1:10" s="155" customFormat="1" ht="11.25" customHeight="1" x14ac:dyDescent="0.2">
      <c r="A74" s="244">
        <v>47</v>
      </c>
      <c r="B74" s="243">
        <f>SUM(C74:D74)</f>
        <v>8844</v>
      </c>
      <c r="C74" s="243">
        <v>4425</v>
      </c>
      <c r="D74" s="243">
        <v>4419</v>
      </c>
      <c r="E74" s="243"/>
      <c r="F74" s="244">
        <v>97</v>
      </c>
      <c r="G74" s="243">
        <f>SUM(H74:I74)</f>
        <v>230</v>
      </c>
      <c r="H74" s="243">
        <v>43</v>
      </c>
      <c r="I74" s="243">
        <v>187</v>
      </c>
      <c r="J74" s="245"/>
    </row>
    <row r="75" spans="1:10" s="155" customFormat="1" ht="11.25" customHeight="1" x14ac:dyDescent="0.2">
      <c r="A75" s="244">
        <v>48</v>
      </c>
      <c r="B75" s="243">
        <f>SUM(C75:D75)</f>
        <v>8833</v>
      </c>
      <c r="C75" s="243">
        <v>4481</v>
      </c>
      <c r="D75" s="243">
        <v>4352</v>
      </c>
      <c r="E75" s="243"/>
      <c r="F75" s="244">
        <v>98</v>
      </c>
      <c r="G75" s="243">
        <f>SUM(H75:I75)</f>
        <v>164</v>
      </c>
      <c r="H75" s="243">
        <v>33</v>
      </c>
      <c r="I75" s="243">
        <v>131</v>
      </c>
      <c r="J75" s="245"/>
    </row>
    <row r="76" spans="1:10" s="155" customFormat="1" ht="11.25" customHeight="1" x14ac:dyDescent="0.2">
      <c r="A76" s="244">
        <v>49</v>
      </c>
      <c r="B76" s="243">
        <f>SUM(C76:D76)</f>
        <v>9134</v>
      </c>
      <c r="C76" s="243">
        <v>4616</v>
      </c>
      <c r="D76" s="243">
        <v>4518</v>
      </c>
      <c r="E76" s="243"/>
      <c r="F76" s="244">
        <v>99</v>
      </c>
      <c r="G76" s="243">
        <f>SUM(H76:I76)</f>
        <v>128</v>
      </c>
      <c r="H76" s="243">
        <v>15</v>
      </c>
      <c r="I76" s="243">
        <v>113</v>
      </c>
      <c r="J76" s="245"/>
    </row>
    <row r="77" spans="1:10" s="155" customFormat="1" ht="8.25" customHeight="1" x14ac:dyDescent="0.2">
      <c r="A77" s="244"/>
      <c r="B77" s="243"/>
      <c r="C77" s="243"/>
      <c r="D77" s="243"/>
      <c r="E77" s="243"/>
      <c r="F77" s="244"/>
      <c r="G77" s="243"/>
      <c r="H77" s="243"/>
      <c r="I77" s="243"/>
      <c r="J77" s="245"/>
    </row>
    <row r="78" spans="1:10" s="156" customFormat="1" ht="11.25" customHeight="1" x14ac:dyDescent="0.2">
      <c r="A78" s="244"/>
      <c r="B78" s="243"/>
      <c r="C78" s="243"/>
      <c r="D78" s="243"/>
      <c r="E78" s="243"/>
      <c r="F78" s="244" t="s">
        <v>251</v>
      </c>
      <c r="G78" s="243">
        <f>SUM(H78:I78)</f>
        <v>196</v>
      </c>
      <c r="H78" s="243">
        <v>22</v>
      </c>
      <c r="I78" s="243">
        <v>174</v>
      </c>
      <c r="J78" s="242"/>
    </row>
    <row r="79" spans="1:10" ht="8.25" customHeight="1" thickBot="1" x14ac:dyDescent="0.25">
      <c r="A79" s="135"/>
      <c r="B79" s="136"/>
      <c r="C79" s="241"/>
      <c r="D79" s="241"/>
      <c r="E79" s="240"/>
      <c r="F79" s="241"/>
      <c r="G79" s="136"/>
      <c r="H79" s="241"/>
      <c r="I79" s="241"/>
      <c r="J79" s="240"/>
    </row>
    <row r="80" spans="1:10" s="155" customFormat="1" ht="4.5" customHeight="1" thickTop="1" x14ac:dyDescent="0.2">
      <c r="D80" s="124"/>
      <c r="E80" s="124"/>
      <c r="I80" s="124"/>
    </row>
    <row r="81" spans="1:1" x14ac:dyDescent="0.2">
      <c r="A81" s="22" t="s">
        <v>218</v>
      </c>
    </row>
  </sheetData>
  <mergeCells count="1">
    <mergeCell ref="A1:I1"/>
  </mergeCells>
  <phoneticPr fontId="18"/>
  <printOptions horizontalCentered="1"/>
  <pageMargins left="0.39370078740157483" right="0.19685039370078741" top="0.11811023622047245" bottom="0" header="0.31496062992125984" footer="0.31496062992125984"/>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EEF94-9C6F-45F1-BB37-C861F331E09D}">
  <dimension ref="A1:Q72"/>
  <sheetViews>
    <sheetView view="pageBreakPreview" zoomScaleNormal="100" zoomScaleSheetLayoutView="100" workbookViewId="0">
      <pane xSplit="3" ySplit="4" topLeftCell="D5" activePane="bottomRight" state="frozen"/>
      <selection sqref="A1:B1"/>
      <selection pane="topRight" sqref="A1:B1"/>
      <selection pane="bottomLeft" sqref="A1:B1"/>
      <selection pane="bottomRight" sqref="A1:L1"/>
    </sheetView>
  </sheetViews>
  <sheetFormatPr defaultRowHeight="13" x14ac:dyDescent="0.2"/>
  <cols>
    <col min="1" max="1" width="5.08984375" style="22" customWidth="1"/>
    <col min="2" max="2" width="3.26953125" style="23" customWidth="1"/>
    <col min="3" max="3" width="2.6328125" style="22" customWidth="1"/>
    <col min="4" max="5" width="8.6328125" style="68" customWidth="1"/>
    <col min="6" max="7" width="7.6328125" style="68" customWidth="1"/>
    <col min="8" max="8" width="8.6328125" style="68" customWidth="1"/>
    <col min="9" max="10" width="7.6328125" style="68" customWidth="1"/>
    <col min="11" max="11" width="8.6328125" style="68" customWidth="1"/>
    <col min="12" max="12" width="10.6328125" style="68" customWidth="1"/>
    <col min="13" max="256" width="8.7265625" style="68"/>
    <col min="257" max="257" width="5.08984375" style="68" customWidth="1"/>
    <col min="258" max="258" width="3.26953125" style="68" customWidth="1"/>
    <col min="259" max="259" width="2.6328125" style="68" customWidth="1"/>
    <col min="260" max="261" width="8.6328125" style="68" customWidth="1"/>
    <col min="262" max="263" width="7.6328125" style="68" customWidth="1"/>
    <col min="264" max="264" width="8.6328125" style="68" customWidth="1"/>
    <col min="265" max="266" width="7.6328125" style="68" customWidth="1"/>
    <col min="267" max="267" width="8.6328125" style="68" customWidth="1"/>
    <col min="268" max="268" width="10.6328125" style="68" customWidth="1"/>
    <col min="269" max="512" width="8.7265625" style="68"/>
    <col min="513" max="513" width="5.08984375" style="68" customWidth="1"/>
    <col min="514" max="514" width="3.26953125" style="68" customWidth="1"/>
    <col min="515" max="515" width="2.6328125" style="68" customWidth="1"/>
    <col min="516" max="517" width="8.6328125" style="68" customWidth="1"/>
    <col min="518" max="519" width="7.6328125" style="68" customWidth="1"/>
    <col min="520" max="520" width="8.6328125" style="68" customWidth="1"/>
    <col min="521" max="522" width="7.6328125" style="68" customWidth="1"/>
    <col min="523" max="523" width="8.6328125" style="68" customWidth="1"/>
    <col min="524" max="524" width="10.6328125" style="68" customWidth="1"/>
    <col min="525" max="768" width="8.7265625" style="68"/>
    <col min="769" max="769" width="5.08984375" style="68" customWidth="1"/>
    <col min="770" max="770" width="3.26953125" style="68" customWidth="1"/>
    <col min="771" max="771" width="2.6328125" style="68" customWidth="1"/>
    <col min="772" max="773" width="8.6328125" style="68" customWidth="1"/>
    <col min="774" max="775" width="7.6328125" style="68" customWidth="1"/>
    <col min="776" max="776" width="8.6328125" style="68" customWidth="1"/>
    <col min="777" max="778" width="7.6328125" style="68" customWidth="1"/>
    <col min="779" max="779" width="8.6328125" style="68" customWidth="1"/>
    <col min="780" max="780" width="10.6328125" style="68" customWidth="1"/>
    <col min="781" max="1024" width="8.7265625" style="68"/>
    <col min="1025" max="1025" width="5.08984375" style="68" customWidth="1"/>
    <col min="1026" max="1026" width="3.26953125" style="68" customWidth="1"/>
    <col min="1027" max="1027" width="2.6328125" style="68" customWidth="1"/>
    <col min="1028" max="1029" width="8.6328125" style="68" customWidth="1"/>
    <col min="1030" max="1031" width="7.6328125" style="68" customWidth="1"/>
    <col min="1032" max="1032" width="8.6328125" style="68" customWidth="1"/>
    <col min="1033" max="1034" width="7.6328125" style="68" customWidth="1"/>
    <col min="1035" max="1035" width="8.6328125" style="68" customWidth="1"/>
    <col min="1036" max="1036" width="10.6328125" style="68" customWidth="1"/>
    <col min="1037" max="1280" width="8.7265625" style="68"/>
    <col min="1281" max="1281" width="5.08984375" style="68" customWidth="1"/>
    <col min="1282" max="1282" width="3.26953125" style="68" customWidth="1"/>
    <col min="1283" max="1283" width="2.6328125" style="68" customWidth="1"/>
    <col min="1284" max="1285" width="8.6328125" style="68" customWidth="1"/>
    <col min="1286" max="1287" width="7.6328125" style="68" customWidth="1"/>
    <col min="1288" max="1288" width="8.6328125" style="68" customWidth="1"/>
    <col min="1289" max="1290" width="7.6328125" style="68" customWidth="1"/>
    <col min="1291" max="1291" width="8.6328125" style="68" customWidth="1"/>
    <col min="1292" max="1292" width="10.6328125" style="68" customWidth="1"/>
    <col min="1293" max="1536" width="8.7265625" style="68"/>
    <col min="1537" max="1537" width="5.08984375" style="68" customWidth="1"/>
    <col min="1538" max="1538" width="3.26953125" style="68" customWidth="1"/>
    <col min="1539" max="1539" width="2.6328125" style="68" customWidth="1"/>
    <col min="1540" max="1541" width="8.6328125" style="68" customWidth="1"/>
    <col min="1542" max="1543" width="7.6328125" style="68" customWidth="1"/>
    <col min="1544" max="1544" width="8.6328125" style="68" customWidth="1"/>
    <col min="1545" max="1546" width="7.6328125" style="68" customWidth="1"/>
    <col min="1547" max="1547" width="8.6328125" style="68" customWidth="1"/>
    <col min="1548" max="1548" width="10.6328125" style="68" customWidth="1"/>
    <col min="1549" max="1792" width="8.7265625" style="68"/>
    <col min="1793" max="1793" width="5.08984375" style="68" customWidth="1"/>
    <col min="1794" max="1794" width="3.26953125" style="68" customWidth="1"/>
    <col min="1795" max="1795" width="2.6328125" style="68" customWidth="1"/>
    <col min="1796" max="1797" width="8.6328125" style="68" customWidth="1"/>
    <col min="1798" max="1799" width="7.6328125" style="68" customWidth="1"/>
    <col min="1800" max="1800" width="8.6328125" style="68" customWidth="1"/>
    <col min="1801" max="1802" width="7.6328125" style="68" customWidth="1"/>
    <col min="1803" max="1803" width="8.6328125" style="68" customWidth="1"/>
    <col min="1804" max="1804" width="10.6328125" style="68" customWidth="1"/>
    <col min="1805" max="2048" width="8.7265625" style="68"/>
    <col min="2049" max="2049" width="5.08984375" style="68" customWidth="1"/>
    <col min="2050" max="2050" width="3.26953125" style="68" customWidth="1"/>
    <col min="2051" max="2051" width="2.6328125" style="68" customWidth="1"/>
    <col min="2052" max="2053" width="8.6328125" style="68" customWidth="1"/>
    <col min="2054" max="2055" width="7.6328125" style="68" customWidth="1"/>
    <col min="2056" max="2056" width="8.6328125" style="68" customWidth="1"/>
    <col min="2057" max="2058" width="7.6328125" style="68" customWidth="1"/>
    <col min="2059" max="2059" width="8.6328125" style="68" customWidth="1"/>
    <col min="2060" max="2060" width="10.6328125" style="68" customWidth="1"/>
    <col min="2061" max="2304" width="8.7265625" style="68"/>
    <col min="2305" max="2305" width="5.08984375" style="68" customWidth="1"/>
    <col min="2306" max="2306" width="3.26953125" style="68" customWidth="1"/>
    <col min="2307" max="2307" width="2.6328125" style="68" customWidth="1"/>
    <col min="2308" max="2309" width="8.6328125" style="68" customWidth="1"/>
    <col min="2310" max="2311" width="7.6328125" style="68" customWidth="1"/>
    <col min="2312" max="2312" width="8.6328125" style="68" customWidth="1"/>
    <col min="2313" max="2314" width="7.6328125" style="68" customWidth="1"/>
    <col min="2315" max="2315" width="8.6328125" style="68" customWidth="1"/>
    <col min="2316" max="2316" width="10.6328125" style="68" customWidth="1"/>
    <col min="2317" max="2560" width="8.7265625" style="68"/>
    <col min="2561" max="2561" width="5.08984375" style="68" customWidth="1"/>
    <col min="2562" max="2562" width="3.26953125" style="68" customWidth="1"/>
    <col min="2563" max="2563" width="2.6328125" style="68" customWidth="1"/>
    <col min="2564" max="2565" width="8.6328125" style="68" customWidth="1"/>
    <col min="2566" max="2567" width="7.6328125" style="68" customWidth="1"/>
    <col min="2568" max="2568" width="8.6328125" style="68" customWidth="1"/>
    <col min="2569" max="2570" width="7.6328125" style="68" customWidth="1"/>
    <col min="2571" max="2571" width="8.6328125" style="68" customWidth="1"/>
    <col min="2572" max="2572" width="10.6328125" style="68" customWidth="1"/>
    <col min="2573" max="2816" width="8.7265625" style="68"/>
    <col min="2817" max="2817" width="5.08984375" style="68" customWidth="1"/>
    <col min="2818" max="2818" width="3.26953125" style="68" customWidth="1"/>
    <col min="2819" max="2819" width="2.6328125" style="68" customWidth="1"/>
    <col min="2820" max="2821" width="8.6328125" style="68" customWidth="1"/>
    <col min="2822" max="2823" width="7.6328125" style="68" customWidth="1"/>
    <col min="2824" max="2824" width="8.6328125" style="68" customWidth="1"/>
    <col min="2825" max="2826" width="7.6328125" style="68" customWidth="1"/>
    <col min="2827" max="2827" width="8.6328125" style="68" customWidth="1"/>
    <col min="2828" max="2828" width="10.6328125" style="68" customWidth="1"/>
    <col min="2829" max="3072" width="8.7265625" style="68"/>
    <col min="3073" max="3073" width="5.08984375" style="68" customWidth="1"/>
    <col min="3074" max="3074" width="3.26953125" style="68" customWidth="1"/>
    <col min="3075" max="3075" width="2.6328125" style="68" customWidth="1"/>
    <col min="3076" max="3077" width="8.6328125" style="68" customWidth="1"/>
    <col min="3078" max="3079" width="7.6328125" style="68" customWidth="1"/>
    <col min="3080" max="3080" width="8.6328125" style="68" customWidth="1"/>
    <col min="3081" max="3082" width="7.6328125" style="68" customWidth="1"/>
    <col min="3083" max="3083" width="8.6328125" style="68" customWidth="1"/>
    <col min="3084" max="3084" width="10.6328125" style="68" customWidth="1"/>
    <col min="3085" max="3328" width="8.7265625" style="68"/>
    <col min="3329" max="3329" width="5.08984375" style="68" customWidth="1"/>
    <col min="3330" max="3330" width="3.26953125" style="68" customWidth="1"/>
    <col min="3331" max="3331" width="2.6328125" style="68" customWidth="1"/>
    <col min="3332" max="3333" width="8.6328125" style="68" customWidth="1"/>
    <col min="3334" max="3335" width="7.6328125" style="68" customWidth="1"/>
    <col min="3336" max="3336" width="8.6328125" style="68" customWidth="1"/>
    <col min="3337" max="3338" width="7.6328125" style="68" customWidth="1"/>
    <col min="3339" max="3339" width="8.6328125" style="68" customWidth="1"/>
    <col min="3340" max="3340" width="10.6328125" style="68" customWidth="1"/>
    <col min="3341" max="3584" width="8.7265625" style="68"/>
    <col min="3585" max="3585" width="5.08984375" style="68" customWidth="1"/>
    <col min="3586" max="3586" width="3.26953125" style="68" customWidth="1"/>
    <col min="3587" max="3587" width="2.6328125" style="68" customWidth="1"/>
    <col min="3588" max="3589" width="8.6328125" style="68" customWidth="1"/>
    <col min="3590" max="3591" width="7.6328125" style="68" customWidth="1"/>
    <col min="3592" max="3592" width="8.6328125" style="68" customWidth="1"/>
    <col min="3593" max="3594" width="7.6328125" style="68" customWidth="1"/>
    <col min="3595" max="3595" width="8.6328125" style="68" customWidth="1"/>
    <col min="3596" max="3596" width="10.6328125" style="68" customWidth="1"/>
    <col min="3597" max="3840" width="8.7265625" style="68"/>
    <col min="3841" max="3841" width="5.08984375" style="68" customWidth="1"/>
    <col min="3842" max="3842" width="3.26953125" style="68" customWidth="1"/>
    <col min="3843" max="3843" width="2.6328125" style="68" customWidth="1"/>
    <col min="3844" max="3845" width="8.6328125" style="68" customWidth="1"/>
    <col min="3846" max="3847" width="7.6328125" style="68" customWidth="1"/>
    <col min="3848" max="3848" width="8.6328125" style="68" customWidth="1"/>
    <col min="3849" max="3850" width="7.6328125" style="68" customWidth="1"/>
    <col min="3851" max="3851" width="8.6328125" style="68" customWidth="1"/>
    <col min="3852" max="3852" width="10.6328125" style="68" customWidth="1"/>
    <col min="3853" max="4096" width="8.7265625" style="68"/>
    <col min="4097" max="4097" width="5.08984375" style="68" customWidth="1"/>
    <col min="4098" max="4098" width="3.26953125" style="68" customWidth="1"/>
    <col min="4099" max="4099" width="2.6328125" style="68" customWidth="1"/>
    <col min="4100" max="4101" width="8.6328125" style="68" customWidth="1"/>
    <col min="4102" max="4103" width="7.6328125" style="68" customWidth="1"/>
    <col min="4104" max="4104" width="8.6328125" style="68" customWidth="1"/>
    <col min="4105" max="4106" width="7.6328125" style="68" customWidth="1"/>
    <col min="4107" max="4107" width="8.6328125" style="68" customWidth="1"/>
    <col min="4108" max="4108" width="10.6328125" style="68" customWidth="1"/>
    <col min="4109" max="4352" width="8.7265625" style="68"/>
    <col min="4353" max="4353" width="5.08984375" style="68" customWidth="1"/>
    <col min="4354" max="4354" width="3.26953125" style="68" customWidth="1"/>
    <col min="4355" max="4355" width="2.6328125" style="68" customWidth="1"/>
    <col min="4356" max="4357" width="8.6328125" style="68" customWidth="1"/>
    <col min="4358" max="4359" width="7.6328125" style="68" customWidth="1"/>
    <col min="4360" max="4360" width="8.6328125" style="68" customWidth="1"/>
    <col min="4361" max="4362" width="7.6328125" style="68" customWidth="1"/>
    <col min="4363" max="4363" width="8.6328125" style="68" customWidth="1"/>
    <col min="4364" max="4364" width="10.6328125" style="68" customWidth="1"/>
    <col min="4365" max="4608" width="8.7265625" style="68"/>
    <col min="4609" max="4609" width="5.08984375" style="68" customWidth="1"/>
    <col min="4610" max="4610" width="3.26953125" style="68" customWidth="1"/>
    <col min="4611" max="4611" width="2.6328125" style="68" customWidth="1"/>
    <col min="4612" max="4613" width="8.6328125" style="68" customWidth="1"/>
    <col min="4614" max="4615" width="7.6328125" style="68" customWidth="1"/>
    <col min="4616" max="4616" width="8.6328125" style="68" customWidth="1"/>
    <col min="4617" max="4618" width="7.6328125" style="68" customWidth="1"/>
    <col min="4619" max="4619" width="8.6328125" style="68" customWidth="1"/>
    <col min="4620" max="4620" width="10.6328125" style="68" customWidth="1"/>
    <col min="4621" max="4864" width="8.7265625" style="68"/>
    <col min="4865" max="4865" width="5.08984375" style="68" customWidth="1"/>
    <col min="4866" max="4866" width="3.26953125" style="68" customWidth="1"/>
    <col min="4867" max="4867" width="2.6328125" style="68" customWidth="1"/>
    <col min="4868" max="4869" width="8.6328125" style="68" customWidth="1"/>
    <col min="4870" max="4871" width="7.6328125" style="68" customWidth="1"/>
    <col min="4872" max="4872" width="8.6328125" style="68" customWidth="1"/>
    <col min="4873" max="4874" width="7.6328125" style="68" customWidth="1"/>
    <col min="4875" max="4875" width="8.6328125" style="68" customWidth="1"/>
    <col min="4876" max="4876" width="10.6328125" style="68" customWidth="1"/>
    <col min="4877" max="5120" width="8.7265625" style="68"/>
    <col min="5121" max="5121" width="5.08984375" style="68" customWidth="1"/>
    <col min="5122" max="5122" width="3.26953125" style="68" customWidth="1"/>
    <col min="5123" max="5123" width="2.6328125" style="68" customWidth="1"/>
    <col min="5124" max="5125" width="8.6328125" style="68" customWidth="1"/>
    <col min="5126" max="5127" width="7.6328125" style="68" customWidth="1"/>
    <col min="5128" max="5128" width="8.6328125" style="68" customWidth="1"/>
    <col min="5129" max="5130" width="7.6328125" style="68" customWidth="1"/>
    <col min="5131" max="5131" width="8.6328125" style="68" customWidth="1"/>
    <col min="5132" max="5132" width="10.6328125" style="68" customWidth="1"/>
    <col min="5133" max="5376" width="8.7265625" style="68"/>
    <col min="5377" max="5377" width="5.08984375" style="68" customWidth="1"/>
    <col min="5378" max="5378" width="3.26953125" style="68" customWidth="1"/>
    <col min="5379" max="5379" width="2.6328125" style="68" customWidth="1"/>
    <col min="5380" max="5381" width="8.6328125" style="68" customWidth="1"/>
    <col min="5382" max="5383" width="7.6328125" style="68" customWidth="1"/>
    <col min="5384" max="5384" width="8.6328125" style="68" customWidth="1"/>
    <col min="5385" max="5386" width="7.6328125" style="68" customWidth="1"/>
    <col min="5387" max="5387" width="8.6328125" style="68" customWidth="1"/>
    <col min="5388" max="5388" width="10.6328125" style="68" customWidth="1"/>
    <col min="5389" max="5632" width="8.7265625" style="68"/>
    <col min="5633" max="5633" width="5.08984375" style="68" customWidth="1"/>
    <col min="5634" max="5634" width="3.26953125" style="68" customWidth="1"/>
    <col min="5635" max="5635" width="2.6328125" style="68" customWidth="1"/>
    <col min="5636" max="5637" width="8.6328125" style="68" customWidth="1"/>
    <col min="5638" max="5639" width="7.6328125" style="68" customWidth="1"/>
    <col min="5640" max="5640" width="8.6328125" style="68" customWidth="1"/>
    <col min="5641" max="5642" width="7.6328125" style="68" customWidth="1"/>
    <col min="5643" max="5643" width="8.6328125" style="68" customWidth="1"/>
    <col min="5644" max="5644" width="10.6328125" style="68" customWidth="1"/>
    <col min="5645" max="5888" width="8.7265625" style="68"/>
    <col min="5889" max="5889" width="5.08984375" style="68" customWidth="1"/>
    <col min="5890" max="5890" width="3.26953125" style="68" customWidth="1"/>
    <col min="5891" max="5891" width="2.6328125" style="68" customWidth="1"/>
    <col min="5892" max="5893" width="8.6328125" style="68" customWidth="1"/>
    <col min="5894" max="5895" width="7.6328125" style="68" customWidth="1"/>
    <col min="5896" max="5896" width="8.6328125" style="68" customWidth="1"/>
    <col min="5897" max="5898" width="7.6328125" style="68" customWidth="1"/>
    <col min="5899" max="5899" width="8.6328125" style="68" customWidth="1"/>
    <col min="5900" max="5900" width="10.6328125" style="68" customWidth="1"/>
    <col min="5901" max="6144" width="8.7265625" style="68"/>
    <col min="6145" max="6145" width="5.08984375" style="68" customWidth="1"/>
    <col min="6146" max="6146" width="3.26953125" style="68" customWidth="1"/>
    <col min="6147" max="6147" width="2.6328125" style="68" customWidth="1"/>
    <col min="6148" max="6149" width="8.6328125" style="68" customWidth="1"/>
    <col min="6150" max="6151" width="7.6328125" style="68" customWidth="1"/>
    <col min="6152" max="6152" width="8.6328125" style="68" customWidth="1"/>
    <col min="6153" max="6154" width="7.6328125" style="68" customWidth="1"/>
    <col min="6155" max="6155" width="8.6328125" style="68" customWidth="1"/>
    <col min="6156" max="6156" width="10.6328125" style="68" customWidth="1"/>
    <col min="6157" max="6400" width="8.7265625" style="68"/>
    <col min="6401" max="6401" width="5.08984375" style="68" customWidth="1"/>
    <col min="6402" max="6402" width="3.26953125" style="68" customWidth="1"/>
    <col min="6403" max="6403" width="2.6328125" style="68" customWidth="1"/>
    <col min="6404" max="6405" width="8.6328125" style="68" customWidth="1"/>
    <col min="6406" max="6407" width="7.6328125" style="68" customWidth="1"/>
    <col min="6408" max="6408" width="8.6328125" style="68" customWidth="1"/>
    <col min="6409" max="6410" width="7.6328125" style="68" customWidth="1"/>
    <col min="6411" max="6411" width="8.6328125" style="68" customWidth="1"/>
    <col min="6412" max="6412" width="10.6328125" style="68" customWidth="1"/>
    <col min="6413" max="6656" width="8.7265625" style="68"/>
    <col min="6657" max="6657" width="5.08984375" style="68" customWidth="1"/>
    <col min="6658" max="6658" width="3.26953125" style="68" customWidth="1"/>
    <col min="6659" max="6659" width="2.6328125" style="68" customWidth="1"/>
    <col min="6660" max="6661" width="8.6328125" style="68" customWidth="1"/>
    <col min="6662" max="6663" width="7.6328125" style="68" customWidth="1"/>
    <col min="6664" max="6664" width="8.6328125" style="68" customWidth="1"/>
    <col min="6665" max="6666" width="7.6328125" style="68" customWidth="1"/>
    <col min="6667" max="6667" width="8.6328125" style="68" customWidth="1"/>
    <col min="6668" max="6668" width="10.6328125" style="68" customWidth="1"/>
    <col min="6669" max="6912" width="8.7265625" style="68"/>
    <col min="6913" max="6913" width="5.08984375" style="68" customWidth="1"/>
    <col min="6914" max="6914" width="3.26953125" style="68" customWidth="1"/>
    <col min="6915" max="6915" width="2.6328125" style="68" customWidth="1"/>
    <col min="6916" max="6917" width="8.6328125" style="68" customWidth="1"/>
    <col min="6918" max="6919" width="7.6328125" style="68" customWidth="1"/>
    <col min="6920" max="6920" width="8.6328125" style="68" customWidth="1"/>
    <col min="6921" max="6922" width="7.6328125" style="68" customWidth="1"/>
    <col min="6923" max="6923" width="8.6328125" style="68" customWidth="1"/>
    <col min="6924" max="6924" width="10.6328125" style="68" customWidth="1"/>
    <col min="6925" max="7168" width="8.7265625" style="68"/>
    <col min="7169" max="7169" width="5.08984375" style="68" customWidth="1"/>
    <col min="7170" max="7170" width="3.26953125" style="68" customWidth="1"/>
    <col min="7171" max="7171" width="2.6328125" style="68" customWidth="1"/>
    <col min="7172" max="7173" width="8.6328125" style="68" customWidth="1"/>
    <col min="7174" max="7175" width="7.6328125" style="68" customWidth="1"/>
    <col min="7176" max="7176" width="8.6328125" style="68" customWidth="1"/>
    <col min="7177" max="7178" width="7.6328125" style="68" customWidth="1"/>
    <col min="7179" max="7179" width="8.6328125" style="68" customWidth="1"/>
    <col min="7180" max="7180" width="10.6328125" style="68" customWidth="1"/>
    <col min="7181" max="7424" width="8.7265625" style="68"/>
    <col min="7425" max="7425" width="5.08984375" style="68" customWidth="1"/>
    <col min="7426" max="7426" width="3.26953125" style="68" customWidth="1"/>
    <col min="7427" max="7427" width="2.6328125" style="68" customWidth="1"/>
    <col min="7428" max="7429" width="8.6328125" style="68" customWidth="1"/>
    <col min="7430" max="7431" width="7.6328125" style="68" customWidth="1"/>
    <col min="7432" max="7432" width="8.6328125" style="68" customWidth="1"/>
    <col min="7433" max="7434" width="7.6328125" style="68" customWidth="1"/>
    <col min="7435" max="7435" width="8.6328125" style="68" customWidth="1"/>
    <col min="7436" max="7436" width="10.6328125" style="68" customWidth="1"/>
    <col min="7437" max="7680" width="8.7265625" style="68"/>
    <col min="7681" max="7681" width="5.08984375" style="68" customWidth="1"/>
    <col min="7682" max="7682" width="3.26953125" style="68" customWidth="1"/>
    <col min="7683" max="7683" width="2.6328125" style="68" customWidth="1"/>
    <col min="7684" max="7685" width="8.6328125" style="68" customWidth="1"/>
    <col min="7686" max="7687" width="7.6328125" style="68" customWidth="1"/>
    <col min="7688" max="7688" width="8.6328125" style="68" customWidth="1"/>
    <col min="7689" max="7690" width="7.6328125" style="68" customWidth="1"/>
    <col min="7691" max="7691" width="8.6328125" style="68" customWidth="1"/>
    <col min="7692" max="7692" width="10.6328125" style="68" customWidth="1"/>
    <col min="7693" max="7936" width="8.7265625" style="68"/>
    <col min="7937" max="7937" width="5.08984375" style="68" customWidth="1"/>
    <col min="7938" max="7938" width="3.26953125" style="68" customWidth="1"/>
    <col min="7939" max="7939" width="2.6328125" style="68" customWidth="1"/>
    <col min="7940" max="7941" width="8.6328125" style="68" customWidth="1"/>
    <col min="7942" max="7943" width="7.6328125" style="68" customWidth="1"/>
    <col min="7944" max="7944" width="8.6328125" style="68" customWidth="1"/>
    <col min="7945" max="7946" width="7.6328125" style="68" customWidth="1"/>
    <col min="7947" max="7947" width="8.6328125" style="68" customWidth="1"/>
    <col min="7948" max="7948" width="10.6328125" style="68" customWidth="1"/>
    <col min="7949" max="8192" width="8.7265625" style="68"/>
    <col min="8193" max="8193" width="5.08984375" style="68" customWidth="1"/>
    <col min="8194" max="8194" width="3.26953125" style="68" customWidth="1"/>
    <col min="8195" max="8195" width="2.6328125" style="68" customWidth="1"/>
    <col min="8196" max="8197" width="8.6328125" style="68" customWidth="1"/>
    <col min="8198" max="8199" width="7.6328125" style="68" customWidth="1"/>
    <col min="8200" max="8200" width="8.6328125" style="68" customWidth="1"/>
    <col min="8201" max="8202" width="7.6328125" style="68" customWidth="1"/>
    <col min="8203" max="8203" width="8.6328125" style="68" customWidth="1"/>
    <col min="8204" max="8204" width="10.6328125" style="68" customWidth="1"/>
    <col min="8205" max="8448" width="8.7265625" style="68"/>
    <col min="8449" max="8449" width="5.08984375" style="68" customWidth="1"/>
    <col min="8450" max="8450" width="3.26953125" style="68" customWidth="1"/>
    <col min="8451" max="8451" width="2.6328125" style="68" customWidth="1"/>
    <col min="8452" max="8453" width="8.6328125" style="68" customWidth="1"/>
    <col min="8454" max="8455" width="7.6328125" style="68" customWidth="1"/>
    <col min="8456" max="8456" width="8.6328125" style="68" customWidth="1"/>
    <col min="8457" max="8458" width="7.6328125" style="68" customWidth="1"/>
    <col min="8459" max="8459" width="8.6328125" style="68" customWidth="1"/>
    <col min="8460" max="8460" width="10.6328125" style="68" customWidth="1"/>
    <col min="8461" max="8704" width="8.7265625" style="68"/>
    <col min="8705" max="8705" width="5.08984375" style="68" customWidth="1"/>
    <col min="8706" max="8706" width="3.26953125" style="68" customWidth="1"/>
    <col min="8707" max="8707" width="2.6328125" style="68" customWidth="1"/>
    <col min="8708" max="8709" width="8.6328125" style="68" customWidth="1"/>
    <col min="8710" max="8711" width="7.6328125" style="68" customWidth="1"/>
    <col min="8712" max="8712" width="8.6328125" style="68" customWidth="1"/>
    <col min="8713" max="8714" width="7.6328125" style="68" customWidth="1"/>
    <col min="8715" max="8715" width="8.6328125" style="68" customWidth="1"/>
    <col min="8716" max="8716" width="10.6328125" style="68" customWidth="1"/>
    <col min="8717" max="8960" width="8.7265625" style="68"/>
    <col min="8961" max="8961" width="5.08984375" style="68" customWidth="1"/>
    <col min="8962" max="8962" width="3.26953125" style="68" customWidth="1"/>
    <col min="8963" max="8963" width="2.6328125" style="68" customWidth="1"/>
    <col min="8964" max="8965" width="8.6328125" style="68" customWidth="1"/>
    <col min="8966" max="8967" width="7.6328125" style="68" customWidth="1"/>
    <col min="8968" max="8968" width="8.6328125" style="68" customWidth="1"/>
    <col min="8969" max="8970" width="7.6328125" style="68" customWidth="1"/>
    <col min="8971" max="8971" width="8.6328125" style="68" customWidth="1"/>
    <col min="8972" max="8972" width="10.6328125" style="68" customWidth="1"/>
    <col min="8973" max="9216" width="8.7265625" style="68"/>
    <col min="9217" max="9217" width="5.08984375" style="68" customWidth="1"/>
    <col min="9218" max="9218" width="3.26953125" style="68" customWidth="1"/>
    <col min="9219" max="9219" width="2.6328125" style="68" customWidth="1"/>
    <col min="9220" max="9221" width="8.6328125" style="68" customWidth="1"/>
    <col min="9222" max="9223" width="7.6328125" style="68" customWidth="1"/>
    <col min="9224" max="9224" width="8.6328125" style="68" customWidth="1"/>
    <col min="9225" max="9226" width="7.6328125" style="68" customWidth="1"/>
    <col min="9227" max="9227" width="8.6328125" style="68" customWidth="1"/>
    <col min="9228" max="9228" width="10.6328125" style="68" customWidth="1"/>
    <col min="9229" max="9472" width="8.7265625" style="68"/>
    <col min="9473" max="9473" width="5.08984375" style="68" customWidth="1"/>
    <col min="9474" max="9474" width="3.26953125" style="68" customWidth="1"/>
    <col min="9475" max="9475" width="2.6328125" style="68" customWidth="1"/>
    <col min="9476" max="9477" width="8.6328125" style="68" customWidth="1"/>
    <col min="9478" max="9479" width="7.6328125" style="68" customWidth="1"/>
    <col min="9480" max="9480" width="8.6328125" style="68" customWidth="1"/>
    <col min="9481" max="9482" width="7.6328125" style="68" customWidth="1"/>
    <col min="9483" max="9483" width="8.6328125" style="68" customWidth="1"/>
    <col min="9484" max="9484" width="10.6328125" style="68" customWidth="1"/>
    <col min="9485" max="9728" width="8.7265625" style="68"/>
    <col min="9729" max="9729" width="5.08984375" style="68" customWidth="1"/>
    <col min="9730" max="9730" width="3.26953125" style="68" customWidth="1"/>
    <col min="9731" max="9731" width="2.6328125" style="68" customWidth="1"/>
    <col min="9732" max="9733" width="8.6328125" style="68" customWidth="1"/>
    <col min="9734" max="9735" width="7.6328125" style="68" customWidth="1"/>
    <col min="9736" max="9736" width="8.6328125" style="68" customWidth="1"/>
    <col min="9737" max="9738" width="7.6328125" style="68" customWidth="1"/>
    <col min="9739" max="9739" width="8.6328125" style="68" customWidth="1"/>
    <col min="9740" max="9740" width="10.6328125" style="68" customWidth="1"/>
    <col min="9741" max="9984" width="8.7265625" style="68"/>
    <col min="9985" max="9985" width="5.08984375" style="68" customWidth="1"/>
    <col min="9986" max="9986" width="3.26953125" style="68" customWidth="1"/>
    <col min="9987" max="9987" width="2.6328125" style="68" customWidth="1"/>
    <col min="9988" max="9989" width="8.6328125" style="68" customWidth="1"/>
    <col min="9990" max="9991" width="7.6328125" style="68" customWidth="1"/>
    <col min="9992" max="9992" width="8.6328125" style="68" customWidth="1"/>
    <col min="9993" max="9994" width="7.6328125" style="68" customWidth="1"/>
    <col min="9995" max="9995" width="8.6328125" style="68" customWidth="1"/>
    <col min="9996" max="9996" width="10.6328125" style="68" customWidth="1"/>
    <col min="9997" max="10240" width="8.7265625" style="68"/>
    <col min="10241" max="10241" width="5.08984375" style="68" customWidth="1"/>
    <col min="10242" max="10242" width="3.26953125" style="68" customWidth="1"/>
    <col min="10243" max="10243" width="2.6328125" style="68" customWidth="1"/>
    <col min="10244" max="10245" width="8.6328125" style="68" customWidth="1"/>
    <col min="10246" max="10247" width="7.6328125" style="68" customWidth="1"/>
    <col min="10248" max="10248" width="8.6328125" style="68" customWidth="1"/>
    <col min="10249" max="10250" width="7.6328125" style="68" customWidth="1"/>
    <col min="10251" max="10251" width="8.6328125" style="68" customWidth="1"/>
    <col min="10252" max="10252" width="10.6328125" style="68" customWidth="1"/>
    <col min="10253" max="10496" width="8.7265625" style="68"/>
    <col min="10497" max="10497" width="5.08984375" style="68" customWidth="1"/>
    <col min="10498" max="10498" width="3.26953125" style="68" customWidth="1"/>
    <col min="10499" max="10499" width="2.6328125" style="68" customWidth="1"/>
    <col min="10500" max="10501" width="8.6328125" style="68" customWidth="1"/>
    <col min="10502" max="10503" width="7.6328125" style="68" customWidth="1"/>
    <col min="10504" max="10504" width="8.6328125" style="68" customWidth="1"/>
    <col min="10505" max="10506" width="7.6328125" style="68" customWidth="1"/>
    <col min="10507" max="10507" width="8.6328125" style="68" customWidth="1"/>
    <col min="10508" max="10508" width="10.6328125" style="68" customWidth="1"/>
    <col min="10509" max="10752" width="8.7265625" style="68"/>
    <col min="10753" max="10753" width="5.08984375" style="68" customWidth="1"/>
    <col min="10754" max="10754" width="3.26953125" style="68" customWidth="1"/>
    <col min="10755" max="10755" width="2.6328125" style="68" customWidth="1"/>
    <col min="10756" max="10757" width="8.6328125" style="68" customWidth="1"/>
    <col min="10758" max="10759" width="7.6328125" style="68" customWidth="1"/>
    <col min="10760" max="10760" width="8.6328125" style="68" customWidth="1"/>
    <col min="10761" max="10762" width="7.6328125" style="68" customWidth="1"/>
    <col min="10763" max="10763" width="8.6328125" style="68" customWidth="1"/>
    <col min="10764" max="10764" width="10.6328125" style="68" customWidth="1"/>
    <col min="10765" max="11008" width="8.7265625" style="68"/>
    <col min="11009" max="11009" width="5.08984375" style="68" customWidth="1"/>
    <col min="11010" max="11010" width="3.26953125" style="68" customWidth="1"/>
    <col min="11011" max="11011" width="2.6328125" style="68" customWidth="1"/>
    <col min="11012" max="11013" width="8.6328125" style="68" customWidth="1"/>
    <col min="11014" max="11015" width="7.6328125" style="68" customWidth="1"/>
    <col min="11016" max="11016" width="8.6328125" style="68" customWidth="1"/>
    <col min="11017" max="11018" width="7.6328125" style="68" customWidth="1"/>
    <col min="11019" max="11019" width="8.6328125" style="68" customWidth="1"/>
    <col min="11020" max="11020" width="10.6328125" style="68" customWidth="1"/>
    <col min="11021" max="11264" width="8.7265625" style="68"/>
    <col min="11265" max="11265" width="5.08984375" style="68" customWidth="1"/>
    <col min="11266" max="11266" width="3.26953125" style="68" customWidth="1"/>
    <col min="11267" max="11267" width="2.6328125" style="68" customWidth="1"/>
    <col min="11268" max="11269" width="8.6328125" style="68" customWidth="1"/>
    <col min="11270" max="11271" width="7.6328125" style="68" customWidth="1"/>
    <col min="11272" max="11272" width="8.6328125" style="68" customWidth="1"/>
    <col min="11273" max="11274" width="7.6328125" style="68" customWidth="1"/>
    <col min="11275" max="11275" width="8.6328125" style="68" customWidth="1"/>
    <col min="11276" max="11276" width="10.6328125" style="68" customWidth="1"/>
    <col min="11277" max="11520" width="8.7265625" style="68"/>
    <col min="11521" max="11521" width="5.08984375" style="68" customWidth="1"/>
    <col min="11522" max="11522" width="3.26953125" style="68" customWidth="1"/>
    <col min="11523" max="11523" width="2.6328125" style="68" customWidth="1"/>
    <col min="11524" max="11525" width="8.6328125" style="68" customWidth="1"/>
    <col min="11526" max="11527" width="7.6328125" style="68" customWidth="1"/>
    <col min="11528" max="11528" width="8.6328125" style="68" customWidth="1"/>
    <col min="11529" max="11530" width="7.6328125" style="68" customWidth="1"/>
    <col min="11531" max="11531" width="8.6328125" style="68" customWidth="1"/>
    <col min="11532" max="11532" width="10.6328125" style="68" customWidth="1"/>
    <col min="11533" max="11776" width="8.7265625" style="68"/>
    <col min="11777" max="11777" width="5.08984375" style="68" customWidth="1"/>
    <col min="11778" max="11778" width="3.26953125" style="68" customWidth="1"/>
    <col min="11779" max="11779" width="2.6328125" style="68" customWidth="1"/>
    <col min="11780" max="11781" width="8.6328125" style="68" customWidth="1"/>
    <col min="11782" max="11783" width="7.6328125" style="68" customWidth="1"/>
    <col min="11784" max="11784" width="8.6328125" style="68" customWidth="1"/>
    <col min="11785" max="11786" width="7.6328125" style="68" customWidth="1"/>
    <col min="11787" max="11787" width="8.6328125" style="68" customWidth="1"/>
    <col min="11788" max="11788" width="10.6328125" style="68" customWidth="1"/>
    <col min="11789" max="12032" width="8.7265625" style="68"/>
    <col min="12033" max="12033" width="5.08984375" style="68" customWidth="1"/>
    <col min="12034" max="12034" width="3.26953125" style="68" customWidth="1"/>
    <col min="12035" max="12035" width="2.6328125" style="68" customWidth="1"/>
    <col min="12036" max="12037" width="8.6328125" style="68" customWidth="1"/>
    <col min="12038" max="12039" width="7.6328125" style="68" customWidth="1"/>
    <col min="12040" max="12040" width="8.6328125" style="68" customWidth="1"/>
    <col min="12041" max="12042" width="7.6328125" style="68" customWidth="1"/>
    <col min="12043" max="12043" width="8.6328125" style="68" customWidth="1"/>
    <col min="12044" max="12044" width="10.6328125" style="68" customWidth="1"/>
    <col min="12045" max="12288" width="8.7265625" style="68"/>
    <col min="12289" max="12289" width="5.08984375" style="68" customWidth="1"/>
    <col min="12290" max="12290" width="3.26953125" style="68" customWidth="1"/>
    <col min="12291" max="12291" width="2.6328125" style="68" customWidth="1"/>
    <col min="12292" max="12293" width="8.6328125" style="68" customWidth="1"/>
    <col min="12294" max="12295" width="7.6328125" style="68" customWidth="1"/>
    <col min="12296" max="12296" width="8.6328125" style="68" customWidth="1"/>
    <col min="12297" max="12298" width="7.6328125" style="68" customWidth="1"/>
    <col min="12299" max="12299" width="8.6328125" style="68" customWidth="1"/>
    <col min="12300" max="12300" width="10.6328125" style="68" customWidth="1"/>
    <col min="12301" max="12544" width="8.7265625" style="68"/>
    <col min="12545" max="12545" width="5.08984375" style="68" customWidth="1"/>
    <col min="12546" max="12546" width="3.26953125" style="68" customWidth="1"/>
    <col min="12547" max="12547" width="2.6328125" style="68" customWidth="1"/>
    <col min="12548" max="12549" width="8.6328125" style="68" customWidth="1"/>
    <col min="12550" max="12551" width="7.6328125" style="68" customWidth="1"/>
    <col min="12552" max="12552" width="8.6328125" style="68" customWidth="1"/>
    <col min="12553" max="12554" width="7.6328125" style="68" customWidth="1"/>
    <col min="12555" max="12555" width="8.6328125" style="68" customWidth="1"/>
    <col min="12556" max="12556" width="10.6328125" style="68" customWidth="1"/>
    <col min="12557" max="12800" width="8.7265625" style="68"/>
    <col min="12801" max="12801" width="5.08984375" style="68" customWidth="1"/>
    <col min="12802" max="12802" width="3.26953125" style="68" customWidth="1"/>
    <col min="12803" max="12803" width="2.6328125" style="68" customWidth="1"/>
    <col min="12804" max="12805" width="8.6328125" style="68" customWidth="1"/>
    <col min="12806" max="12807" width="7.6328125" style="68" customWidth="1"/>
    <col min="12808" max="12808" width="8.6328125" style="68" customWidth="1"/>
    <col min="12809" max="12810" width="7.6328125" style="68" customWidth="1"/>
    <col min="12811" max="12811" width="8.6328125" style="68" customWidth="1"/>
    <col min="12812" max="12812" width="10.6328125" style="68" customWidth="1"/>
    <col min="12813" max="13056" width="8.7265625" style="68"/>
    <col min="13057" max="13057" width="5.08984375" style="68" customWidth="1"/>
    <col min="13058" max="13058" width="3.26953125" style="68" customWidth="1"/>
    <col min="13059" max="13059" width="2.6328125" style="68" customWidth="1"/>
    <col min="13060" max="13061" width="8.6328125" style="68" customWidth="1"/>
    <col min="13062" max="13063" width="7.6328125" style="68" customWidth="1"/>
    <col min="13064" max="13064" width="8.6328125" style="68" customWidth="1"/>
    <col min="13065" max="13066" width="7.6328125" style="68" customWidth="1"/>
    <col min="13067" max="13067" width="8.6328125" style="68" customWidth="1"/>
    <col min="13068" max="13068" width="10.6328125" style="68" customWidth="1"/>
    <col min="13069" max="13312" width="8.7265625" style="68"/>
    <col min="13313" max="13313" width="5.08984375" style="68" customWidth="1"/>
    <col min="13314" max="13314" width="3.26953125" style="68" customWidth="1"/>
    <col min="13315" max="13315" width="2.6328125" style="68" customWidth="1"/>
    <col min="13316" max="13317" width="8.6328125" style="68" customWidth="1"/>
    <col min="13318" max="13319" width="7.6328125" style="68" customWidth="1"/>
    <col min="13320" max="13320" width="8.6328125" style="68" customWidth="1"/>
    <col min="13321" max="13322" width="7.6328125" style="68" customWidth="1"/>
    <col min="13323" max="13323" width="8.6328125" style="68" customWidth="1"/>
    <col min="13324" max="13324" width="10.6328125" style="68" customWidth="1"/>
    <col min="13325" max="13568" width="8.7265625" style="68"/>
    <col min="13569" max="13569" width="5.08984375" style="68" customWidth="1"/>
    <col min="13570" max="13570" width="3.26953125" style="68" customWidth="1"/>
    <col min="13571" max="13571" width="2.6328125" style="68" customWidth="1"/>
    <col min="13572" max="13573" width="8.6328125" style="68" customWidth="1"/>
    <col min="13574" max="13575" width="7.6328125" style="68" customWidth="1"/>
    <col min="13576" max="13576" width="8.6328125" style="68" customWidth="1"/>
    <col min="13577" max="13578" width="7.6328125" style="68" customWidth="1"/>
    <col min="13579" max="13579" width="8.6328125" style="68" customWidth="1"/>
    <col min="13580" max="13580" width="10.6328125" style="68" customWidth="1"/>
    <col min="13581" max="13824" width="8.7265625" style="68"/>
    <col min="13825" max="13825" width="5.08984375" style="68" customWidth="1"/>
    <col min="13826" max="13826" width="3.26953125" style="68" customWidth="1"/>
    <col min="13827" max="13827" width="2.6328125" style="68" customWidth="1"/>
    <col min="13828" max="13829" width="8.6328125" style="68" customWidth="1"/>
    <col min="13830" max="13831" width="7.6328125" style="68" customWidth="1"/>
    <col min="13832" max="13832" width="8.6328125" style="68" customWidth="1"/>
    <col min="13833" max="13834" width="7.6328125" style="68" customWidth="1"/>
    <col min="13835" max="13835" width="8.6328125" style="68" customWidth="1"/>
    <col min="13836" max="13836" width="10.6328125" style="68" customWidth="1"/>
    <col min="13837" max="14080" width="8.7265625" style="68"/>
    <col min="14081" max="14081" width="5.08984375" style="68" customWidth="1"/>
    <col min="14082" max="14082" width="3.26953125" style="68" customWidth="1"/>
    <col min="14083" max="14083" width="2.6328125" style="68" customWidth="1"/>
    <col min="14084" max="14085" width="8.6328125" style="68" customWidth="1"/>
    <col min="14086" max="14087" width="7.6328125" style="68" customWidth="1"/>
    <col min="14088" max="14088" width="8.6328125" style="68" customWidth="1"/>
    <col min="14089" max="14090" width="7.6328125" style="68" customWidth="1"/>
    <col min="14091" max="14091" width="8.6328125" style="68" customWidth="1"/>
    <col min="14092" max="14092" width="10.6328125" style="68" customWidth="1"/>
    <col min="14093" max="14336" width="8.7265625" style="68"/>
    <col min="14337" max="14337" width="5.08984375" style="68" customWidth="1"/>
    <col min="14338" max="14338" width="3.26953125" style="68" customWidth="1"/>
    <col min="14339" max="14339" width="2.6328125" style="68" customWidth="1"/>
    <col min="14340" max="14341" width="8.6328125" style="68" customWidth="1"/>
    <col min="14342" max="14343" width="7.6328125" style="68" customWidth="1"/>
    <col min="14344" max="14344" width="8.6328125" style="68" customWidth="1"/>
    <col min="14345" max="14346" width="7.6328125" style="68" customWidth="1"/>
    <col min="14347" max="14347" width="8.6328125" style="68" customWidth="1"/>
    <col min="14348" max="14348" width="10.6328125" style="68" customWidth="1"/>
    <col min="14349" max="14592" width="8.7265625" style="68"/>
    <col min="14593" max="14593" width="5.08984375" style="68" customWidth="1"/>
    <col min="14594" max="14594" width="3.26953125" style="68" customWidth="1"/>
    <col min="14595" max="14595" width="2.6328125" style="68" customWidth="1"/>
    <col min="14596" max="14597" width="8.6328125" style="68" customWidth="1"/>
    <col min="14598" max="14599" width="7.6328125" style="68" customWidth="1"/>
    <col min="14600" max="14600" width="8.6328125" style="68" customWidth="1"/>
    <col min="14601" max="14602" width="7.6328125" style="68" customWidth="1"/>
    <col min="14603" max="14603" width="8.6328125" style="68" customWidth="1"/>
    <col min="14604" max="14604" width="10.6328125" style="68" customWidth="1"/>
    <col min="14605" max="14848" width="8.7265625" style="68"/>
    <col min="14849" max="14849" width="5.08984375" style="68" customWidth="1"/>
    <col min="14850" max="14850" width="3.26953125" style="68" customWidth="1"/>
    <col min="14851" max="14851" width="2.6328125" style="68" customWidth="1"/>
    <col min="14852" max="14853" width="8.6328125" style="68" customWidth="1"/>
    <col min="14854" max="14855" width="7.6328125" style="68" customWidth="1"/>
    <col min="14856" max="14856" width="8.6328125" style="68" customWidth="1"/>
    <col min="14857" max="14858" width="7.6328125" style="68" customWidth="1"/>
    <col min="14859" max="14859" width="8.6328125" style="68" customWidth="1"/>
    <col min="14860" max="14860" width="10.6328125" style="68" customWidth="1"/>
    <col min="14861" max="15104" width="8.7265625" style="68"/>
    <col min="15105" max="15105" width="5.08984375" style="68" customWidth="1"/>
    <col min="15106" max="15106" width="3.26953125" style="68" customWidth="1"/>
    <col min="15107" max="15107" width="2.6328125" style="68" customWidth="1"/>
    <col min="15108" max="15109" width="8.6328125" style="68" customWidth="1"/>
    <col min="15110" max="15111" width="7.6328125" style="68" customWidth="1"/>
    <col min="15112" max="15112" width="8.6328125" style="68" customWidth="1"/>
    <col min="15113" max="15114" width="7.6328125" style="68" customWidth="1"/>
    <col min="15115" max="15115" width="8.6328125" style="68" customWidth="1"/>
    <col min="15116" max="15116" width="10.6328125" style="68" customWidth="1"/>
    <col min="15117" max="15360" width="8.7265625" style="68"/>
    <col min="15361" max="15361" width="5.08984375" style="68" customWidth="1"/>
    <col min="15362" max="15362" width="3.26953125" style="68" customWidth="1"/>
    <col min="15363" max="15363" width="2.6328125" style="68" customWidth="1"/>
    <col min="15364" max="15365" width="8.6328125" style="68" customWidth="1"/>
    <col min="15366" max="15367" width="7.6328125" style="68" customWidth="1"/>
    <col min="15368" max="15368" width="8.6328125" style="68" customWidth="1"/>
    <col min="15369" max="15370" width="7.6328125" style="68" customWidth="1"/>
    <col min="15371" max="15371" width="8.6328125" style="68" customWidth="1"/>
    <col min="15372" max="15372" width="10.6328125" style="68" customWidth="1"/>
    <col min="15373" max="15616" width="8.7265625" style="68"/>
    <col min="15617" max="15617" width="5.08984375" style="68" customWidth="1"/>
    <col min="15618" max="15618" width="3.26953125" style="68" customWidth="1"/>
    <col min="15619" max="15619" width="2.6328125" style="68" customWidth="1"/>
    <col min="15620" max="15621" width="8.6328125" style="68" customWidth="1"/>
    <col min="15622" max="15623" width="7.6328125" style="68" customWidth="1"/>
    <col min="15624" max="15624" width="8.6328125" style="68" customWidth="1"/>
    <col min="15625" max="15626" width="7.6328125" style="68" customWidth="1"/>
    <col min="15627" max="15627" width="8.6328125" style="68" customWidth="1"/>
    <col min="15628" max="15628" width="10.6328125" style="68" customWidth="1"/>
    <col min="15629" max="15872" width="8.7265625" style="68"/>
    <col min="15873" max="15873" width="5.08984375" style="68" customWidth="1"/>
    <col min="15874" max="15874" width="3.26953125" style="68" customWidth="1"/>
    <col min="15875" max="15875" width="2.6328125" style="68" customWidth="1"/>
    <col min="15876" max="15877" width="8.6328125" style="68" customWidth="1"/>
    <col min="15878" max="15879" width="7.6328125" style="68" customWidth="1"/>
    <col min="15880" max="15880" width="8.6328125" style="68" customWidth="1"/>
    <col min="15881" max="15882" width="7.6328125" style="68" customWidth="1"/>
    <col min="15883" max="15883" width="8.6328125" style="68" customWidth="1"/>
    <col min="15884" max="15884" width="10.6328125" style="68" customWidth="1"/>
    <col min="15885" max="16128" width="8.7265625" style="68"/>
    <col min="16129" max="16129" width="5.08984375" style="68" customWidth="1"/>
    <col min="16130" max="16130" width="3.26953125" style="68" customWidth="1"/>
    <col min="16131" max="16131" width="2.6328125" style="68" customWidth="1"/>
    <col min="16132" max="16133" width="8.6328125" style="68" customWidth="1"/>
    <col min="16134" max="16135" width="7.6328125" style="68" customWidth="1"/>
    <col min="16136" max="16136" width="8.6328125" style="68" customWidth="1"/>
    <col min="16137" max="16138" width="7.6328125" style="68" customWidth="1"/>
    <col min="16139" max="16139" width="8.6328125" style="68" customWidth="1"/>
    <col min="16140" max="16140" width="10.6328125" style="68" customWidth="1"/>
    <col min="16141" max="16384" width="8.7265625" style="68"/>
  </cols>
  <sheetData>
    <row r="1" spans="1:12" ht="16.5" x14ac:dyDescent="0.25">
      <c r="A1" s="395" t="s">
        <v>364</v>
      </c>
      <c r="B1" s="395"/>
      <c r="C1" s="395"/>
      <c r="D1" s="395"/>
      <c r="E1" s="395"/>
      <c r="F1" s="395"/>
      <c r="G1" s="395"/>
      <c r="H1" s="395"/>
      <c r="I1" s="395"/>
      <c r="J1" s="395"/>
      <c r="K1" s="395"/>
      <c r="L1" s="395"/>
    </row>
    <row r="2" spans="1:12" ht="13.5" thickBot="1" x14ac:dyDescent="0.25">
      <c r="A2" s="68" t="s">
        <v>252</v>
      </c>
    </row>
    <row r="3" spans="1:12" ht="13.5" thickTop="1" x14ac:dyDescent="0.2">
      <c r="A3" s="341" t="s">
        <v>188</v>
      </c>
      <c r="B3" s="341"/>
      <c r="C3" s="364"/>
      <c r="D3" s="75" t="s">
        <v>253</v>
      </c>
      <c r="E3" s="396" t="s">
        <v>254</v>
      </c>
      <c r="F3" s="397"/>
      <c r="G3" s="398"/>
      <c r="H3" s="396" t="s">
        <v>255</v>
      </c>
      <c r="I3" s="397"/>
      <c r="J3" s="398"/>
      <c r="K3" s="76" t="s">
        <v>256</v>
      </c>
      <c r="L3" s="75" t="s">
        <v>257</v>
      </c>
    </row>
    <row r="4" spans="1:12" x14ac:dyDescent="0.2">
      <c r="A4" s="365"/>
      <c r="B4" s="365"/>
      <c r="C4" s="366"/>
      <c r="D4" s="77" t="s">
        <v>258</v>
      </c>
      <c r="E4" s="78" t="s">
        <v>0</v>
      </c>
      <c r="F4" s="78" t="s">
        <v>259</v>
      </c>
      <c r="G4" s="78" t="s">
        <v>260</v>
      </c>
      <c r="H4" s="78" t="s">
        <v>261</v>
      </c>
      <c r="I4" s="78" t="s">
        <v>262</v>
      </c>
      <c r="J4" s="78" t="s">
        <v>263</v>
      </c>
      <c r="K4" s="79" t="s">
        <v>264</v>
      </c>
      <c r="L4" s="77" t="s">
        <v>265</v>
      </c>
    </row>
    <row r="5" spans="1:12" ht="6.75" customHeight="1" x14ac:dyDescent="0.2">
      <c r="C5" s="80"/>
      <c r="E5" s="81"/>
      <c r="F5" s="82"/>
      <c r="G5" s="83"/>
      <c r="H5" s="81"/>
      <c r="I5" s="82"/>
      <c r="J5" s="83"/>
      <c r="K5" s="84"/>
    </row>
    <row r="6" spans="1:12" x14ac:dyDescent="0.2">
      <c r="A6" s="39" t="s">
        <v>266</v>
      </c>
      <c r="B6" s="180">
        <v>3</v>
      </c>
      <c r="C6" s="260" t="s">
        <v>365</v>
      </c>
      <c r="D6" s="69">
        <f t="shared" ref="D6:D26" si="0">E6+H6+K6+L6</f>
        <v>-2089</v>
      </c>
      <c r="E6" s="70">
        <f t="shared" ref="E6:E26" si="1">F6-G6</f>
        <v>-3926</v>
      </c>
      <c r="F6" s="69">
        <v>22468</v>
      </c>
      <c r="G6" s="71">
        <v>26394</v>
      </c>
      <c r="H6" s="70">
        <f t="shared" ref="H6:H26" si="2">I6-J6</f>
        <v>972</v>
      </c>
      <c r="I6" s="69">
        <v>3314</v>
      </c>
      <c r="J6" s="71">
        <v>2342</v>
      </c>
      <c r="K6" s="85">
        <v>-141</v>
      </c>
      <c r="L6" s="69">
        <v>1006</v>
      </c>
    </row>
    <row r="7" spans="1:12" x14ac:dyDescent="0.2">
      <c r="A7" s="39"/>
      <c r="B7" s="23">
        <v>4</v>
      </c>
      <c r="C7" s="59"/>
      <c r="D7" s="69">
        <f t="shared" si="0"/>
        <v>-2237</v>
      </c>
      <c r="E7" s="70">
        <f t="shared" si="1"/>
        <v>-2920</v>
      </c>
      <c r="F7" s="69">
        <v>20803</v>
      </c>
      <c r="G7" s="71">
        <v>23723</v>
      </c>
      <c r="H7" s="70">
        <f t="shared" si="2"/>
        <v>675</v>
      </c>
      <c r="I7" s="69">
        <v>2998</v>
      </c>
      <c r="J7" s="71">
        <v>2323</v>
      </c>
      <c r="K7" s="85">
        <v>-96</v>
      </c>
      <c r="L7" s="69">
        <v>104</v>
      </c>
    </row>
    <row r="8" spans="1:12" x14ac:dyDescent="0.2">
      <c r="A8" s="44"/>
      <c r="B8" s="23">
        <v>5</v>
      </c>
      <c r="C8" s="63"/>
      <c r="D8" s="69">
        <f t="shared" si="0"/>
        <v>-4031</v>
      </c>
      <c r="E8" s="70">
        <f t="shared" si="1"/>
        <v>-4567</v>
      </c>
      <c r="F8" s="69">
        <v>19938</v>
      </c>
      <c r="G8" s="71">
        <v>24505</v>
      </c>
      <c r="H8" s="70">
        <f t="shared" si="2"/>
        <v>206</v>
      </c>
      <c r="I8" s="69">
        <v>2698</v>
      </c>
      <c r="J8" s="71">
        <v>2492</v>
      </c>
      <c r="K8" s="85">
        <v>164</v>
      </c>
      <c r="L8" s="69">
        <v>166</v>
      </c>
    </row>
    <row r="9" spans="1:12" x14ac:dyDescent="0.2">
      <c r="A9" s="44"/>
      <c r="B9" s="23">
        <v>6</v>
      </c>
      <c r="C9" s="63"/>
      <c r="D9" s="69">
        <f t="shared" si="0"/>
        <v>-3948</v>
      </c>
      <c r="E9" s="70">
        <f t="shared" si="1"/>
        <v>-4205</v>
      </c>
      <c r="F9" s="69">
        <v>20880</v>
      </c>
      <c r="G9" s="71">
        <v>25085</v>
      </c>
      <c r="H9" s="70">
        <f t="shared" si="2"/>
        <v>376</v>
      </c>
      <c r="I9" s="69">
        <v>2839</v>
      </c>
      <c r="J9" s="71">
        <v>2463</v>
      </c>
      <c r="K9" s="85">
        <v>157</v>
      </c>
      <c r="L9" s="69">
        <v>-276</v>
      </c>
    </row>
    <row r="10" spans="1:12" x14ac:dyDescent="0.2">
      <c r="A10" s="44"/>
      <c r="B10" s="23">
        <v>7</v>
      </c>
      <c r="C10" s="63"/>
      <c r="D10" s="69">
        <f t="shared" si="0"/>
        <v>-5248</v>
      </c>
      <c r="E10" s="70">
        <f t="shared" si="1"/>
        <v>-5085</v>
      </c>
      <c r="F10" s="69">
        <v>19770</v>
      </c>
      <c r="G10" s="71">
        <v>24855</v>
      </c>
      <c r="H10" s="70">
        <f t="shared" si="2"/>
        <v>92</v>
      </c>
      <c r="I10" s="69">
        <v>2712</v>
      </c>
      <c r="J10" s="71">
        <v>2620</v>
      </c>
      <c r="K10" s="85">
        <v>64</v>
      </c>
      <c r="L10" s="69">
        <v>-319</v>
      </c>
    </row>
    <row r="11" spans="1:12" x14ac:dyDescent="0.2">
      <c r="A11" s="44"/>
      <c r="B11" s="23">
        <v>8</v>
      </c>
      <c r="C11" s="63"/>
      <c r="D11" s="69">
        <f t="shared" si="0"/>
        <v>-1084</v>
      </c>
      <c r="E11" s="70">
        <f t="shared" si="1"/>
        <v>-1448</v>
      </c>
      <c r="F11" s="69">
        <v>21330</v>
      </c>
      <c r="G11" s="71">
        <v>22778</v>
      </c>
      <c r="H11" s="70">
        <f t="shared" si="2"/>
        <v>81</v>
      </c>
      <c r="I11" s="69">
        <v>2636</v>
      </c>
      <c r="J11" s="71">
        <v>2555</v>
      </c>
      <c r="K11" s="85">
        <v>247</v>
      </c>
      <c r="L11" s="69">
        <v>36</v>
      </c>
    </row>
    <row r="12" spans="1:12" x14ac:dyDescent="0.2">
      <c r="A12" s="44"/>
      <c r="B12" s="23">
        <v>9</v>
      </c>
      <c r="C12" s="63"/>
      <c r="D12" s="69">
        <f t="shared" si="0"/>
        <v>3734</v>
      </c>
      <c r="E12" s="70">
        <f t="shared" si="1"/>
        <v>3231</v>
      </c>
      <c r="F12" s="69">
        <v>24986</v>
      </c>
      <c r="G12" s="71">
        <v>21755</v>
      </c>
      <c r="H12" s="70">
        <f t="shared" si="2"/>
        <v>165</v>
      </c>
      <c r="I12" s="69">
        <v>2770</v>
      </c>
      <c r="J12" s="71">
        <v>2605</v>
      </c>
      <c r="K12" s="85">
        <v>109</v>
      </c>
      <c r="L12" s="69">
        <v>229</v>
      </c>
    </row>
    <row r="13" spans="1:12" x14ac:dyDescent="0.2">
      <c r="A13" s="44"/>
      <c r="B13" s="23">
        <v>10</v>
      </c>
      <c r="C13" s="63"/>
      <c r="D13" s="69">
        <f t="shared" si="0"/>
        <v>3298</v>
      </c>
      <c r="E13" s="70">
        <f t="shared" si="1"/>
        <v>2671</v>
      </c>
      <c r="F13" s="69">
        <v>23825</v>
      </c>
      <c r="G13" s="71">
        <v>21154</v>
      </c>
      <c r="H13" s="70">
        <f t="shared" si="2"/>
        <v>216</v>
      </c>
      <c r="I13" s="69">
        <v>2944</v>
      </c>
      <c r="J13" s="71">
        <v>2728</v>
      </c>
      <c r="K13" s="85">
        <v>113</v>
      </c>
      <c r="L13" s="69">
        <v>298</v>
      </c>
    </row>
    <row r="14" spans="1:12" x14ac:dyDescent="0.2">
      <c r="A14" s="44"/>
      <c r="B14" s="23">
        <v>11</v>
      </c>
      <c r="C14" s="63"/>
      <c r="D14" s="69">
        <f t="shared" si="0"/>
        <v>3670</v>
      </c>
      <c r="E14" s="70">
        <f t="shared" si="1"/>
        <v>2698</v>
      </c>
      <c r="F14" s="69">
        <v>23533</v>
      </c>
      <c r="G14" s="71">
        <v>20835</v>
      </c>
      <c r="H14" s="70">
        <f t="shared" si="2"/>
        <v>245</v>
      </c>
      <c r="I14" s="69">
        <v>3000</v>
      </c>
      <c r="J14" s="71">
        <v>2755</v>
      </c>
      <c r="K14" s="85">
        <v>166</v>
      </c>
      <c r="L14" s="69">
        <v>561</v>
      </c>
    </row>
    <row r="15" spans="1:12" x14ac:dyDescent="0.2">
      <c r="A15" s="44"/>
      <c r="B15" s="23">
        <v>12</v>
      </c>
      <c r="C15" s="63"/>
      <c r="D15" s="69">
        <f t="shared" si="0"/>
        <v>6731</v>
      </c>
      <c r="E15" s="70">
        <f t="shared" si="1"/>
        <v>5328</v>
      </c>
      <c r="F15" s="69">
        <v>26804</v>
      </c>
      <c r="G15" s="71">
        <v>21476</v>
      </c>
      <c r="H15" s="70">
        <f t="shared" si="2"/>
        <v>205</v>
      </c>
      <c r="I15" s="69">
        <v>3079</v>
      </c>
      <c r="J15" s="71">
        <v>2874</v>
      </c>
      <c r="K15" s="85">
        <v>235</v>
      </c>
      <c r="L15" s="69">
        <v>963</v>
      </c>
    </row>
    <row r="16" spans="1:12" x14ac:dyDescent="0.2">
      <c r="A16" s="44"/>
      <c r="B16" s="23">
        <v>13</v>
      </c>
      <c r="C16" s="63"/>
      <c r="D16" s="69">
        <f t="shared" si="0"/>
        <v>8750</v>
      </c>
      <c r="E16" s="70">
        <f t="shared" si="1"/>
        <v>6253</v>
      </c>
      <c r="F16" s="69">
        <v>27515</v>
      </c>
      <c r="G16" s="71">
        <v>21262</v>
      </c>
      <c r="H16" s="70">
        <f t="shared" si="2"/>
        <v>325</v>
      </c>
      <c r="I16" s="69">
        <v>3199</v>
      </c>
      <c r="J16" s="71">
        <v>2874</v>
      </c>
      <c r="K16" s="85">
        <v>205</v>
      </c>
      <c r="L16" s="69">
        <v>1967</v>
      </c>
    </row>
    <row r="17" spans="1:14" x14ac:dyDescent="0.2">
      <c r="A17" s="44"/>
      <c r="B17" s="23">
        <v>14</v>
      </c>
      <c r="C17" s="63"/>
      <c r="D17" s="69">
        <f t="shared" si="0"/>
        <v>7594</v>
      </c>
      <c r="E17" s="70">
        <f t="shared" si="1"/>
        <v>6129</v>
      </c>
      <c r="F17" s="69">
        <v>27006</v>
      </c>
      <c r="G17" s="71">
        <v>20877</v>
      </c>
      <c r="H17" s="70">
        <f t="shared" si="2"/>
        <v>542</v>
      </c>
      <c r="I17" s="69">
        <v>3459</v>
      </c>
      <c r="J17" s="71">
        <v>2917</v>
      </c>
      <c r="K17" s="85">
        <v>227</v>
      </c>
      <c r="L17" s="69">
        <v>696</v>
      </c>
    </row>
    <row r="18" spans="1:14" x14ac:dyDescent="0.2">
      <c r="A18" s="44"/>
      <c r="B18" s="23">
        <v>15</v>
      </c>
      <c r="C18" s="63"/>
      <c r="D18" s="69">
        <f t="shared" si="0"/>
        <v>8905</v>
      </c>
      <c r="E18" s="70">
        <f t="shared" si="1"/>
        <v>7461</v>
      </c>
      <c r="F18" s="69">
        <v>28847</v>
      </c>
      <c r="G18" s="71">
        <v>21386</v>
      </c>
      <c r="H18" s="70">
        <f t="shared" si="2"/>
        <v>390</v>
      </c>
      <c r="I18" s="69">
        <v>3347</v>
      </c>
      <c r="J18" s="71">
        <v>2957</v>
      </c>
      <c r="K18" s="85">
        <v>229</v>
      </c>
      <c r="L18" s="69">
        <v>825</v>
      </c>
    </row>
    <row r="19" spans="1:14" x14ac:dyDescent="0.2">
      <c r="A19" s="44"/>
      <c r="B19" s="23">
        <v>16</v>
      </c>
      <c r="C19" s="63"/>
      <c r="D19" s="69">
        <f t="shared" si="0"/>
        <v>7270</v>
      </c>
      <c r="E19" s="70">
        <f t="shared" si="1"/>
        <v>5813</v>
      </c>
      <c r="F19" s="69">
        <v>27065</v>
      </c>
      <c r="G19" s="71">
        <v>21252</v>
      </c>
      <c r="H19" s="70">
        <f t="shared" si="2"/>
        <v>575</v>
      </c>
      <c r="I19" s="69">
        <v>3604</v>
      </c>
      <c r="J19" s="71">
        <v>3029</v>
      </c>
      <c r="K19" s="85">
        <v>139</v>
      </c>
      <c r="L19" s="69">
        <v>743</v>
      </c>
    </row>
    <row r="20" spans="1:14" x14ac:dyDescent="0.2">
      <c r="A20" s="44"/>
      <c r="B20" s="23">
        <v>17</v>
      </c>
      <c r="C20" s="63"/>
      <c r="D20" s="69">
        <f t="shared" si="0"/>
        <v>13130</v>
      </c>
      <c r="E20" s="70">
        <f t="shared" si="1"/>
        <v>11617</v>
      </c>
      <c r="F20" s="69">
        <v>33634</v>
      </c>
      <c r="G20" s="71">
        <v>22017</v>
      </c>
      <c r="H20" s="70">
        <f t="shared" si="2"/>
        <v>458</v>
      </c>
      <c r="I20" s="69">
        <v>3749</v>
      </c>
      <c r="J20" s="71">
        <v>3291</v>
      </c>
      <c r="K20" s="85">
        <v>114</v>
      </c>
      <c r="L20" s="69">
        <v>941</v>
      </c>
    </row>
    <row r="21" spans="1:14" x14ac:dyDescent="0.2">
      <c r="A21" s="47"/>
      <c r="B21" s="23">
        <v>18</v>
      </c>
      <c r="C21" s="63"/>
      <c r="D21" s="69">
        <f t="shared" si="0"/>
        <v>8306</v>
      </c>
      <c r="E21" s="70">
        <f t="shared" si="1"/>
        <v>6316</v>
      </c>
      <c r="F21" s="69">
        <v>28676</v>
      </c>
      <c r="G21" s="71">
        <v>22360</v>
      </c>
      <c r="H21" s="70">
        <f t="shared" si="2"/>
        <v>656</v>
      </c>
      <c r="I21" s="69">
        <v>3959</v>
      </c>
      <c r="J21" s="71">
        <v>3303</v>
      </c>
      <c r="K21" s="85">
        <v>155</v>
      </c>
      <c r="L21" s="69">
        <v>1179</v>
      </c>
    </row>
    <row r="22" spans="1:14" x14ac:dyDescent="0.2">
      <c r="A22" s="47"/>
      <c r="B22" s="23">
        <v>19</v>
      </c>
      <c r="C22" s="63"/>
      <c r="D22" s="69">
        <f t="shared" si="0"/>
        <v>6698</v>
      </c>
      <c r="E22" s="70">
        <f t="shared" si="1"/>
        <v>4211</v>
      </c>
      <c r="F22" s="69">
        <v>27837</v>
      </c>
      <c r="G22" s="71">
        <v>23626</v>
      </c>
      <c r="H22" s="70">
        <f t="shared" si="2"/>
        <v>793</v>
      </c>
      <c r="I22" s="69">
        <v>4125</v>
      </c>
      <c r="J22" s="71">
        <v>3332</v>
      </c>
      <c r="K22" s="85">
        <v>297</v>
      </c>
      <c r="L22" s="69">
        <v>1397</v>
      </c>
    </row>
    <row r="23" spans="1:14" x14ac:dyDescent="0.2">
      <c r="A23" s="47"/>
      <c r="B23" s="23">
        <v>20</v>
      </c>
      <c r="C23" s="63"/>
      <c r="D23" s="69">
        <f t="shared" si="0"/>
        <v>9152</v>
      </c>
      <c r="E23" s="70">
        <f t="shared" si="1"/>
        <v>7694</v>
      </c>
      <c r="F23" s="69">
        <v>31074</v>
      </c>
      <c r="G23" s="71">
        <v>23380</v>
      </c>
      <c r="H23" s="70">
        <f t="shared" si="2"/>
        <v>593</v>
      </c>
      <c r="I23" s="69">
        <v>4096</v>
      </c>
      <c r="J23" s="71">
        <v>3503</v>
      </c>
      <c r="K23" s="85">
        <v>214</v>
      </c>
      <c r="L23" s="69">
        <v>651</v>
      </c>
    </row>
    <row r="24" spans="1:14" x14ac:dyDescent="0.2">
      <c r="A24" s="47"/>
      <c r="B24" s="23">
        <v>21</v>
      </c>
      <c r="C24" s="63"/>
      <c r="D24" s="69">
        <f t="shared" si="0"/>
        <v>11265</v>
      </c>
      <c r="E24" s="70">
        <f t="shared" si="1"/>
        <v>8431</v>
      </c>
      <c r="F24" s="69">
        <v>32834</v>
      </c>
      <c r="G24" s="71">
        <v>24403</v>
      </c>
      <c r="H24" s="70">
        <f t="shared" si="2"/>
        <v>969</v>
      </c>
      <c r="I24" s="69">
        <v>4442</v>
      </c>
      <c r="J24" s="71">
        <v>3473</v>
      </c>
      <c r="K24" s="85">
        <v>198</v>
      </c>
      <c r="L24" s="69">
        <v>1667</v>
      </c>
    </row>
    <row r="25" spans="1:14" x14ac:dyDescent="0.2">
      <c r="A25" s="47"/>
      <c r="B25" s="23">
        <v>22</v>
      </c>
      <c r="C25" s="63"/>
      <c r="D25" s="69">
        <f t="shared" si="0"/>
        <v>5705</v>
      </c>
      <c r="E25" s="70">
        <f t="shared" si="1"/>
        <v>3581</v>
      </c>
      <c r="F25" s="69">
        <v>28672</v>
      </c>
      <c r="G25" s="71">
        <v>25091</v>
      </c>
      <c r="H25" s="70">
        <f t="shared" si="2"/>
        <v>698</v>
      </c>
      <c r="I25" s="69">
        <v>4454</v>
      </c>
      <c r="J25" s="71">
        <v>3756</v>
      </c>
      <c r="K25" s="85">
        <v>278</v>
      </c>
      <c r="L25" s="69">
        <v>1148</v>
      </c>
    </row>
    <row r="26" spans="1:14" x14ac:dyDescent="0.2">
      <c r="A26" s="47"/>
      <c r="B26" s="23">
        <v>23</v>
      </c>
      <c r="C26" s="63"/>
      <c r="D26" s="69">
        <f t="shared" si="0"/>
        <v>4094</v>
      </c>
      <c r="E26" s="70">
        <f t="shared" si="1"/>
        <v>3445</v>
      </c>
      <c r="F26" s="69">
        <v>29189</v>
      </c>
      <c r="G26" s="71">
        <v>25744</v>
      </c>
      <c r="H26" s="70">
        <f t="shared" si="2"/>
        <v>805</v>
      </c>
      <c r="I26" s="69">
        <v>4359</v>
      </c>
      <c r="J26" s="71">
        <v>3554</v>
      </c>
      <c r="K26" s="85">
        <v>166</v>
      </c>
      <c r="L26" s="69">
        <v>-322</v>
      </c>
    </row>
    <row r="27" spans="1:14" x14ac:dyDescent="0.2">
      <c r="A27" s="47"/>
      <c r="C27" s="63"/>
      <c r="D27" s="69"/>
      <c r="E27" s="70"/>
      <c r="F27" s="69"/>
      <c r="G27" s="71"/>
      <c r="H27" s="70"/>
      <c r="I27" s="69"/>
      <c r="J27" s="71"/>
      <c r="K27" s="85"/>
      <c r="L27" s="69"/>
    </row>
    <row r="28" spans="1:14" x14ac:dyDescent="0.2">
      <c r="A28" s="47"/>
      <c r="B28" s="23">
        <v>24</v>
      </c>
      <c r="C28" s="63"/>
      <c r="D28" s="69">
        <f t="shared" ref="D28:D40" si="3">E28+H28+K28</f>
        <v>3748</v>
      </c>
      <c r="E28" s="70">
        <f t="shared" ref="E28:E40" si="4">F28-G28</f>
        <v>3879</v>
      </c>
      <c r="F28" s="69">
        <v>31272</v>
      </c>
      <c r="G28" s="71">
        <v>27393</v>
      </c>
      <c r="H28" s="70">
        <f t="shared" ref="H28:H40" si="5">I28-J28</f>
        <v>634</v>
      </c>
      <c r="I28" s="69">
        <v>4417</v>
      </c>
      <c r="J28" s="71">
        <v>3783</v>
      </c>
      <c r="K28" s="85">
        <v>-765</v>
      </c>
      <c r="L28" s="259" t="s">
        <v>217</v>
      </c>
      <c r="N28" s="86"/>
    </row>
    <row r="29" spans="1:14" x14ac:dyDescent="0.2">
      <c r="A29" s="47"/>
      <c r="B29" s="23">
        <v>25</v>
      </c>
      <c r="C29" s="63"/>
      <c r="D29" s="69">
        <f t="shared" si="3"/>
        <v>6871</v>
      </c>
      <c r="E29" s="70">
        <f t="shared" si="4"/>
        <v>7399</v>
      </c>
      <c r="F29" s="69">
        <v>36668</v>
      </c>
      <c r="G29" s="71">
        <v>29269</v>
      </c>
      <c r="H29" s="70">
        <f t="shared" si="5"/>
        <v>942</v>
      </c>
      <c r="I29" s="69">
        <v>4752</v>
      </c>
      <c r="J29" s="71">
        <v>3810</v>
      </c>
      <c r="K29" s="85">
        <v>-1470</v>
      </c>
      <c r="L29" s="259" t="s">
        <v>217</v>
      </c>
      <c r="N29" s="86"/>
    </row>
    <row r="30" spans="1:14" x14ac:dyDescent="0.2">
      <c r="A30" s="47"/>
      <c r="B30" s="23">
        <v>26</v>
      </c>
      <c r="C30" s="63"/>
      <c r="D30" s="69">
        <f t="shared" si="3"/>
        <v>6810</v>
      </c>
      <c r="E30" s="70">
        <f t="shared" si="4"/>
        <v>6774</v>
      </c>
      <c r="F30" s="69">
        <v>36198</v>
      </c>
      <c r="G30" s="71">
        <v>29424</v>
      </c>
      <c r="H30" s="70">
        <f t="shared" si="5"/>
        <v>853</v>
      </c>
      <c r="I30" s="69">
        <v>4790</v>
      </c>
      <c r="J30" s="71">
        <v>3937</v>
      </c>
      <c r="K30" s="85">
        <v>-817</v>
      </c>
      <c r="L30" s="259" t="s">
        <v>217</v>
      </c>
      <c r="N30" s="86"/>
    </row>
    <row r="31" spans="1:14" x14ac:dyDescent="0.2">
      <c r="A31" s="47"/>
      <c r="B31" s="23">
        <v>27</v>
      </c>
      <c r="C31" s="63"/>
      <c r="D31" s="69">
        <f t="shared" si="3"/>
        <v>7549</v>
      </c>
      <c r="E31" s="70">
        <f t="shared" si="4"/>
        <v>7376</v>
      </c>
      <c r="F31" s="69">
        <v>39098</v>
      </c>
      <c r="G31" s="71">
        <v>31722</v>
      </c>
      <c r="H31" s="70">
        <f t="shared" si="5"/>
        <v>1183</v>
      </c>
      <c r="I31" s="69">
        <v>5100</v>
      </c>
      <c r="J31" s="71">
        <v>3917</v>
      </c>
      <c r="K31" s="85">
        <v>-1010</v>
      </c>
      <c r="L31" s="259" t="s">
        <v>267</v>
      </c>
      <c r="N31" s="86"/>
    </row>
    <row r="32" spans="1:14" x14ac:dyDescent="0.2">
      <c r="A32" s="47"/>
      <c r="B32" s="23">
        <v>28</v>
      </c>
      <c r="C32" s="63"/>
      <c r="D32" s="69">
        <f t="shared" si="3"/>
        <v>5010</v>
      </c>
      <c r="E32" s="70">
        <f t="shared" si="4"/>
        <v>4595</v>
      </c>
      <c r="F32" s="69">
        <v>36366</v>
      </c>
      <c r="G32" s="71">
        <v>31771</v>
      </c>
      <c r="H32" s="70">
        <f t="shared" si="5"/>
        <v>937</v>
      </c>
      <c r="I32" s="69">
        <v>4980</v>
      </c>
      <c r="J32" s="71">
        <v>4043</v>
      </c>
      <c r="K32" s="85">
        <v>-522</v>
      </c>
      <c r="L32" s="259" t="s">
        <v>267</v>
      </c>
      <c r="N32" s="86"/>
    </row>
    <row r="33" spans="1:17" x14ac:dyDescent="0.2">
      <c r="A33" s="47"/>
      <c r="B33" s="23">
        <v>29</v>
      </c>
      <c r="C33" s="63"/>
      <c r="D33" s="69">
        <f t="shared" si="3"/>
        <v>6686</v>
      </c>
      <c r="E33" s="70">
        <f t="shared" si="4"/>
        <v>6736</v>
      </c>
      <c r="F33" s="69">
        <v>39585</v>
      </c>
      <c r="G33" s="71">
        <v>32849</v>
      </c>
      <c r="H33" s="70">
        <f t="shared" si="5"/>
        <v>618</v>
      </c>
      <c r="I33" s="69">
        <v>4793</v>
      </c>
      <c r="J33" s="71">
        <v>4175</v>
      </c>
      <c r="K33" s="85">
        <v>-668</v>
      </c>
      <c r="L33" s="259" t="s">
        <v>217</v>
      </c>
      <c r="N33" s="86"/>
    </row>
    <row r="34" spans="1:17" x14ac:dyDescent="0.2">
      <c r="A34" s="47"/>
      <c r="B34" s="23">
        <v>30</v>
      </c>
      <c r="C34" s="63"/>
      <c r="D34" s="69">
        <f t="shared" si="3"/>
        <v>5282</v>
      </c>
      <c r="E34" s="70">
        <f t="shared" si="4"/>
        <v>5602</v>
      </c>
      <c r="F34" s="69">
        <v>38195</v>
      </c>
      <c r="G34" s="71">
        <v>32593</v>
      </c>
      <c r="H34" s="70">
        <f t="shared" si="5"/>
        <v>506</v>
      </c>
      <c r="I34" s="69">
        <v>4643</v>
      </c>
      <c r="J34" s="71">
        <v>4137</v>
      </c>
      <c r="K34" s="85">
        <v>-826</v>
      </c>
      <c r="L34" s="259" t="s">
        <v>217</v>
      </c>
      <c r="N34" s="86"/>
    </row>
    <row r="35" spans="1:17" x14ac:dyDescent="0.2">
      <c r="A35" s="47"/>
      <c r="B35" s="23">
        <v>31</v>
      </c>
      <c r="C35" s="63"/>
      <c r="D35" s="69">
        <f t="shared" si="3"/>
        <v>3356</v>
      </c>
      <c r="E35" s="70">
        <f t="shared" si="4"/>
        <v>4222</v>
      </c>
      <c r="F35" s="69">
        <v>38390</v>
      </c>
      <c r="G35" s="71">
        <v>34168</v>
      </c>
      <c r="H35" s="70">
        <f t="shared" si="5"/>
        <v>146</v>
      </c>
      <c r="I35" s="69">
        <v>4334</v>
      </c>
      <c r="J35" s="71">
        <v>4188</v>
      </c>
      <c r="K35" s="85">
        <v>-1012</v>
      </c>
      <c r="L35" s="259" t="s">
        <v>267</v>
      </c>
      <c r="N35" s="86"/>
    </row>
    <row r="36" spans="1:17" x14ac:dyDescent="0.2">
      <c r="A36" s="47" t="s">
        <v>350</v>
      </c>
      <c r="B36" s="23">
        <v>2</v>
      </c>
      <c r="C36" s="63"/>
      <c r="D36" s="69">
        <f t="shared" si="3"/>
        <v>4466</v>
      </c>
      <c r="E36" s="70">
        <f t="shared" si="4"/>
        <v>5649</v>
      </c>
      <c r="F36" s="69">
        <v>39395</v>
      </c>
      <c r="G36" s="71">
        <v>33746</v>
      </c>
      <c r="H36" s="70">
        <f t="shared" si="5"/>
        <v>190</v>
      </c>
      <c r="I36" s="69">
        <v>4325</v>
      </c>
      <c r="J36" s="71">
        <v>4135</v>
      </c>
      <c r="K36" s="85">
        <v>-1373</v>
      </c>
      <c r="L36" s="259" t="s">
        <v>267</v>
      </c>
      <c r="N36" s="86"/>
    </row>
    <row r="37" spans="1:17" x14ac:dyDescent="0.2">
      <c r="A37" s="47"/>
      <c r="B37" s="23">
        <v>3</v>
      </c>
      <c r="C37" s="63"/>
      <c r="D37" s="69">
        <f t="shared" si="3"/>
        <v>-349</v>
      </c>
      <c r="E37" s="70">
        <f t="shared" si="4"/>
        <v>847</v>
      </c>
      <c r="F37" s="69">
        <v>36556</v>
      </c>
      <c r="G37" s="71">
        <v>35709</v>
      </c>
      <c r="H37" s="70">
        <f t="shared" si="5"/>
        <v>-172</v>
      </c>
      <c r="I37" s="69">
        <v>4206</v>
      </c>
      <c r="J37" s="71">
        <v>4378</v>
      </c>
      <c r="K37" s="85">
        <v>-1024</v>
      </c>
      <c r="L37" s="259" t="s">
        <v>267</v>
      </c>
      <c r="N37" s="86"/>
    </row>
    <row r="38" spans="1:17" x14ac:dyDescent="0.2">
      <c r="A38" s="47"/>
      <c r="B38" s="23">
        <v>4</v>
      </c>
      <c r="C38" s="63"/>
      <c r="D38" s="69">
        <f t="shared" si="3"/>
        <v>6930</v>
      </c>
      <c r="E38" s="70">
        <f t="shared" si="4"/>
        <v>8442</v>
      </c>
      <c r="F38" s="69">
        <v>44055</v>
      </c>
      <c r="G38" s="71">
        <v>35613</v>
      </c>
      <c r="H38" s="70">
        <f t="shared" si="5"/>
        <v>-927</v>
      </c>
      <c r="I38" s="69">
        <v>3876</v>
      </c>
      <c r="J38" s="71">
        <v>4803</v>
      </c>
      <c r="K38" s="85">
        <v>-585</v>
      </c>
      <c r="L38" s="259" t="s">
        <v>267</v>
      </c>
      <c r="N38" s="86"/>
    </row>
    <row r="39" spans="1:17" x14ac:dyDescent="0.2">
      <c r="A39" s="47"/>
      <c r="B39" s="23">
        <v>5</v>
      </c>
      <c r="C39" s="63"/>
      <c r="D39" s="69">
        <f t="shared" si="3"/>
        <v>6139</v>
      </c>
      <c r="E39" s="70">
        <f t="shared" si="4"/>
        <v>7664</v>
      </c>
      <c r="F39" s="69">
        <v>43682</v>
      </c>
      <c r="G39" s="71">
        <v>36018</v>
      </c>
      <c r="H39" s="70">
        <f t="shared" si="5"/>
        <v>-1032</v>
      </c>
      <c r="I39" s="69">
        <v>3599</v>
      </c>
      <c r="J39" s="71">
        <v>4631</v>
      </c>
      <c r="K39" s="85">
        <v>-493</v>
      </c>
      <c r="L39" s="259" t="s">
        <v>267</v>
      </c>
      <c r="N39" s="86"/>
    </row>
    <row r="40" spans="1:17" x14ac:dyDescent="0.2">
      <c r="A40" s="47"/>
      <c r="B40" s="23">
        <v>6</v>
      </c>
      <c r="C40" s="63"/>
      <c r="D40" s="69">
        <f t="shared" si="3"/>
        <v>2577</v>
      </c>
      <c r="E40" s="70">
        <f t="shared" si="4"/>
        <v>4245</v>
      </c>
      <c r="F40" s="69">
        <v>42760</v>
      </c>
      <c r="G40" s="71">
        <v>38515</v>
      </c>
      <c r="H40" s="70">
        <f t="shared" si="5"/>
        <v>-1045</v>
      </c>
      <c r="I40" s="69">
        <v>3732</v>
      </c>
      <c r="J40" s="71">
        <v>4777</v>
      </c>
      <c r="K40" s="85">
        <v>-623</v>
      </c>
      <c r="L40" s="259" t="s">
        <v>267</v>
      </c>
    </row>
    <row r="41" spans="1:17" ht="5.25" customHeight="1" x14ac:dyDescent="0.2">
      <c r="A41" s="47"/>
      <c r="C41" s="45"/>
      <c r="F41" s="257"/>
      <c r="G41" s="258"/>
      <c r="H41" s="257"/>
      <c r="I41" s="257"/>
      <c r="J41" s="257"/>
      <c r="K41" s="258"/>
      <c r="L41" s="257"/>
      <c r="M41" s="257"/>
      <c r="N41" s="257"/>
      <c r="O41" s="258"/>
      <c r="P41" s="257"/>
      <c r="Q41" s="257"/>
    </row>
    <row r="42" spans="1:17" x14ac:dyDescent="0.2">
      <c r="A42" s="22" t="s">
        <v>218</v>
      </c>
      <c r="C42" s="45"/>
      <c r="F42" s="394" t="s">
        <v>268</v>
      </c>
      <c r="G42" s="394"/>
      <c r="H42" s="394"/>
      <c r="I42" s="394"/>
      <c r="J42" s="394"/>
      <c r="K42" s="394"/>
      <c r="L42" s="394"/>
    </row>
    <row r="43" spans="1:17" x14ac:dyDescent="0.2">
      <c r="A43" s="47"/>
      <c r="C43" s="45"/>
      <c r="F43" s="394" t="s">
        <v>366</v>
      </c>
      <c r="G43" s="394"/>
      <c r="H43" s="394"/>
      <c r="I43" s="394"/>
      <c r="J43" s="394"/>
      <c r="K43" s="394"/>
      <c r="L43" s="394"/>
    </row>
    <row r="44" spans="1:17" x14ac:dyDescent="0.2">
      <c r="A44" s="39"/>
      <c r="C44" s="40"/>
    </row>
    <row r="46" spans="1:17" x14ac:dyDescent="0.2">
      <c r="A46" s="39"/>
      <c r="C46" s="40"/>
    </row>
    <row r="47" spans="1:17" x14ac:dyDescent="0.2">
      <c r="A47" s="44"/>
      <c r="C47" s="45"/>
    </row>
    <row r="48" spans="1:17" x14ac:dyDescent="0.2">
      <c r="A48" s="44"/>
      <c r="C48" s="45"/>
    </row>
    <row r="72" spans="1:3" x14ac:dyDescent="0.2">
      <c r="A72" s="256"/>
      <c r="B72" s="255"/>
      <c r="C72" s="254"/>
    </row>
  </sheetData>
  <mergeCells count="6">
    <mergeCell ref="F43:L43"/>
    <mergeCell ref="A1:L1"/>
    <mergeCell ref="A3:C4"/>
    <mergeCell ref="E3:G3"/>
    <mergeCell ref="H3:J3"/>
    <mergeCell ref="F42:L42"/>
  </mergeCells>
  <phoneticPr fontId="18"/>
  <printOptions horizontalCentered="1"/>
  <pageMargins left="0.59055118110236227" right="0.59055118110236227" top="0.98425196850393704" bottom="0.98425196850393704" header="0.51181102362204722"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F41D6-30CF-4FC0-9FE3-E2F86926C402}">
  <dimension ref="A1:J37"/>
  <sheetViews>
    <sheetView view="pageBreakPreview" zoomScaleNormal="100" zoomScaleSheetLayoutView="100" workbookViewId="0">
      <selection sqref="A1:J1"/>
    </sheetView>
  </sheetViews>
  <sheetFormatPr defaultRowHeight="13" x14ac:dyDescent="0.2"/>
  <cols>
    <col min="1" max="1" width="8.6328125" customWidth="1"/>
    <col min="2" max="10" width="7.6328125" customWidth="1"/>
    <col min="257" max="257" width="8.6328125" customWidth="1"/>
    <col min="258" max="266" width="7.6328125" customWidth="1"/>
    <col min="513" max="513" width="8.6328125" customWidth="1"/>
    <col min="514" max="522" width="7.6328125" customWidth="1"/>
    <col min="769" max="769" width="8.6328125" customWidth="1"/>
    <col min="770" max="778" width="7.6328125" customWidth="1"/>
    <col min="1025" max="1025" width="8.6328125" customWidth="1"/>
    <col min="1026" max="1034" width="7.6328125" customWidth="1"/>
    <col min="1281" max="1281" width="8.6328125" customWidth="1"/>
    <col min="1282" max="1290" width="7.6328125" customWidth="1"/>
    <col min="1537" max="1537" width="8.6328125" customWidth="1"/>
    <col min="1538" max="1546" width="7.6328125" customWidth="1"/>
    <col min="1793" max="1793" width="8.6328125" customWidth="1"/>
    <col min="1794" max="1802" width="7.6328125" customWidth="1"/>
    <col min="2049" max="2049" width="8.6328125" customWidth="1"/>
    <col min="2050" max="2058" width="7.6328125" customWidth="1"/>
    <col min="2305" max="2305" width="8.6328125" customWidth="1"/>
    <col min="2306" max="2314" width="7.6328125" customWidth="1"/>
    <col min="2561" max="2561" width="8.6328125" customWidth="1"/>
    <col min="2562" max="2570" width="7.6328125" customWidth="1"/>
    <col min="2817" max="2817" width="8.6328125" customWidth="1"/>
    <col min="2818" max="2826" width="7.6328125" customWidth="1"/>
    <col min="3073" max="3073" width="8.6328125" customWidth="1"/>
    <col min="3074" max="3082" width="7.6328125" customWidth="1"/>
    <col min="3329" max="3329" width="8.6328125" customWidth="1"/>
    <col min="3330" max="3338" width="7.6328125" customWidth="1"/>
    <col min="3585" max="3585" width="8.6328125" customWidth="1"/>
    <col min="3586" max="3594" width="7.6328125" customWidth="1"/>
    <col min="3841" max="3841" width="8.6328125" customWidth="1"/>
    <col min="3842" max="3850" width="7.6328125" customWidth="1"/>
    <col min="4097" max="4097" width="8.6328125" customWidth="1"/>
    <col min="4098" max="4106" width="7.6328125" customWidth="1"/>
    <col min="4353" max="4353" width="8.6328125" customWidth="1"/>
    <col min="4354" max="4362" width="7.6328125" customWidth="1"/>
    <col min="4609" max="4609" width="8.6328125" customWidth="1"/>
    <col min="4610" max="4618" width="7.6328125" customWidth="1"/>
    <col min="4865" max="4865" width="8.6328125" customWidth="1"/>
    <col min="4866" max="4874" width="7.6328125" customWidth="1"/>
    <col min="5121" max="5121" width="8.6328125" customWidth="1"/>
    <col min="5122" max="5130" width="7.6328125" customWidth="1"/>
    <col min="5377" max="5377" width="8.6328125" customWidth="1"/>
    <col min="5378" max="5386" width="7.6328125" customWidth="1"/>
    <col min="5633" max="5633" width="8.6328125" customWidth="1"/>
    <col min="5634" max="5642" width="7.6328125" customWidth="1"/>
    <col min="5889" max="5889" width="8.6328125" customWidth="1"/>
    <col min="5890" max="5898" width="7.6328125" customWidth="1"/>
    <col min="6145" max="6145" width="8.6328125" customWidth="1"/>
    <col min="6146" max="6154" width="7.6328125" customWidth="1"/>
    <col min="6401" max="6401" width="8.6328125" customWidth="1"/>
    <col min="6402" max="6410" width="7.6328125" customWidth="1"/>
    <col min="6657" max="6657" width="8.6328125" customWidth="1"/>
    <col min="6658" max="6666" width="7.6328125" customWidth="1"/>
    <col min="6913" max="6913" width="8.6328125" customWidth="1"/>
    <col min="6914" max="6922" width="7.6328125" customWidth="1"/>
    <col min="7169" max="7169" width="8.6328125" customWidth="1"/>
    <col min="7170" max="7178" width="7.6328125" customWidth="1"/>
    <col min="7425" max="7425" width="8.6328125" customWidth="1"/>
    <col min="7426" max="7434" width="7.6328125" customWidth="1"/>
    <col min="7681" max="7681" width="8.6328125" customWidth="1"/>
    <col min="7682" max="7690" width="7.6328125" customWidth="1"/>
    <col min="7937" max="7937" width="8.6328125" customWidth="1"/>
    <col min="7938" max="7946" width="7.6328125" customWidth="1"/>
    <col min="8193" max="8193" width="8.6328125" customWidth="1"/>
    <col min="8194" max="8202" width="7.6328125" customWidth="1"/>
    <col min="8449" max="8449" width="8.6328125" customWidth="1"/>
    <col min="8450" max="8458" width="7.6328125" customWidth="1"/>
    <col min="8705" max="8705" width="8.6328125" customWidth="1"/>
    <col min="8706" max="8714" width="7.6328125" customWidth="1"/>
    <col min="8961" max="8961" width="8.6328125" customWidth="1"/>
    <col min="8962" max="8970" width="7.6328125" customWidth="1"/>
    <col min="9217" max="9217" width="8.6328125" customWidth="1"/>
    <col min="9218" max="9226" width="7.6328125" customWidth="1"/>
    <col min="9473" max="9473" width="8.6328125" customWidth="1"/>
    <col min="9474" max="9482" width="7.6328125" customWidth="1"/>
    <col min="9729" max="9729" width="8.6328125" customWidth="1"/>
    <col min="9730" max="9738" width="7.6328125" customWidth="1"/>
    <col min="9985" max="9985" width="8.6328125" customWidth="1"/>
    <col min="9986" max="9994" width="7.6328125" customWidth="1"/>
    <col min="10241" max="10241" width="8.6328125" customWidth="1"/>
    <col min="10242" max="10250" width="7.6328125" customWidth="1"/>
    <col min="10497" max="10497" width="8.6328125" customWidth="1"/>
    <col min="10498" max="10506" width="7.6328125" customWidth="1"/>
    <col min="10753" max="10753" width="8.6328125" customWidth="1"/>
    <col min="10754" max="10762" width="7.6328125" customWidth="1"/>
    <col min="11009" max="11009" width="8.6328125" customWidth="1"/>
    <col min="11010" max="11018" width="7.6328125" customWidth="1"/>
    <col min="11265" max="11265" width="8.6328125" customWidth="1"/>
    <col min="11266" max="11274" width="7.6328125" customWidth="1"/>
    <col min="11521" max="11521" width="8.6328125" customWidth="1"/>
    <col min="11522" max="11530" width="7.6328125" customWidth="1"/>
    <col min="11777" max="11777" width="8.6328125" customWidth="1"/>
    <col min="11778" max="11786" width="7.6328125" customWidth="1"/>
    <col min="12033" max="12033" width="8.6328125" customWidth="1"/>
    <col min="12034" max="12042" width="7.6328125" customWidth="1"/>
    <col min="12289" max="12289" width="8.6328125" customWidth="1"/>
    <col min="12290" max="12298" width="7.6328125" customWidth="1"/>
    <col min="12545" max="12545" width="8.6328125" customWidth="1"/>
    <col min="12546" max="12554" width="7.6328125" customWidth="1"/>
    <col min="12801" max="12801" width="8.6328125" customWidth="1"/>
    <col min="12802" max="12810" width="7.6328125" customWidth="1"/>
    <col min="13057" max="13057" width="8.6328125" customWidth="1"/>
    <col min="13058" max="13066" width="7.6328125" customWidth="1"/>
    <col min="13313" max="13313" width="8.6328125" customWidth="1"/>
    <col min="13314" max="13322" width="7.6328125" customWidth="1"/>
    <col min="13569" max="13569" width="8.6328125" customWidth="1"/>
    <col min="13570" max="13578" width="7.6328125" customWidth="1"/>
    <col min="13825" max="13825" width="8.6328125" customWidth="1"/>
    <col min="13826" max="13834" width="7.6328125" customWidth="1"/>
    <col min="14081" max="14081" width="8.6328125" customWidth="1"/>
    <col min="14082" max="14090" width="7.6328125" customWidth="1"/>
    <col min="14337" max="14337" width="8.6328125" customWidth="1"/>
    <col min="14338" max="14346" width="7.6328125" customWidth="1"/>
    <col min="14593" max="14593" width="8.6328125" customWidth="1"/>
    <col min="14594" max="14602" width="7.6328125" customWidth="1"/>
    <col min="14849" max="14849" width="8.6328125" customWidth="1"/>
    <col min="14850" max="14858" width="7.6328125" customWidth="1"/>
    <col min="15105" max="15105" width="8.6328125" customWidth="1"/>
    <col min="15106" max="15114" width="7.6328125" customWidth="1"/>
    <col min="15361" max="15361" width="8.6328125" customWidth="1"/>
    <col min="15362" max="15370" width="7.6328125" customWidth="1"/>
    <col min="15617" max="15617" width="8.6328125" customWidth="1"/>
    <col min="15618" max="15626" width="7.6328125" customWidth="1"/>
    <col min="15873" max="15873" width="8.6328125" customWidth="1"/>
    <col min="15874" max="15882" width="7.6328125" customWidth="1"/>
    <col min="16129" max="16129" width="8.6328125" customWidth="1"/>
    <col min="16130" max="16138" width="7.6328125" customWidth="1"/>
  </cols>
  <sheetData>
    <row r="1" spans="1:10" s="115" customFormat="1" ht="16.5" x14ac:dyDescent="0.25">
      <c r="A1" s="382" t="s">
        <v>367</v>
      </c>
      <c r="B1" s="400"/>
      <c r="C1" s="400"/>
      <c r="D1" s="400"/>
      <c r="E1" s="400"/>
      <c r="F1" s="400"/>
      <c r="G1" s="400"/>
      <c r="H1" s="400"/>
      <c r="I1" s="400"/>
      <c r="J1" s="400"/>
    </row>
    <row r="2" spans="1:10" s="115" customFormat="1" ht="13.5" customHeight="1" x14ac:dyDescent="0.25">
      <c r="A2" s="268"/>
      <c r="B2" s="268"/>
    </row>
    <row r="3" spans="1:10" s="115" customFormat="1" ht="18" customHeight="1" x14ac:dyDescent="0.2">
      <c r="A3" s="115" t="s">
        <v>394</v>
      </c>
      <c r="J3" s="228"/>
    </row>
    <row r="4" spans="1:10" s="115" customFormat="1" ht="3" customHeight="1" thickBot="1" x14ac:dyDescent="0.25">
      <c r="A4" s="241"/>
      <c r="B4" s="241"/>
      <c r="C4" s="241"/>
      <c r="D4" s="241"/>
      <c r="E4" s="241"/>
      <c r="F4" s="241"/>
      <c r="G4" s="241"/>
      <c r="H4" s="241"/>
      <c r="I4" s="241"/>
      <c r="J4" s="267"/>
    </row>
    <row r="5" spans="1:10" s="115" customFormat="1" ht="13.5" thickTop="1" x14ac:dyDescent="0.2">
      <c r="A5" s="401" t="s">
        <v>25</v>
      </c>
      <c r="B5" s="403" t="s">
        <v>0</v>
      </c>
      <c r="C5" s="403"/>
      <c r="D5" s="404"/>
      <c r="E5" s="405" t="s">
        <v>26</v>
      </c>
      <c r="F5" s="403"/>
      <c r="G5" s="404"/>
      <c r="H5" s="406" t="s">
        <v>27</v>
      </c>
      <c r="I5" s="407"/>
      <c r="J5" s="408"/>
    </row>
    <row r="6" spans="1:10" s="115" customFormat="1" x14ac:dyDescent="0.2">
      <c r="A6" s="402"/>
      <c r="B6" s="266" t="s">
        <v>28</v>
      </c>
      <c r="C6" s="265" t="s">
        <v>29</v>
      </c>
      <c r="D6" s="265" t="s">
        <v>30</v>
      </c>
      <c r="E6" s="265" t="s">
        <v>28</v>
      </c>
      <c r="F6" s="265" t="s">
        <v>29</v>
      </c>
      <c r="G6" s="265" t="s">
        <v>30</v>
      </c>
      <c r="H6" s="265" t="s">
        <v>28</v>
      </c>
      <c r="I6" s="265" t="s">
        <v>29</v>
      </c>
      <c r="J6" s="265" t="s">
        <v>30</v>
      </c>
    </row>
    <row r="7" spans="1:10" s="115" customFormat="1" ht="3.75" customHeight="1" x14ac:dyDescent="0.2">
      <c r="A7" s="264"/>
      <c r="B7" s="226"/>
      <c r="C7" s="226"/>
      <c r="D7" s="226"/>
      <c r="E7" s="263"/>
      <c r="F7" s="262"/>
      <c r="G7" s="261"/>
      <c r="H7" s="226"/>
      <c r="I7" s="226"/>
      <c r="J7" s="261"/>
    </row>
    <row r="8" spans="1:10" s="138" customFormat="1" ht="21" customHeight="1" x14ac:dyDescent="0.2">
      <c r="A8" s="137" t="s">
        <v>24</v>
      </c>
      <c r="B8" s="111">
        <f t="shared" ref="B8:J8" si="0">SUM(B12:B34)</f>
        <v>-1074</v>
      </c>
      <c r="C8" s="111">
        <f t="shared" si="0"/>
        <v>-731</v>
      </c>
      <c r="D8" s="112">
        <f t="shared" si="0"/>
        <v>-343</v>
      </c>
      <c r="E8" s="111">
        <f t="shared" si="0"/>
        <v>18510</v>
      </c>
      <c r="F8" s="111">
        <f t="shared" si="0"/>
        <v>9386</v>
      </c>
      <c r="G8" s="112">
        <f t="shared" si="0"/>
        <v>9124</v>
      </c>
      <c r="H8" s="111">
        <f t="shared" si="0"/>
        <v>19584</v>
      </c>
      <c r="I8" s="111">
        <f t="shared" si="0"/>
        <v>10117</v>
      </c>
      <c r="J8" s="112">
        <f t="shared" si="0"/>
        <v>9467</v>
      </c>
    </row>
    <row r="9" spans="1:10" s="138" customFormat="1" ht="12" customHeight="1" x14ac:dyDescent="0.2">
      <c r="A9" s="137"/>
      <c r="B9" s="111"/>
      <c r="C9" s="111"/>
      <c r="D9" s="112"/>
      <c r="E9" s="111"/>
      <c r="F9" s="111"/>
      <c r="G9" s="112"/>
      <c r="H9" s="111"/>
      <c r="I9" s="111"/>
      <c r="J9" s="112"/>
    </row>
    <row r="10" spans="1:10" s="138" customFormat="1" ht="21" customHeight="1" x14ac:dyDescent="0.2">
      <c r="A10" s="137" t="s">
        <v>368</v>
      </c>
      <c r="B10" s="111">
        <f t="shared" ref="B10:J10" si="1">SUM(B12:B33)</f>
        <v>-1110</v>
      </c>
      <c r="C10" s="111">
        <f t="shared" si="1"/>
        <v>-725</v>
      </c>
      <c r="D10" s="112">
        <f t="shared" si="1"/>
        <v>-385</v>
      </c>
      <c r="E10" s="111">
        <f t="shared" si="1"/>
        <v>16793</v>
      </c>
      <c r="F10" s="111">
        <f t="shared" si="1"/>
        <v>8510</v>
      </c>
      <c r="G10" s="112">
        <f t="shared" si="1"/>
        <v>8283</v>
      </c>
      <c r="H10" s="111">
        <f t="shared" si="1"/>
        <v>17903</v>
      </c>
      <c r="I10" s="111">
        <f t="shared" si="1"/>
        <v>9235</v>
      </c>
      <c r="J10" s="112">
        <f t="shared" si="1"/>
        <v>8668</v>
      </c>
    </row>
    <row r="11" spans="1:10" s="138" customFormat="1" ht="12" customHeight="1" x14ac:dyDescent="0.2">
      <c r="A11" s="137"/>
      <c r="B11" s="111"/>
      <c r="C11" s="111"/>
      <c r="D11" s="112"/>
      <c r="E11" s="111"/>
      <c r="F11" s="111"/>
      <c r="G11" s="112"/>
      <c r="H11" s="111"/>
      <c r="I11" s="111"/>
      <c r="J11" s="112"/>
    </row>
    <row r="12" spans="1:10" s="138" customFormat="1" ht="21" customHeight="1" x14ac:dyDescent="0.2">
      <c r="A12" s="139" t="s">
        <v>1</v>
      </c>
      <c r="B12" s="111">
        <v>118</v>
      </c>
      <c r="C12" s="111">
        <v>69</v>
      </c>
      <c r="D12" s="112">
        <v>49</v>
      </c>
      <c r="E12" s="111">
        <v>308</v>
      </c>
      <c r="F12" s="111">
        <v>165</v>
      </c>
      <c r="G12" s="112">
        <v>143</v>
      </c>
      <c r="H12" s="111">
        <v>190</v>
      </c>
      <c r="I12" s="111">
        <v>96</v>
      </c>
      <c r="J12" s="112">
        <v>94</v>
      </c>
    </row>
    <row r="13" spans="1:10" s="138" customFormat="1" ht="21" customHeight="1" x14ac:dyDescent="0.2">
      <c r="A13" s="139" t="s">
        <v>2</v>
      </c>
      <c r="B13" s="111">
        <v>-1157</v>
      </c>
      <c r="C13" s="111">
        <v>-633</v>
      </c>
      <c r="D13" s="112">
        <v>-524</v>
      </c>
      <c r="E13" s="111">
        <v>1600</v>
      </c>
      <c r="F13" s="111">
        <v>753</v>
      </c>
      <c r="G13" s="112">
        <v>847</v>
      </c>
      <c r="H13" s="111">
        <v>2757</v>
      </c>
      <c r="I13" s="111">
        <v>1386</v>
      </c>
      <c r="J13" s="112">
        <v>1371</v>
      </c>
    </row>
    <row r="14" spans="1:10" s="138" customFormat="1" ht="21" customHeight="1" x14ac:dyDescent="0.2">
      <c r="A14" s="139" t="s">
        <v>3</v>
      </c>
      <c r="B14" s="111">
        <v>123</v>
      </c>
      <c r="C14" s="111">
        <v>65</v>
      </c>
      <c r="D14" s="112">
        <v>58</v>
      </c>
      <c r="E14" s="111">
        <v>740</v>
      </c>
      <c r="F14" s="111">
        <v>375</v>
      </c>
      <c r="G14" s="112">
        <v>365</v>
      </c>
      <c r="H14" s="111">
        <v>617</v>
      </c>
      <c r="I14" s="111">
        <v>310</v>
      </c>
      <c r="J14" s="112">
        <v>307</v>
      </c>
    </row>
    <row r="15" spans="1:10" s="138" customFormat="1" ht="21" customHeight="1" x14ac:dyDescent="0.2">
      <c r="A15" s="139" t="s">
        <v>4</v>
      </c>
      <c r="B15" s="111">
        <v>257</v>
      </c>
      <c r="C15" s="111">
        <v>131</v>
      </c>
      <c r="D15" s="112">
        <v>126</v>
      </c>
      <c r="E15" s="111">
        <v>935</v>
      </c>
      <c r="F15" s="111">
        <v>489</v>
      </c>
      <c r="G15" s="112">
        <v>446</v>
      </c>
      <c r="H15" s="111">
        <v>678</v>
      </c>
      <c r="I15" s="111">
        <v>358</v>
      </c>
      <c r="J15" s="112">
        <v>320</v>
      </c>
    </row>
    <row r="16" spans="1:10" s="138" customFormat="1" ht="21" customHeight="1" x14ac:dyDescent="0.2">
      <c r="A16" s="139" t="s">
        <v>5</v>
      </c>
      <c r="B16" s="111">
        <v>9</v>
      </c>
      <c r="C16" s="111">
        <v>-9</v>
      </c>
      <c r="D16" s="112">
        <v>18</v>
      </c>
      <c r="E16" s="111">
        <v>514</v>
      </c>
      <c r="F16" s="111">
        <v>246</v>
      </c>
      <c r="G16" s="112">
        <v>268</v>
      </c>
      <c r="H16" s="111">
        <v>505</v>
      </c>
      <c r="I16" s="111">
        <v>255</v>
      </c>
      <c r="J16" s="112">
        <v>250</v>
      </c>
    </row>
    <row r="17" spans="1:10" s="138" customFormat="1" ht="21" customHeight="1" x14ac:dyDescent="0.2">
      <c r="A17" s="139" t="s">
        <v>6</v>
      </c>
      <c r="B17" s="111">
        <v>-60</v>
      </c>
      <c r="C17" s="111">
        <v>-31</v>
      </c>
      <c r="D17" s="112">
        <v>-29</v>
      </c>
      <c r="E17" s="111">
        <v>733</v>
      </c>
      <c r="F17" s="111">
        <v>395</v>
      </c>
      <c r="G17" s="112">
        <v>338</v>
      </c>
      <c r="H17" s="111">
        <v>793</v>
      </c>
      <c r="I17" s="111">
        <v>426</v>
      </c>
      <c r="J17" s="112">
        <v>367</v>
      </c>
    </row>
    <row r="18" spans="1:10" s="138" customFormat="1" ht="21" customHeight="1" x14ac:dyDescent="0.2">
      <c r="A18" s="139" t="s">
        <v>7</v>
      </c>
      <c r="B18" s="111">
        <v>79</v>
      </c>
      <c r="C18" s="111">
        <v>11</v>
      </c>
      <c r="D18" s="112">
        <v>68</v>
      </c>
      <c r="E18" s="111">
        <v>1963</v>
      </c>
      <c r="F18" s="111">
        <v>970</v>
      </c>
      <c r="G18" s="112">
        <v>993</v>
      </c>
      <c r="H18" s="111">
        <v>1884</v>
      </c>
      <c r="I18" s="111">
        <v>959</v>
      </c>
      <c r="J18" s="112">
        <v>925</v>
      </c>
    </row>
    <row r="19" spans="1:10" s="138" customFormat="1" ht="21" customHeight="1" x14ac:dyDescent="0.2">
      <c r="A19" s="139" t="s">
        <v>8</v>
      </c>
      <c r="B19" s="111">
        <v>47</v>
      </c>
      <c r="C19" s="111">
        <v>34</v>
      </c>
      <c r="D19" s="112">
        <v>13</v>
      </c>
      <c r="E19" s="111">
        <v>659</v>
      </c>
      <c r="F19" s="111">
        <v>351</v>
      </c>
      <c r="G19" s="112">
        <v>308</v>
      </c>
      <c r="H19" s="111">
        <v>612</v>
      </c>
      <c r="I19" s="111">
        <v>317</v>
      </c>
      <c r="J19" s="112">
        <v>295</v>
      </c>
    </row>
    <row r="20" spans="1:10" s="138" customFormat="1" ht="21" customHeight="1" x14ac:dyDescent="0.2">
      <c r="A20" s="139" t="s">
        <v>9</v>
      </c>
      <c r="B20" s="111">
        <v>-11</v>
      </c>
      <c r="C20" s="111">
        <v>-7</v>
      </c>
      <c r="D20" s="112">
        <v>-4</v>
      </c>
      <c r="E20" s="111">
        <v>380</v>
      </c>
      <c r="F20" s="111">
        <v>195</v>
      </c>
      <c r="G20" s="112">
        <v>185</v>
      </c>
      <c r="H20" s="111">
        <v>391</v>
      </c>
      <c r="I20" s="111">
        <v>202</v>
      </c>
      <c r="J20" s="112">
        <v>189</v>
      </c>
    </row>
    <row r="21" spans="1:10" s="138" customFormat="1" ht="21" customHeight="1" x14ac:dyDescent="0.2">
      <c r="A21" s="139" t="s">
        <v>10</v>
      </c>
      <c r="B21" s="111">
        <v>59</v>
      </c>
      <c r="C21" s="111">
        <v>12</v>
      </c>
      <c r="D21" s="112">
        <v>47</v>
      </c>
      <c r="E21" s="111">
        <v>759</v>
      </c>
      <c r="F21" s="111">
        <v>384</v>
      </c>
      <c r="G21" s="112">
        <v>375</v>
      </c>
      <c r="H21" s="111">
        <v>700</v>
      </c>
      <c r="I21" s="111">
        <v>372</v>
      </c>
      <c r="J21" s="112">
        <v>328</v>
      </c>
    </row>
    <row r="22" spans="1:10" s="138" customFormat="1" ht="21" customHeight="1" x14ac:dyDescent="0.2">
      <c r="A22" s="139" t="s">
        <v>11</v>
      </c>
      <c r="B22" s="111">
        <v>-65</v>
      </c>
      <c r="C22" s="111">
        <v>-15</v>
      </c>
      <c r="D22" s="112">
        <v>-50</v>
      </c>
      <c r="E22" s="111">
        <v>846</v>
      </c>
      <c r="F22" s="111">
        <v>430</v>
      </c>
      <c r="G22" s="112">
        <v>416</v>
      </c>
      <c r="H22" s="111">
        <v>911</v>
      </c>
      <c r="I22" s="111">
        <v>445</v>
      </c>
      <c r="J22" s="112">
        <v>466</v>
      </c>
    </row>
    <row r="23" spans="1:10" s="138" customFormat="1" ht="21" customHeight="1" x14ac:dyDescent="0.2">
      <c r="A23" s="139" t="s">
        <v>12</v>
      </c>
      <c r="B23" s="111">
        <v>30</v>
      </c>
      <c r="C23" s="111">
        <v>33</v>
      </c>
      <c r="D23" s="112">
        <v>-3</v>
      </c>
      <c r="E23" s="111">
        <v>347</v>
      </c>
      <c r="F23" s="111">
        <v>194</v>
      </c>
      <c r="G23" s="112">
        <v>153</v>
      </c>
      <c r="H23" s="111">
        <v>317</v>
      </c>
      <c r="I23" s="111">
        <v>161</v>
      </c>
      <c r="J23" s="112">
        <v>156</v>
      </c>
    </row>
    <row r="24" spans="1:10" s="138" customFormat="1" ht="21" customHeight="1" x14ac:dyDescent="0.2">
      <c r="A24" s="139" t="s">
        <v>13</v>
      </c>
      <c r="B24" s="111">
        <v>93</v>
      </c>
      <c r="C24" s="111">
        <v>36</v>
      </c>
      <c r="D24" s="112">
        <v>57</v>
      </c>
      <c r="E24" s="111">
        <v>491</v>
      </c>
      <c r="F24" s="111">
        <v>258</v>
      </c>
      <c r="G24" s="112">
        <v>233</v>
      </c>
      <c r="H24" s="111">
        <v>398</v>
      </c>
      <c r="I24" s="111">
        <v>222</v>
      </c>
      <c r="J24" s="112">
        <v>176</v>
      </c>
    </row>
    <row r="25" spans="1:10" s="138" customFormat="1" ht="21" customHeight="1" x14ac:dyDescent="0.2">
      <c r="A25" s="139" t="s">
        <v>14</v>
      </c>
      <c r="B25" s="111">
        <v>119</v>
      </c>
      <c r="C25" s="111">
        <v>42</v>
      </c>
      <c r="D25" s="112">
        <v>77</v>
      </c>
      <c r="E25" s="111">
        <v>663</v>
      </c>
      <c r="F25" s="111">
        <v>334</v>
      </c>
      <c r="G25" s="112">
        <v>329</v>
      </c>
      <c r="H25" s="111">
        <v>544</v>
      </c>
      <c r="I25" s="111">
        <v>292</v>
      </c>
      <c r="J25" s="112">
        <v>252</v>
      </c>
    </row>
    <row r="26" spans="1:10" s="138" customFormat="1" ht="21" customHeight="1" x14ac:dyDescent="0.2">
      <c r="A26" s="139" t="s">
        <v>15</v>
      </c>
      <c r="B26" s="111">
        <v>67</v>
      </c>
      <c r="C26" s="111">
        <v>39</v>
      </c>
      <c r="D26" s="112">
        <v>28</v>
      </c>
      <c r="E26" s="111">
        <v>482</v>
      </c>
      <c r="F26" s="111">
        <v>256</v>
      </c>
      <c r="G26" s="112">
        <v>226</v>
      </c>
      <c r="H26" s="111">
        <v>415</v>
      </c>
      <c r="I26" s="111">
        <v>217</v>
      </c>
      <c r="J26" s="112">
        <v>198</v>
      </c>
    </row>
    <row r="27" spans="1:10" s="138" customFormat="1" ht="21" customHeight="1" x14ac:dyDescent="0.2">
      <c r="A27" s="139" t="s">
        <v>16</v>
      </c>
      <c r="B27" s="111">
        <v>-33</v>
      </c>
      <c r="C27" s="111">
        <v>-49</v>
      </c>
      <c r="D27" s="112">
        <v>16</v>
      </c>
      <c r="E27" s="111">
        <v>409</v>
      </c>
      <c r="F27" s="111">
        <v>189</v>
      </c>
      <c r="G27" s="112">
        <v>220</v>
      </c>
      <c r="H27" s="111">
        <v>442</v>
      </c>
      <c r="I27" s="111">
        <v>238</v>
      </c>
      <c r="J27" s="112">
        <v>204</v>
      </c>
    </row>
    <row r="28" spans="1:10" s="138" customFormat="1" ht="21" customHeight="1" x14ac:dyDescent="0.2">
      <c r="A28" s="139" t="s">
        <v>17</v>
      </c>
      <c r="B28" s="111">
        <v>25</v>
      </c>
      <c r="C28" s="111">
        <v>7</v>
      </c>
      <c r="D28" s="112">
        <v>18</v>
      </c>
      <c r="E28" s="111">
        <v>373</v>
      </c>
      <c r="F28" s="111">
        <v>196</v>
      </c>
      <c r="G28" s="112">
        <v>177</v>
      </c>
      <c r="H28" s="111">
        <v>348</v>
      </c>
      <c r="I28" s="111">
        <v>189</v>
      </c>
      <c r="J28" s="112">
        <v>159</v>
      </c>
    </row>
    <row r="29" spans="1:10" s="138" customFormat="1" ht="21" customHeight="1" x14ac:dyDescent="0.2">
      <c r="A29" s="139" t="s">
        <v>18</v>
      </c>
      <c r="B29" s="111">
        <v>56</v>
      </c>
      <c r="C29" s="111">
        <v>3</v>
      </c>
      <c r="D29" s="112">
        <v>53</v>
      </c>
      <c r="E29" s="111">
        <v>628</v>
      </c>
      <c r="F29" s="111">
        <v>304</v>
      </c>
      <c r="G29" s="112">
        <v>324</v>
      </c>
      <c r="H29" s="111">
        <v>572</v>
      </c>
      <c r="I29" s="111">
        <v>301</v>
      </c>
      <c r="J29" s="112">
        <v>271</v>
      </c>
    </row>
    <row r="30" spans="1:10" s="138" customFormat="1" ht="21" customHeight="1" x14ac:dyDescent="0.2">
      <c r="A30" s="139" t="s">
        <v>19</v>
      </c>
      <c r="B30" s="111">
        <v>-99</v>
      </c>
      <c r="C30" s="111">
        <v>-50</v>
      </c>
      <c r="D30" s="112">
        <v>-49</v>
      </c>
      <c r="E30" s="111">
        <v>539</v>
      </c>
      <c r="F30" s="111">
        <v>273</v>
      </c>
      <c r="G30" s="112">
        <v>266</v>
      </c>
      <c r="H30" s="111">
        <v>638</v>
      </c>
      <c r="I30" s="111">
        <v>323</v>
      </c>
      <c r="J30" s="112">
        <v>315</v>
      </c>
    </row>
    <row r="31" spans="1:10" s="138" customFormat="1" ht="21" customHeight="1" x14ac:dyDescent="0.2">
      <c r="A31" s="139" t="s">
        <v>20</v>
      </c>
      <c r="B31" s="111">
        <v>-94</v>
      </c>
      <c r="C31" s="111">
        <v>-49</v>
      </c>
      <c r="D31" s="112">
        <v>-45</v>
      </c>
      <c r="E31" s="111">
        <v>709</v>
      </c>
      <c r="F31" s="111">
        <v>354</v>
      </c>
      <c r="G31" s="112">
        <v>355</v>
      </c>
      <c r="H31" s="111">
        <v>803</v>
      </c>
      <c r="I31" s="111">
        <v>403</v>
      </c>
      <c r="J31" s="112">
        <v>400</v>
      </c>
    </row>
    <row r="32" spans="1:10" s="138" customFormat="1" ht="21" customHeight="1" x14ac:dyDescent="0.2">
      <c r="A32" s="139" t="s">
        <v>21</v>
      </c>
      <c r="B32" s="111">
        <v>12</v>
      </c>
      <c r="C32" s="111">
        <v>8</v>
      </c>
      <c r="D32" s="112">
        <v>4</v>
      </c>
      <c r="E32" s="111">
        <v>701</v>
      </c>
      <c r="F32" s="111">
        <v>360</v>
      </c>
      <c r="G32" s="112">
        <v>341</v>
      </c>
      <c r="H32" s="111">
        <v>689</v>
      </c>
      <c r="I32" s="111">
        <v>352</v>
      </c>
      <c r="J32" s="112">
        <v>337</v>
      </c>
    </row>
    <row r="33" spans="1:10" s="138" customFormat="1" ht="21" customHeight="1" x14ac:dyDescent="0.2">
      <c r="A33" s="139" t="s">
        <v>22</v>
      </c>
      <c r="B33" s="111">
        <v>-685</v>
      </c>
      <c r="C33" s="111">
        <v>-372</v>
      </c>
      <c r="D33" s="112">
        <v>-313</v>
      </c>
      <c r="E33" s="111">
        <v>2014</v>
      </c>
      <c r="F33" s="111">
        <v>1039</v>
      </c>
      <c r="G33" s="112">
        <v>975</v>
      </c>
      <c r="H33" s="111">
        <v>2699</v>
      </c>
      <c r="I33" s="111">
        <v>1411</v>
      </c>
      <c r="J33" s="112">
        <v>1288</v>
      </c>
    </row>
    <row r="34" spans="1:10" s="138" customFormat="1" ht="21" customHeight="1" x14ac:dyDescent="0.2">
      <c r="A34" s="139" t="s">
        <v>23</v>
      </c>
      <c r="B34" s="111">
        <v>36</v>
      </c>
      <c r="C34" s="111">
        <v>-6</v>
      </c>
      <c r="D34" s="112">
        <v>42</v>
      </c>
      <c r="E34" s="111">
        <v>1717</v>
      </c>
      <c r="F34" s="111">
        <v>876</v>
      </c>
      <c r="G34" s="112">
        <v>841</v>
      </c>
      <c r="H34" s="111">
        <v>1681</v>
      </c>
      <c r="I34" s="111">
        <v>882</v>
      </c>
      <c r="J34" s="112">
        <v>799</v>
      </c>
    </row>
    <row r="35" spans="1:10" s="138" customFormat="1" ht="3.75" customHeight="1" x14ac:dyDescent="0.2">
      <c r="A35" s="140"/>
      <c r="B35" s="141"/>
      <c r="C35" s="142"/>
      <c r="D35" s="143"/>
      <c r="E35" s="142"/>
      <c r="F35" s="142"/>
      <c r="G35" s="143"/>
      <c r="H35" s="142"/>
      <c r="I35" s="142"/>
      <c r="J35" s="143"/>
    </row>
    <row r="36" spans="1:10" ht="10.5" customHeight="1" x14ac:dyDescent="0.2"/>
    <row r="37" spans="1:10" x14ac:dyDescent="0.2">
      <c r="A37" s="399" t="s">
        <v>369</v>
      </c>
      <c r="B37" s="399"/>
      <c r="C37" s="399"/>
      <c r="D37" s="399"/>
      <c r="E37" s="399"/>
    </row>
  </sheetData>
  <mergeCells count="6">
    <mergeCell ref="A37:E37"/>
    <mergeCell ref="A1:J1"/>
    <mergeCell ref="A5:A6"/>
    <mergeCell ref="B5:D5"/>
    <mergeCell ref="E5:G5"/>
    <mergeCell ref="H5:J5"/>
  </mergeCells>
  <phoneticPr fontId="18"/>
  <pageMargins left="0.9055118110236221"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凡例</vt:lpstr>
      <vt:lpstr>1.人口の推移  </vt:lpstr>
      <vt:lpstr>2.世帯数及び人口の推移  </vt:lpstr>
      <vt:lpstr>3.町丁別世帯数、人口</vt:lpstr>
      <vt:lpstr>4.年齢（３区分）別人口の推移 </vt:lpstr>
      <vt:lpstr>5.年齢（各歳）別人口 </vt:lpstr>
      <vt:lpstr>6.変動要因別人口  </vt:lpstr>
      <vt:lpstr>7.転入者の住前地及び転出先人口（都内）  </vt:lpstr>
      <vt:lpstr>8.転入者の住前地及び転出先人口（都道府県）  </vt:lpstr>
      <vt:lpstr>9.本籍数及び本籍人口の推移  </vt:lpstr>
      <vt:lpstr>10.戸籍の各種届出受理  </vt:lpstr>
      <vt:lpstr>11.国籍別外国人数  </vt:lpstr>
      <vt:lpstr>12.町丁、年齢、男女別人口</vt:lpstr>
      <vt:lpstr>'1.人口の推移  '!Print_Area</vt:lpstr>
      <vt:lpstr>'11.国籍別外国人数  '!Print_Area</vt:lpstr>
      <vt:lpstr>'12.町丁、年齢、男女別人口'!Print_Area</vt:lpstr>
      <vt:lpstr>'2.世帯数及び人口の推移  '!Print_Area</vt:lpstr>
      <vt:lpstr>'4.年齢（３区分）別人口の推移 '!Print_Area</vt:lpstr>
      <vt:lpstr>'5.年齢（各歳）別人口 '!Print_Area</vt:lpstr>
      <vt:lpstr>'6.変動要因別人口  '!Print_Area</vt:lpstr>
      <vt:lpstr>'11.国籍別外国人数  '!Print_Titles</vt:lpstr>
      <vt:lpstr>'12.町丁、年齢、男女別人口'!Print_Titles</vt:lpstr>
      <vt:lpstr>'4.年齢（３区分）別人口の推移 '!Print_Titles</vt:lpstr>
      <vt:lpstr>'5.年齢（各歳）別人口 '!Print_Titles</vt:lpstr>
      <vt:lpstr>'6.変動要因別人口  '!Print_Titles</vt:lpstr>
      <vt:lpstr>'8.転入者の住前地及び転出先人口（都道府県）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奈摘子</dc:creator>
  <cp:lastModifiedBy>北原　和幸_江東区</cp:lastModifiedBy>
  <cp:lastPrinted>2022-02-02T00:48:08Z</cp:lastPrinted>
  <dcterms:created xsi:type="dcterms:W3CDTF">2019-01-04T07:55:33Z</dcterms:created>
  <dcterms:modified xsi:type="dcterms:W3CDTF">2025-01-16T04:52:24Z</dcterms:modified>
</cp:coreProperties>
</file>