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gnassv02\bumon\課共有\財政課\01職務別フォルダ\決算統計\R2決算統計\10 財政状況資料集【済】\05修正\"/>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<sst xmlns="http://schemas.openxmlformats.org/spreadsheetml/2006/main" count="1124" uniqueCount="582">
  <si>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</si>
  <si>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</si>
  <si>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</si>
  <si>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</si>
  <si>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</si>
  <si>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</si>
  <si>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</si>
  <si>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</si>
  <si>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</si>
  <si>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</si>
  <si>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</si>
  <si>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</si>
  <si>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</si>
  <si>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</si>
  <si>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</si>
  <si>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</si>
  <si>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</si>
  <si>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</si>
  <si>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</si>
  <si>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</si>
  <si>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</si>
  <si>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</si>
  <si>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</si>
  <si>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</si>
  <si>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</si>
  <si>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</si>
  <si>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</si>
  <si>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</si>
  <si>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</si>
  <si>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</si>
  <si>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</si>
  <si>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</si>
  <si>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</si>
  <si>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</si>
  <si>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</si>
  <si>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</si>
  <si>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</si>
  <si>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</si>
  <si>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</si>
  <si>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</si>
  <si>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</si>
  <si>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</si>
  <si>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</si>
  <si>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</si>
  <si>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</si>
  <si>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</si>
  <si>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</si>
  <si>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</si>
  <si>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</si>
  <si>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</si>
  <si>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</si>
  <si>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</si>
  <si>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</si>
  <si>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</si>
  <si>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</si>
  <si>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</si>
  <si>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</si>
  <si>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</si>
  <si>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</si>
  <si>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</si>
  <si>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</si>
  <si>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</si>
  <si>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</si>
  <si>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</si>
  <si>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</si>
  <si>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</si>
  <si>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</si>
  <si>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</si>
  <si>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</si>
  <si>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</si>
  <si>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</si>
  <si>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</si>
  <si>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</si>
  <si>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</si>
  <si>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</si>
  <si>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</si>
  <si>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</si>
  <si>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</si>
  <si>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</si>
  <si>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</si>
  <si>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</si>
  <si>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</si>
  <si>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</si>
  <si>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</si>
  <si>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</si>
  <si>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</si>
  <si>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</si>
  <si>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</si>
  <si>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</si>
  <si>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</si>
  <si>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</si>
  <si>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</si>
  <si>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</si>
  <si>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</si>
  <si>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</si>
  <si>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</si>
  <si>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</si>
  <si>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</si>
  <si>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</si>
  <si>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</si>
  <si>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</si>
  <si>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</si>
  <si>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</si>
  <si>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</si>
  <si>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</si>
  <si>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</si>
  <si>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</si>
  <si>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</si>
  <si>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</si>
  <si>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</si>
  <si>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</si>
  <si>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</si>
  <si>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</si>
  <si>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</si>
  <si>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</si>
  <si>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</si>
  <si>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</si>
  <si>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</si>
  <si>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</si>
  <si>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</si>
  <si>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</si>
  <si>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</si>
  <si>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</si>
  <si>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</si>
  <si>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</si>
  <si>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</si>
  <si>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</si>
  <si>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</si>
  <si>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</si>
  <si>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</si>
  <si>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</si>
  <si>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</si>
  <si>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</si>
  <si>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</si>
  <si>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</si>
  <si>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</si>
  <si>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</si>
  <si>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</si>
  <si>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</si>
  <si>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</si>
  <si>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</si>
  <si>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</si>
  <si>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</si>
  <si>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</si>
  <si>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</si>
  <si>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</si>
  <si>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</si>
  <si>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</si>
  <si>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</si>
  <si>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</si>
  <si>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</si>
  <si>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</si>
  <si>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</si>
  <si>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</si>
  <si>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</si>
  <si>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</si>
  <si>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</si>
  <si>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</si>
  <si>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</si>
  <si>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</si>
  <si>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</si>
  <si>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</si>
  <si>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</si>
  <si>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</si>
  <si>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</si>
  <si>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</si>
  <si>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</si>
  <si>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</si>
  <si>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</si>
  <si>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</si>
  <si>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</si>
  <si>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</si>
  <si>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</si>
  <si>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</si>
  <si>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</si>
  <si>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</si>
  <si>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</si>
  <si>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</si>
  <si>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</si>
  <si>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</si>
  <si>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</si>
  <si>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</si>
  <si>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</si>
  <si>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</si>
  <si>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</si>
  <si>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</si>
  <si>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</si>
  <si>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</si>
  <si>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</si>
  <si>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</si>
  <si>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</si>
  <si>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</si>
  <si>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</si>
  <si>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</si>
  <si>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</si>
  <si>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</si>
  <si>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</si>
  <si>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</si>
  <si>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</si>
  <si>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</si>
  <si>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</si>
  <si>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</si>
  <si>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</si>
  <si>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</si>
  <si>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</si>
  <si>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</si>
  <si>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</si>
  <si>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</si>
  <si>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</si>
  <si>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</si>
  <si>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</si>
  <si>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</si>
  <si>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</si>
  <si>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</si>
  <si>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東京都江東区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</si>
  <si>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</si>
  <si>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</si>
  <si>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</si>
  <si>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</si>
  <si>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</si>
  <si>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</si>
  <si>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</si>
  <si>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</si>
  <si>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</si>
  <si>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</si>
  <si>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</si>
  <si>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</si>
  <si>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</si>
  <si>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</si>
  <si>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</si>
  <si>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</si>
  <si>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</si>
  <si>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</si>
  <si>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</si>
  <si>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</si>
  <si>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</si>
  <si>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</si>
  <si>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</si>
  <si>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</si>
  <si>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</si>
  <si>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</si>
  <si>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</si>
  <si>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</si>
  <si>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</si>
  <si>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</si>
  <si>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</si>
  <si>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</si>
  <si>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</si>
  <si>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</si>
  <si>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</si>
  <si>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</si>
  <si>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</si>
  <si>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</si>
  <si>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</si>
  <si>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</si>
  <si>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</si>
  <si>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</si>
  <si>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</si>
  <si>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</si>
  <si>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</si>
  <si>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</si>
  <si>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</si>
  <si>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</si>
  <si>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</si>
  <si>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</si>
  <si>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</si>
  <si>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</si>
  <si>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</si>
  <si>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</si>
  <si>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</si>
  <si>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</si>
  <si>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</si>
  <si>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</si>
  <si>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</si>
  <si>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</si>
  <si>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</si>
  <si>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</si>
  <si>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</si>
  <si>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</si>
  <si>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</si>
  <si>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</si>
  <si>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</si>
  <si>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</si>
  <si>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</si>
  <si>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</si>
  <si>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</si>
  <si>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</si>
  <si>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</si>
  <si>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</si>
  <si>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</si>
  <si>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</si>
  <si>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</si>
  <si>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</si>
  <si>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</si>
  <si>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</si>
  <si>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</si>
  <si>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</si>
  <si>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</si>
  <si>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</si>
  <si>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</si>
  <si>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</si>
  <si>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</si>
  <si>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</si>
  <si>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</si>
  <si>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</si>
  <si>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</si>
  <si>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</si>
  <si>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</si>
  <si>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</si>
  <si>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</si>
  <si>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</si>
  <si>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</si>
  <si>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</si>
  <si>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</si>
  <si>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</si>
  <si>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</si>
  <si>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</si>
  <si>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</si>
  <si>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</si>
  <si>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</si>
  <si>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</si>
  <si>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</si>
  <si>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</si>
  <si>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</si>
  <si>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</si>
  <si>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</si>
  <si>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</si>
  <si>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</si>
  <si>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</si>
  <si>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</si>
  <si>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</si>
  <si>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</si>
  <si>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</si>
  <si>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</si>
  <si>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</si>
  <si>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</si>
  <si>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</si>
  <si>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</si>
  <si>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</si>
  <si>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</si>
  <si>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</si>
  <si>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</si>
  <si>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</si>
  <si>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</si>
  <si>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</si>
  <si>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</si>
  <si>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</si>
  <si>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</si>
  <si>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</si>
  <si>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</si>
  <si>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</si>
  <si>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</si>
  <si>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</si>
  <si>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</si>
  <si>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</si>
  <si>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</si>
  <si>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</si>
  <si>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</si>
  <si>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</si>
  <si>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</si>
  <si>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</si>
  <si>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</si>
  <si>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</si>
  <si>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</si>
  <si>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</si>
  <si>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</si>
  <si>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</si>
  <si>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</si>
  <si>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東京都江東区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</si>
  <si>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</si>
  <si>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</si>
  <si>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</si>
  <si>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</si>
  <si>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</si>
  <si>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</si>
  <si>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</si>
  <si>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</si>
  <si>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</si>
  <si>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</si>
  <si>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</si>
  <si>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</si>
  <si>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</si>
  <si>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</si>
  <si>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</si>
  <si>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</si>
  <si>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</si>
  <si>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</si>
  <si>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</si>
  <si>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</si>
  <si>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</si>
  <si>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</si>
  <si>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</si>
  <si>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</si>
  <si>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</si>
  <si>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</si>
  <si>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</si>
  <si>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</si>
  <si>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</si>
  <si>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</si>
  <si>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</si>
  <si>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</si>
  <si>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</si>
  <si>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</si>
  <si>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</si>
  <si>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</si>
  <si>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</si>
  <si>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</si>
  <si>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</si>
  <si>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</si>
  <si>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</si>
  <si>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</si>
  <si>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</si>
  <si>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</si>
  <si>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</si>
  <si>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</si>
  <si>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</si>
  <si>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</si>
  <si>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</si>
  <si>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</si>
  <si>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</si>
  <si>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</si>
  <si>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</si>
  <si>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</si>
  <si>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</si>
  <si>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</si>
  <si>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</si>
  <si>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</si>
  <si>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</si>
  <si>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</si>
  <si>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</si>
  <si>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</si>
  <si>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</si>
  <si>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</si>
  <si>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</si>
  <si>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</si>
  <si>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</si>
  <si>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</si>
  <si>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</si>
  <si>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</si>
  <si>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</si>
  <si>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</si>
  <si>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</si>
  <si>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</si>
  <si>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</si>
  <si>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</si>
  <si>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</si>
  <si>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</si>
  <si>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</si>
  <si>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</si>
  <si>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</si>
  <si>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</si>
  <si>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</si>
  <si>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</si>
  <si>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</si>
  <si>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</si>
  <si>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</si>
  <si>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</si>
  <si>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</si>
  <si>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</si>
  <si>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</si>
  <si>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</si>
  <si>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</si>
  <si>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</si>
  <si>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</si>
  <si>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</si>
  <si>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</si>
  <si>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</si>
  <si>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</si>
  <si>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</si>
  <si>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</si>
  <si>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</si>
  <si>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</si>
  <si>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</si>
  <si>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</si>
  <si>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</si>
  <si>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</si>
  <si>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</si>
  <si>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</si>
  <si>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</si>
  <si>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</si>
  <si>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</si>
  <si>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</si>
  <si>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</si>
  <si>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</si>
  <si>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</si>
  <si>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</si>
  <si>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</si>
  <si>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</si>
  <si>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</si>
  <si>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</si>
  <si>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</si>
  <si>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</si>
  <si>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</si>
  <si>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</si>
  <si>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</si>
  <si>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</si>
  <si>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</si>
  <si>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</si>
  <si>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</si>
  <si>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</si>
  <si>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</si>
  <si>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</si>
  <si>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</si>
  <si>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</si>
  <si>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</si>
  <si>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</si>
  <si>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</si>
  <si>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</si>
  <si>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</si>
  <si>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</si>
  <si>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</si>
  <si>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</si>
  <si>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</si>
  <si>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</si>
  <si>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</si>
  <si>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</si>
  <si>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</si>
  <si>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</si>
  <si>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</si>
  <si>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</si>
  <si>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</si>
  <si>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</si>
  <si>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</si>
  <si>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</si>
  <si>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</si>
  <si>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</si>
  <si>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</si>
  <si>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</si>
  <si>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</si>
  <si>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</si>
  <si>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</si>
  <si>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</si>
  <si>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</si>
  <si>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</si>
  <si>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</si>
  <si>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</si>
  <si>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</si>
  <si>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</si>
  <si>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</si>
  <si>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</si>
  <si>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</si>
  <si>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</si>
  <si>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</si>
  <si>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</si>
  <si>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</si>
  <si>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</si>
  <si>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</si>
  <si>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</si>
  <si>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</si>
  <si>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</si>
  <si>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</si>
  <si>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0.26</t>
  </si>
  <si>
    <t>▲ 1.72</t>
  </si>
  <si>
    <t>▲ 1.38</t>
  </si>
  <si>
    <t>一般会計</t>
  </si>
  <si>
    <t>国民健康保険会計</t>
  </si>
  <si>
    <t>介護保険会計</t>
  </si>
  <si>
    <t>後期高齢者医療会計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</si>
  <si>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</si>
  <si>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</si>
  <si>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</si>
  <si>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</si>
  <si>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</si>
  <si>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</si>
  <si>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</si>
  <si>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</si>
  <si>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江東区文化コミュニティ財団</t>
  </si>
  <si>
    <t>江東区健康スポーツ公社</t>
  </si>
  <si>
    <t>江東区土地開発公社</t>
  </si>
  <si>
    <t>○</t>
  </si>
  <si>
    <t>公共施設建設基金</t>
  </si>
  <si>
    <t>学校施設改築等基金</t>
  </si>
  <si>
    <t>地下鉄8号線建設基金</t>
  </si>
  <si>
    <t>防災基金</t>
  </si>
  <si>
    <t>区営住宅整備基金</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</si>
  <si>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</si>
  <si>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</si>
  <si>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</si>
  <si>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</si>
  <si>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</si>
  <si>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
  </si>
  <si>
    <t>法適用</t>
    <rPh sb="0" eb="1">
      <t>ホウ</t>
    </rPh>
    <rPh sb="1" eb="3">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</si>
</sst>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B566-4D30-8A52-1C512A1443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41607</c:v>
                </c:pt>
                <c:pt idx="1">
                  <c:v>49452</c:v>
                </c:pt>
                <c:pt idx="2">
                  <c:v>32342</c:v>
                </c:pt>
                <c:pt idx="3">
                  <c:v>36725</c:v>
                </c:pt>
                <c:pt idx="4">
                  <c:v>30776</c:v>
                </c:pt>
              </c:numCache>
            </c:numRef>
          </c:val>
          <c:smooth val="0"/>
          <c:extLst>
            <c:ext xmlns:c16="http://schemas.microsoft.com/office/drawing/2014/chart" uri="{C3380CC4-5D6E-409C-BE32-E72D297353CC}">
              <c16:uniqueId val="{00000001-B566-4D30-8A52-1C512A1443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3.91</c:v>
                </c:pt>
                <c:pt idx="1">
                  <c:v>3.99</c:v>
                </c:pt>
                <c:pt idx="2">
                  <c:v>4.1100000000000003</c:v>
                </c:pt>
                <c:pt idx="3">
                  <c:v>3.91</c:v>
                </c:pt>
                <c:pt idx="4">
                  <c:v>4.47</c:v>
                </c:pt>
              </c:numCache>
            </c:numRef>
          </c:val>
          <c:extLst>
            <c:ext xmlns:c16="http://schemas.microsoft.com/office/drawing/2014/chart" uri="{C3380CC4-5D6E-409C-BE32-E72D297353CC}">
              <c16:uniqueId val="{00000000-FD10-4CEC-899F-B8ECCFDFD3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26.95</c:v>
                </c:pt>
                <c:pt idx="1">
                  <c:v>24.53</c:v>
                </c:pt>
                <c:pt idx="2">
                  <c:v>22.74</c:v>
                </c:pt>
                <c:pt idx="3">
                  <c:v>23.48</c:v>
                </c:pt>
                <c:pt idx="4">
                  <c:v>26.83</c:v>
                </c:pt>
              </c:numCache>
            </c:numRef>
          </c:val>
          <c:extLst>
            <c:ext xmlns:c16="http://schemas.microsoft.com/office/drawing/2014/chart" uri="{C3380CC4-5D6E-409C-BE32-E72D297353CC}">
              <c16:uniqueId val="{00000001-FD10-4CEC-899F-B8ECCFDFD3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-0.26</c:v>
                </c:pt>
                <c:pt idx="1">
                  <c:v>-1.72</c:v>
                </c:pt>
                <c:pt idx="2">
                  <c:v>-1.38</c:v>
                </c:pt>
                <c:pt idx="3">
                  <c:v>1.97</c:v>
                </c:pt>
                <c:pt idx="4">
                  <c:v>3.29</c:v>
                </c:pt>
              </c:numCache>
            </c:numRef>
          </c:val>
          <c:smooth val="0"/>
          <c:extLst>
            <c:ext xmlns:c16="http://schemas.microsoft.com/office/drawing/2014/chart" uri="{C3380CC4-5D6E-409C-BE32-E72D297353CC}">
              <c16:uniqueId val="{00000002-FD10-4CEC-899F-B8ECCFDFD3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F5E-498E-940F-0FEDB1665F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5E-498E-940F-0FEDB1665F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5E-498E-940F-0FEDB1665F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5E-498E-940F-0FEDB1665FF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5E-498E-940F-0FEDB1665FF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F5E-498E-940F-0FEDB1665FF2}"/>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0.08</c:v>
                </c:pt>
                <c:pt idx="4">
                  <c:v>#N/A</c:v>
                </c:pt>
                <c:pt idx="5">
                  <c:v>0.08</c:v>
                </c:pt>
                <c:pt idx="6">
                  <c:v>#N/A</c:v>
                </c:pt>
                <c:pt idx="7">
                  <c:v>0.08</c:v>
                </c:pt>
                <c:pt idx="8">
                  <c:v>#N/A</c:v>
                </c:pt>
                <c:pt idx="9">
                  <c:v>0.14000000000000001</c:v>
                </c:pt>
              </c:numCache>
            </c:numRef>
          </c:val>
          <c:extLst>
            <c:ext xmlns:c16="http://schemas.microsoft.com/office/drawing/2014/chart" uri="{C3380CC4-5D6E-409C-BE32-E72D297353CC}">
              <c16:uniqueId val="{00000006-3F5E-498E-940F-0FEDB1665FF2}"/>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0.61</c:v>
                </c:pt>
                <c:pt idx="2">
                  <c:v>#N/A</c:v>
                </c:pt>
                <c:pt idx="3">
                  <c:v>0.83</c:v>
                </c:pt>
                <c:pt idx="4">
                  <c:v>#N/A</c:v>
                </c:pt>
                <c:pt idx="5">
                  <c:v>0.9</c:v>
                </c:pt>
                <c:pt idx="6">
                  <c:v>#N/A</c:v>
                </c:pt>
                <c:pt idx="7">
                  <c:v>0.46</c:v>
                </c:pt>
                <c:pt idx="8">
                  <c:v>#N/A</c:v>
                </c:pt>
                <c:pt idx="9">
                  <c:v>0.67</c:v>
                </c:pt>
              </c:numCache>
            </c:numRef>
          </c:val>
          <c:extLst>
            <c:ext xmlns:c16="http://schemas.microsoft.com/office/drawing/2014/chart" uri="{C3380CC4-5D6E-409C-BE32-E72D297353CC}">
              <c16:uniqueId val="{00000007-3F5E-498E-940F-0FEDB1665FF2}"/>
            </c:ext>
          </c:extLst>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2.92</c:v>
                </c:pt>
                <c:pt idx="2">
                  <c:v>#N/A</c:v>
                </c:pt>
                <c:pt idx="3">
                  <c:v>3.29</c:v>
                </c:pt>
                <c:pt idx="4">
                  <c:v>#N/A</c:v>
                </c:pt>
                <c:pt idx="5">
                  <c:v>1.1000000000000001</c:v>
                </c:pt>
                <c:pt idx="6">
                  <c:v>#N/A</c:v>
                </c:pt>
                <c:pt idx="7">
                  <c:v>0.78</c:v>
                </c:pt>
                <c:pt idx="8">
                  <c:v>#N/A</c:v>
                </c:pt>
                <c:pt idx="9">
                  <c:v>1.46</c:v>
                </c:pt>
              </c:numCache>
            </c:numRef>
          </c:val>
          <c:extLst>
            <c:ext xmlns:c16="http://schemas.microsoft.com/office/drawing/2014/chart" uri="{C3380CC4-5D6E-409C-BE32-E72D297353CC}">
              <c16:uniqueId val="{00000008-3F5E-498E-940F-0FEDB1665F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3.91</c:v>
                </c:pt>
                <c:pt idx="2">
                  <c:v>#N/A</c:v>
                </c:pt>
                <c:pt idx="3">
                  <c:v>3.99</c:v>
                </c:pt>
                <c:pt idx="4">
                  <c:v>#N/A</c:v>
                </c:pt>
                <c:pt idx="5">
                  <c:v>4.0999999999999996</c:v>
                </c:pt>
                <c:pt idx="6">
                  <c:v>#N/A</c:v>
                </c:pt>
                <c:pt idx="7">
                  <c:v>3.9</c:v>
                </c:pt>
                <c:pt idx="8">
                  <c:v>#N/A</c:v>
                </c:pt>
                <c:pt idx="9">
                  <c:v>4.47</c:v>
                </c:pt>
              </c:numCache>
            </c:numRef>
          </c:val>
          <c:extLst>
            <c:ext xmlns:c16="http://schemas.microsoft.com/office/drawing/2014/chart" uri="{C3380CC4-5D6E-409C-BE32-E72D297353CC}">
              <c16:uniqueId val="{00000009-3F5E-498E-940F-0FEDB1665F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7294</c:v>
                </c:pt>
                <c:pt idx="5">
                  <c:v>7089</c:v>
                </c:pt>
                <c:pt idx="8">
                  <c:v>6911</c:v>
                </c:pt>
                <c:pt idx="11">
                  <c:v>6875</c:v>
                </c:pt>
                <c:pt idx="14">
                  <c:v>6780</c:v>
                </c:pt>
              </c:numCache>
            </c:numRef>
          </c:val>
          <c:extLst>
            <c:ext xmlns:c16="http://schemas.microsoft.com/office/drawing/2014/chart" uri="{C3380CC4-5D6E-409C-BE32-E72D297353CC}">
              <c16:uniqueId val="{00000000-B731-4481-9669-3D830DAA2C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31-4481-9669-3D830DAA2C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89</c:v>
                </c:pt>
                <c:pt idx="3">
                  <c:v>89</c:v>
                </c:pt>
                <c:pt idx="6">
                  <c:v>76</c:v>
                </c:pt>
                <c:pt idx="9">
                  <c:v>53</c:v>
                </c:pt>
                <c:pt idx="12">
                  <c:v>53</c:v>
                </c:pt>
              </c:numCache>
            </c:numRef>
          </c:val>
          <c:extLst>
            <c:ext xmlns:c16="http://schemas.microsoft.com/office/drawing/2014/chart" uri="{C3380CC4-5D6E-409C-BE32-E72D297353CC}">
              <c16:uniqueId val="{00000002-B731-4481-9669-3D830DAA2C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132</c:v>
                </c:pt>
                <c:pt idx="3">
                  <c:v>105</c:v>
                </c:pt>
                <c:pt idx="6">
                  <c:v>113</c:v>
                </c:pt>
                <c:pt idx="9">
                  <c:v>121</c:v>
                </c:pt>
                <c:pt idx="12">
                  <c:v>140</c:v>
                </c:pt>
              </c:numCache>
            </c:numRef>
          </c:val>
          <c:extLst>
            <c:ext xmlns:c16="http://schemas.microsoft.com/office/drawing/2014/chart" uri="{C3380CC4-5D6E-409C-BE32-E72D297353CC}">
              <c16:uniqueId val="{00000003-B731-4481-9669-3D830DAA2C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31-4481-9669-3D830DAA2C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136</c:v>
                </c:pt>
                <c:pt idx="3">
                  <c:v>110</c:v>
                </c:pt>
                <c:pt idx="6">
                  <c:v>60</c:v>
                </c:pt>
                <c:pt idx="9">
                  <c:v>60</c:v>
                </c:pt>
                <c:pt idx="12">
                  <c:v>56</c:v>
                </c:pt>
              </c:numCache>
            </c:numRef>
          </c:val>
          <c:extLst>
            <c:ext xmlns:c16="http://schemas.microsoft.com/office/drawing/2014/chart" uri="{C3380CC4-5D6E-409C-BE32-E72D297353CC}">
              <c16:uniqueId val="{00000005-B731-4481-9669-3D830DAA2C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31-4481-9669-3D830DAA2C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2004</c:v>
                </c:pt>
                <c:pt idx="3">
                  <c:v>1946</c:v>
                </c:pt>
                <c:pt idx="6">
                  <c:v>1900</c:v>
                </c:pt>
                <c:pt idx="9">
                  <c:v>2202</c:v>
                </c:pt>
                <c:pt idx="12">
                  <c:v>2192</c:v>
                </c:pt>
              </c:numCache>
            </c:numRef>
          </c:val>
          <c:extLst>
            <c:ext xmlns:c16="http://schemas.microsoft.com/office/drawing/2014/chart" uri="{C3380CC4-5D6E-409C-BE32-E72D297353CC}">
              <c16:uniqueId val="{00000007-B731-4481-9669-3D830DAA2C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-4933</c:v>
                </c:pt>
                <c:pt idx="2">
                  <c:v>#N/A</c:v>
                </c:pt>
                <c:pt idx="3">
                  <c:v>#N/A</c:v>
                </c:pt>
                <c:pt idx="4">
                  <c:v>-4839</c:v>
                </c:pt>
                <c:pt idx="5">
                  <c:v>#N/A</c:v>
                </c:pt>
                <c:pt idx="6">
                  <c:v>#N/A</c:v>
                </c:pt>
                <c:pt idx="7">
                  <c:v>-4762</c:v>
                </c:pt>
                <c:pt idx="8">
                  <c:v>#N/A</c:v>
                </c:pt>
                <c:pt idx="9">
                  <c:v>#N/A</c:v>
                </c:pt>
                <c:pt idx="10">
                  <c:v>-4439</c:v>
                </c:pt>
                <c:pt idx="11">
                  <c:v>#N/A</c:v>
                </c:pt>
                <c:pt idx="12">
                  <c:v>#N/A</c:v>
                </c:pt>
                <c:pt idx="13">
                  <c:v>-4339</c:v>
                </c:pt>
                <c:pt idx="14">
                  <c:v>#N/A</c:v>
                </c:pt>
              </c:numCache>
            </c:numRef>
          </c:val>
          <c:smooth val="0"/>
          <c:extLst>
            <c:ext xmlns:c16="http://schemas.microsoft.com/office/drawing/2014/chart" uri="{C3380CC4-5D6E-409C-BE32-E72D297353CC}">
              <c16:uniqueId val="{00000008-B731-4481-9669-3D830DAA2C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78594</c:v>
                </c:pt>
                <c:pt idx="5">
                  <c:v>72425</c:v>
                </c:pt>
                <c:pt idx="8">
                  <c:v>66142</c:v>
                </c:pt>
                <c:pt idx="11">
                  <c:v>60135</c:v>
                </c:pt>
                <c:pt idx="14">
                  <c:v>55849</c:v>
                </c:pt>
              </c:numCache>
            </c:numRef>
          </c:val>
          <c:extLst>
            <c:ext xmlns:c16="http://schemas.microsoft.com/office/drawing/2014/chart" uri="{C3380CC4-5D6E-409C-BE32-E72D297353CC}">
              <c16:uniqueId val="{00000000-4F07-42A5-B3FF-CC0C71D89D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c:v>
                </c:pt>
                <c:pt idx="5">
                  <c:v>10</c:v>
                </c:pt>
                <c:pt idx="8">
                  <c:v>7</c:v>
                </c:pt>
                <c:pt idx="11">
                  <c:v>6</c:v>
                </c:pt>
                <c:pt idx="14">
                  <c:v>5</c:v>
                </c:pt>
              </c:numCache>
            </c:numRef>
          </c:val>
          <c:extLst>
            <c:ext xmlns:c16="http://schemas.microsoft.com/office/drawing/2014/chart" uri="{C3380CC4-5D6E-409C-BE32-E72D297353CC}">
              <c16:uniqueId val="{00000001-4F07-42A5-B3FF-CC0C71D89D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112536</c:v>
                </c:pt>
                <c:pt idx="5">
                  <c:v>118618</c:v>
                </c:pt>
                <c:pt idx="8">
                  <c:v>132187</c:v>
                </c:pt>
                <c:pt idx="11">
                  <c:v>146841</c:v>
                </c:pt>
                <c:pt idx="14">
                  <c:v>155266</c:v>
                </c:pt>
              </c:numCache>
            </c:numRef>
          </c:val>
          <c:extLst>
            <c:ext xmlns:c16="http://schemas.microsoft.com/office/drawing/2014/chart" uri="{C3380CC4-5D6E-409C-BE32-E72D297353CC}">
              <c16:uniqueId val="{00000002-4F07-42A5-B3FF-CC0C71D89D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07-42A5-B3FF-CC0C71D89D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07-42A5-B3FF-CC0C71D89D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07-42A5-B3FF-CC0C71D89D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18213</c:v>
                </c:pt>
                <c:pt idx="3">
                  <c:v>18021</c:v>
                </c:pt>
                <c:pt idx="6">
                  <c:v>18523</c:v>
                </c:pt>
                <c:pt idx="9">
                  <c:v>17359</c:v>
                </c:pt>
                <c:pt idx="12">
                  <c:v>16485</c:v>
                </c:pt>
              </c:numCache>
            </c:numRef>
          </c:val>
          <c:extLst>
            <c:ext xmlns:c16="http://schemas.microsoft.com/office/drawing/2014/chart" uri="{C3380CC4-5D6E-409C-BE32-E72D297353CC}">
              <c16:uniqueId val="{00000006-4F07-42A5-B3FF-CC0C71D89D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1338</c:v>
                </c:pt>
                <c:pt idx="3">
                  <c:v>1521</c:v>
                </c:pt>
                <c:pt idx="6">
                  <c:v>1462</c:v>
                </c:pt>
                <c:pt idx="9">
                  <c:v>1478</c:v>
                </c:pt>
                <c:pt idx="12">
                  <c:v>1734</c:v>
                </c:pt>
              </c:numCache>
            </c:numRef>
          </c:val>
          <c:extLst>
            <c:ext xmlns:c16="http://schemas.microsoft.com/office/drawing/2014/chart" uri="{C3380CC4-5D6E-409C-BE32-E72D297353CC}">
              <c16:uniqueId val="{00000007-4F07-42A5-B3FF-CC0C71D89D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4F07-42A5-B3FF-CC0C71D89D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343</c:v>
                </c:pt>
                <c:pt idx="3">
                  <c:v>254</c:v>
                </c:pt>
                <c:pt idx="6">
                  <c:v>178</c:v>
                </c:pt>
                <c:pt idx="9">
                  <c:v>125</c:v>
                </c:pt>
                <c:pt idx="12">
                  <c:v>71</c:v>
                </c:pt>
              </c:numCache>
            </c:numRef>
          </c:val>
          <c:extLst>
            <c:ext xmlns:c16="http://schemas.microsoft.com/office/drawing/2014/chart" uri="{C3380CC4-5D6E-409C-BE32-E72D297353CC}">
              <c16:uniqueId val="{00000009-4F07-42A5-B3FF-CC0C71D89D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31152</c:v>
                </c:pt>
                <c:pt idx="3">
                  <c:v>29852</c:v>
                </c:pt>
                <c:pt idx="6">
                  <c:v>28845</c:v>
                </c:pt>
                <c:pt idx="9">
                  <c:v>27394</c:v>
                </c:pt>
                <c:pt idx="12">
                  <c:v>26469</c:v>
                </c:pt>
              </c:numCache>
            </c:numRef>
          </c:val>
          <c:extLst>
            <c:ext xmlns:c16="http://schemas.microsoft.com/office/drawing/2014/chart" uri="{C3380CC4-5D6E-409C-BE32-E72D297353CC}">
              <c16:uniqueId val="{0000000A-4F07-42A5-B3FF-CC0C71D89D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07-42A5-B3FF-CC0C71D89D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27787</c:v>
                </c:pt>
                <c:pt idx="1">
                  <c:v>30300</c:v>
                </c:pt>
                <c:pt idx="2">
                  <c:v>33854</c:v>
                </c:pt>
              </c:numCache>
            </c:numRef>
          </c:val>
          <c:extLst>
            <c:ext xmlns:c16="http://schemas.microsoft.com/office/drawing/2014/chart" uri="{C3380CC4-5D6E-409C-BE32-E72D297353CC}">
              <c16:uniqueId val="{00000000-C597-4E0E-A6EA-CF47707690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3104</c:v>
                </c:pt>
                <c:pt idx="1">
                  <c:v>3106</c:v>
                </c:pt>
                <c:pt idx="2">
                  <c:v>3107</c:v>
                </c:pt>
              </c:numCache>
            </c:numRef>
          </c:val>
          <c:extLst>
            <c:ext xmlns:c16="http://schemas.microsoft.com/office/drawing/2014/chart" uri="{C3380CC4-5D6E-409C-BE32-E72D297353CC}">
              <c16:uniqueId val="{00000001-C597-4E0E-A6EA-CF47707690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89637</c:v>
                </c:pt>
                <c:pt idx="1">
                  <c:v>101436</c:v>
                </c:pt>
                <c:pt idx="2">
                  <c:v>106362</c:v>
                </c:pt>
              </c:numCache>
            </c:numRef>
          </c:val>
          <c:extLst>
            <c:ext xmlns:c16="http://schemas.microsoft.com/office/drawing/2014/chart" uri="{C3380CC4-5D6E-409C-BE32-E72D297353CC}">
              <c16:uniqueId val="{00000002-C597-4E0E-A6EA-CF47707690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526,301
495,909
42.99
259,978,713
252,937,106
5,641,449
126,191,212
24,814,949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となった。基準財政需要額が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となっているものの、基準財政収入額が、人口増等に伴う特別区税の増等により増加傾向である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ことが要因である。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類似団体内では低めの数値となっている。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特別区税等の歳入は景気動向に左右されやすい構造であり、新型コロナウイルス感染症の影響による減収等が懸念される。また、本区では今後も人口増加が見込まれ、行政需要の増加が予想されることから、引き続き歳出抑制に努めるなど、健全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146050</xdr:rowOff>
    </xdr:to>
    <xdr:cxnSp macro="">
      <xdr:nvCxnSpPr>
        <xdr:cNvPr id="71" name="直線コネクタ 70"/>
        <xdr:cNvCxnSpPr/>
      </xdr:nvCxnSpPr>
      <xdr:spPr>
        <a:xfrm flipV="1">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4" name="直線コネクタ 73"/>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7" name="直線コネクタ 76"/>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7" name="テキスト ボックス 96"/>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ＩＣＴ関連経費などの物件費、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会計年度任用職員制度の開始による人件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費の増等により経常的経費が増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になるとともに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、特別区交付金や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地方特例交付金の減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となった。その結果、本区の経常収支比率は引き続き適正水準（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％）の範囲内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、類似団体内でも上位の数値となった。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歳入環境の先行き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不透明であるとともに、本区においては、人口増等により今後も経常的経費の増が見込まれることから、引き続き、効率的かつ効果的な行財政運営に取組んでいく。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88392</xdr:rowOff>
    </xdr:from>
    <xdr:to>
      <xdr:col>23</xdr:col>
      <xdr:colOff>133350</xdr:colOff>
      <xdr:row>66</xdr:row>
      <xdr:rowOff>116332</xdr:rowOff>
    </xdr:to>
    <xdr:cxnSp macro="">
      <xdr:nvCxnSpPr>
        <xdr:cNvPr id="127" name="直線コネクタ 126"/>
        <xdr:cNvCxnSpPr/>
      </xdr:nvCxnSpPr>
      <xdr:spPr>
        <a:xfrm flipV="1">
          <a:off x="4953000" y="10032492"/>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88409</xdr:rowOff>
    </xdr:from>
    <xdr:ext cx="762000" cy="259045"/>
    <xdr:sp macro="" textlink="">
      <xdr:nvSpPr>
        <xdr:cNvPr id="128"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116332</xdr:rowOff>
    </xdr:from>
    <xdr:to>
      <xdr:col>24</xdr:col>
      <xdr:colOff>12700</xdr:colOff>
      <xdr:row>66</xdr:row>
      <xdr:rowOff>116332</xdr:rowOff>
    </xdr:to>
    <xdr:cxnSp macro="">
      <xdr:nvCxnSpPr>
        <xdr:cNvPr id="129" name="直線コネクタ 128"/>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3319</xdr:rowOff>
    </xdr:from>
    <xdr:ext cx="762000" cy="259045"/>
    <xdr:sp macro="" textlink="">
      <xdr:nvSpPr>
        <xdr:cNvPr id="130" name="財政構造の弾力性最大値テキスト"/>
        <xdr:cNvSpPr txBox="1"/>
      </xdr:nvSpPr>
      <xdr:spPr>
        <a:xfrm>
          <a:off x="5041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88392</xdr:rowOff>
    </xdr:from>
    <xdr:to>
      <xdr:col>24</xdr:col>
      <xdr:colOff>12700</xdr:colOff>
      <xdr:row>58</xdr:row>
      <xdr:rowOff>88392</xdr:rowOff>
    </xdr:to>
    <xdr:cxnSp macro="">
      <xdr:nvCxnSpPr>
        <xdr:cNvPr id="131" name="直線コネクタ 130"/>
        <xdr:cNvCxnSpPr/>
      </xdr:nvCxnSpPr>
      <xdr:spPr>
        <a:xfrm>
          <a:off x="4864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146304</xdr:rowOff>
    </xdr:from>
    <xdr:to>
      <xdr:col>23</xdr:col>
      <xdr:colOff>133350</xdr:colOff>
      <xdr:row>61</xdr:row>
      <xdr:rowOff>8382</xdr:rowOff>
    </xdr:to>
    <xdr:cxnSp macro="">
      <xdr:nvCxnSpPr>
        <xdr:cNvPr id="132" name="直線コネクタ 131"/>
        <xdr:cNvCxnSpPr/>
      </xdr:nvCxnSpPr>
      <xdr:spPr>
        <a:xfrm>
          <a:off x="4114800" y="10090404"/>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47769</xdr:rowOff>
    </xdr:from>
    <xdr:ext cx="762000" cy="259045"/>
    <xdr:sp macro="" textlink="">
      <xdr:nvSpPr>
        <xdr:cNvPr id="133" name="財政構造の弾力性平均値テキスト"/>
        <xdr:cNvSpPr txBox="1"/>
      </xdr:nvSpPr>
      <xdr:spPr>
        <a:xfrm>
          <a:off x="5041900" y="10677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34" name="フローチャート: 判断 133"/>
        <xdr:cNvSpPr/>
      </xdr:nvSpPr>
      <xdr:spPr>
        <a:xfrm>
          <a:off x="49022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146304</xdr:rowOff>
    </xdr:from>
    <xdr:to>
      <xdr:col>19</xdr:col>
      <xdr:colOff>133350</xdr:colOff>
      <xdr:row>60</xdr:row>
      <xdr:rowOff>25400</xdr:rowOff>
    </xdr:to>
    <xdr:cxnSp macro="">
      <xdr:nvCxnSpPr>
        <xdr:cNvPr id="135" name="直線コネクタ 134"/>
        <xdr:cNvCxnSpPr/>
      </xdr:nvCxnSpPr>
      <xdr:spPr>
        <a:xfrm flipV="1">
          <a:off x="3225800" y="1009040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129032</xdr:rowOff>
    </xdr:from>
    <xdr:to>
      <xdr:col>19</xdr:col>
      <xdr:colOff>184150</xdr:colOff>
      <xdr:row>61</xdr:row>
      <xdr:rowOff>59182</xdr:rowOff>
    </xdr:to>
    <xdr:sp macro="" textlink="">
      <xdr:nvSpPr>
        <xdr:cNvPr id="136" name="フローチャート: 判断 135"/>
        <xdr:cNvSpPr/>
      </xdr:nvSpPr>
      <xdr:spPr>
        <a:xfrm>
          <a:off x="4064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43959</xdr:rowOff>
    </xdr:from>
    <xdr:ext cx="736600" cy="259045"/>
    <xdr:sp macro="" textlink="">
      <xdr:nvSpPr>
        <xdr:cNvPr id="137" name="テキスト ボックス 136"/>
        <xdr:cNvSpPr txBox="1"/>
      </xdr:nvSpPr>
      <xdr:spPr>
        <a:xfrm>
          <a:off x="3733800" y="1050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1524</xdr:rowOff>
    </xdr:from>
    <xdr:to>
      <xdr:col>15</xdr:col>
      <xdr:colOff>82550</xdr:colOff>
      <xdr:row>60</xdr:row>
      <xdr:rowOff>25400</xdr:rowOff>
    </xdr:to>
    <xdr:cxnSp macro="">
      <xdr:nvCxnSpPr>
        <xdr:cNvPr id="138" name="直線コネクタ 137"/>
        <xdr:cNvCxnSpPr/>
      </xdr:nvCxnSpPr>
      <xdr:spPr>
        <a:xfrm>
          <a:off x="2336800" y="994562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9" name="フローチャート: 判断 138"/>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40" name="テキスト ボックス 139"/>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1524</xdr:rowOff>
    </xdr:from>
    <xdr:to>
      <xdr:col>11</xdr:col>
      <xdr:colOff>31750</xdr:colOff>
      <xdr:row>59</xdr:row>
      <xdr:rowOff>52070</xdr:rowOff>
    </xdr:to>
    <xdr:cxnSp macro="">
      <xdr:nvCxnSpPr>
        <xdr:cNvPr id="141" name="直線コネクタ 140"/>
        <xdr:cNvCxnSpPr/>
      </xdr:nvCxnSpPr>
      <xdr:spPr>
        <a:xfrm flipV="1">
          <a:off x="1447800" y="994562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73406</xdr:rowOff>
    </xdr:from>
    <xdr:to>
      <xdr:col>11</xdr:col>
      <xdr:colOff>82550</xdr:colOff>
      <xdr:row>62</xdr:row>
      <xdr:rowOff>3556</xdr:rowOff>
    </xdr:to>
    <xdr:sp macro="" textlink="">
      <xdr:nvSpPr>
        <xdr:cNvPr id="142" name="フローチャート: 判断 141"/>
        <xdr:cNvSpPr/>
      </xdr:nvSpPr>
      <xdr:spPr>
        <a:xfrm>
          <a:off x="2286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159783</xdr:rowOff>
    </xdr:from>
    <xdr:ext cx="762000" cy="259045"/>
    <xdr:sp macro="" textlink="">
      <xdr:nvSpPr>
        <xdr:cNvPr id="143" name="テキスト ボックス 142"/>
        <xdr:cNvSpPr txBox="1"/>
      </xdr:nvSpPr>
      <xdr:spPr>
        <a:xfrm>
          <a:off x="1955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148336</xdr:rowOff>
    </xdr:from>
    <xdr:to>
      <xdr:col>7</xdr:col>
      <xdr:colOff>31750</xdr:colOff>
      <xdr:row>61</xdr:row>
      <xdr:rowOff>78486</xdr:rowOff>
    </xdr:to>
    <xdr:sp macro="" textlink="">
      <xdr:nvSpPr>
        <xdr:cNvPr id="144" name="フローチャート: 判断 143"/>
        <xdr:cNvSpPr/>
      </xdr:nvSpPr>
      <xdr:spPr>
        <a:xfrm>
          <a:off x="1397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63263</xdr:rowOff>
    </xdr:from>
    <xdr:ext cx="762000" cy="259045"/>
    <xdr:sp macro="" textlink="">
      <xdr:nvSpPr>
        <xdr:cNvPr id="145" name="テキスト ボックス 144"/>
        <xdr:cNvSpPr txBox="1"/>
      </xdr:nvSpPr>
      <xdr:spPr>
        <a:xfrm>
          <a:off x="1066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51" name="楕円 150"/>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145559</xdr:rowOff>
    </xdr:from>
    <xdr:ext cx="762000" cy="259045"/>
    <xdr:sp macro="" textlink="">
      <xdr:nvSpPr>
        <xdr:cNvPr id="152" name="財政構造の弾力性該当値テキスト"/>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95504</xdr:rowOff>
    </xdr:from>
    <xdr:to>
      <xdr:col>19</xdr:col>
      <xdr:colOff>184150</xdr:colOff>
      <xdr:row>59</xdr:row>
      <xdr:rowOff>25654</xdr:rowOff>
    </xdr:to>
    <xdr:sp macro="" textlink="">
      <xdr:nvSpPr>
        <xdr:cNvPr id="153" name="楕円 152"/>
        <xdr:cNvSpPr/>
      </xdr:nvSpPr>
      <xdr:spPr>
        <a:xfrm>
          <a:off x="4064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35831</xdr:rowOff>
    </xdr:from>
    <xdr:ext cx="736600" cy="259045"/>
    <xdr:sp macro="" textlink="">
      <xdr:nvSpPr>
        <xdr:cNvPr id="154" name="テキスト ボックス 153"/>
        <xdr:cNvSpPr txBox="1"/>
      </xdr:nvSpPr>
      <xdr:spPr>
        <a:xfrm>
          <a:off x="3733800" y="9808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6" name="テキスト ボックス 155"/>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122174</xdr:rowOff>
    </xdr:from>
    <xdr:to>
      <xdr:col>11</xdr:col>
      <xdr:colOff>82550</xdr:colOff>
      <xdr:row>58</xdr:row>
      <xdr:rowOff>52324</xdr:rowOff>
    </xdr:to>
    <xdr:sp macro="" textlink="">
      <xdr:nvSpPr>
        <xdr:cNvPr id="157" name="楕円 156"/>
        <xdr:cNvSpPr/>
      </xdr:nvSpPr>
      <xdr:spPr>
        <a:xfrm>
          <a:off x="22860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62501</xdr:rowOff>
    </xdr:from>
    <xdr:ext cx="762000" cy="259045"/>
    <xdr:sp macro="" textlink="">
      <xdr:nvSpPr>
        <xdr:cNvPr id="158" name="テキスト ボックス 157"/>
        <xdr:cNvSpPr txBox="1"/>
      </xdr:nvSpPr>
      <xdr:spPr>
        <a:xfrm>
          <a:off x="1955800" y="96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59" name="楕円 158"/>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0" name="テキスト ボックス 159"/>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円の増となっている。これは、人口が増となったものの、人件費・物件費等の合計がそれを上回る増となったことが要因である。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区の数値は、全国平均、東京都平均、類似団体と比較すると低い数値となっている。人口増に伴い今後も物件費等の増加が見込まれるため、行財政改革の推進や既存事業の見直し、再構築など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88" name="直線コネクタ 187"/>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89"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0" name="直線コネクタ 189"/>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1"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2" name="直線コネクタ 191"/>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85807</xdr:rowOff>
    </xdr:from>
    <xdr:to>
      <xdr:col>23</xdr:col>
      <xdr:colOff>133350</xdr:colOff>
      <xdr:row>81</xdr:row>
      <xdr:rowOff>138454</xdr:rowOff>
    </xdr:to>
    <xdr:cxnSp macro="">
      <xdr:nvCxnSpPr>
        <xdr:cNvPr id="193" name="直線コネクタ 192"/>
        <xdr:cNvCxnSpPr/>
      </xdr:nvCxnSpPr>
      <xdr:spPr>
        <a:xfrm>
          <a:off x="4114800" y="13973257"/>
          <a:ext cx="838200" cy="5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123231</xdr:rowOff>
    </xdr:from>
    <xdr:ext cx="762000" cy="259045"/>
    <xdr:sp macro="" textlink="">
      <xdr:nvSpPr>
        <xdr:cNvPr id="194" name="人件費・物件費等の状況平均値テキスト"/>
        <xdr:cNvSpPr txBox="1"/>
      </xdr:nvSpPr>
      <xdr:spPr>
        <a:xfrm>
          <a:off x="5041900" y="14010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5" name="フローチャート: 判断 194"/>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61649</xdr:rowOff>
    </xdr:from>
    <xdr:to>
      <xdr:col>19</xdr:col>
      <xdr:colOff>133350</xdr:colOff>
      <xdr:row>81</xdr:row>
      <xdr:rowOff>85807</xdr:rowOff>
    </xdr:to>
    <xdr:cxnSp macro="">
      <xdr:nvCxnSpPr>
        <xdr:cNvPr id="196" name="直線コネクタ 195"/>
        <xdr:cNvCxnSpPr/>
      </xdr:nvCxnSpPr>
      <xdr:spPr>
        <a:xfrm>
          <a:off x="3225800" y="13949099"/>
          <a:ext cx="889000" cy="2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197" name="フローチャート: 判断 196"/>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198" name="テキスト ボックス 197"/>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60389</xdr:rowOff>
    </xdr:from>
    <xdr:to>
      <xdr:col>15</xdr:col>
      <xdr:colOff>82550</xdr:colOff>
      <xdr:row>81</xdr:row>
      <xdr:rowOff>61649</xdr:rowOff>
    </xdr:to>
    <xdr:cxnSp macro="">
      <xdr:nvCxnSpPr>
        <xdr:cNvPr id="199" name="直線コネクタ 198"/>
        <xdr:cNvCxnSpPr/>
      </xdr:nvCxnSpPr>
      <xdr:spPr>
        <a:xfrm>
          <a:off x="2336800" y="13947839"/>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0" name="フローチャート: 判断 199"/>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1" name="テキスト ボックス 200"/>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60389</xdr:rowOff>
    </xdr:from>
    <xdr:to>
      <xdr:col>11</xdr:col>
      <xdr:colOff>31750</xdr:colOff>
      <xdr:row>81</xdr:row>
      <xdr:rowOff>62526</xdr:rowOff>
    </xdr:to>
    <xdr:cxnSp macro="">
      <xdr:nvCxnSpPr>
        <xdr:cNvPr id="202" name="直線コネクタ 201"/>
        <xdr:cNvCxnSpPr/>
      </xdr:nvCxnSpPr>
      <xdr:spPr>
        <a:xfrm flipV="1">
          <a:off x="1447800" y="13947839"/>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3" name="フローチャート: 判断 202"/>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4" name="テキスト ボックス 203"/>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5" name="フローチャート: 判断 204"/>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06" name="テキスト ボックス 205"/>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87654</xdr:rowOff>
    </xdr:from>
    <xdr:to>
      <xdr:col>23</xdr:col>
      <xdr:colOff>184150</xdr:colOff>
      <xdr:row>82</xdr:row>
      <xdr:rowOff>17804</xdr:rowOff>
    </xdr:to>
    <xdr:sp macro="" textlink="">
      <xdr:nvSpPr>
        <xdr:cNvPr id="212" name="楕円 211"/>
        <xdr:cNvSpPr/>
      </xdr:nvSpPr>
      <xdr:spPr>
        <a:xfrm>
          <a:off x="4902200" y="1397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8931</xdr:rowOff>
    </xdr:from>
    <xdr:ext cx="762000" cy="259045"/>
    <xdr:sp macro="" textlink="">
      <xdr:nvSpPr>
        <xdr:cNvPr id="213" name="人件費・物件費等の状況該当値テキスト"/>
        <xdr:cNvSpPr txBox="1"/>
      </xdr:nvSpPr>
      <xdr:spPr>
        <a:xfrm>
          <a:off x="5041900" y="1389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35007</xdr:rowOff>
    </xdr:from>
    <xdr:to>
      <xdr:col>19</xdr:col>
      <xdr:colOff>184150</xdr:colOff>
      <xdr:row>81</xdr:row>
      <xdr:rowOff>136607</xdr:rowOff>
    </xdr:to>
    <xdr:sp macro="" textlink="">
      <xdr:nvSpPr>
        <xdr:cNvPr id="214" name="楕円 213"/>
        <xdr:cNvSpPr/>
      </xdr:nvSpPr>
      <xdr:spPr>
        <a:xfrm>
          <a:off x="4064000" y="139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146784</xdr:rowOff>
    </xdr:from>
    <xdr:ext cx="736600" cy="259045"/>
    <xdr:sp macro="" textlink="">
      <xdr:nvSpPr>
        <xdr:cNvPr id="215" name="テキスト ボックス 214"/>
        <xdr:cNvSpPr txBox="1"/>
      </xdr:nvSpPr>
      <xdr:spPr>
        <a:xfrm>
          <a:off x="3733800" y="1369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10849</xdr:rowOff>
    </xdr:from>
    <xdr:to>
      <xdr:col>15</xdr:col>
      <xdr:colOff>133350</xdr:colOff>
      <xdr:row>81</xdr:row>
      <xdr:rowOff>112449</xdr:rowOff>
    </xdr:to>
    <xdr:sp macro="" textlink="">
      <xdr:nvSpPr>
        <xdr:cNvPr id="216" name="楕円 215"/>
        <xdr:cNvSpPr/>
      </xdr:nvSpPr>
      <xdr:spPr>
        <a:xfrm>
          <a:off x="3175000" y="138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122626</xdr:rowOff>
    </xdr:from>
    <xdr:ext cx="762000" cy="259045"/>
    <xdr:sp macro="" textlink="">
      <xdr:nvSpPr>
        <xdr:cNvPr id="217" name="テキスト ボックス 216"/>
        <xdr:cNvSpPr txBox="1"/>
      </xdr:nvSpPr>
      <xdr:spPr>
        <a:xfrm>
          <a:off x="2844800" y="1366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9589</xdr:rowOff>
    </xdr:from>
    <xdr:to>
      <xdr:col>11</xdr:col>
      <xdr:colOff>82550</xdr:colOff>
      <xdr:row>81</xdr:row>
      <xdr:rowOff>111189</xdr:rowOff>
    </xdr:to>
    <xdr:sp macro="" textlink="">
      <xdr:nvSpPr>
        <xdr:cNvPr id="218" name="楕円 217"/>
        <xdr:cNvSpPr/>
      </xdr:nvSpPr>
      <xdr:spPr>
        <a:xfrm>
          <a:off x="2286000" y="138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121366</xdr:rowOff>
    </xdr:from>
    <xdr:ext cx="762000" cy="259045"/>
    <xdr:sp macro="" textlink="">
      <xdr:nvSpPr>
        <xdr:cNvPr id="219" name="テキスト ボックス 218"/>
        <xdr:cNvSpPr txBox="1"/>
      </xdr:nvSpPr>
      <xdr:spPr>
        <a:xfrm>
          <a:off x="1955800" y="136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11726</xdr:rowOff>
    </xdr:from>
    <xdr:to>
      <xdr:col>7</xdr:col>
      <xdr:colOff>31750</xdr:colOff>
      <xdr:row>81</xdr:row>
      <xdr:rowOff>113326</xdr:rowOff>
    </xdr:to>
    <xdr:sp macro="" textlink="">
      <xdr:nvSpPr>
        <xdr:cNvPr id="220" name="楕円 219"/>
        <xdr:cNvSpPr/>
      </xdr:nvSpPr>
      <xdr:spPr>
        <a:xfrm>
          <a:off x="1397000" y="138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123503</xdr:rowOff>
    </xdr:from>
    <xdr:ext cx="762000" cy="259045"/>
    <xdr:sp macro="" textlink="">
      <xdr:nvSpPr>
        <xdr:cNvPr id="221" name="テキスト ボックス 220"/>
        <xdr:cNvSpPr txBox="1"/>
      </xdr:nvSpPr>
      <xdr:spPr>
        <a:xfrm>
          <a:off x="1066800" y="1366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類似団体である特別区（東京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区）における給与制度は、特別区人事委員会の勧告に基づく統一的な取扱いとなっており、類似団体の指数と同様の動きをしている。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2" name="直線コネクタ 251"/>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5"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6" name="直線コネクタ 255"/>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57" name="直線コネクタ 256"/>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58"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9" name="フローチャート: 判断 258"/>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99786</xdr:rowOff>
    </xdr:to>
    <xdr:cxnSp macro="">
      <xdr:nvCxnSpPr>
        <xdr:cNvPr id="260" name="直線コネクタ 259"/>
        <xdr:cNvCxnSpPr/>
      </xdr:nvCxnSpPr>
      <xdr:spPr>
        <a:xfrm flipV="1">
          <a:off x="15290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134257</xdr:rowOff>
    </xdr:to>
    <xdr:cxnSp macro="">
      <xdr:nvCxnSpPr>
        <xdr:cNvPr id="263" name="直線コネクタ 262"/>
        <xdr:cNvCxnSpPr/>
      </xdr:nvCxnSpPr>
      <xdr:spPr>
        <a:xfrm flipV="1">
          <a:off x="14401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134257</xdr:rowOff>
    </xdr:to>
    <xdr:cxnSp macro="">
      <xdr:nvCxnSpPr>
        <xdr:cNvPr id="266" name="直線コネクタ 265"/>
        <xdr:cNvCxnSpPr/>
      </xdr:nvCxnSpPr>
      <xdr:spPr>
        <a:xfrm>
          <a:off x="13512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7" name="フローチャート: 判断 266"/>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8" name="テキスト ボックス 267"/>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0" name="テキスト ボックス 269"/>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4" name="楕円 283"/>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5" name="テキスト ボックス 284"/>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年度決算においては、人口が増加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、普通会計における職員数が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となったため、前年度と比べて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区では、江東区行財政改革計画における定員適正化計画に基づき、適正な人材配置に努めている。今後も人口増や新型コロナウイルス感染症などに伴う新たな行政需要の増加が見込まれるが、事務事業の見直し等により、定員適正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17" name="直線コネクタ 316"/>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18"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19" name="直線コネクタ 318"/>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0"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1" name="直線コネクタ 320"/>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32536</xdr:rowOff>
    </xdr:from>
    <xdr:to>
      <xdr:col>81</xdr:col>
      <xdr:colOff>44450</xdr:colOff>
      <xdr:row>59</xdr:row>
      <xdr:rowOff>40580</xdr:rowOff>
    </xdr:to>
    <xdr:cxnSp macro="">
      <xdr:nvCxnSpPr>
        <xdr:cNvPr id="322" name="直線コネクタ 321"/>
        <xdr:cNvCxnSpPr/>
      </xdr:nvCxnSpPr>
      <xdr:spPr>
        <a:xfrm flipV="1">
          <a:off x="16179800" y="1014808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114680</xdr:rowOff>
    </xdr:from>
    <xdr:ext cx="762000" cy="259045"/>
    <xdr:sp macro="" textlink="">
      <xdr:nvSpPr>
        <xdr:cNvPr id="323" name="定員管理の状況平均値テキスト"/>
        <xdr:cNvSpPr txBox="1"/>
      </xdr:nvSpPr>
      <xdr:spPr>
        <a:xfrm>
          <a:off x="17106900" y="1023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4" name="フローチャート: 判断 323"/>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40580</xdr:rowOff>
    </xdr:from>
    <xdr:to>
      <xdr:col>77</xdr:col>
      <xdr:colOff>44450</xdr:colOff>
      <xdr:row>59</xdr:row>
      <xdr:rowOff>49772</xdr:rowOff>
    </xdr:to>
    <xdr:cxnSp macro="">
      <xdr:nvCxnSpPr>
        <xdr:cNvPr id="325" name="直線コネクタ 324"/>
        <xdr:cNvCxnSpPr/>
      </xdr:nvCxnSpPr>
      <xdr:spPr>
        <a:xfrm flipV="1">
          <a:off x="15290800" y="1015613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27" name="テキスト ボックス 326"/>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49772</xdr:rowOff>
    </xdr:from>
    <xdr:to>
      <xdr:col>72</xdr:col>
      <xdr:colOff>203200</xdr:colOff>
      <xdr:row>59</xdr:row>
      <xdr:rowOff>56666</xdr:rowOff>
    </xdr:to>
    <xdr:cxnSp macro="">
      <xdr:nvCxnSpPr>
        <xdr:cNvPr id="328" name="直線コネクタ 327"/>
        <xdr:cNvCxnSpPr/>
      </xdr:nvCxnSpPr>
      <xdr:spPr>
        <a:xfrm flipV="1">
          <a:off x="14401800" y="101653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29" name="フローチャート: 判断 328"/>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0" name="テキスト ボックス 329"/>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56666</xdr:rowOff>
    </xdr:from>
    <xdr:to>
      <xdr:col>68</xdr:col>
      <xdr:colOff>152400</xdr:colOff>
      <xdr:row>59</xdr:row>
      <xdr:rowOff>70455</xdr:rowOff>
    </xdr:to>
    <xdr:cxnSp macro="">
      <xdr:nvCxnSpPr>
        <xdr:cNvPr id="331" name="直線コネクタ 330"/>
        <xdr:cNvCxnSpPr/>
      </xdr:nvCxnSpPr>
      <xdr:spPr>
        <a:xfrm flipV="1">
          <a:off x="13512800" y="1017221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2" name="フローチャート: 判断 331"/>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33" name="テキスト ボックス 332"/>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4" name="フローチャート: 判断 333"/>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5" name="テキスト ボックス 334"/>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153186</xdr:rowOff>
    </xdr:from>
    <xdr:to>
      <xdr:col>81</xdr:col>
      <xdr:colOff>95250</xdr:colOff>
      <xdr:row>59</xdr:row>
      <xdr:rowOff>83336</xdr:rowOff>
    </xdr:to>
    <xdr:sp macro="" textlink="">
      <xdr:nvSpPr>
        <xdr:cNvPr id="341" name="楕円 340"/>
        <xdr:cNvSpPr/>
      </xdr:nvSpPr>
      <xdr:spPr>
        <a:xfrm>
          <a:off x="169672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74463</xdr:rowOff>
    </xdr:from>
    <xdr:ext cx="762000" cy="259045"/>
    <xdr:sp macro="" textlink="">
      <xdr:nvSpPr>
        <xdr:cNvPr id="342" name="定員管理の状況該当値テキスト"/>
        <xdr:cNvSpPr txBox="1"/>
      </xdr:nvSpPr>
      <xdr:spPr>
        <a:xfrm>
          <a:off x="17106900" y="1001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161230</xdr:rowOff>
    </xdr:from>
    <xdr:to>
      <xdr:col>77</xdr:col>
      <xdr:colOff>95250</xdr:colOff>
      <xdr:row>59</xdr:row>
      <xdr:rowOff>91380</xdr:rowOff>
    </xdr:to>
    <xdr:sp macro="" textlink="">
      <xdr:nvSpPr>
        <xdr:cNvPr id="343" name="楕円 342"/>
        <xdr:cNvSpPr/>
      </xdr:nvSpPr>
      <xdr:spPr>
        <a:xfrm>
          <a:off x="16129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101557</xdr:rowOff>
    </xdr:from>
    <xdr:ext cx="736600" cy="259045"/>
    <xdr:sp macro="" textlink="">
      <xdr:nvSpPr>
        <xdr:cNvPr id="344" name="テキスト ボックス 343"/>
        <xdr:cNvSpPr txBox="1"/>
      </xdr:nvSpPr>
      <xdr:spPr>
        <a:xfrm>
          <a:off x="15798800" y="987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170422</xdr:rowOff>
    </xdr:from>
    <xdr:to>
      <xdr:col>73</xdr:col>
      <xdr:colOff>44450</xdr:colOff>
      <xdr:row>59</xdr:row>
      <xdr:rowOff>100572</xdr:rowOff>
    </xdr:to>
    <xdr:sp macro="" textlink="">
      <xdr:nvSpPr>
        <xdr:cNvPr id="345" name="楕円 344"/>
        <xdr:cNvSpPr/>
      </xdr:nvSpPr>
      <xdr:spPr>
        <a:xfrm>
          <a:off x="15240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110749</xdr:rowOff>
    </xdr:from>
    <xdr:ext cx="762000" cy="259045"/>
    <xdr:sp macro="" textlink="">
      <xdr:nvSpPr>
        <xdr:cNvPr id="346" name="テキスト ボックス 345"/>
        <xdr:cNvSpPr txBox="1"/>
      </xdr:nvSpPr>
      <xdr:spPr>
        <a:xfrm>
          <a:off x="14909800" y="988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5866</xdr:rowOff>
    </xdr:from>
    <xdr:to>
      <xdr:col>68</xdr:col>
      <xdr:colOff>203200</xdr:colOff>
      <xdr:row>59</xdr:row>
      <xdr:rowOff>107466</xdr:rowOff>
    </xdr:to>
    <xdr:sp macro="" textlink="">
      <xdr:nvSpPr>
        <xdr:cNvPr id="347" name="楕円 346"/>
        <xdr:cNvSpPr/>
      </xdr:nvSpPr>
      <xdr:spPr>
        <a:xfrm>
          <a:off x="14351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117643</xdr:rowOff>
    </xdr:from>
    <xdr:ext cx="762000" cy="259045"/>
    <xdr:sp macro="" textlink="">
      <xdr:nvSpPr>
        <xdr:cNvPr id="348" name="テキスト ボックス 347"/>
        <xdr:cNvSpPr txBox="1"/>
      </xdr:nvSpPr>
      <xdr:spPr>
        <a:xfrm>
          <a:off x="14020800" y="98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19655</xdr:rowOff>
    </xdr:from>
    <xdr:to>
      <xdr:col>64</xdr:col>
      <xdr:colOff>152400</xdr:colOff>
      <xdr:row>59</xdr:row>
      <xdr:rowOff>121255</xdr:rowOff>
    </xdr:to>
    <xdr:sp macro="" textlink="">
      <xdr:nvSpPr>
        <xdr:cNvPr id="349" name="楕円 348"/>
        <xdr:cNvSpPr/>
      </xdr:nvSpPr>
      <xdr:spPr>
        <a:xfrm>
          <a:off x="13462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131432</xdr:rowOff>
    </xdr:from>
    <xdr:ext cx="762000" cy="259045"/>
    <xdr:sp macro="" textlink="">
      <xdr:nvSpPr>
        <xdr:cNvPr id="350" name="テキスト ボックス 349"/>
        <xdr:cNvSpPr txBox="1"/>
      </xdr:nvSpPr>
      <xdr:spPr>
        <a:xfrm>
          <a:off x="13131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実質公債費比率は、スポーツ会館の大規模改修に係る元金償還の終了等により、満期一括償還地方債を除く公債費充当一般財源が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ものの、元年度から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有明西学園の用地取得に係る元金償還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が開始されたこと等に伴い、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年度から元年度にかけて満期一括償還債を除く公債費充当一般財源が増となったことなどにより、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今後の公共施設の改築・改修等を着実かつ計画的に進める必要があるため、後年度負担を考慮しつつ、適債事業に起債の活用を図っていく。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4" name="直線コネクタ 373"/>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7"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78" name="直線コネクタ 377"/>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129540</xdr:rowOff>
    </xdr:to>
    <xdr:cxnSp macro="">
      <xdr:nvCxnSpPr>
        <xdr:cNvPr id="379" name="直線コネクタ 378"/>
        <xdr:cNvCxnSpPr/>
      </xdr:nvCxnSpPr>
      <xdr:spPr>
        <a:xfrm>
          <a:off x="16179800" y="67437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0"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1" name="フローチャート: 判断 380"/>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57150</xdr:rowOff>
    </xdr:to>
    <xdr:cxnSp macro="">
      <xdr:nvCxnSpPr>
        <xdr:cNvPr id="382" name="直線コネクタ 381"/>
        <xdr:cNvCxnSpPr/>
      </xdr:nvCxnSpPr>
      <xdr:spPr>
        <a:xfrm>
          <a:off x="15290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4" name="テキスト ボックス 383"/>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8890</xdr:rowOff>
    </xdr:to>
    <xdr:cxnSp macro="">
      <xdr:nvCxnSpPr>
        <xdr:cNvPr id="385" name="直線コネクタ 384"/>
        <xdr:cNvCxnSpPr/>
      </xdr:nvCxnSpPr>
      <xdr:spPr>
        <a:xfrm>
          <a:off x="14401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86" name="フローチャート: 判断 385"/>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87" name="テキスト ボックス 386"/>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132080</xdr:rowOff>
    </xdr:to>
    <xdr:cxnSp macro="">
      <xdr:nvCxnSpPr>
        <xdr:cNvPr id="388" name="直線コネクタ 387"/>
        <xdr:cNvCxnSpPr/>
      </xdr:nvCxnSpPr>
      <xdr:spPr>
        <a:xfrm>
          <a:off x="13512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89" name="フローチャート: 判断 388"/>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0" name="テキスト ボックス 389"/>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1" name="フローチャート: 判断 390"/>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2" name="テキスト ボックス 391"/>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8" name="楕円 397"/>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9"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0" name="楕円 399"/>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1" name="テキスト ボックス 400"/>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2" name="楕円 401"/>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3" name="テキスト ボックス 402"/>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4" name="楕円 403"/>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5" name="テキスト ボックス 404"/>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6" name="楕円 405"/>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7" name="テキスト ボックス 406"/>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償還等の将来負担額よりも充当可能財源等の額が上回っているため、将来負担比率の数値は「－」となり、健全段階となっている。しかしながら、今後見込まれる公共施設等の更新に係る経費が含まれていないこと、また、地方交付税算入見込額が将来負担額から除かれており、不交付団体である本区においては、区税収入等で対応しなければならないことなど、必ずしも本区の財政状況を的確に捉えているとは言え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526,301
495,909
42.99
259,978,713
252,937,106
5,641,449
126,191,212
24,814,949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となった。本区では、江東区行財政改革計画に基づき、技能系職員の退職不補充や公共施設の民営化等により、定員適正化を積極的に推進してきた。本区では今後も人口増が見込まれており、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限られた財源の中で多様化する区民ニーズに的確に対応するために、事務事業の見直し等により定員適正化に努めていく。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76200</xdr:rowOff>
    </xdr:from>
    <xdr:to>
      <xdr:col>24</xdr:col>
      <xdr:colOff>25400</xdr:colOff>
      <xdr:row>33</xdr:row>
      <xdr:rowOff>133350</xdr:rowOff>
    </xdr:to>
    <xdr:cxnSp macro="">
      <xdr:nvCxnSpPr>
        <xdr:cNvPr id="66" name="直線コネクタ 65"/>
        <xdr:cNvCxnSpPr/>
      </xdr:nvCxnSpPr>
      <xdr:spPr>
        <a:xfrm>
          <a:off x="3987800" y="5562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76200</xdr:rowOff>
    </xdr:from>
    <xdr:to>
      <xdr:col>19</xdr:col>
      <xdr:colOff>187325</xdr:colOff>
      <xdr:row>33</xdr:row>
      <xdr:rowOff>44450</xdr:rowOff>
    </xdr:to>
    <xdr:cxnSp macro="">
      <xdr:nvCxnSpPr>
        <xdr:cNvPr id="69" name="直線コネクタ 68"/>
        <xdr:cNvCxnSpPr/>
      </xdr:nvCxnSpPr>
      <xdr:spPr>
        <a:xfrm flipV="1">
          <a:off x="3098800" y="5562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44450</xdr:rowOff>
    </xdr:to>
    <xdr:cxnSp macro="">
      <xdr:nvCxnSpPr>
        <xdr:cNvPr id="72" name="直線コネクタ 71"/>
        <xdr:cNvCxnSpPr/>
      </xdr:nvCxnSpPr>
      <xdr:spPr>
        <a:xfrm>
          <a:off x="2209800" y="568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4" name="テキスト ボックス 73"/>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34</xdr:row>
      <xdr:rowOff>88900</xdr:rowOff>
    </xdr:to>
    <xdr:cxnSp macro="">
      <xdr:nvCxnSpPr>
        <xdr:cNvPr id="75" name="直線コネクタ 74"/>
        <xdr:cNvCxnSpPr/>
      </xdr:nvCxnSpPr>
      <xdr:spPr>
        <a:xfrm flipV="1">
          <a:off x="1320800" y="568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82550</xdr:rowOff>
    </xdr:from>
    <xdr:to>
      <xdr:col>24</xdr:col>
      <xdr:colOff>76200</xdr:colOff>
      <xdr:row>34</xdr:row>
      <xdr:rowOff>12700</xdr:rowOff>
    </xdr:to>
    <xdr:sp macro="" textlink="">
      <xdr:nvSpPr>
        <xdr:cNvPr id="85" name="楕円 84"/>
        <xdr:cNvSpPr/>
      </xdr:nvSpPr>
      <xdr:spPr>
        <a:xfrm>
          <a:off x="47752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6"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25400</xdr:rowOff>
    </xdr:from>
    <xdr:to>
      <xdr:col>20</xdr:col>
      <xdr:colOff>38100</xdr:colOff>
      <xdr:row>32</xdr:row>
      <xdr:rowOff>127000</xdr:rowOff>
    </xdr:to>
    <xdr:sp macro="" textlink="">
      <xdr:nvSpPr>
        <xdr:cNvPr id="87" name="楕円 86"/>
        <xdr:cNvSpPr/>
      </xdr:nvSpPr>
      <xdr:spPr>
        <a:xfrm>
          <a:off x="3937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137177</xdr:rowOff>
    </xdr:from>
    <xdr:ext cx="736600" cy="259045"/>
    <xdr:sp macro="" textlink="">
      <xdr:nvSpPr>
        <xdr:cNvPr id="88" name="テキスト ボックス 87"/>
        <xdr:cNvSpPr txBox="1"/>
      </xdr:nvSpPr>
      <xdr:spPr>
        <a:xfrm>
          <a:off x="3606800" y="528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165100</xdr:rowOff>
    </xdr:from>
    <xdr:to>
      <xdr:col>15</xdr:col>
      <xdr:colOff>149225</xdr:colOff>
      <xdr:row>33</xdr:row>
      <xdr:rowOff>95250</xdr:rowOff>
    </xdr:to>
    <xdr:sp macro="" textlink="">
      <xdr:nvSpPr>
        <xdr:cNvPr id="89" name="楕円 88"/>
        <xdr:cNvSpPr/>
      </xdr:nvSpPr>
      <xdr:spPr>
        <a:xfrm>
          <a:off x="3048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105427</xdr:rowOff>
    </xdr:from>
    <xdr:ext cx="762000" cy="259045"/>
    <xdr:sp macro="" textlink="">
      <xdr:nvSpPr>
        <xdr:cNvPr id="90" name="テキスト ボックス 89"/>
        <xdr:cNvSpPr txBox="1"/>
      </xdr:nvSpPr>
      <xdr:spPr>
        <a:xfrm>
          <a:off x="2717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1" name="楕円 90"/>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2" name="テキスト ボックス 91"/>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はＩＣＴ関連経費が増となったことが主な要因である。物件費は、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多様化する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行政需要への対応や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化の推進等により、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増加が見込まれる。行政サービスの適正な水準を確保するため、更なる効率化や歳出削減に努めていく。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16</xdr:row>
      <xdr:rowOff>45357</xdr:rowOff>
    </xdr:to>
    <xdr:cxnSp macro="">
      <xdr:nvCxnSpPr>
        <xdr:cNvPr id="129" name="直線コネクタ 128"/>
        <xdr:cNvCxnSpPr/>
      </xdr:nvCxnSpPr>
      <xdr:spPr>
        <a:xfrm>
          <a:off x="15671800" y="26252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75293</xdr:rowOff>
    </xdr:to>
    <xdr:cxnSp macro="">
      <xdr:nvCxnSpPr>
        <xdr:cNvPr id="132" name="直線コネクタ 131"/>
        <xdr:cNvCxnSpPr/>
      </xdr:nvCxnSpPr>
      <xdr:spPr>
        <a:xfrm flipV="1">
          <a:off x="14782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4" name="テキスト ボックス 133"/>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39914</xdr:rowOff>
    </xdr:from>
    <xdr:to>
      <xdr:col>73</xdr:col>
      <xdr:colOff>180975</xdr:colOff>
      <xdr:row>15</xdr:row>
      <xdr:rowOff>75293</xdr:rowOff>
    </xdr:to>
    <xdr:cxnSp macro="">
      <xdr:nvCxnSpPr>
        <xdr:cNvPr id="135" name="直線コネクタ 134"/>
        <xdr:cNvCxnSpPr/>
      </xdr:nvCxnSpPr>
      <xdr:spPr>
        <a:xfrm>
          <a:off x="13893800" y="24402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61686</xdr:rowOff>
    </xdr:to>
    <xdr:cxnSp macro="">
      <xdr:nvCxnSpPr>
        <xdr:cNvPr id="138" name="直線コネクタ 137"/>
        <xdr:cNvCxnSpPr/>
      </xdr:nvCxnSpPr>
      <xdr:spPr>
        <a:xfrm flipV="1">
          <a:off x="13004800" y="244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138084</xdr:rowOff>
    </xdr:from>
    <xdr:ext cx="762000" cy="259045"/>
    <xdr:sp macro="" textlink="">
      <xdr:nvSpPr>
        <xdr:cNvPr id="149" name="物件費該当値テキスト"/>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89098</xdr:rowOff>
    </xdr:from>
    <xdr:ext cx="736600" cy="259045"/>
    <xdr:sp macro="" textlink="">
      <xdr:nvSpPr>
        <xdr:cNvPr id="151" name="テキスト ボックス 150"/>
        <xdr:cNvSpPr txBox="1"/>
      </xdr:nvSpPr>
      <xdr:spPr>
        <a:xfrm>
          <a:off x="15290800" y="266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110870</xdr:rowOff>
    </xdr:from>
    <xdr:ext cx="762000" cy="259045"/>
    <xdr:sp macro="" textlink="">
      <xdr:nvSpPr>
        <xdr:cNvPr id="153" name="テキスト ボックス 152"/>
        <xdr:cNvSpPr txBox="1"/>
      </xdr:nvSpPr>
      <xdr:spPr>
        <a:xfrm>
          <a:off x="14401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4" name="楕円 153"/>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75491</xdr:rowOff>
    </xdr:from>
    <xdr:ext cx="762000" cy="259045"/>
    <xdr:sp macro="" textlink="">
      <xdr:nvSpPr>
        <xdr:cNvPr id="155" name="テキスト ボックス 154"/>
        <xdr:cNvSpPr txBox="1"/>
      </xdr:nvSpPr>
      <xdr:spPr>
        <a:xfrm>
          <a:off x="13512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97263</xdr:rowOff>
    </xdr:from>
    <xdr:ext cx="762000" cy="259045"/>
    <xdr:sp macro="" textlink="">
      <xdr:nvSpPr>
        <xdr:cNvPr id="157" name="テキスト ボックス 156"/>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経費等が増となったことが主な要因である。今後も人口増等に伴い、私立保育所の運営費や介護給付等給付事業などは増加が見込まれているため、事業の緊急度や優先度などを見定め施策展開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1815</xdr:rowOff>
    </xdr:from>
    <xdr:to>
      <xdr:col>24</xdr:col>
      <xdr:colOff>25400</xdr:colOff>
      <xdr:row>60</xdr:row>
      <xdr:rowOff>12700</xdr:rowOff>
    </xdr:to>
    <xdr:cxnSp macro="">
      <xdr:nvCxnSpPr>
        <xdr:cNvPr id="192" name="直線コネクタ 191"/>
        <xdr:cNvCxnSpPr/>
      </xdr:nvCxnSpPr>
      <xdr:spPr>
        <a:xfrm>
          <a:off x="3987800" y="10288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1815</xdr:rowOff>
    </xdr:from>
    <xdr:to>
      <xdr:col>19</xdr:col>
      <xdr:colOff>187325</xdr:colOff>
      <xdr:row>60</xdr:row>
      <xdr:rowOff>78015</xdr:rowOff>
    </xdr:to>
    <xdr:cxnSp macro="">
      <xdr:nvCxnSpPr>
        <xdr:cNvPr id="195" name="直線コネクタ 194"/>
        <xdr:cNvCxnSpPr/>
      </xdr:nvCxnSpPr>
      <xdr:spPr>
        <a:xfrm flipV="1">
          <a:off x="3098800" y="10288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78015</xdr:rowOff>
    </xdr:to>
    <xdr:cxnSp macro="">
      <xdr:nvCxnSpPr>
        <xdr:cNvPr id="198" name="直線コネクタ 197"/>
        <xdr:cNvCxnSpPr/>
      </xdr:nvCxnSpPr>
      <xdr:spPr>
        <a:xfrm>
          <a:off x="2209800" y="10223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107950</xdr:rowOff>
    </xdr:to>
    <xdr:cxnSp macro="">
      <xdr:nvCxnSpPr>
        <xdr:cNvPr id="201" name="直線コネクタ 200"/>
        <xdr:cNvCxnSpPr/>
      </xdr:nvCxnSpPr>
      <xdr:spPr>
        <a:xfrm>
          <a:off x="1320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1" name="楕円 210"/>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2"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122465</xdr:rowOff>
    </xdr:from>
    <xdr:to>
      <xdr:col>20</xdr:col>
      <xdr:colOff>38100</xdr:colOff>
      <xdr:row>60</xdr:row>
      <xdr:rowOff>52615</xdr:rowOff>
    </xdr:to>
    <xdr:sp macro="" textlink="">
      <xdr:nvSpPr>
        <xdr:cNvPr id="213" name="楕円 212"/>
        <xdr:cNvSpPr/>
      </xdr:nvSpPr>
      <xdr:spPr>
        <a:xfrm>
          <a:off x="3937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37392</xdr:rowOff>
    </xdr:from>
    <xdr:ext cx="736600" cy="259045"/>
    <xdr:sp macro="" textlink="">
      <xdr:nvSpPr>
        <xdr:cNvPr id="214" name="テキスト ボックス 213"/>
        <xdr:cNvSpPr txBox="1"/>
      </xdr:nvSpPr>
      <xdr:spPr>
        <a:xfrm>
          <a:off x="3606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5" name="楕円 214"/>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6" name="テキスト ボックス 215"/>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7" name="楕円 216"/>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8" name="テキスト ボックス 217"/>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9" name="楕円 218"/>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20" name="テキスト ボックス 219"/>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その他として、維持補修費、貸付金及び繰出金が構成要素としてあり、維持補修費と繰出金が増となったことから、前年度と比べ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社会保障経費など義務的経費の見直しは難しいため、保険料の収納率向上による歳入確保や医療費の適正化など、健全な財政運営のための取組みを引続き推進する。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165100</xdr:rowOff>
    </xdr:to>
    <xdr:cxnSp macro="">
      <xdr:nvCxnSpPr>
        <xdr:cNvPr id="253" name="直線コネクタ 252"/>
        <xdr:cNvCxnSpPr/>
      </xdr:nvCxnSpPr>
      <xdr:spPr>
        <a:xfrm>
          <a:off x="15671800" y="965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4"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88900</xdr:rowOff>
    </xdr:to>
    <xdr:cxnSp macro="">
      <xdr:nvCxnSpPr>
        <xdr:cNvPr id="256" name="直線コネクタ 255"/>
        <xdr:cNvCxnSpPr/>
      </xdr:nvCxnSpPr>
      <xdr:spPr>
        <a:xfrm flipV="1">
          <a:off x="14782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165100</xdr:rowOff>
    </xdr:from>
    <xdr:to>
      <xdr:col>73</xdr:col>
      <xdr:colOff>180975</xdr:colOff>
      <xdr:row>56</xdr:row>
      <xdr:rowOff>88900</xdr:rowOff>
    </xdr:to>
    <xdr:cxnSp macro="">
      <xdr:nvCxnSpPr>
        <xdr:cNvPr id="259" name="直線コネクタ 258"/>
        <xdr:cNvCxnSpPr/>
      </xdr:nvCxnSpPr>
      <xdr:spPr>
        <a:xfrm>
          <a:off x="13893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165100</xdr:rowOff>
    </xdr:from>
    <xdr:to>
      <xdr:col>69</xdr:col>
      <xdr:colOff>92075</xdr:colOff>
      <xdr:row>55</xdr:row>
      <xdr:rowOff>165100</xdr:rowOff>
    </xdr:to>
    <xdr:cxnSp macro="">
      <xdr:nvCxnSpPr>
        <xdr:cNvPr id="262" name="直線コネクタ 261"/>
        <xdr:cNvCxnSpPr/>
      </xdr:nvCxnSpPr>
      <xdr:spPr>
        <a:xfrm>
          <a:off x="13004800" y="959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7" name="テキスト ボックス 27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114300</xdr:rowOff>
    </xdr:from>
    <xdr:to>
      <xdr:col>69</xdr:col>
      <xdr:colOff>142875</xdr:colOff>
      <xdr:row>56</xdr:row>
      <xdr:rowOff>44450</xdr:rowOff>
    </xdr:to>
    <xdr:sp macro="" textlink="">
      <xdr:nvSpPr>
        <xdr:cNvPr id="278" name="楕円 277"/>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54627</xdr:rowOff>
    </xdr:from>
    <xdr:ext cx="762000" cy="259045"/>
    <xdr:sp macro="" textlink="">
      <xdr:nvSpPr>
        <xdr:cNvPr id="279" name="テキスト ボックス 278"/>
        <xdr:cNvSpPr txBox="1"/>
      </xdr:nvSpPr>
      <xdr:spPr>
        <a:xfrm>
          <a:off x="13512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114300</xdr:rowOff>
    </xdr:from>
    <xdr:to>
      <xdr:col>65</xdr:col>
      <xdr:colOff>53975</xdr:colOff>
      <xdr:row>56</xdr:row>
      <xdr:rowOff>44450</xdr:rowOff>
    </xdr:to>
    <xdr:sp macro="" textlink="">
      <xdr:nvSpPr>
        <xdr:cNvPr id="280" name="楕円 279"/>
        <xdr:cNvSpPr/>
      </xdr:nvSpPr>
      <xdr:spPr>
        <a:xfrm>
          <a:off x="12954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54627</xdr:rowOff>
    </xdr:from>
    <xdr:ext cx="762000" cy="259045"/>
    <xdr:sp macro="" textlink="">
      <xdr:nvSpPr>
        <xdr:cNvPr id="281" name="テキスト ボックス 280"/>
        <xdr:cNvSpPr txBox="1"/>
      </xdr:nvSpPr>
      <xdr:spPr>
        <a:xfrm>
          <a:off x="12623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補助費等は、前年度と比べて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となったものの、特別区税等の経常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となったことから前年度と同値となった。今後も文化・体育施設等の出資団体の事業効率化や職員体制の見直し等による更なる歳出削減に努めていく。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88900</xdr:rowOff>
    </xdr:to>
    <xdr:cxnSp macro="">
      <xdr:nvCxnSpPr>
        <xdr:cNvPr id="314" name="直線コネクタ 313"/>
        <xdr:cNvCxnSpPr/>
      </xdr:nvCxnSpPr>
      <xdr:spPr>
        <a:xfrm>
          <a:off x="15671800" y="6089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127000</xdr:rowOff>
    </xdr:to>
    <xdr:cxnSp macro="">
      <xdr:nvCxnSpPr>
        <xdr:cNvPr id="317" name="直線コネクタ 316"/>
        <xdr:cNvCxnSpPr/>
      </xdr:nvCxnSpPr>
      <xdr:spPr>
        <a:xfrm flipV="1">
          <a:off x="14782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127000</xdr:rowOff>
    </xdr:to>
    <xdr:cxnSp macro="">
      <xdr:nvCxnSpPr>
        <xdr:cNvPr id="320" name="直線コネクタ 319"/>
        <xdr:cNvCxnSpPr/>
      </xdr:nvCxnSpPr>
      <xdr:spPr>
        <a:xfrm>
          <a:off x="13893800" y="612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165100</xdr:rowOff>
    </xdr:to>
    <xdr:cxnSp macro="">
      <xdr:nvCxnSpPr>
        <xdr:cNvPr id="323" name="直線コネクタ 322"/>
        <xdr:cNvCxnSpPr/>
      </xdr:nvCxnSpPr>
      <xdr:spPr>
        <a:xfrm flipV="1">
          <a:off x="13004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33" name="楕円 332"/>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4"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35" name="楕円 334"/>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36" name="テキスト ボックス 335"/>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7" name="楕円 336"/>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38" name="テキスト ボックス 337"/>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9" name="楕円 338"/>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40" name="テキスト ボックス 339"/>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41" name="楕円 340"/>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42" name="テキスト ボックス 341"/>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公債費は、前年度と比較し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、引き続き類似団体平均を下回っている。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減債基金積立金の減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今後の公共施設</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改築・改修等を着実かつ計画的に進める必要があるため、後年度負担を考慮しつつ適債事業への起債の活用を図っていく。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165100</xdr:rowOff>
    </xdr:to>
    <xdr:cxnSp macro="">
      <xdr:nvCxnSpPr>
        <xdr:cNvPr id="374" name="直線コネクタ 373"/>
        <xdr:cNvCxnSpPr/>
      </xdr:nvCxnSpPr>
      <xdr:spPr>
        <a:xfrm flipV="1">
          <a:off x="3987800" y="1315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5"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165100</xdr:rowOff>
    </xdr:to>
    <xdr:cxnSp macro="">
      <xdr:nvCxnSpPr>
        <xdr:cNvPr id="377" name="直線コネクタ 376"/>
        <xdr:cNvCxnSpPr/>
      </xdr:nvCxnSpPr>
      <xdr:spPr>
        <a:xfrm>
          <a:off x="3098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9" name="テキスト ボックス 378"/>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127000</xdr:rowOff>
    </xdr:to>
    <xdr:cxnSp macro="">
      <xdr:nvCxnSpPr>
        <xdr:cNvPr id="380" name="直線コネクタ 379"/>
        <xdr:cNvCxnSpPr/>
      </xdr:nvCxnSpPr>
      <xdr:spPr>
        <a:xfrm>
          <a:off x="2209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69850</xdr:rowOff>
    </xdr:to>
    <xdr:cxnSp macro="">
      <xdr:nvCxnSpPr>
        <xdr:cNvPr id="383" name="直線コネクタ 382"/>
        <xdr:cNvCxnSpPr/>
      </xdr:nvCxnSpPr>
      <xdr:spPr>
        <a:xfrm flipV="1">
          <a:off x="1320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5" name="テキスト ボックス 38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7" name="テキスト ボックス 386"/>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3" name="楕円 392"/>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4"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5" name="楕円 394"/>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6" name="テキスト ボックス 395"/>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7" name="楕円 396"/>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8" name="テキスト ボックス 397"/>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9" name="楕円 398"/>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400" name="テキスト ボックス 399"/>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1" name="楕円 40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2" name="テキスト ボックス 401"/>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公債費以外では、前年度と比較し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となった。これは、特別区税などの経常的一般財源等が減となった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や物件費などが増となったことによるものである。本区では行財政改革計画の推進や既存事業の見直し等により、歳出抑制に努めてきたが、財政構造の弾力性を高め、多様化する区民ニーズに的確に対応するため、引き続き効率的かつ効果的な事業展開に取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91622</xdr:rowOff>
    </xdr:from>
    <xdr:to>
      <xdr:col>82</xdr:col>
      <xdr:colOff>107950</xdr:colOff>
      <xdr:row>76</xdr:row>
      <xdr:rowOff>12700</xdr:rowOff>
    </xdr:to>
    <xdr:cxnSp macro="">
      <xdr:nvCxnSpPr>
        <xdr:cNvPr id="437" name="直線コネクタ 436"/>
        <xdr:cNvCxnSpPr/>
      </xdr:nvCxnSpPr>
      <xdr:spPr>
        <a:xfrm>
          <a:off x="15671800" y="12607472"/>
          <a:ext cx="8382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8"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91622</xdr:rowOff>
    </xdr:from>
    <xdr:to>
      <xdr:col>78</xdr:col>
      <xdr:colOff>69850</xdr:colOff>
      <xdr:row>75</xdr:row>
      <xdr:rowOff>9978</xdr:rowOff>
    </xdr:to>
    <xdr:cxnSp macro="">
      <xdr:nvCxnSpPr>
        <xdr:cNvPr id="440" name="直線コネクタ 439"/>
        <xdr:cNvCxnSpPr/>
      </xdr:nvCxnSpPr>
      <xdr:spPr>
        <a:xfrm flipV="1">
          <a:off x="14782800" y="126074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165298</xdr:rowOff>
    </xdr:from>
    <xdr:ext cx="736600" cy="259045"/>
    <xdr:sp macro="" textlink="">
      <xdr:nvSpPr>
        <xdr:cNvPr id="442" name="テキスト ボックス 441"/>
        <xdr:cNvSpPr txBox="1"/>
      </xdr:nvSpPr>
      <xdr:spPr>
        <a:xfrm>
          <a:off x="15290800" y="1302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110672</xdr:rowOff>
    </xdr:from>
    <xdr:to>
      <xdr:col>73</xdr:col>
      <xdr:colOff>180975</xdr:colOff>
      <xdr:row>75</xdr:row>
      <xdr:rowOff>9978</xdr:rowOff>
    </xdr:to>
    <xdr:cxnSp macro="">
      <xdr:nvCxnSpPr>
        <xdr:cNvPr id="443" name="直線コネクタ 442"/>
        <xdr:cNvCxnSpPr/>
      </xdr:nvCxnSpPr>
      <xdr:spPr>
        <a:xfrm>
          <a:off x="13893800" y="12455072"/>
          <a:ext cx="889000" cy="4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165298</xdr:rowOff>
    </xdr:from>
    <xdr:ext cx="762000" cy="259045"/>
    <xdr:sp macro="" textlink="">
      <xdr:nvSpPr>
        <xdr:cNvPr id="445" name="テキスト ボックス 444"/>
        <xdr:cNvSpPr txBox="1"/>
      </xdr:nvSpPr>
      <xdr:spPr>
        <a:xfrm>
          <a:off x="14401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110672</xdr:rowOff>
    </xdr:from>
    <xdr:to>
      <xdr:col>69</xdr:col>
      <xdr:colOff>92075</xdr:colOff>
      <xdr:row>73</xdr:row>
      <xdr:rowOff>156935</xdr:rowOff>
    </xdr:to>
    <xdr:cxnSp macro="">
      <xdr:nvCxnSpPr>
        <xdr:cNvPr id="446" name="直線コネクタ 445"/>
        <xdr:cNvCxnSpPr/>
      </xdr:nvCxnSpPr>
      <xdr:spPr>
        <a:xfrm flipV="1">
          <a:off x="13004800" y="124550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8" name="テキスト ボックス 447"/>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89098</xdr:rowOff>
    </xdr:from>
    <xdr:ext cx="762000" cy="259045"/>
    <xdr:sp macro="" textlink="">
      <xdr:nvSpPr>
        <xdr:cNvPr id="450" name="テキスト ボックス 449"/>
        <xdr:cNvSpPr txBox="1"/>
      </xdr:nvSpPr>
      <xdr:spPr>
        <a:xfrm>
          <a:off x="12623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6" name="楕円 455"/>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7"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40822</xdr:rowOff>
    </xdr:from>
    <xdr:to>
      <xdr:col>78</xdr:col>
      <xdr:colOff>120650</xdr:colOff>
      <xdr:row>73</xdr:row>
      <xdr:rowOff>142422</xdr:rowOff>
    </xdr:to>
    <xdr:sp macro="" textlink="">
      <xdr:nvSpPr>
        <xdr:cNvPr id="458" name="楕円 457"/>
        <xdr:cNvSpPr/>
      </xdr:nvSpPr>
      <xdr:spPr>
        <a:xfrm>
          <a:off x="15621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152599</xdr:rowOff>
    </xdr:from>
    <xdr:ext cx="736600" cy="259045"/>
    <xdr:sp macro="" textlink="">
      <xdr:nvSpPr>
        <xdr:cNvPr id="459" name="テキスト ボックス 458"/>
        <xdr:cNvSpPr txBox="1"/>
      </xdr:nvSpPr>
      <xdr:spPr>
        <a:xfrm>
          <a:off x="15290800" y="123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130628</xdr:rowOff>
    </xdr:from>
    <xdr:to>
      <xdr:col>74</xdr:col>
      <xdr:colOff>31750</xdr:colOff>
      <xdr:row>75</xdr:row>
      <xdr:rowOff>60778</xdr:rowOff>
    </xdr:to>
    <xdr:sp macro="" textlink="">
      <xdr:nvSpPr>
        <xdr:cNvPr id="460" name="楕円 459"/>
        <xdr:cNvSpPr/>
      </xdr:nvSpPr>
      <xdr:spPr>
        <a:xfrm>
          <a:off x="14732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70955</xdr:rowOff>
    </xdr:from>
    <xdr:ext cx="762000" cy="259045"/>
    <xdr:sp macro="" textlink="">
      <xdr:nvSpPr>
        <xdr:cNvPr id="461" name="テキスト ボックス 460"/>
        <xdr:cNvSpPr txBox="1"/>
      </xdr:nvSpPr>
      <xdr:spPr>
        <a:xfrm>
          <a:off x="14401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59872</xdr:rowOff>
    </xdr:from>
    <xdr:to>
      <xdr:col>69</xdr:col>
      <xdr:colOff>142875</xdr:colOff>
      <xdr:row>72</xdr:row>
      <xdr:rowOff>161472</xdr:rowOff>
    </xdr:to>
    <xdr:sp macro="" textlink="">
      <xdr:nvSpPr>
        <xdr:cNvPr id="462" name="楕円 461"/>
        <xdr:cNvSpPr/>
      </xdr:nvSpPr>
      <xdr:spPr>
        <a:xfrm>
          <a:off x="13843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199</xdr:rowOff>
    </xdr:from>
    <xdr:ext cx="762000" cy="259045"/>
    <xdr:sp macro="" textlink="">
      <xdr:nvSpPr>
        <xdr:cNvPr id="463" name="テキスト ボックス 462"/>
        <xdr:cNvSpPr txBox="1"/>
      </xdr:nvSpPr>
      <xdr:spPr>
        <a:xfrm>
          <a:off x="13512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106135</xdr:rowOff>
    </xdr:from>
    <xdr:to>
      <xdr:col>65</xdr:col>
      <xdr:colOff>53975</xdr:colOff>
      <xdr:row>74</xdr:row>
      <xdr:rowOff>36285</xdr:rowOff>
    </xdr:to>
    <xdr:sp macro="" textlink="">
      <xdr:nvSpPr>
        <xdr:cNvPr id="464" name="楕円 463"/>
        <xdr:cNvSpPr/>
      </xdr:nvSpPr>
      <xdr:spPr>
        <a:xfrm>
          <a:off x="12954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46462</xdr:rowOff>
    </xdr:from>
    <xdr:ext cx="762000" cy="259045"/>
    <xdr:sp macro="" textlink="">
      <xdr:nvSpPr>
        <xdr:cNvPr id="465" name="テキスト ボックス 464"/>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94908</xdr:rowOff>
    </xdr:from>
    <xdr:ext cx="762000" cy="259045"/>
    <xdr:sp macro="" textlink="">
      <xdr:nvSpPr>
        <xdr:cNvPr id="48" name="人口1人当たり決算額の推移最小値テキスト130"/>
        <xdr:cNvSpPr txBox="1"/>
      </xdr:nvSpPr>
      <xdr:spPr>
        <a:xfrm>
          <a:off x="5740400" y="3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83305</xdr:rowOff>
    </xdr:from>
    <xdr:to>
      <xdr:col>29</xdr:col>
      <xdr:colOff>127000</xdr:colOff>
      <xdr:row>19</xdr:row>
      <xdr:rowOff>84731</xdr:rowOff>
    </xdr:to>
    <xdr:cxnSp macro="">
      <xdr:nvCxnSpPr>
        <xdr:cNvPr id="52" name="直線コネクタ 51"/>
        <xdr:cNvCxnSpPr/>
      </xdr:nvCxnSpPr>
      <xdr:spPr bwMode="auto">
        <a:xfrm>
          <a:off x="5003800" y="3388480"/>
          <a:ext cx="647700" cy="1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82456</xdr:rowOff>
    </xdr:from>
    <xdr:to>
      <xdr:col>26</xdr:col>
      <xdr:colOff>50800</xdr:colOff>
      <xdr:row>19</xdr:row>
      <xdr:rowOff>83305</xdr:rowOff>
    </xdr:to>
    <xdr:cxnSp macro="">
      <xdr:nvCxnSpPr>
        <xdr:cNvPr id="55" name="直線コネクタ 54"/>
        <xdr:cNvCxnSpPr/>
      </xdr:nvCxnSpPr>
      <xdr:spPr bwMode="auto">
        <a:xfrm>
          <a:off x="4305300" y="3387631"/>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69915</xdr:rowOff>
    </xdr:from>
    <xdr:to>
      <xdr:col>22</xdr:col>
      <xdr:colOff>114300</xdr:colOff>
      <xdr:row>19</xdr:row>
      <xdr:rowOff>82456</xdr:rowOff>
    </xdr:to>
    <xdr:cxnSp macro="">
      <xdr:nvCxnSpPr>
        <xdr:cNvPr id="58" name="直線コネクタ 57"/>
        <xdr:cNvCxnSpPr/>
      </xdr:nvCxnSpPr>
      <xdr:spPr bwMode="auto">
        <a:xfrm>
          <a:off x="3606800" y="3375090"/>
          <a:ext cx="6985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56286</xdr:rowOff>
    </xdr:from>
    <xdr:to>
      <xdr:col>18</xdr:col>
      <xdr:colOff>177800</xdr:colOff>
      <xdr:row>19</xdr:row>
      <xdr:rowOff>69915</xdr:rowOff>
    </xdr:to>
    <xdr:cxnSp macro="">
      <xdr:nvCxnSpPr>
        <xdr:cNvPr id="61" name="直線コネクタ 60"/>
        <xdr:cNvCxnSpPr/>
      </xdr:nvCxnSpPr>
      <xdr:spPr bwMode="auto">
        <a:xfrm>
          <a:off x="2908300" y="3361461"/>
          <a:ext cx="698500" cy="1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33931</xdr:rowOff>
    </xdr:from>
    <xdr:to>
      <xdr:col>29</xdr:col>
      <xdr:colOff>177800</xdr:colOff>
      <xdr:row>19</xdr:row>
      <xdr:rowOff>135531</xdr:rowOff>
    </xdr:to>
    <xdr:sp macro="" textlink="">
      <xdr:nvSpPr>
        <xdr:cNvPr id="71" name="楕円 70"/>
        <xdr:cNvSpPr/>
      </xdr:nvSpPr>
      <xdr:spPr bwMode="auto">
        <a:xfrm>
          <a:off x="5600700" y="333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113958</xdr:rowOff>
    </xdr:from>
    <xdr:ext cx="762000" cy="259045"/>
    <xdr:sp macro="" textlink="">
      <xdr:nvSpPr>
        <xdr:cNvPr id="72" name="人口1人当たり決算額の推移該当値テキスト130"/>
        <xdr:cNvSpPr txBox="1"/>
      </xdr:nvSpPr>
      <xdr:spPr>
        <a:xfrm>
          <a:off x="5740400" y="324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32505</xdr:rowOff>
    </xdr:from>
    <xdr:to>
      <xdr:col>26</xdr:col>
      <xdr:colOff>101600</xdr:colOff>
      <xdr:row>19</xdr:row>
      <xdr:rowOff>134105</xdr:rowOff>
    </xdr:to>
    <xdr:sp macro="" textlink="">
      <xdr:nvSpPr>
        <xdr:cNvPr id="73" name="楕円 72"/>
        <xdr:cNvSpPr/>
      </xdr:nvSpPr>
      <xdr:spPr bwMode="auto">
        <a:xfrm>
          <a:off x="4953000" y="333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118882</xdr:rowOff>
    </xdr:from>
    <xdr:ext cx="736600" cy="259045"/>
    <xdr:sp macro="" textlink="">
      <xdr:nvSpPr>
        <xdr:cNvPr id="74" name="テキスト ボックス 73"/>
        <xdr:cNvSpPr txBox="1"/>
      </xdr:nvSpPr>
      <xdr:spPr>
        <a:xfrm>
          <a:off x="4622800" y="34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31656</xdr:rowOff>
    </xdr:from>
    <xdr:to>
      <xdr:col>22</xdr:col>
      <xdr:colOff>165100</xdr:colOff>
      <xdr:row>19</xdr:row>
      <xdr:rowOff>133256</xdr:rowOff>
    </xdr:to>
    <xdr:sp macro="" textlink="">
      <xdr:nvSpPr>
        <xdr:cNvPr id="75" name="楕円 74"/>
        <xdr:cNvSpPr/>
      </xdr:nvSpPr>
      <xdr:spPr bwMode="auto">
        <a:xfrm>
          <a:off x="4254500" y="33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118033</xdr:rowOff>
    </xdr:from>
    <xdr:ext cx="762000" cy="259045"/>
    <xdr:sp macro="" textlink="">
      <xdr:nvSpPr>
        <xdr:cNvPr id="76" name="テキスト ボックス 75"/>
        <xdr:cNvSpPr txBox="1"/>
      </xdr:nvSpPr>
      <xdr:spPr>
        <a:xfrm>
          <a:off x="3924300" y="342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19115</xdr:rowOff>
    </xdr:from>
    <xdr:to>
      <xdr:col>19</xdr:col>
      <xdr:colOff>38100</xdr:colOff>
      <xdr:row>19</xdr:row>
      <xdr:rowOff>120715</xdr:rowOff>
    </xdr:to>
    <xdr:sp macro="" textlink="">
      <xdr:nvSpPr>
        <xdr:cNvPr id="77" name="楕円 76"/>
        <xdr:cNvSpPr/>
      </xdr:nvSpPr>
      <xdr:spPr bwMode="auto">
        <a:xfrm>
          <a:off x="3556000" y="332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105492</xdr:rowOff>
    </xdr:from>
    <xdr:ext cx="762000" cy="259045"/>
    <xdr:sp macro="" textlink="">
      <xdr:nvSpPr>
        <xdr:cNvPr id="78" name="テキスト ボックス 77"/>
        <xdr:cNvSpPr txBox="1"/>
      </xdr:nvSpPr>
      <xdr:spPr>
        <a:xfrm>
          <a:off x="3225800" y="34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5486</xdr:rowOff>
    </xdr:from>
    <xdr:to>
      <xdr:col>15</xdr:col>
      <xdr:colOff>101600</xdr:colOff>
      <xdr:row>19</xdr:row>
      <xdr:rowOff>107086</xdr:rowOff>
    </xdr:to>
    <xdr:sp macro="" textlink="">
      <xdr:nvSpPr>
        <xdr:cNvPr id="79" name="楕円 78"/>
        <xdr:cNvSpPr/>
      </xdr:nvSpPr>
      <xdr:spPr bwMode="auto">
        <a:xfrm>
          <a:off x="2857500" y="331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91863</xdr:rowOff>
    </xdr:from>
    <xdr:ext cx="762000" cy="259045"/>
    <xdr:sp macro="" textlink="">
      <xdr:nvSpPr>
        <xdr:cNvPr id="80" name="テキスト ボックス 79"/>
        <xdr:cNvSpPr txBox="1"/>
      </xdr:nvSpPr>
      <xdr:spPr>
        <a:xfrm>
          <a:off x="2527300" y="339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88519</xdr:rowOff>
    </xdr:from>
    <xdr:to>
      <xdr:col>29</xdr:col>
      <xdr:colOff>127000</xdr:colOff>
      <xdr:row>36</xdr:row>
      <xdr:rowOff>108407</xdr:rowOff>
    </xdr:to>
    <xdr:cxnSp macro="">
      <xdr:nvCxnSpPr>
        <xdr:cNvPr id="111" name="直線コネクタ 110"/>
        <xdr:cNvCxnSpPr/>
      </xdr:nvCxnSpPr>
      <xdr:spPr bwMode="auto">
        <a:xfrm flipV="1">
          <a:off x="5003800" y="7041769"/>
          <a:ext cx="6477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108407</xdr:rowOff>
    </xdr:from>
    <xdr:to>
      <xdr:col>26</xdr:col>
      <xdr:colOff>50800</xdr:colOff>
      <xdr:row>36</xdr:row>
      <xdr:rowOff>160224</xdr:rowOff>
    </xdr:to>
    <xdr:cxnSp macro="">
      <xdr:nvCxnSpPr>
        <xdr:cNvPr id="114" name="直線コネクタ 113"/>
        <xdr:cNvCxnSpPr/>
      </xdr:nvCxnSpPr>
      <xdr:spPr bwMode="auto">
        <a:xfrm flipV="1">
          <a:off x="4305300" y="7061657"/>
          <a:ext cx="698500" cy="51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160224</xdr:rowOff>
    </xdr:from>
    <xdr:to>
      <xdr:col>22</xdr:col>
      <xdr:colOff>114300</xdr:colOff>
      <xdr:row>37</xdr:row>
      <xdr:rowOff>7289</xdr:rowOff>
    </xdr:to>
    <xdr:cxnSp macro="">
      <xdr:nvCxnSpPr>
        <xdr:cNvPr id="117" name="直線コネクタ 116"/>
        <xdr:cNvCxnSpPr/>
      </xdr:nvCxnSpPr>
      <xdr:spPr bwMode="auto">
        <a:xfrm flipV="1">
          <a:off x="3606800" y="7113474"/>
          <a:ext cx="698500" cy="1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7289</xdr:rowOff>
    </xdr:from>
    <xdr:to>
      <xdr:col>18</xdr:col>
      <xdr:colOff>177800</xdr:colOff>
      <xdr:row>37</xdr:row>
      <xdr:rowOff>30912</xdr:rowOff>
    </xdr:to>
    <xdr:cxnSp macro="">
      <xdr:nvCxnSpPr>
        <xdr:cNvPr id="120" name="直線コネクタ 119"/>
        <xdr:cNvCxnSpPr/>
      </xdr:nvCxnSpPr>
      <xdr:spPr bwMode="auto">
        <a:xfrm flipV="1">
          <a:off x="2908300" y="7131989"/>
          <a:ext cx="698500" cy="2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37719</xdr:rowOff>
    </xdr:from>
    <xdr:to>
      <xdr:col>29</xdr:col>
      <xdr:colOff>177800</xdr:colOff>
      <xdr:row>36</xdr:row>
      <xdr:rowOff>139319</xdr:rowOff>
    </xdr:to>
    <xdr:sp macro="" textlink="">
      <xdr:nvSpPr>
        <xdr:cNvPr id="130" name="楕円 129"/>
        <xdr:cNvSpPr/>
      </xdr:nvSpPr>
      <xdr:spPr bwMode="auto">
        <a:xfrm>
          <a:off x="5600700" y="699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9796</xdr:rowOff>
    </xdr:from>
    <xdr:ext cx="762000" cy="259045"/>
    <xdr:sp macro="" textlink="">
      <xdr:nvSpPr>
        <xdr:cNvPr id="131" name="人口1人当たり決算額の推移該当値テキスト445"/>
        <xdr:cNvSpPr txBox="1"/>
      </xdr:nvSpPr>
      <xdr:spPr>
        <a:xfrm>
          <a:off x="5740400" y="69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57607</xdr:rowOff>
    </xdr:from>
    <xdr:to>
      <xdr:col>26</xdr:col>
      <xdr:colOff>101600</xdr:colOff>
      <xdr:row>36</xdr:row>
      <xdr:rowOff>159207</xdr:rowOff>
    </xdr:to>
    <xdr:sp macro="" textlink="">
      <xdr:nvSpPr>
        <xdr:cNvPr id="132" name="楕円 131"/>
        <xdr:cNvSpPr/>
      </xdr:nvSpPr>
      <xdr:spPr bwMode="auto">
        <a:xfrm>
          <a:off x="4953000" y="701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143984</xdr:rowOff>
    </xdr:from>
    <xdr:ext cx="736600" cy="259045"/>
    <xdr:sp macro="" textlink="">
      <xdr:nvSpPr>
        <xdr:cNvPr id="133" name="テキスト ボックス 132"/>
        <xdr:cNvSpPr txBox="1"/>
      </xdr:nvSpPr>
      <xdr:spPr>
        <a:xfrm>
          <a:off x="4622800" y="709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109424</xdr:rowOff>
    </xdr:from>
    <xdr:to>
      <xdr:col>22</xdr:col>
      <xdr:colOff>165100</xdr:colOff>
      <xdr:row>37</xdr:row>
      <xdr:rowOff>39574</xdr:rowOff>
    </xdr:to>
    <xdr:sp macro="" textlink="">
      <xdr:nvSpPr>
        <xdr:cNvPr id="134" name="楕円 133"/>
        <xdr:cNvSpPr/>
      </xdr:nvSpPr>
      <xdr:spPr bwMode="auto">
        <a:xfrm>
          <a:off x="4254500" y="706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24351</xdr:rowOff>
    </xdr:from>
    <xdr:ext cx="762000" cy="259045"/>
    <xdr:sp macro="" textlink="">
      <xdr:nvSpPr>
        <xdr:cNvPr id="135" name="テキスト ボックス 134"/>
        <xdr:cNvSpPr txBox="1"/>
      </xdr:nvSpPr>
      <xdr:spPr>
        <a:xfrm>
          <a:off x="3924300" y="71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127939</xdr:rowOff>
    </xdr:from>
    <xdr:to>
      <xdr:col>19</xdr:col>
      <xdr:colOff>38100</xdr:colOff>
      <xdr:row>37</xdr:row>
      <xdr:rowOff>58089</xdr:rowOff>
    </xdr:to>
    <xdr:sp macro="" textlink="">
      <xdr:nvSpPr>
        <xdr:cNvPr id="136" name="楕円 135"/>
        <xdr:cNvSpPr/>
      </xdr:nvSpPr>
      <xdr:spPr bwMode="auto">
        <a:xfrm>
          <a:off x="3556000" y="708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42866</xdr:rowOff>
    </xdr:from>
    <xdr:ext cx="762000" cy="259045"/>
    <xdr:sp macro="" textlink="">
      <xdr:nvSpPr>
        <xdr:cNvPr id="137" name="テキスト ボックス 136"/>
        <xdr:cNvSpPr txBox="1"/>
      </xdr:nvSpPr>
      <xdr:spPr>
        <a:xfrm>
          <a:off x="3225800" y="716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151562</xdr:rowOff>
    </xdr:from>
    <xdr:to>
      <xdr:col>15</xdr:col>
      <xdr:colOff>101600</xdr:colOff>
      <xdr:row>37</xdr:row>
      <xdr:rowOff>81712</xdr:rowOff>
    </xdr:to>
    <xdr:sp macro="" textlink="">
      <xdr:nvSpPr>
        <xdr:cNvPr id="138" name="楕円 137"/>
        <xdr:cNvSpPr/>
      </xdr:nvSpPr>
      <xdr:spPr bwMode="auto">
        <a:xfrm>
          <a:off x="2857500" y="710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66489</xdr:rowOff>
    </xdr:from>
    <xdr:ext cx="762000" cy="259045"/>
    <xdr:sp macro="" textlink="">
      <xdr:nvSpPr>
        <xdr:cNvPr id="139" name="テキスト ボックス 138"/>
        <xdr:cNvSpPr txBox="1"/>
      </xdr:nvSpPr>
      <xdr:spPr>
        <a:xfrm>
          <a:off x="2527300" y="719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526,301
495,909
42.99
259,978,713
252,937,106
5,641,449
126,191,212
24,814,949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34947</xdr:rowOff>
    </xdr:from>
    <xdr:to>
      <xdr:col>24</xdr:col>
      <xdr:colOff>63500</xdr:colOff>
      <xdr:row>38</xdr:row>
      <xdr:rowOff>74484</xdr:rowOff>
    </xdr:to>
    <xdr:cxnSp macro="">
      <xdr:nvCxnSpPr>
        <xdr:cNvPr id="63" name="直線コネクタ 62"/>
        <xdr:cNvCxnSpPr/>
      </xdr:nvCxnSpPr>
      <xdr:spPr>
        <a:xfrm flipV="1">
          <a:off x="3797300" y="6550047"/>
          <a:ext cx="838200" cy="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66396</xdr:rowOff>
    </xdr:from>
    <xdr:to>
      <xdr:col>19</xdr:col>
      <xdr:colOff>177800</xdr:colOff>
      <xdr:row>38</xdr:row>
      <xdr:rowOff>74484</xdr:rowOff>
    </xdr:to>
    <xdr:cxnSp macro="">
      <xdr:nvCxnSpPr>
        <xdr:cNvPr id="66" name="直線コネクタ 65"/>
        <xdr:cNvCxnSpPr/>
      </xdr:nvCxnSpPr>
      <xdr:spPr>
        <a:xfrm>
          <a:off x="2908300" y="6581496"/>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61802</xdr:rowOff>
    </xdr:from>
    <xdr:to>
      <xdr:col>15</xdr:col>
      <xdr:colOff>50800</xdr:colOff>
      <xdr:row>38</xdr:row>
      <xdr:rowOff>66396</xdr:rowOff>
    </xdr:to>
    <xdr:cxnSp macro="">
      <xdr:nvCxnSpPr>
        <xdr:cNvPr id="69" name="直線コネクタ 68"/>
        <xdr:cNvCxnSpPr/>
      </xdr:nvCxnSpPr>
      <xdr:spPr>
        <a:xfrm>
          <a:off x="2019300" y="6576902"/>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23484</xdr:rowOff>
    </xdr:from>
    <xdr:to>
      <xdr:col>10</xdr:col>
      <xdr:colOff>114300</xdr:colOff>
      <xdr:row>38</xdr:row>
      <xdr:rowOff>61802</xdr:rowOff>
    </xdr:to>
    <xdr:cxnSp macro="">
      <xdr:nvCxnSpPr>
        <xdr:cNvPr id="72" name="直線コネクタ 71"/>
        <xdr:cNvCxnSpPr/>
      </xdr:nvCxnSpPr>
      <xdr:spPr>
        <a:xfrm>
          <a:off x="1130300" y="6538584"/>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155597</xdr:rowOff>
    </xdr:from>
    <xdr:to>
      <xdr:col>24</xdr:col>
      <xdr:colOff>114300</xdr:colOff>
      <xdr:row>38</xdr:row>
      <xdr:rowOff>85747</xdr:rowOff>
    </xdr:to>
    <xdr:sp macro="" textlink="">
      <xdr:nvSpPr>
        <xdr:cNvPr id="82" name="楕円 81"/>
        <xdr:cNvSpPr/>
      </xdr:nvSpPr>
      <xdr:spPr>
        <a:xfrm>
          <a:off x="4584700" y="64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70524</xdr:rowOff>
    </xdr:from>
    <xdr:ext cx="534377" cy="259045"/>
    <xdr:sp macro="" textlink="">
      <xdr:nvSpPr>
        <xdr:cNvPr id="83" name="人件費該当値テキスト"/>
        <xdr:cNvSpPr txBox="1"/>
      </xdr:nvSpPr>
      <xdr:spPr>
        <a:xfrm>
          <a:off x="4686300" y="641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23684</xdr:rowOff>
    </xdr:from>
    <xdr:to>
      <xdr:col>20</xdr:col>
      <xdr:colOff>38100</xdr:colOff>
      <xdr:row>38</xdr:row>
      <xdr:rowOff>125284</xdr:rowOff>
    </xdr:to>
    <xdr:sp macro="" textlink="">
      <xdr:nvSpPr>
        <xdr:cNvPr id="84" name="楕円 83"/>
        <xdr:cNvSpPr/>
      </xdr:nvSpPr>
      <xdr:spPr>
        <a:xfrm>
          <a:off x="3746500" y="65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116411</xdr:rowOff>
    </xdr:from>
    <xdr:ext cx="534377" cy="259045"/>
    <xdr:sp macro="" textlink="">
      <xdr:nvSpPr>
        <xdr:cNvPr id="85" name="テキスト ボックス 84"/>
        <xdr:cNvSpPr txBox="1"/>
      </xdr:nvSpPr>
      <xdr:spPr>
        <a:xfrm>
          <a:off x="3530111" y="66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15596</xdr:rowOff>
    </xdr:from>
    <xdr:to>
      <xdr:col>15</xdr:col>
      <xdr:colOff>101600</xdr:colOff>
      <xdr:row>38</xdr:row>
      <xdr:rowOff>117196</xdr:rowOff>
    </xdr:to>
    <xdr:sp macro="" textlink="">
      <xdr:nvSpPr>
        <xdr:cNvPr id="86" name="楕円 85"/>
        <xdr:cNvSpPr/>
      </xdr:nvSpPr>
      <xdr:spPr>
        <a:xfrm>
          <a:off x="2857500" y="65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108323</xdr:rowOff>
    </xdr:from>
    <xdr:ext cx="534377" cy="259045"/>
    <xdr:sp macro="" textlink="">
      <xdr:nvSpPr>
        <xdr:cNvPr id="87" name="テキスト ボックス 86"/>
        <xdr:cNvSpPr txBox="1"/>
      </xdr:nvSpPr>
      <xdr:spPr>
        <a:xfrm>
          <a:off x="2641111" y="66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11002</xdr:rowOff>
    </xdr:from>
    <xdr:to>
      <xdr:col>10</xdr:col>
      <xdr:colOff>165100</xdr:colOff>
      <xdr:row>38</xdr:row>
      <xdr:rowOff>112602</xdr:rowOff>
    </xdr:to>
    <xdr:sp macro="" textlink="">
      <xdr:nvSpPr>
        <xdr:cNvPr id="88" name="楕円 87"/>
        <xdr:cNvSpPr/>
      </xdr:nvSpPr>
      <xdr:spPr>
        <a:xfrm>
          <a:off x="1968500" y="652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103729</xdr:rowOff>
    </xdr:from>
    <xdr:ext cx="534377" cy="259045"/>
    <xdr:sp macro="" textlink="">
      <xdr:nvSpPr>
        <xdr:cNvPr id="89" name="テキスト ボックス 88"/>
        <xdr:cNvSpPr txBox="1"/>
      </xdr:nvSpPr>
      <xdr:spPr>
        <a:xfrm>
          <a:off x="1752111" y="66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144134</xdr:rowOff>
    </xdr:from>
    <xdr:to>
      <xdr:col>6</xdr:col>
      <xdr:colOff>38100</xdr:colOff>
      <xdr:row>38</xdr:row>
      <xdr:rowOff>74284</xdr:rowOff>
    </xdr:to>
    <xdr:sp macro="" textlink="">
      <xdr:nvSpPr>
        <xdr:cNvPr id="90" name="楕円 89"/>
        <xdr:cNvSpPr/>
      </xdr:nvSpPr>
      <xdr:spPr>
        <a:xfrm>
          <a:off x="1079500" y="64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65411</xdr:rowOff>
    </xdr:from>
    <xdr:ext cx="534377" cy="259045"/>
    <xdr:sp macro="" textlink="">
      <xdr:nvSpPr>
        <xdr:cNvPr id="91" name="テキスト ボックス 90"/>
        <xdr:cNvSpPr txBox="1"/>
      </xdr:nvSpPr>
      <xdr:spPr>
        <a:xfrm>
          <a:off x="863111" y="65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8751</xdr:rowOff>
    </xdr:from>
    <xdr:to>
      <xdr:col>24</xdr:col>
      <xdr:colOff>63500</xdr:colOff>
      <xdr:row>58</xdr:row>
      <xdr:rowOff>62181</xdr:rowOff>
    </xdr:to>
    <xdr:cxnSp macro="">
      <xdr:nvCxnSpPr>
        <xdr:cNvPr id="121" name="直線コネクタ 120"/>
        <xdr:cNvCxnSpPr/>
      </xdr:nvCxnSpPr>
      <xdr:spPr>
        <a:xfrm flipV="1">
          <a:off x="3797300" y="9952851"/>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62181</xdr:rowOff>
    </xdr:from>
    <xdr:to>
      <xdr:col>19</xdr:col>
      <xdr:colOff>177800</xdr:colOff>
      <xdr:row>58</xdr:row>
      <xdr:rowOff>107369</xdr:rowOff>
    </xdr:to>
    <xdr:cxnSp macro="">
      <xdr:nvCxnSpPr>
        <xdr:cNvPr id="124" name="直線コネクタ 123"/>
        <xdr:cNvCxnSpPr/>
      </xdr:nvCxnSpPr>
      <xdr:spPr>
        <a:xfrm flipV="1">
          <a:off x="2908300" y="10006281"/>
          <a:ext cx="889000" cy="4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107369</xdr:rowOff>
    </xdr:from>
    <xdr:to>
      <xdr:col>15</xdr:col>
      <xdr:colOff>50800</xdr:colOff>
      <xdr:row>58</xdr:row>
      <xdr:rowOff>118028</xdr:rowOff>
    </xdr:to>
    <xdr:cxnSp macro="">
      <xdr:nvCxnSpPr>
        <xdr:cNvPr id="127" name="直線コネクタ 126"/>
        <xdr:cNvCxnSpPr/>
      </xdr:nvCxnSpPr>
      <xdr:spPr>
        <a:xfrm flipV="1">
          <a:off x="2019300" y="10051469"/>
          <a:ext cx="889000" cy="1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118028</xdr:rowOff>
    </xdr:from>
    <xdr:to>
      <xdr:col>10</xdr:col>
      <xdr:colOff>114300</xdr:colOff>
      <xdr:row>58</xdr:row>
      <xdr:rowOff>120254</xdr:rowOff>
    </xdr:to>
    <xdr:cxnSp macro="">
      <xdr:nvCxnSpPr>
        <xdr:cNvPr id="130" name="直線コネクタ 129"/>
        <xdr:cNvCxnSpPr/>
      </xdr:nvCxnSpPr>
      <xdr:spPr>
        <a:xfrm flipV="1">
          <a:off x="1130300" y="10062128"/>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129401</xdr:rowOff>
    </xdr:from>
    <xdr:to>
      <xdr:col>24</xdr:col>
      <xdr:colOff>114300</xdr:colOff>
      <xdr:row>58</xdr:row>
      <xdr:rowOff>59551</xdr:rowOff>
    </xdr:to>
    <xdr:sp macro="" textlink="">
      <xdr:nvSpPr>
        <xdr:cNvPr id="140" name="楕円 139"/>
        <xdr:cNvSpPr/>
      </xdr:nvSpPr>
      <xdr:spPr>
        <a:xfrm>
          <a:off x="45847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88778</xdr:rowOff>
    </xdr:from>
    <xdr:ext cx="534377" cy="259045"/>
    <xdr:sp macro="" textlink="">
      <xdr:nvSpPr>
        <xdr:cNvPr id="141" name="物件費該当値テキスト"/>
        <xdr:cNvSpPr txBox="1"/>
      </xdr:nvSpPr>
      <xdr:spPr>
        <a:xfrm>
          <a:off x="4686300" y="968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11381</xdr:rowOff>
    </xdr:from>
    <xdr:to>
      <xdr:col>20</xdr:col>
      <xdr:colOff>38100</xdr:colOff>
      <xdr:row>58</xdr:row>
      <xdr:rowOff>112981</xdr:rowOff>
    </xdr:to>
    <xdr:sp macro="" textlink="">
      <xdr:nvSpPr>
        <xdr:cNvPr id="142" name="楕円 141"/>
        <xdr:cNvSpPr/>
      </xdr:nvSpPr>
      <xdr:spPr>
        <a:xfrm>
          <a:off x="3746500" y="99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104108</xdr:rowOff>
    </xdr:from>
    <xdr:ext cx="534377" cy="259045"/>
    <xdr:sp macro="" textlink="">
      <xdr:nvSpPr>
        <xdr:cNvPr id="143" name="テキスト ボックス 142"/>
        <xdr:cNvSpPr txBox="1"/>
      </xdr:nvSpPr>
      <xdr:spPr>
        <a:xfrm>
          <a:off x="3530111" y="1004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56569</xdr:rowOff>
    </xdr:from>
    <xdr:to>
      <xdr:col>15</xdr:col>
      <xdr:colOff>101600</xdr:colOff>
      <xdr:row>58</xdr:row>
      <xdr:rowOff>158169</xdr:rowOff>
    </xdr:to>
    <xdr:sp macro="" textlink="">
      <xdr:nvSpPr>
        <xdr:cNvPr id="144" name="楕円 143"/>
        <xdr:cNvSpPr/>
      </xdr:nvSpPr>
      <xdr:spPr>
        <a:xfrm>
          <a:off x="2857500" y="100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3246</xdr:rowOff>
    </xdr:from>
    <xdr:ext cx="534377" cy="259045"/>
    <xdr:sp macro="" textlink="">
      <xdr:nvSpPr>
        <xdr:cNvPr id="145" name="テキスト ボックス 144"/>
        <xdr:cNvSpPr txBox="1"/>
      </xdr:nvSpPr>
      <xdr:spPr>
        <a:xfrm>
          <a:off x="2641111" y="97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67228</xdr:rowOff>
    </xdr:from>
    <xdr:to>
      <xdr:col>10</xdr:col>
      <xdr:colOff>165100</xdr:colOff>
      <xdr:row>58</xdr:row>
      <xdr:rowOff>168828</xdr:rowOff>
    </xdr:to>
    <xdr:sp macro="" textlink="">
      <xdr:nvSpPr>
        <xdr:cNvPr id="146" name="楕円 145"/>
        <xdr:cNvSpPr/>
      </xdr:nvSpPr>
      <xdr:spPr>
        <a:xfrm>
          <a:off x="1968500" y="100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13905</xdr:rowOff>
    </xdr:from>
    <xdr:ext cx="534377" cy="259045"/>
    <xdr:sp macro="" textlink="">
      <xdr:nvSpPr>
        <xdr:cNvPr id="147" name="テキスト ボックス 146"/>
        <xdr:cNvSpPr txBox="1"/>
      </xdr:nvSpPr>
      <xdr:spPr>
        <a:xfrm>
          <a:off x="1752111" y="97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69454</xdr:rowOff>
    </xdr:from>
    <xdr:to>
      <xdr:col>6</xdr:col>
      <xdr:colOff>38100</xdr:colOff>
      <xdr:row>58</xdr:row>
      <xdr:rowOff>171054</xdr:rowOff>
    </xdr:to>
    <xdr:sp macro="" textlink="">
      <xdr:nvSpPr>
        <xdr:cNvPr id="148" name="楕円 147"/>
        <xdr:cNvSpPr/>
      </xdr:nvSpPr>
      <xdr:spPr>
        <a:xfrm>
          <a:off x="1079500" y="100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162181</xdr:rowOff>
    </xdr:from>
    <xdr:ext cx="534377" cy="259045"/>
    <xdr:sp macro="" textlink="">
      <xdr:nvSpPr>
        <xdr:cNvPr id="149" name="テキスト ボックス 148"/>
        <xdr:cNvSpPr txBox="1"/>
      </xdr:nvSpPr>
      <xdr:spPr>
        <a:xfrm>
          <a:off x="863111" y="101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99924</xdr:rowOff>
    </xdr:from>
    <xdr:to>
      <xdr:col>24</xdr:col>
      <xdr:colOff>63500</xdr:colOff>
      <xdr:row>76</xdr:row>
      <xdr:rowOff>156800</xdr:rowOff>
    </xdr:to>
    <xdr:cxnSp macro="">
      <xdr:nvCxnSpPr>
        <xdr:cNvPr id="176" name="直線コネクタ 175"/>
        <xdr:cNvCxnSpPr/>
      </xdr:nvCxnSpPr>
      <xdr:spPr>
        <a:xfrm flipV="1">
          <a:off x="3797300" y="13130124"/>
          <a:ext cx="8382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108427</xdr:rowOff>
    </xdr:from>
    <xdr:to>
      <xdr:col>19</xdr:col>
      <xdr:colOff>177800</xdr:colOff>
      <xdr:row>76</xdr:row>
      <xdr:rowOff>156800</xdr:rowOff>
    </xdr:to>
    <xdr:cxnSp macro="">
      <xdr:nvCxnSpPr>
        <xdr:cNvPr id="179" name="直線コネクタ 178"/>
        <xdr:cNvCxnSpPr/>
      </xdr:nvCxnSpPr>
      <xdr:spPr>
        <a:xfrm>
          <a:off x="2908300" y="13138627"/>
          <a:ext cx="889000" cy="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108427</xdr:rowOff>
    </xdr:from>
    <xdr:to>
      <xdr:col>15</xdr:col>
      <xdr:colOff>50800</xdr:colOff>
      <xdr:row>76</xdr:row>
      <xdr:rowOff>110714</xdr:rowOff>
    </xdr:to>
    <xdr:cxnSp macro="">
      <xdr:nvCxnSpPr>
        <xdr:cNvPr id="182" name="直線コネクタ 181"/>
        <xdr:cNvCxnSpPr/>
      </xdr:nvCxnSpPr>
      <xdr:spPr>
        <a:xfrm flipV="1">
          <a:off x="2019300" y="1313862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110714</xdr:rowOff>
    </xdr:from>
    <xdr:to>
      <xdr:col>10</xdr:col>
      <xdr:colOff>114300</xdr:colOff>
      <xdr:row>76</xdr:row>
      <xdr:rowOff>137230</xdr:rowOff>
    </xdr:to>
    <xdr:cxnSp macro="">
      <xdr:nvCxnSpPr>
        <xdr:cNvPr id="185" name="直線コネクタ 184"/>
        <xdr:cNvCxnSpPr/>
      </xdr:nvCxnSpPr>
      <xdr:spPr>
        <a:xfrm flipV="1">
          <a:off x="1130300" y="13140914"/>
          <a:ext cx="889000" cy="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49124</xdr:rowOff>
    </xdr:from>
    <xdr:to>
      <xdr:col>24</xdr:col>
      <xdr:colOff>114300</xdr:colOff>
      <xdr:row>76</xdr:row>
      <xdr:rowOff>150724</xdr:rowOff>
    </xdr:to>
    <xdr:sp macro="" textlink="">
      <xdr:nvSpPr>
        <xdr:cNvPr id="195" name="楕円 194"/>
        <xdr:cNvSpPr/>
      </xdr:nvSpPr>
      <xdr:spPr>
        <a:xfrm>
          <a:off x="4584700" y="130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72000</xdr:rowOff>
    </xdr:from>
    <xdr:ext cx="469744" cy="259045"/>
    <xdr:sp macro="" textlink="">
      <xdr:nvSpPr>
        <xdr:cNvPr id="196" name="維持補修費該当値テキスト"/>
        <xdr:cNvSpPr txBox="1"/>
      </xdr:nvSpPr>
      <xdr:spPr>
        <a:xfrm>
          <a:off x="4686300" y="1293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106000</xdr:rowOff>
    </xdr:from>
    <xdr:to>
      <xdr:col>20</xdr:col>
      <xdr:colOff>38100</xdr:colOff>
      <xdr:row>77</xdr:row>
      <xdr:rowOff>36150</xdr:rowOff>
    </xdr:to>
    <xdr:sp macro="" textlink="">
      <xdr:nvSpPr>
        <xdr:cNvPr id="197" name="楕円 196"/>
        <xdr:cNvSpPr/>
      </xdr:nvSpPr>
      <xdr:spPr>
        <a:xfrm>
          <a:off x="3746500" y="131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27277</xdr:rowOff>
    </xdr:from>
    <xdr:ext cx="469744" cy="259045"/>
    <xdr:sp macro="" textlink="">
      <xdr:nvSpPr>
        <xdr:cNvPr id="198" name="テキスト ボックス 197"/>
        <xdr:cNvSpPr txBox="1"/>
      </xdr:nvSpPr>
      <xdr:spPr>
        <a:xfrm>
          <a:off x="3562428" y="132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57627</xdr:rowOff>
    </xdr:from>
    <xdr:to>
      <xdr:col>15</xdr:col>
      <xdr:colOff>101600</xdr:colOff>
      <xdr:row>76</xdr:row>
      <xdr:rowOff>159227</xdr:rowOff>
    </xdr:to>
    <xdr:sp macro="" textlink="">
      <xdr:nvSpPr>
        <xdr:cNvPr id="199" name="楕円 198"/>
        <xdr:cNvSpPr/>
      </xdr:nvSpPr>
      <xdr:spPr>
        <a:xfrm>
          <a:off x="2857500" y="130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4304</xdr:rowOff>
    </xdr:from>
    <xdr:ext cx="469744" cy="259045"/>
    <xdr:sp macro="" textlink="">
      <xdr:nvSpPr>
        <xdr:cNvPr id="200" name="テキスト ボックス 199"/>
        <xdr:cNvSpPr txBox="1"/>
      </xdr:nvSpPr>
      <xdr:spPr>
        <a:xfrm>
          <a:off x="2673428" y="128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59914</xdr:rowOff>
    </xdr:from>
    <xdr:to>
      <xdr:col>10</xdr:col>
      <xdr:colOff>165100</xdr:colOff>
      <xdr:row>76</xdr:row>
      <xdr:rowOff>161514</xdr:rowOff>
    </xdr:to>
    <xdr:sp macro="" textlink="">
      <xdr:nvSpPr>
        <xdr:cNvPr id="201" name="楕円 200"/>
        <xdr:cNvSpPr/>
      </xdr:nvSpPr>
      <xdr:spPr>
        <a:xfrm>
          <a:off x="1968500" y="130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6590</xdr:rowOff>
    </xdr:from>
    <xdr:ext cx="469744" cy="259045"/>
    <xdr:sp macro="" textlink="">
      <xdr:nvSpPr>
        <xdr:cNvPr id="202" name="テキスト ボックス 201"/>
        <xdr:cNvSpPr txBox="1"/>
      </xdr:nvSpPr>
      <xdr:spPr>
        <a:xfrm>
          <a:off x="1784428" y="1286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86430</xdr:rowOff>
    </xdr:from>
    <xdr:to>
      <xdr:col>6</xdr:col>
      <xdr:colOff>38100</xdr:colOff>
      <xdr:row>77</xdr:row>
      <xdr:rowOff>16580</xdr:rowOff>
    </xdr:to>
    <xdr:sp macro="" textlink="">
      <xdr:nvSpPr>
        <xdr:cNvPr id="203" name="楕円 202"/>
        <xdr:cNvSpPr/>
      </xdr:nvSpPr>
      <xdr:spPr>
        <a:xfrm>
          <a:off x="1079500" y="131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33108</xdr:rowOff>
    </xdr:from>
    <xdr:ext cx="469744" cy="259045"/>
    <xdr:sp macro="" textlink="">
      <xdr:nvSpPr>
        <xdr:cNvPr id="204" name="テキスト ボックス 203"/>
        <xdr:cNvSpPr txBox="1"/>
      </xdr:nvSpPr>
      <xdr:spPr>
        <a:xfrm>
          <a:off x="895428" y="1289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127412</xdr:rowOff>
    </xdr:from>
    <xdr:to>
      <xdr:col>24</xdr:col>
      <xdr:colOff>63500</xdr:colOff>
      <xdr:row>96</xdr:row>
      <xdr:rowOff>21837</xdr:rowOff>
    </xdr:to>
    <xdr:cxnSp macro="">
      <xdr:nvCxnSpPr>
        <xdr:cNvPr id="234" name="直線コネクタ 233"/>
        <xdr:cNvCxnSpPr/>
      </xdr:nvCxnSpPr>
      <xdr:spPr>
        <a:xfrm flipV="1">
          <a:off x="3797300" y="16415162"/>
          <a:ext cx="8382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30376</xdr:rowOff>
    </xdr:from>
    <xdr:ext cx="599010" cy="259045"/>
    <xdr:sp macro="" textlink="">
      <xdr:nvSpPr>
        <xdr:cNvPr id="235" name="扶助費平均値テキスト"/>
        <xdr:cNvSpPr txBox="1"/>
      </xdr:nvSpPr>
      <xdr:spPr>
        <a:xfrm>
          <a:off x="4686300" y="16146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21837</xdr:rowOff>
    </xdr:from>
    <xdr:to>
      <xdr:col>19</xdr:col>
      <xdr:colOff>177800</xdr:colOff>
      <xdr:row>96</xdr:row>
      <xdr:rowOff>127812</xdr:rowOff>
    </xdr:to>
    <xdr:cxnSp macro="">
      <xdr:nvCxnSpPr>
        <xdr:cNvPr id="237" name="直線コネクタ 236"/>
        <xdr:cNvCxnSpPr/>
      </xdr:nvCxnSpPr>
      <xdr:spPr>
        <a:xfrm flipV="1">
          <a:off x="2908300" y="16481037"/>
          <a:ext cx="889000" cy="10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127812</xdr:rowOff>
    </xdr:from>
    <xdr:to>
      <xdr:col>15</xdr:col>
      <xdr:colOff>50800</xdr:colOff>
      <xdr:row>96</xdr:row>
      <xdr:rowOff>149949</xdr:rowOff>
    </xdr:to>
    <xdr:cxnSp macro="">
      <xdr:nvCxnSpPr>
        <xdr:cNvPr id="240" name="直線コネクタ 239"/>
        <xdr:cNvCxnSpPr/>
      </xdr:nvCxnSpPr>
      <xdr:spPr>
        <a:xfrm flipV="1">
          <a:off x="2019300" y="16587012"/>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1497</xdr:rowOff>
    </xdr:from>
    <xdr:ext cx="599010" cy="259045"/>
    <xdr:sp macro="" textlink="">
      <xdr:nvSpPr>
        <xdr:cNvPr id="242" name="テキスト ボックス 241"/>
        <xdr:cNvSpPr txBox="1"/>
      </xdr:nvSpPr>
      <xdr:spPr>
        <a:xfrm>
          <a:off x="2608795" y="162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149949</xdr:rowOff>
    </xdr:from>
    <xdr:to>
      <xdr:col>10</xdr:col>
      <xdr:colOff>114300</xdr:colOff>
      <xdr:row>97</xdr:row>
      <xdr:rowOff>34486</xdr:rowOff>
    </xdr:to>
    <xdr:cxnSp macro="">
      <xdr:nvCxnSpPr>
        <xdr:cNvPr id="243" name="直線コネクタ 242"/>
        <xdr:cNvCxnSpPr/>
      </xdr:nvCxnSpPr>
      <xdr:spPr>
        <a:xfrm flipV="1">
          <a:off x="1130300" y="16609149"/>
          <a:ext cx="889000" cy="5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15746</xdr:rowOff>
    </xdr:from>
    <xdr:ext cx="599010" cy="259045"/>
    <xdr:sp macro="" textlink="">
      <xdr:nvSpPr>
        <xdr:cNvPr id="245" name="テキスト ボックス 244"/>
        <xdr:cNvSpPr txBox="1"/>
      </xdr:nvSpPr>
      <xdr:spPr>
        <a:xfrm>
          <a:off x="1719795" y="1630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97547</xdr:rowOff>
    </xdr:from>
    <xdr:ext cx="599010" cy="259045"/>
    <xdr:sp macro="" textlink="">
      <xdr:nvSpPr>
        <xdr:cNvPr id="247" name="テキスト ボックス 246"/>
        <xdr:cNvSpPr txBox="1"/>
      </xdr:nvSpPr>
      <xdr:spPr>
        <a:xfrm>
          <a:off x="830795" y="163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76612</xdr:rowOff>
    </xdr:from>
    <xdr:to>
      <xdr:col>24</xdr:col>
      <xdr:colOff>114300</xdr:colOff>
      <xdr:row>96</xdr:row>
      <xdr:rowOff>6762</xdr:rowOff>
    </xdr:to>
    <xdr:sp macro="" textlink="">
      <xdr:nvSpPr>
        <xdr:cNvPr id="253" name="楕円 252"/>
        <xdr:cNvSpPr/>
      </xdr:nvSpPr>
      <xdr:spPr>
        <a:xfrm>
          <a:off x="4584700" y="1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55039</xdr:rowOff>
    </xdr:from>
    <xdr:ext cx="599010" cy="259045"/>
    <xdr:sp macro="" textlink="">
      <xdr:nvSpPr>
        <xdr:cNvPr id="254" name="扶助費該当値テキスト"/>
        <xdr:cNvSpPr txBox="1"/>
      </xdr:nvSpPr>
      <xdr:spPr>
        <a:xfrm>
          <a:off x="4686300" y="1634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142487</xdr:rowOff>
    </xdr:from>
    <xdr:to>
      <xdr:col>20</xdr:col>
      <xdr:colOff>38100</xdr:colOff>
      <xdr:row>96</xdr:row>
      <xdr:rowOff>72637</xdr:rowOff>
    </xdr:to>
    <xdr:sp macro="" textlink="">
      <xdr:nvSpPr>
        <xdr:cNvPr id="255" name="楕円 254"/>
        <xdr:cNvSpPr/>
      </xdr:nvSpPr>
      <xdr:spPr>
        <a:xfrm>
          <a:off x="3746500" y="164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89164</xdr:rowOff>
    </xdr:from>
    <xdr:ext cx="599010" cy="259045"/>
    <xdr:sp macro="" textlink="">
      <xdr:nvSpPr>
        <xdr:cNvPr id="256" name="テキスト ボックス 255"/>
        <xdr:cNvSpPr txBox="1"/>
      </xdr:nvSpPr>
      <xdr:spPr>
        <a:xfrm>
          <a:off x="3497795" y="1620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77012</xdr:rowOff>
    </xdr:from>
    <xdr:to>
      <xdr:col>15</xdr:col>
      <xdr:colOff>101600</xdr:colOff>
      <xdr:row>97</xdr:row>
      <xdr:rowOff>7162</xdr:rowOff>
    </xdr:to>
    <xdr:sp macro="" textlink="">
      <xdr:nvSpPr>
        <xdr:cNvPr id="257" name="楕円 256"/>
        <xdr:cNvSpPr/>
      </xdr:nvSpPr>
      <xdr:spPr>
        <a:xfrm>
          <a:off x="2857500" y="165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169739</xdr:rowOff>
    </xdr:from>
    <xdr:ext cx="599010" cy="259045"/>
    <xdr:sp macro="" textlink="">
      <xdr:nvSpPr>
        <xdr:cNvPr id="258" name="テキスト ボックス 257"/>
        <xdr:cNvSpPr txBox="1"/>
      </xdr:nvSpPr>
      <xdr:spPr>
        <a:xfrm>
          <a:off x="2608795" y="1662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99149</xdr:rowOff>
    </xdr:from>
    <xdr:to>
      <xdr:col>10</xdr:col>
      <xdr:colOff>165100</xdr:colOff>
      <xdr:row>97</xdr:row>
      <xdr:rowOff>29299</xdr:rowOff>
    </xdr:to>
    <xdr:sp macro="" textlink="">
      <xdr:nvSpPr>
        <xdr:cNvPr id="259" name="楕円 258"/>
        <xdr:cNvSpPr/>
      </xdr:nvSpPr>
      <xdr:spPr>
        <a:xfrm>
          <a:off x="1968500" y="165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20426</xdr:rowOff>
    </xdr:from>
    <xdr:ext cx="599010" cy="259045"/>
    <xdr:sp macro="" textlink="">
      <xdr:nvSpPr>
        <xdr:cNvPr id="260" name="テキスト ボックス 259"/>
        <xdr:cNvSpPr txBox="1"/>
      </xdr:nvSpPr>
      <xdr:spPr>
        <a:xfrm>
          <a:off x="1719795" y="1665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155136</xdr:rowOff>
    </xdr:from>
    <xdr:to>
      <xdr:col>6</xdr:col>
      <xdr:colOff>38100</xdr:colOff>
      <xdr:row>97</xdr:row>
      <xdr:rowOff>85286</xdr:rowOff>
    </xdr:to>
    <xdr:sp macro="" textlink="">
      <xdr:nvSpPr>
        <xdr:cNvPr id="261" name="楕円 260"/>
        <xdr:cNvSpPr/>
      </xdr:nvSpPr>
      <xdr:spPr>
        <a:xfrm>
          <a:off x="1079500" y="166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76413</xdr:rowOff>
    </xdr:from>
    <xdr:ext cx="599010" cy="259045"/>
    <xdr:sp macro="" textlink="">
      <xdr:nvSpPr>
        <xdr:cNvPr id="262" name="テキスト ボックス 261"/>
        <xdr:cNvSpPr txBox="1"/>
      </xdr:nvSpPr>
      <xdr:spPr>
        <a:xfrm>
          <a:off x="830795" y="1670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76218</xdr:rowOff>
    </xdr:from>
    <xdr:to>
      <xdr:col>55</xdr:col>
      <xdr:colOff>0</xdr:colOff>
      <xdr:row>38</xdr:row>
      <xdr:rowOff>44483</xdr:rowOff>
    </xdr:to>
    <xdr:cxnSp macro="">
      <xdr:nvCxnSpPr>
        <xdr:cNvPr id="289" name="直線コネクタ 288"/>
        <xdr:cNvCxnSpPr/>
      </xdr:nvCxnSpPr>
      <xdr:spPr>
        <a:xfrm flipV="1">
          <a:off x="9639300" y="6076968"/>
          <a:ext cx="838200" cy="48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47458</xdr:rowOff>
    </xdr:from>
    <xdr:ext cx="599010" cy="259045"/>
    <xdr:sp macro="" textlink="">
      <xdr:nvSpPr>
        <xdr:cNvPr id="290" name="補助費等平均値テキスト"/>
        <xdr:cNvSpPr txBox="1"/>
      </xdr:nvSpPr>
      <xdr:spPr>
        <a:xfrm>
          <a:off x="10528300" y="58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44483</xdr:rowOff>
    </xdr:from>
    <xdr:to>
      <xdr:col>50</xdr:col>
      <xdr:colOff>114300</xdr:colOff>
      <xdr:row>38</xdr:row>
      <xdr:rowOff>49449</xdr:rowOff>
    </xdr:to>
    <xdr:cxnSp macro="">
      <xdr:nvCxnSpPr>
        <xdr:cNvPr id="292" name="直線コネクタ 291"/>
        <xdr:cNvCxnSpPr/>
      </xdr:nvCxnSpPr>
      <xdr:spPr>
        <a:xfrm flipV="1">
          <a:off x="8750300" y="6559583"/>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4" name="テキスト ボックス 293"/>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47382</xdr:rowOff>
    </xdr:from>
    <xdr:to>
      <xdr:col>45</xdr:col>
      <xdr:colOff>177800</xdr:colOff>
      <xdr:row>38</xdr:row>
      <xdr:rowOff>49449</xdr:rowOff>
    </xdr:to>
    <xdr:cxnSp macro="">
      <xdr:nvCxnSpPr>
        <xdr:cNvPr id="295" name="直線コネクタ 294"/>
        <xdr:cNvCxnSpPr/>
      </xdr:nvCxnSpPr>
      <xdr:spPr>
        <a:xfrm>
          <a:off x="7861300" y="6562482"/>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112076</xdr:rowOff>
    </xdr:from>
    <xdr:ext cx="534377" cy="259045"/>
    <xdr:sp macro="" textlink="">
      <xdr:nvSpPr>
        <xdr:cNvPr id="297" name="テキスト ボックス 296"/>
        <xdr:cNvSpPr txBox="1"/>
      </xdr:nvSpPr>
      <xdr:spPr>
        <a:xfrm>
          <a:off x="8483111" y="62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47382</xdr:rowOff>
    </xdr:from>
    <xdr:to>
      <xdr:col>41</xdr:col>
      <xdr:colOff>50800</xdr:colOff>
      <xdr:row>38</xdr:row>
      <xdr:rowOff>63956</xdr:rowOff>
    </xdr:to>
    <xdr:cxnSp macro="">
      <xdr:nvCxnSpPr>
        <xdr:cNvPr id="298" name="直線コネクタ 297"/>
        <xdr:cNvCxnSpPr/>
      </xdr:nvCxnSpPr>
      <xdr:spPr>
        <a:xfrm flipV="1">
          <a:off x="6972300" y="6562482"/>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2" name="テキスト ボックス 301"/>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25418</xdr:rowOff>
    </xdr:from>
    <xdr:to>
      <xdr:col>55</xdr:col>
      <xdr:colOff>50800</xdr:colOff>
      <xdr:row>35</xdr:row>
      <xdr:rowOff>127018</xdr:rowOff>
    </xdr:to>
    <xdr:sp macro="" textlink="">
      <xdr:nvSpPr>
        <xdr:cNvPr id="308" name="楕円 307"/>
        <xdr:cNvSpPr/>
      </xdr:nvSpPr>
      <xdr:spPr>
        <a:xfrm>
          <a:off x="10426700" y="60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3008</xdr:rowOff>
    </xdr:from>
    <xdr:ext cx="599010" cy="259045"/>
    <xdr:sp macro="" textlink="">
      <xdr:nvSpPr>
        <xdr:cNvPr id="309" name="補助費等該当値テキスト"/>
        <xdr:cNvSpPr txBox="1"/>
      </xdr:nvSpPr>
      <xdr:spPr>
        <a:xfrm>
          <a:off x="10528300" y="6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165133</xdr:rowOff>
    </xdr:from>
    <xdr:to>
      <xdr:col>50</xdr:col>
      <xdr:colOff>165100</xdr:colOff>
      <xdr:row>38</xdr:row>
      <xdr:rowOff>95283</xdr:rowOff>
    </xdr:to>
    <xdr:sp macro="" textlink="">
      <xdr:nvSpPr>
        <xdr:cNvPr id="310" name="楕円 309"/>
        <xdr:cNvSpPr/>
      </xdr:nvSpPr>
      <xdr:spPr>
        <a:xfrm>
          <a:off x="9588500" y="65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86410</xdr:rowOff>
    </xdr:from>
    <xdr:ext cx="534377" cy="259045"/>
    <xdr:sp macro="" textlink="">
      <xdr:nvSpPr>
        <xdr:cNvPr id="311" name="テキスト ボックス 310"/>
        <xdr:cNvSpPr txBox="1"/>
      </xdr:nvSpPr>
      <xdr:spPr>
        <a:xfrm>
          <a:off x="9372111" y="660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170099</xdr:rowOff>
    </xdr:from>
    <xdr:to>
      <xdr:col>46</xdr:col>
      <xdr:colOff>38100</xdr:colOff>
      <xdr:row>38</xdr:row>
      <xdr:rowOff>100249</xdr:rowOff>
    </xdr:to>
    <xdr:sp macro="" textlink="">
      <xdr:nvSpPr>
        <xdr:cNvPr id="312" name="楕円 311"/>
        <xdr:cNvSpPr/>
      </xdr:nvSpPr>
      <xdr:spPr>
        <a:xfrm>
          <a:off x="8699500" y="65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91376</xdr:rowOff>
    </xdr:from>
    <xdr:ext cx="534377" cy="259045"/>
    <xdr:sp macro="" textlink="">
      <xdr:nvSpPr>
        <xdr:cNvPr id="313" name="テキスト ボックス 312"/>
        <xdr:cNvSpPr txBox="1"/>
      </xdr:nvSpPr>
      <xdr:spPr>
        <a:xfrm>
          <a:off x="8483111" y="660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168032</xdr:rowOff>
    </xdr:from>
    <xdr:to>
      <xdr:col>41</xdr:col>
      <xdr:colOff>101600</xdr:colOff>
      <xdr:row>38</xdr:row>
      <xdr:rowOff>98182</xdr:rowOff>
    </xdr:to>
    <xdr:sp macro="" textlink="">
      <xdr:nvSpPr>
        <xdr:cNvPr id="314" name="楕円 313"/>
        <xdr:cNvSpPr/>
      </xdr:nvSpPr>
      <xdr:spPr>
        <a:xfrm>
          <a:off x="7810500" y="65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114709</xdr:rowOff>
    </xdr:from>
    <xdr:ext cx="534377" cy="259045"/>
    <xdr:sp macro="" textlink="">
      <xdr:nvSpPr>
        <xdr:cNvPr id="315" name="テキスト ボックス 314"/>
        <xdr:cNvSpPr txBox="1"/>
      </xdr:nvSpPr>
      <xdr:spPr>
        <a:xfrm>
          <a:off x="7594111" y="62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13156</xdr:rowOff>
    </xdr:from>
    <xdr:to>
      <xdr:col>36</xdr:col>
      <xdr:colOff>165100</xdr:colOff>
      <xdr:row>38</xdr:row>
      <xdr:rowOff>114756</xdr:rowOff>
    </xdr:to>
    <xdr:sp macro="" textlink="">
      <xdr:nvSpPr>
        <xdr:cNvPr id="316" name="楕円 315"/>
        <xdr:cNvSpPr/>
      </xdr:nvSpPr>
      <xdr:spPr>
        <a:xfrm>
          <a:off x="6921500" y="6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105883</xdr:rowOff>
    </xdr:from>
    <xdr:ext cx="534377" cy="259045"/>
    <xdr:sp macro="" textlink="">
      <xdr:nvSpPr>
        <xdr:cNvPr id="317" name="テキスト ボックス 316"/>
        <xdr:cNvSpPr txBox="1"/>
      </xdr:nvSpPr>
      <xdr:spPr>
        <a:xfrm>
          <a:off x="6705111" y="66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107506</xdr:rowOff>
    </xdr:from>
    <xdr:to>
      <xdr:col>55</xdr:col>
      <xdr:colOff>0</xdr:colOff>
      <xdr:row>57</xdr:row>
      <xdr:rowOff>152837</xdr:rowOff>
    </xdr:to>
    <xdr:cxnSp macro="">
      <xdr:nvCxnSpPr>
        <xdr:cNvPr id="346" name="直線コネクタ 345"/>
        <xdr:cNvCxnSpPr/>
      </xdr:nvCxnSpPr>
      <xdr:spPr>
        <a:xfrm>
          <a:off x="9639300" y="9880156"/>
          <a:ext cx="8382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107506</xdr:rowOff>
    </xdr:from>
    <xdr:to>
      <xdr:col>50</xdr:col>
      <xdr:colOff>114300</xdr:colOff>
      <xdr:row>57</xdr:row>
      <xdr:rowOff>140904</xdr:rowOff>
    </xdr:to>
    <xdr:cxnSp macro="">
      <xdr:nvCxnSpPr>
        <xdr:cNvPr id="349" name="直線コネクタ 348"/>
        <xdr:cNvCxnSpPr/>
      </xdr:nvCxnSpPr>
      <xdr:spPr>
        <a:xfrm flipV="1">
          <a:off x="8750300" y="9880156"/>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10526</xdr:rowOff>
    </xdr:from>
    <xdr:to>
      <xdr:col>45</xdr:col>
      <xdr:colOff>177800</xdr:colOff>
      <xdr:row>57</xdr:row>
      <xdr:rowOff>140904</xdr:rowOff>
    </xdr:to>
    <xdr:cxnSp macro="">
      <xdr:nvCxnSpPr>
        <xdr:cNvPr id="352" name="直線コネクタ 351"/>
        <xdr:cNvCxnSpPr/>
      </xdr:nvCxnSpPr>
      <xdr:spPr>
        <a:xfrm>
          <a:off x="7861300" y="9783176"/>
          <a:ext cx="889000" cy="1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10526</xdr:rowOff>
    </xdr:from>
    <xdr:to>
      <xdr:col>41</xdr:col>
      <xdr:colOff>50800</xdr:colOff>
      <xdr:row>57</xdr:row>
      <xdr:rowOff>70305</xdr:rowOff>
    </xdr:to>
    <xdr:cxnSp macro="">
      <xdr:nvCxnSpPr>
        <xdr:cNvPr id="355" name="直線コネクタ 354"/>
        <xdr:cNvCxnSpPr/>
      </xdr:nvCxnSpPr>
      <xdr:spPr>
        <a:xfrm flipV="1">
          <a:off x="6972300" y="9783176"/>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7" name="テキスト ボックス 356"/>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102037</xdr:rowOff>
    </xdr:from>
    <xdr:to>
      <xdr:col>55</xdr:col>
      <xdr:colOff>50800</xdr:colOff>
      <xdr:row>58</xdr:row>
      <xdr:rowOff>32187</xdr:rowOff>
    </xdr:to>
    <xdr:sp macro="" textlink="">
      <xdr:nvSpPr>
        <xdr:cNvPr id="365" name="楕円 364"/>
        <xdr:cNvSpPr/>
      </xdr:nvSpPr>
      <xdr:spPr>
        <a:xfrm>
          <a:off x="10426700" y="98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16964</xdr:rowOff>
    </xdr:from>
    <xdr:ext cx="534377" cy="259045"/>
    <xdr:sp macro="" textlink="">
      <xdr:nvSpPr>
        <xdr:cNvPr id="366" name="普通建設事業費該当値テキスト"/>
        <xdr:cNvSpPr txBox="1"/>
      </xdr:nvSpPr>
      <xdr:spPr>
        <a:xfrm>
          <a:off x="10528300" y="97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56706</xdr:rowOff>
    </xdr:from>
    <xdr:to>
      <xdr:col>50</xdr:col>
      <xdr:colOff>165100</xdr:colOff>
      <xdr:row>57</xdr:row>
      <xdr:rowOff>158306</xdr:rowOff>
    </xdr:to>
    <xdr:sp macro="" textlink="">
      <xdr:nvSpPr>
        <xdr:cNvPr id="367" name="楕円 366"/>
        <xdr:cNvSpPr/>
      </xdr:nvSpPr>
      <xdr:spPr>
        <a:xfrm>
          <a:off x="9588500" y="98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149433</xdr:rowOff>
    </xdr:from>
    <xdr:ext cx="534377" cy="259045"/>
    <xdr:sp macro="" textlink="">
      <xdr:nvSpPr>
        <xdr:cNvPr id="368" name="テキスト ボックス 367"/>
        <xdr:cNvSpPr txBox="1"/>
      </xdr:nvSpPr>
      <xdr:spPr>
        <a:xfrm>
          <a:off x="9372111" y="99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90104</xdr:rowOff>
    </xdr:from>
    <xdr:to>
      <xdr:col>46</xdr:col>
      <xdr:colOff>38100</xdr:colOff>
      <xdr:row>58</xdr:row>
      <xdr:rowOff>20254</xdr:rowOff>
    </xdr:to>
    <xdr:sp macro="" textlink="">
      <xdr:nvSpPr>
        <xdr:cNvPr id="369" name="楕円 368"/>
        <xdr:cNvSpPr/>
      </xdr:nvSpPr>
      <xdr:spPr>
        <a:xfrm>
          <a:off x="8699500" y="986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11381</xdr:rowOff>
    </xdr:from>
    <xdr:ext cx="534377" cy="259045"/>
    <xdr:sp macro="" textlink="">
      <xdr:nvSpPr>
        <xdr:cNvPr id="370" name="テキスト ボックス 369"/>
        <xdr:cNvSpPr txBox="1"/>
      </xdr:nvSpPr>
      <xdr:spPr>
        <a:xfrm>
          <a:off x="8483111" y="995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131176</xdr:rowOff>
    </xdr:from>
    <xdr:to>
      <xdr:col>41</xdr:col>
      <xdr:colOff>101600</xdr:colOff>
      <xdr:row>57</xdr:row>
      <xdr:rowOff>61326</xdr:rowOff>
    </xdr:to>
    <xdr:sp macro="" textlink="">
      <xdr:nvSpPr>
        <xdr:cNvPr id="371" name="楕円 370"/>
        <xdr:cNvSpPr/>
      </xdr:nvSpPr>
      <xdr:spPr>
        <a:xfrm>
          <a:off x="7810500" y="97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77853</xdr:rowOff>
    </xdr:from>
    <xdr:ext cx="534377" cy="259045"/>
    <xdr:sp macro="" textlink="">
      <xdr:nvSpPr>
        <xdr:cNvPr id="372" name="テキスト ボックス 371"/>
        <xdr:cNvSpPr txBox="1"/>
      </xdr:nvSpPr>
      <xdr:spPr>
        <a:xfrm>
          <a:off x="7594111" y="950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19505</xdr:rowOff>
    </xdr:from>
    <xdr:to>
      <xdr:col>36</xdr:col>
      <xdr:colOff>165100</xdr:colOff>
      <xdr:row>57</xdr:row>
      <xdr:rowOff>121105</xdr:rowOff>
    </xdr:to>
    <xdr:sp macro="" textlink="">
      <xdr:nvSpPr>
        <xdr:cNvPr id="373" name="楕円 372"/>
        <xdr:cNvSpPr/>
      </xdr:nvSpPr>
      <xdr:spPr>
        <a:xfrm>
          <a:off x="6921500" y="9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112232</xdr:rowOff>
    </xdr:from>
    <xdr:ext cx="534377" cy="259045"/>
    <xdr:sp macro="" textlink="">
      <xdr:nvSpPr>
        <xdr:cNvPr id="374" name="テキスト ボックス 373"/>
        <xdr:cNvSpPr txBox="1"/>
      </xdr:nvSpPr>
      <xdr:spPr>
        <a:xfrm>
          <a:off x="6705111" y="98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129184</xdr:rowOff>
    </xdr:from>
    <xdr:to>
      <xdr:col>55</xdr:col>
      <xdr:colOff>0</xdr:colOff>
      <xdr:row>77</xdr:row>
      <xdr:rowOff>103992</xdr:rowOff>
    </xdr:to>
    <xdr:cxnSp macro="">
      <xdr:nvCxnSpPr>
        <xdr:cNvPr id="401" name="直線コネクタ 400"/>
        <xdr:cNvCxnSpPr/>
      </xdr:nvCxnSpPr>
      <xdr:spPr>
        <a:xfrm flipV="1">
          <a:off x="9639300" y="13159384"/>
          <a:ext cx="838200" cy="1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57726</xdr:rowOff>
    </xdr:from>
    <xdr:ext cx="469744" cy="259045"/>
    <xdr:sp macro="" textlink="">
      <xdr:nvSpPr>
        <xdr:cNvPr id="402" name="普通建設事業費 （ うち新規整備　）平均値テキスト"/>
        <xdr:cNvSpPr txBox="1"/>
      </xdr:nvSpPr>
      <xdr:spPr>
        <a:xfrm>
          <a:off x="10528300" y="1308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103992</xdr:rowOff>
    </xdr:from>
    <xdr:to>
      <xdr:col>50</xdr:col>
      <xdr:colOff>114300</xdr:colOff>
      <xdr:row>78</xdr:row>
      <xdr:rowOff>8117</xdr:rowOff>
    </xdr:to>
    <xdr:cxnSp macro="">
      <xdr:nvCxnSpPr>
        <xdr:cNvPr id="404" name="直線コネクタ 403"/>
        <xdr:cNvCxnSpPr/>
      </xdr:nvCxnSpPr>
      <xdr:spPr>
        <a:xfrm flipV="1">
          <a:off x="8750300" y="13305642"/>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48489</xdr:rowOff>
    </xdr:from>
    <xdr:to>
      <xdr:col>45</xdr:col>
      <xdr:colOff>177800</xdr:colOff>
      <xdr:row>78</xdr:row>
      <xdr:rowOff>8117</xdr:rowOff>
    </xdr:to>
    <xdr:cxnSp macro="">
      <xdr:nvCxnSpPr>
        <xdr:cNvPr id="407" name="直線コネクタ 406"/>
        <xdr:cNvCxnSpPr/>
      </xdr:nvCxnSpPr>
      <xdr:spPr>
        <a:xfrm>
          <a:off x="7861300" y="12392889"/>
          <a:ext cx="889000" cy="9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09" name="テキスト ボックス 408"/>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48489</xdr:rowOff>
    </xdr:from>
    <xdr:to>
      <xdr:col>41</xdr:col>
      <xdr:colOff>50800</xdr:colOff>
      <xdr:row>76</xdr:row>
      <xdr:rowOff>133482</xdr:rowOff>
    </xdr:to>
    <xdr:cxnSp macro="">
      <xdr:nvCxnSpPr>
        <xdr:cNvPr id="410" name="直線コネクタ 409"/>
        <xdr:cNvCxnSpPr/>
      </xdr:nvCxnSpPr>
      <xdr:spPr>
        <a:xfrm flipV="1">
          <a:off x="6972300" y="12392889"/>
          <a:ext cx="889000" cy="77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44421</xdr:rowOff>
    </xdr:from>
    <xdr:ext cx="469744" cy="259045"/>
    <xdr:sp macro="" textlink="">
      <xdr:nvSpPr>
        <xdr:cNvPr id="412" name="テキスト ボックス 411"/>
        <xdr:cNvSpPr txBox="1"/>
      </xdr:nvSpPr>
      <xdr:spPr>
        <a:xfrm>
          <a:off x="7626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38295</xdr:rowOff>
    </xdr:from>
    <xdr:ext cx="469744" cy="259045"/>
    <xdr:sp macro="" textlink="">
      <xdr:nvSpPr>
        <xdr:cNvPr id="414" name="テキスト ボックス 413"/>
        <xdr:cNvSpPr txBox="1"/>
      </xdr:nvSpPr>
      <xdr:spPr>
        <a:xfrm>
          <a:off x="6737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78384</xdr:rowOff>
    </xdr:from>
    <xdr:to>
      <xdr:col>55</xdr:col>
      <xdr:colOff>50800</xdr:colOff>
      <xdr:row>77</xdr:row>
      <xdr:rowOff>8534</xdr:rowOff>
    </xdr:to>
    <xdr:sp macro="" textlink="">
      <xdr:nvSpPr>
        <xdr:cNvPr id="420" name="楕円 419"/>
        <xdr:cNvSpPr/>
      </xdr:nvSpPr>
      <xdr:spPr>
        <a:xfrm>
          <a:off x="10426700" y="13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101261</xdr:rowOff>
    </xdr:from>
    <xdr:ext cx="469744" cy="259045"/>
    <xdr:sp macro="" textlink="">
      <xdr:nvSpPr>
        <xdr:cNvPr id="421" name="普通建設事業費 （ うち新規整備　）該当値テキスト"/>
        <xdr:cNvSpPr txBox="1"/>
      </xdr:nvSpPr>
      <xdr:spPr>
        <a:xfrm>
          <a:off x="10528300" y="129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53192</xdr:rowOff>
    </xdr:from>
    <xdr:to>
      <xdr:col>50</xdr:col>
      <xdr:colOff>165100</xdr:colOff>
      <xdr:row>77</xdr:row>
      <xdr:rowOff>154792</xdr:rowOff>
    </xdr:to>
    <xdr:sp macro="" textlink="">
      <xdr:nvSpPr>
        <xdr:cNvPr id="422" name="楕円 421"/>
        <xdr:cNvSpPr/>
      </xdr:nvSpPr>
      <xdr:spPr>
        <a:xfrm>
          <a:off x="9588500" y="1325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145919</xdr:rowOff>
    </xdr:from>
    <xdr:ext cx="469744" cy="259045"/>
    <xdr:sp macro="" textlink="">
      <xdr:nvSpPr>
        <xdr:cNvPr id="423" name="テキスト ボックス 422"/>
        <xdr:cNvSpPr txBox="1"/>
      </xdr:nvSpPr>
      <xdr:spPr>
        <a:xfrm>
          <a:off x="9404428" y="1334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128767</xdr:rowOff>
    </xdr:from>
    <xdr:to>
      <xdr:col>46</xdr:col>
      <xdr:colOff>38100</xdr:colOff>
      <xdr:row>78</xdr:row>
      <xdr:rowOff>58917</xdr:rowOff>
    </xdr:to>
    <xdr:sp macro="" textlink="">
      <xdr:nvSpPr>
        <xdr:cNvPr id="424" name="楕円 423"/>
        <xdr:cNvSpPr/>
      </xdr:nvSpPr>
      <xdr:spPr>
        <a:xfrm>
          <a:off x="8699500" y="133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50044</xdr:rowOff>
    </xdr:from>
    <xdr:ext cx="469744" cy="259045"/>
    <xdr:sp macro="" textlink="">
      <xdr:nvSpPr>
        <xdr:cNvPr id="425" name="テキスト ボックス 424"/>
        <xdr:cNvSpPr txBox="1"/>
      </xdr:nvSpPr>
      <xdr:spPr>
        <a:xfrm>
          <a:off x="8515428" y="134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169139</xdr:rowOff>
    </xdr:from>
    <xdr:to>
      <xdr:col>41</xdr:col>
      <xdr:colOff>101600</xdr:colOff>
      <xdr:row>72</xdr:row>
      <xdr:rowOff>99289</xdr:rowOff>
    </xdr:to>
    <xdr:sp macro="" textlink="">
      <xdr:nvSpPr>
        <xdr:cNvPr id="426" name="楕円 425"/>
        <xdr:cNvSpPr/>
      </xdr:nvSpPr>
      <xdr:spPr>
        <a:xfrm>
          <a:off x="7810500" y="123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115816</xdr:rowOff>
    </xdr:from>
    <xdr:ext cx="534377" cy="259045"/>
    <xdr:sp macro="" textlink="">
      <xdr:nvSpPr>
        <xdr:cNvPr id="427" name="テキスト ボックス 426"/>
        <xdr:cNvSpPr txBox="1"/>
      </xdr:nvSpPr>
      <xdr:spPr>
        <a:xfrm>
          <a:off x="7594111" y="121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82682</xdr:rowOff>
    </xdr:from>
    <xdr:to>
      <xdr:col>36</xdr:col>
      <xdr:colOff>165100</xdr:colOff>
      <xdr:row>77</xdr:row>
      <xdr:rowOff>12832</xdr:rowOff>
    </xdr:to>
    <xdr:sp macro="" textlink="">
      <xdr:nvSpPr>
        <xdr:cNvPr id="428" name="楕円 427"/>
        <xdr:cNvSpPr/>
      </xdr:nvSpPr>
      <xdr:spPr>
        <a:xfrm>
          <a:off x="6921500" y="131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29359</xdr:rowOff>
    </xdr:from>
    <xdr:ext cx="469744" cy="259045"/>
    <xdr:sp macro="" textlink="">
      <xdr:nvSpPr>
        <xdr:cNvPr id="429" name="テキスト ボックス 428"/>
        <xdr:cNvSpPr txBox="1"/>
      </xdr:nvSpPr>
      <xdr:spPr>
        <a:xfrm>
          <a:off x="6737428" y="1288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39573</xdr:rowOff>
    </xdr:from>
    <xdr:to>
      <xdr:col>55</xdr:col>
      <xdr:colOff>0</xdr:colOff>
      <xdr:row>97</xdr:row>
      <xdr:rowOff>142884</xdr:rowOff>
    </xdr:to>
    <xdr:cxnSp macro="">
      <xdr:nvCxnSpPr>
        <xdr:cNvPr id="460" name="直線コネクタ 459"/>
        <xdr:cNvCxnSpPr/>
      </xdr:nvCxnSpPr>
      <xdr:spPr>
        <a:xfrm>
          <a:off x="9639300" y="16670223"/>
          <a:ext cx="838200" cy="10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39573</xdr:rowOff>
    </xdr:from>
    <xdr:to>
      <xdr:col>50</xdr:col>
      <xdr:colOff>114300</xdr:colOff>
      <xdr:row>97</xdr:row>
      <xdr:rowOff>80541</xdr:rowOff>
    </xdr:to>
    <xdr:cxnSp macro="">
      <xdr:nvCxnSpPr>
        <xdr:cNvPr id="463" name="直線コネクタ 462"/>
        <xdr:cNvCxnSpPr/>
      </xdr:nvCxnSpPr>
      <xdr:spPr>
        <a:xfrm flipV="1">
          <a:off x="8750300" y="16670223"/>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80541</xdr:rowOff>
    </xdr:from>
    <xdr:to>
      <xdr:col>45</xdr:col>
      <xdr:colOff>177800</xdr:colOff>
      <xdr:row>97</xdr:row>
      <xdr:rowOff>104773</xdr:rowOff>
    </xdr:to>
    <xdr:cxnSp macro="">
      <xdr:nvCxnSpPr>
        <xdr:cNvPr id="466" name="直線コネクタ 465"/>
        <xdr:cNvCxnSpPr/>
      </xdr:nvCxnSpPr>
      <xdr:spPr>
        <a:xfrm flipV="1">
          <a:off x="7861300" y="16711191"/>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10557</xdr:rowOff>
    </xdr:from>
    <xdr:to>
      <xdr:col>41</xdr:col>
      <xdr:colOff>50800</xdr:colOff>
      <xdr:row>97</xdr:row>
      <xdr:rowOff>104773</xdr:rowOff>
    </xdr:to>
    <xdr:cxnSp macro="">
      <xdr:nvCxnSpPr>
        <xdr:cNvPr id="469" name="直線コネクタ 468"/>
        <xdr:cNvCxnSpPr/>
      </xdr:nvCxnSpPr>
      <xdr:spPr>
        <a:xfrm>
          <a:off x="6972300" y="16641207"/>
          <a:ext cx="8890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84734</xdr:rowOff>
    </xdr:from>
    <xdr:ext cx="534377" cy="259045"/>
    <xdr:sp macro="" textlink="">
      <xdr:nvSpPr>
        <xdr:cNvPr id="473" name="テキスト ボックス 472"/>
        <xdr:cNvSpPr txBox="1"/>
      </xdr:nvSpPr>
      <xdr:spPr>
        <a:xfrm>
          <a:off x="6705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92084</xdr:rowOff>
    </xdr:from>
    <xdr:to>
      <xdr:col>55</xdr:col>
      <xdr:colOff>50800</xdr:colOff>
      <xdr:row>98</xdr:row>
      <xdr:rowOff>22234</xdr:rowOff>
    </xdr:to>
    <xdr:sp macro="" textlink="">
      <xdr:nvSpPr>
        <xdr:cNvPr id="479" name="楕円 478"/>
        <xdr:cNvSpPr/>
      </xdr:nvSpPr>
      <xdr:spPr>
        <a:xfrm>
          <a:off x="10426700" y="167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7011</xdr:rowOff>
    </xdr:from>
    <xdr:ext cx="534377" cy="259045"/>
    <xdr:sp macro="" textlink="">
      <xdr:nvSpPr>
        <xdr:cNvPr id="480" name="普通建設事業費 （ うち更新整備　）該当値テキスト"/>
        <xdr:cNvSpPr txBox="1"/>
      </xdr:nvSpPr>
      <xdr:spPr>
        <a:xfrm>
          <a:off x="10528300" y="166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160223</xdr:rowOff>
    </xdr:from>
    <xdr:to>
      <xdr:col>50</xdr:col>
      <xdr:colOff>165100</xdr:colOff>
      <xdr:row>97</xdr:row>
      <xdr:rowOff>90373</xdr:rowOff>
    </xdr:to>
    <xdr:sp macro="" textlink="">
      <xdr:nvSpPr>
        <xdr:cNvPr id="481" name="楕円 480"/>
        <xdr:cNvSpPr/>
      </xdr:nvSpPr>
      <xdr:spPr>
        <a:xfrm>
          <a:off x="9588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81500</xdr:rowOff>
    </xdr:from>
    <xdr:ext cx="534377" cy="259045"/>
    <xdr:sp macro="" textlink="">
      <xdr:nvSpPr>
        <xdr:cNvPr id="482" name="テキスト ボックス 481"/>
        <xdr:cNvSpPr txBox="1"/>
      </xdr:nvSpPr>
      <xdr:spPr>
        <a:xfrm>
          <a:off x="9372111" y="167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29741</xdr:rowOff>
    </xdr:from>
    <xdr:to>
      <xdr:col>46</xdr:col>
      <xdr:colOff>38100</xdr:colOff>
      <xdr:row>97</xdr:row>
      <xdr:rowOff>131341</xdr:rowOff>
    </xdr:to>
    <xdr:sp macro="" textlink="">
      <xdr:nvSpPr>
        <xdr:cNvPr id="483" name="楕円 482"/>
        <xdr:cNvSpPr/>
      </xdr:nvSpPr>
      <xdr:spPr>
        <a:xfrm>
          <a:off x="8699500" y="166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122468</xdr:rowOff>
    </xdr:from>
    <xdr:ext cx="534377" cy="259045"/>
    <xdr:sp macro="" textlink="">
      <xdr:nvSpPr>
        <xdr:cNvPr id="484" name="テキスト ボックス 483"/>
        <xdr:cNvSpPr txBox="1"/>
      </xdr:nvSpPr>
      <xdr:spPr>
        <a:xfrm>
          <a:off x="8483111" y="167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53973</xdr:rowOff>
    </xdr:from>
    <xdr:to>
      <xdr:col>41</xdr:col>
      <xdr:colOff>101600</xdr:colOff>
      <xdr:row>97</xdr:row>
      <xdr:rowOff>155573</xdr:rowOff>
    </xdr:to>
    <xdr:sp macro="" textlink="">
      <xdr:nvSpPr>
        <xdr:cNvPr id="485" name="楕円 484"/>
        <xdr:cNvSpPr/>
      </xdr:nvSpPr>
      <xdr:spPr>
        <a:xfrm>
          <a:off x="7810500" y="1668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146700</xdr:rowOff>
    </xdr:from>
    <xdr:ext cx="534377" cy="259045"/>
    <xdr:sp macro="" textlink="">
      <xdr:nvSpPr>
        <xdr:cNvPr id="486" name="テキスト ボックス 485"/>
        <xdr:cNvSpPr txBox="1"/>
      </xdr:nvSpPr>
      <xdr:spPr>
        <a:xfrm>
          <a:off x="7594111" y="167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131207</xdr:rowOff>
    </xdr:from>
    <xdr:to>
      <xdr:col>36</xdr:col>
      <xdr:colOff>165100</xdr:colOff>
      <xdr:row>97</xdr:row>
      <xdr:rowOff>61357</xdr:rowOff>
    </xdr:to>
    <xdr:sp macro="" textlink="">
      <xdr:nvSpPr>
        <xdr:cNvPr id="487" name="楕円 486"/>
        <xdr:cNvSpPr/>
      </xdr:nvSpPr>
      <xdr:spPr>
        <a:xfrm>
          <a:off x="6921500" y="1659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77884</xdr:rowOff>
    </xdr:from>
    <xdr:ext cx="534377" cy="259045"/>
    <xdr:sp macro="" textlink="">
      <xdr:nvSpPr>
        <xdr:cNvPr id="488" name="テキスト ボックス 487"/>
        <xdr:cNvSpPr txBox="1"/>
      </xdr:nvSpPr>
      <xdr:spPr>
        <a:xfrm>
          <a:off x="6705111" y="1636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93980</xdr:rowOff>
    </xdr:from>
    <xdr:to>
      <xdr:col>85</xdr:col>
      <xdr:colOff>127000</xdr:colOff>
      <xdr:row>39</xdr:row>
      <xdr:rowOff>98878</xdr:rowOff>
    </xdr:to>
    <xdr:cxnSp macro="">
      <xdr:nvCxnSpPr>
        <xdr:cNvPr id="519" name="直線コネクタ 518"/>
        <xdr:cNvCxnSpPr/>
      </xdr:nvCxnSpPr>
      <xdr:spPr>
        <a:xfrm>
          <a:off x="15481300" y="678053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93980</xdr:rowOff>
    </xdr:from>
    <xdr:to>
      <xdr:col>81</xdr:col>
      <xdr:colOff>50800</xdr:colOff>
      <xdr:row>39</xdr:row>
      <xdr:rowOff>98878</xdr:rowOff>
    </xdr:to>
    <xdr:cxnSp macro="">
      <xdr:nvCxnSpPr>
        <xdr:cNvPr id="522" name="直線コネクタ 521"/>
        <xdr:cNvCxnSpPr/>
      </xdr:nvCxnSpPr>
      <xdr:spPr>
        <a:xfrm flipV="1">
          <a:off x="14592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20501</xdr:rowOff>
    </xdr:from>
    <xdr:to>
      <xdr:col>71</xdr:col>
      <xdr:colOff>177800</xdr:colOff>
      <xdr:row>39</xdr:row>
      <xdr:rowOff>98878</xdr:rowOff>
    </xdr:to>
    <xdr:cxnSp macro="">
      <xdr:nvCxnSpPr>
        <xdr:cNvPr id="528" name="直線コネクタ 527"/>
        <xdr:cNvCxnSpPr/>
      </xdr:nvCxnSpPr>
      <xdr:spPr>
        <a:xfrm>
          <a:off x="12814300" y="6192701"/>
          <a:ext cx="889000" cy="59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106515</xdr:rowOff>
    </xdr:from>
    <xdr:ext cx="313932" cy="259045"/>
    <xdr:sp macro="" textlink="">
      <xdr:nvSpPr>
        <xdr:cNvPr id="532" name="テキスト ボックス 531"/>
        <xdr:cNvSpPr txBox="1"/>
      </xdr:nvSpPr>
      <xdr:spPr>
        <a:xfrm>
          <a:off x="12657333" y="6793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43180</xdr:rowOff>
    </xdr:from>
    <xdr:to>
      <xdr:col>81</xdr:col>
      <xdr:colOff>101600</xdr:colOff>
      <xdr:row>39</xdr:row>
      <xdr:rowOff>144780</xdr:rowOff>
    </xdr:to>
    <xdr:sp macro="" textlink="">
      <xdr:nvSpPr>
        <xdr:cNvPr id="540" name="楕円 539"/>
        <xdr:cNvSpPr/>
      </xdr:nvSpPr>
      <xdr:spPr>
        <a:xfrm>
          <a:off x="15430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135907</xdr:rowOff>
    </xdr:from>
    <xdr:ext cx="249299" cy="259045"/>
    <xdr:sp macro="" textlink="">
      <xdr:nvSpPr>
        <xdr:cNvPr id="541" name="テキスト ボックス 540"/>
        <xdr:cNvSpPr txBox="1"/>
      </xdr:nvSpPr>
      <xdr:spPr>
        <a:xfrm>
          <a:off x="15356650" y="6822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141151</xdr:rowOff>
    </xdr:from>
    <xdr:to>
      <xdr:col>67</xdr:col>
      <xdr:colOff>101600</xdr:colOff>
      <xdr:row>36</xdr:row>
      <xdr:rowOff>71301</xdr:rowOff>
    </xdr:to>
    <xdr:sp macro="" textlink="">
      <xdr:nvSpPr>
        <xdr:cNvPr id="546" name="楕円 545"/>
        <xdr:cNvSpPr/>
      </xdr:nvSpPr>
      <xdr:spPr>
        <a:xfrm>
          <a:off x="12763500" y="61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34</xdr:row>
      <xdr:rowOff>87828</xdr:rowOff>
    </xdr:from>
    <xdr:ext cx="378565" cy="259045"/>
    <xdr:sp macro="" textlink="">
      <xdr:nvSpPr>
        <xdr:cNvPr id="547" name="テキスト ボックス 546"/>
        <xdr:cNvSpPr txBox="1"/>
      </xdr:nvSpPr>
      <xdr:spPr>
        <a:xfrm>
          <a:off x="12625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153288</xdr:rowOff>
    </xdr:from>
    <xdr:to>
      <xdr:col>85</xdr:col>
      <xdr:colOff>127000</xdr:colOff>
      <xdr:row>76</xdr:row>
      <xdr:rowOff>18542</xdr:rowOff>
    </xdr:to>
    <xdr:cxnSp macro="">
      <xdr:nvCxnSpPr>
        <xdr:cNvPr id="625" name="直線コネクタ 624"/>
        <xdr:cNvCxnSpPr/>
      </xdr:nvCxnSpPr>
      <xdr:spPr>
        <a:xfrm>
          <a:off x="15481300" y="13012038"/>
          <a:ext cx="838200" cy="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26"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153288</xdr:rowOff>
    </xdr:from>
    <xdr:to>
      <xdr:col>81</xdr:col>
      <xdr:colOff>50800</xdr:colOff>
      <xdr:row>76</xdr:row>
      <xdr:rowOff>49530</xdr:rowOff>
    </xdr:to>
    <xdr:cxnSp macro="">
      <xdr:nvCxnSpPr>
        <xdr:cNvPr id="628" name="直線コネクタ 627"/>
        <xdr:cNvCxnSpPr/>
      </xdr:nvCxnSpPr>
      <xdr:spPr>
        <a:xfrm flipV="1">
          <a:off x="14592300" y="13012038"/>
          <a:ext cx="889000" cy="6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0" name="テキスト ボックス 629"/>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29972</xdr:rowOff>
    </xdr:from>
    <xdr:to>
      <xdr:col>76</xdr:col>
      <xdr:colOff>114300</xdr:colOff>
      <xdr:row>76</xdr:row>
      <xdr:rowOff>49530</xdr:rowOff>
    </xdr:to>
    <xdr:cxnSp macro="">
      <xdr:nvCxnSpPr>
        <xdr:cNvPr id="631" name="直線コネクタ 630"/>
        <xdr:cNvCxnSpPr/>
      </xdr:nvCxnSpPr>
      <xdr:spPr>
        <a:xfrm>
          <a:off x="13703300" y="13060172"/>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3" name="テキスト ボックス 632"/>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129921</xdr:rowOff>
    </xdr:from>
    <xdr:to>
      <xdr:col>71</xdr:col>
      <xdr:colOff>177800</xdr:colOff>
      <xdr:row>76</xdr:row>
      <xdr:rowOff>29972</xdr:rowOff>
    </xdr:to>
    <xdr:cxnSp macro="">
      <xdr:nvCxnSpPr>
        <xdr:cNvPr id="634" name="直線コネクタ 633"/>
        <xdr:cNvCxnSpPr/>
      </xdr:nvCxnSpPr>
      <xdr:spPr>
        <a:xfrm>
          <a:off x="12814300" y="12988671"/>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6" name="テキスト ボックス 635"/>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38" name="テキスト ボックス 637"/>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139192</xdr:rowOff>
    </xdr:from>
    <xdr:to>
      <xdr:col>85</xdr:col>
      <xdr:colOff>177800</xdr:colOff>
      <xdr:row>76</xdr:row>
      <xdr:rowOff>69342</xdr:rowOff>
    </xdr:to>
    <xdr:sp macro="" textlink="">
      <xdr:nvSpPr>
        <xdr:cNvPr id="644" name="楕円 643"/>
        <xdr:cNvSpPr/>
      </xdr:nvSpPr>
      <xdr:spPr>
        <a:xfrm>
          <a:off x="16268700" y="12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117619</xdr:rowOff>
    </xdr:from>
    <xdr:ext cx="469744" cy="259045"/>
    <xdr:sp macro="" textlink="">
      <xdr:nvSpPr>
        <xdr:cNvPr id="645" name="公債費該当値テキスト"/>
        <xdr:cNvSpPr txBox="1"/>
      </xdr:nvSpPr>
      <xdr:spPr>
        <a:xfrm>
          <a:off x="16370300" y="1297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102489</xdr:rowOff>
    </xdr:from>
    <xdr:to>
      <xdr:col>81</xdr:col>
      <xdr:colOff>101600</xdr:colOff>
      <xdr:row>76</xdr:row>
      <xdr:rowOff>32640</xdr:rowOff>
    </xdr:to>
    <xdr:sp macro="" textlink="">
      <xdr:nvSpPr>
        <xdr:cNvPr id="646" name="楕円 645"/>
        <xdr:cNvSpPr/>
      </xdr:nvSpPr>
      <xdr:spPr>
        <a:xfrm>
          <a:off x="15430500" y="12961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23765</xdr:rowOff>
    </xdr:from>
    <xdr:ext cx="469744" cy="259045"/>
    <xdr:sp macro="" textlink="">
      <xdr:nvSpPr>
        <xdr:cNvPr id="647" name="テキスト ボックス 646"/>
        <xdr:cNvSpPr txBox="1"/>
      </xdr:nvSpPr>
      <xdr:spPr>
        <a:xfrm>
          <a:off x="15246428" y="1305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170180</xdr:rowOff>
    </xdr:from>
    <xdr:to>
      <xdr:col>76</xdr:col>
      <xdr:colOff>165100</xdr:colOff>
      <xdr:row>76</xdr:row>
      <xdr:rowOff>100330</xdr:rowOff>
    </xdr:to>
    <xdr:sp macro="" textlink="">
      <xdr:nvSpPr>
        <xdr:cNvPr id="648" name="楕円 647"/>
        <xdr:cNvSpPr/>
      </xdr:nvSpPr>
      <xdr:spPr>
        <a:xfrm>
          <a:off x="14541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91457</xdr:rowOff>
    </xdr:from>
    <xdr:ext cx="469744" cy="259045"/>
    <xdr:sp macro="" textlink="">
      <xdr:nvSpPr>
        <xdr:cNvPr id="649" name="テキスト ボックス 648"/>
        <xdr:cNvSpPr txBox="1"/>
      </xdr:nvSpPr>
      <xdr:spPr>
        <a:xfrm>
          <a:off x="14357428"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150622</xdr:rowOff>
    </xdr:from>
    <xdr:to>
      <xdr:col>72</xdr:col>
      <xdr:colOff>38100</xdr:colOff>
      <xdr:row>76</xdr:row>
      <xdr:rowOff>80772</xdr:rowOff>
    </xdr:to>
    <xdr:sp macro="" textlink="">
      <xdr:nvSpPr>
        <xdr:cNvPr id="650" name="楕円 649"/>
        <xdr:cNvSpPr/>
      </xdr:nvSpPr>
      <xdr:spPr>
        <a:xfrm>
          <a:off x="13652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71899</xdr:rowOff>
    </xdr:from>
    <xdr:ext cx="469744" cy="259045"/>
    <xdr:sp macro="" textlink="">
      <xdr:nvSpPr>
        <xdr:cNvPr id="651" name="テキスト ボックス 650"/>
        <xdr:cNvSpPr txBox="1"/>
      </xdr:nvSpPr>
      <xdr:spPr>
        <a:xfrm>
          <a:off x="13468428" y="131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79121</xdr:rowOff>
    </xdr:from>
    <xdr:to>
      <xdr:col>67</xdr:col>
      <xdr:colOff>101600</xdr:colOff>
      <xdr:row>76</xdr:row>
      <xdr:rowOff>9271</xdr:rowOff>
    </xdr:to>
    <xdr:sp macro="" textlink="">
      <xdr:nvSpPr>
        <xdr:cNvPr id="652" name="楕円 651"/>
        <xdr:cNvSpPr/>
      </xdr:nvSpPr>
      <xdr:spPr>
        <a:xfrm>
          <a:off x="12763500" y="129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398</xdr:rowOff>
    </xdr:from>
    <xdr:ext cx="469744" cy="259045"/>
    <xdr:sp macro="" textlink="">
      <xdr:nvSpPr>
        <xdr:cNvPr id="653" name="テキスト ボックス 652"/>
        <xdr:cNvSpPr txBox="1"/>
      </xdr:nvSpPr>
      <xdr:spPr>
        <a:xfrm>
          <a:off x="12579428" y="1303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89852</xdr:rowOff>
    </xdr:from>
    <xdr:to>
      <xdr:col>85</xdr:col>
      <xdr:colOff>127000</xdr:colOff>
      <xdr:row>97</xdr:row>
      <xdr:rowOff>78003</xdr:rowOff>
    </xdr:to>
    <xdr:cxnSp macro="">
      <xdr:nvCxnSpPr>
        <xdr:cNvPr id="682" name="直線コネクタ 681"/>
        <xdr:cNvCxnSpPr/>
      </xdr:nvCxnSpPr>
      <xdr:spPr>
        <a:xfrm>
          <a:off x="15481300" y="16549052"/>
          <a:ext cx="838200" cy="1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3"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10427</xdr:rowOff>
    </xdr:from>
    <xdr:to>
      <xdr:col>81</xdr:col>
      <xdr:colOff>50800</xdr:colOff>
      <xdr:row>96</xdr:row>
      <xdr:rowOff>89852</xdr:rowOff>
    </xdr:to>
    <xdr:cxnSp macro="">
      <xdr:nvCxnSpPr>
        <xdr:cNvPr id="685" name="直線コネクタ 684"/>
        <xdr:cNvCxnSpPr/>
      </xdr:nvCxnSpPr>
      <xdr:spPr>
        <a:xfrm>
          <a:off x="14592300" y="16469627"/>
          <a:ext cx="889000" cy="7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7" name="テキスト ボックス 686"/>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168351</xdr:rowOff>
    </xdr:from>
    <xdr:to>
      <xdr:col>76</xdr:col>
      <xdr:colOff>114300</xdr:colOff>
      <xdr:row>96</xdr:row>
      <xdr:rowOff>10427</xdr:rowOff>
    </xdr:to>
    <xdr:cxnSp macro="">
      <xdr:nvCxnSpPr>
        <xdr:cNvPr id="688" name="直線コネクタ 687"/>
        <xdr:cNvCxnSpPr/>
      </xdr:nvCxnSpPr>
      <xdr:spPr>
        <a:xfrm>
          <a:off x="13703300" y="16456101"/>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0" name="テキスト ボックス 689"/>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168351</xdr:rowOff>
    </xdr:from>
    <xdr:to>
      <xdr:col>71</xdr:col>
      <xdr:colOff>177800</xdr:colOff>
      <xdr:row>96</xdr:row>
      <xdr:rowOff>145681</xdr:rowOff>
    </xdr:to>
    <xdr:cxnSp macro="">
      <xdr:nvCxnSpPr>
        <xdr:cNvPr id="691" name="直線コネクタ 690"/>
        <xdr:cNvCxnSpPr/>
      </xdr:nvCxnSpPr>
      <xdr:spPr>
        <a:xfrm flipV="1">
          <a:off x="12814300" y="16456101"/>
          <a:ext cx="889000" cy="1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168597</xdr:rowOff>
    </xdr:from>
    <xdr:ext cx="534377" cy="259045"/>
    <xdr:sp macro="" textlink="">
      <xdr:nvSpPr>
        <xdr:cNvPr id="693" name="テキスト ボックス 692"/>
        <xdr:cNvSpPr txBox="1"/>
      </xdr:nvSpPr>
      <xdr:spPr>
        <a:xfrm>
          <a:off x="13436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151858</xdr:rowOff>
    </xdr:from>
    <xdr:ext cx="534377" cy="259045"/>
    <xdr:sp macro="" textlink="">
      <xdr:nvSpPr>
        <xdr:cNvPr id="695" name="テキスト ボックス 694"/>
        <xdr:cNvSpPr txBox="1"/>
      </xdr:nvSpPr>
      <xdr:spPr>
        <a:xfrm>
          <a:off x="12547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27203</xdr:rowOff>
    </xdr:from>
    <xdr:to>
      <xdr:col>85</xdr:col>
      <xdr:colOff>177800</xdr:colOff>
      <xdr:row>97</xdr:row>
      <xdr:rowOff>128803</xdr:rowOff>
    </xdr:to>
    <xdr:sp macro="" textlink="">
      <xdr:nvSpPr>
        <xdr:cNvPr id="701" name="楕円 700"/>
        <xdr:cNvSpPr/>
      </xdr:nvSpPr>
      <xdr:spPr>
        <a:xfrm>
          <a:off x="16268700" y="166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50080</xdr:rowOff>
    </xdr:from>
    <xdr:ext cx="534377" cy="259045"/>
    <xdr:sp macro="" textlink="">
      <xdr:nvSpPr>
        <xdr:cNvPr id="702" name="積立金該当値テキスト"/>
        <xdr:cNvSpPr txBox="1"/>
      </xdr:nvSpPr>
      <xdr:spPr>
        <a:xfrm>
          <a:off x="16370300" y="165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39052</xdr:rowOff>
    </xdr:from>
    <xdr:to>
      <xdr:col>81</xdr:col>
      <xdr:colOff>101600</xdr:colOff>
      <xdr:row>96</xdr:row>
      <xdr:rowOff>140652</xdr:rowOff>
    </xdr:to>
    <xdr:sp macro="" textlink="">
      <xdr:nvSpPr>
        <xdr:cNvPr id="703" name="楕円 702"/>
        <xdr:cNvSpPr/>
      </xdr:nvSpPr>
      <xdr:spPr>
        <a:xfrm>
          <a:off x="15430500" y="164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157179</xdr:rowOff>
    </xdr:from>
    <xdr:ext cx="534377" cy="259045"/>
    <xdr:sp macro="" textlink="">
      <xdr:nvSpPr>
        <xdr:cNvPr id="704" name="テキスト ボックス 703"/>
        <xdr:cNvSpPr txBox="1"/>
      </xdr:nvSpPr>
      <xdr:spPr>
        <a:xfrm>
          <a:off x="15214111" y="162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131077</xdr:rowOff>
    </xdr:from>
    <xdr:to>
      <xdr:col>76</xdr:col>
      <xdr:colOff>165100</xdr:colOff>
      <xdr:row>96</xdr:row>
      <xdr:rowOff>61227</xdr:rowOff>
    </xdr:to>
    <xdr:sp macro="" textlink="">
      <xdr:nvSpPr>
        <xdr:cNvPr id="705" name="楕円 704"/>
        <xdr:cNvSpPr/>
      </xdr:nvSpPr>
      <xdr:spPr>
        <a:xfrm>
          <a:off x="14541500" y="164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77754</xdr:rowOff>
    </xdr:from>
    <xdr:ext cx="534377" cy="259045"/>
    <xdr:sp macro="" textlink="">
      <xdr:nvSpPr>
        <xdr:cNvPr id="706" name="テキスト ボックス 705"/>
        <xdr:cNvSpPr txBox="1"/>
      </xdr:nvSpPr>
      <xdr:spPr>
        <a:xfrm>
          <a:off x="14325111" y="161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117551</xdr:rowOff>
    </xdr:from>
    <xdr:to>
      <xdr:col>72</xdr:col>
      <xdr:colOff>38100</xdr:colOff>
      <xdr:row>96</xdr:row>
      <xdr:rowOff>47701</xdr:rowOff>
    </xdr:to>
    <xdr:sp macro="" textlink="">
      <xdr:nvSpPr>
        <xdr:cNvPr id="707" name="楕円 706"/>
        <xdr:cNvSpPr/>
      </xdr:nvSpPr>
      <xdr:spPr>
        <a:xfrm>
          <a:off x="13652500" y="164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64228</xdr:rowOff>
    </xdr:from>
    <xdr:ext cx="534377" cy="259045"/>
    <xdr:sp macro="" textlink="">
      <xdr:nvSpPr>
        <xdr:cNvPr id="708" name="テキスト ボックス 707"/>
        <xdr:cNvSpPr txBox="1"/>
      </xdr:nvSpPr>
      <xdr:spPr>
        <a:xfrm>
          <a:off x="13436111" y="161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94881</xdr:rowOff>
    </xdr:from>
    <xdr:to>
      <xdr:col>67</xdr:col>
      <xdr:colOff>101600</xdr:colOff>
      <xdr:row>97</xdr:row>
      <xdr:rowOff>25031</xdr:rowOff>
    </xdr:to>
    <xdr:sp macro="" textlink="">
      <xdr:nvSpPr>
        <xdr:cNvPr id="709" name="楕円 708"/>
        <xdr:cNvSpPr/>
      </xdr:nvSpPr>
      <xdr:spPr>
        <a:xfrm>
          <a:off x="12763500" y="165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41558</xdr:rowOff>
    </xdr:from>
    <xdr:ext cx="534377" cy="259045"/>
    <xdr:sp macro="" textlink="">
      <xdr:nvSpPr>
        <xdr:cNvPr id="710" name="テキスト ボックス 709"/>
        <xdr:cNvSpPr txBox="1"/>
      </xdr:nvSpPr>
      <xdr:spPr>
        <a:xfrm>
          <a:off x="12547111" y="1632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61336</xdr:rowOff>
    </xdr:from>
    <xdr:to>
      <xdr:col>116</xdr:col>
      <xdr:colOff>63500</xdr:colOff>
      <xdr:row>58</xdr:row>
      <xdr:rowOff>64628</xdr:rowOff>
    </xdr:to>
    <xdr:cxnSp macro="">
      <xdr:nvCxnSpPr>
        <xdr:cNvPr id="790" name="直線コネクタ 789"/>
        <xdr:cNvCxnSpPr/>
      </xdr:nvCxnSpPr>
      <xdr:spPr>
        <a:xfrm>
          <a:off x="21323300" y="10005436"/>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1"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57130</xdr:rowOff>
    </xdr:from>
    <xdr:to>
      <xdr:col>111</xdr:col>
      <xdr:colOff>177800</xdr:colOff>
      <xdr:row>58</xdr:row>
      <xdr:rowOff>61336</xdr:rowOff>
    </xdr:to>
    <xdr:cxnSp macro="">
      <xdr:nvCxnSpPr>
        <xdr:cNvPr id="793" name="直線コネクタ 792"/>
        <xdr:cNvCxnSpPr/>
      </xdr:nvCxnSpPr>
      <xdr:spPr>
        <a:xfrm>
          <a:off x="20434300" y="1000123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5" name="テキスト ボックス 794"/>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52923</xdr:rowOff>
    </xdr:from>
    <xdr:to>
      <xdr:col>107</xdr:col>
      <xdr:colOff>50800</xdr:colOff>
      <xdr:row>58</xdr:row>
      <xdr:rowOff>57130</xdr:rowOff>
    </xdr:to>
    <xdr:cxnSp macro="">
      <xdr:nvCxnSpPr>
        <xdr:cNvPr id="796" name="直線コネクタ 795"/>
        <xdr:cNvCxnSpPr/>
      </xdr:nvCxnSpPr>
      <xdr:spPr>
        <a:xfrm>
          <a:off x="19545300" y="9997023"/>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798" name="テキスト ボックス 797"/>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47894</xdr:rowOff>
    </xdr:from>
    <xdr:to>
      <xdr:col>102</xdr:col>
      <xdr:colOff>114300</xdr:colOff>
      <xdr:row>58</xdr:row>
      <xdr:rowOff>52923</xdr:rowOff>
    </xdr:to>
    <xdr:cxnSp macro="">
      <xdr:nvCxnSpPr>
        <xdr:cNvPr id="799" name="直線コネクタ 798"/>
        <xdr:cNvCxnSpPr/>
      </xdr:nvCxnSpPr>
      <xdr:spPr>
        <a:xfrm>
          <a:off x="18656300" y="9820544"/>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1" name="テキスト ボックス 800"/>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151452</xdr:rowOff>
    </xdr:from>
    <xdr:ext cx="469744" cy="259045"/>
    <xdr:sp macro="" textlink="">
      <xdr:nvSpPr>
        <xdr:cNvPr id="803" name="テキスト ボックス 802"/>
        <xdr:cNvSpPr txBox="1"/>
      </xdr:nvSpPr>
      <xdr:spPr>
        <a:xfrm>
          <a:off x="18421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13828</xdr:rowOff>
    </xdr:from>
    <xdr:to>
      <xdr:col>116</xdr:col>
      <xdr:colOff>114300</xdr:colOff>
      <xdr:row>58</xdr:row>
      <xdr:rowOff>115428</xdr:rowOff>
    </xdr:to>
    <xdr:sp macro="" textlink="">
      <xdr:nvSpPr>
        <xdr:cNvPr id="809" name="楕円 808"/>
        <xdr:cNvSpPr/>
      </xdr:nvSpPr>
      <xdr:spPr>
        <a:xfrm>
          <a:off x="22110700" y="99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100205</xdr:rowOff>
    </xdr:from>
    <xdr:ext cx="378565" cy="259045"/>
    <xdr:sp macro="" textlink="">
      <xdr:nvSpPr>
        <xdr:cNvPr id="810" name="貸付金該当値テキスト"/>
        <xdr:cNvSpPr txBox="1"/>
      </xdr:nvSpPr>
      <xdr:spPr>
        <a:xfrm>
          <a:off x="22212300" y="987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10536</xdr:rowOff>
    </xdr:from>
    <xdr:to>
      <xdr:col>112</xdr:col>
      <xdr:colOff>38100</xdr:colOff>
      <xdr:row>58</xdr:row>
      <xdr:rowOff>112136</xdr:rowOff>
    </xdr:to>
    <xdr:sp macro="" textlink="">
      <xdr:nvSpPr>
        <xdr:cNvPr id="811" name="楕円 810"/>
        <xdr:cNvSpPr/>
      </xdr:nvSpPr>
      <xdr:spPr>
        <a:xfrm>
          <a:off x="21272500" y="99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103263</xdr:rowOff>
    </xdr:from>
    <xdr:ext cx="378565" cy="259045"/>
    <xdr:sp macro="" textlink="">
      <xdr:nvSpPr>
        <xdr:cNvPr id="812" name="テキスト ボックス 811"/>
        <xdr:cNvSpPr txBox="1"/>
      </xdr:nvSpPr>
      <xdr:spPr>
        <a:xfrm>
          <a:off x="21134017" y="10047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6330</xdr:rowOff>
    </xdr:from>
    <xdr:to>
      <xdr:col>107</xdr:col>
      <xdr:colOff>101600</xdr:colOff>
      <xdr:row>58</xdr:row>
      <xdr:rowOff>107930</xdr:rowOff>
    </xdr:to>
    <xdr:sp macro="" textlink="">
      <xdr:nvSpPr>
        <xdr:cNvPr id="813" name="楕円 812"/>
        <xdr:cNvSpPr/>
      </xdr:nvSpPr>
      <xdr:spPr>
        <a:xfrm>
          <a:off x="20383500" y="99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99057</xdr:rowOff>
    </xdr:from>
    <xdr:ext cx="378565" cy="259045"/>
    <xdr:sp macro="" textlink="">
      <xdr:nvSpPr>
        <xdr:cNvPr id="814" name="テキスト ボックス 813"/>
        <xdr:cNvSpPr txBox="1"/>
      </xdr:nvSpPr>
      <xdr:spPr>
        <a:xfrm>
          <a:off x="20245017" y="10043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2123</xdr:rowOff>
    </xdr:from>
    <xdr:to>
      <xdr:col>102</xdr:col>
      <xdr:colOff>165100</xdr:colOff>
      <xdr:row>58</xdr:row>
      <xdr:rowOff>103723</xdr:rowOff>
    </xdr:to>
    <xdr:sp macro="" textlink="">
      <xdr:nvSpPr>
        <xdr:cNvPr id="815" name="楕円 814"/>
        <xdr:cNvSpPr/>
      </xdr:nvSpPr>
      <xdr:spPr>
        <a:xfrm>
          <a:off x="19494500" y="9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94850</xdr:rowOff>
    </xdr:from>
    <xdr:ext cx="378565" cy="259045"/>
    <xdr:sp macro="" textlink="">
      <xdr:nvSpPr>
        <xdr:cNvPr id="816" name="テキスト ボックス 815"/>
        <xdr:cNvSpPr txBox="1"/>
      </xdr:nvSpPr>
      <xdr:spPr>
        <a:xfrm>
          <a:off x="19356017" y="10038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168544</xdr:rowOff>
    </xdr:from>
    <xdr:to>
      <xdr:col>98</xdr:col>
      <xdr:colOff>38100</xdr:colOff>
      <xdr:row>57</xdr:row>
      <xdr:rowOff>98694</xdr:rowOff>
    </xdr:to>
    <xdr:sp macro="" textlink="">
      <xdr:nvSpPr>
        <xdr:cNvPr id="817" name="楕円 816"/>
        <xdr:cNvSpPr/>
      </xdr:nvSpPr>
      <xdr:spPr>
        <a:xfrm>
          <a:off x="18605500" y="976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115221</xdr:rowOff>
    </xdr:from>
    <xdr:ext cx="469744" cy="259045"/>
    <xdr:sp macro="" textlink="">
      <xdr:nvSpPr>
        <xdr:cNvPr id="818" name="テキスト ボックス 817"/>
        <xdr:cNvSpPr txBox="1"/>
      </xdr:nvSpPr>
      <xdr:spPr>
        <a:xfrm>
          <a:off x="18421428" y="954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152319</xdr:rowOff>
    </xdr:from>
    <xdr:to>
      <xdr:col>116</xdr:col>
      <xdr:colOff>62864</xdr:colOff>
      <xdr:row>76</xdr:row>
      <xdr:rowOff>106828</xdr:rowOff>
    </xdr:to>
    <xdr:cxnSp macro="">
      <xdr:nvCxnSpPr>
        <xdr:cNvPr id="841" name="直線コネクタ 840"/>
        <xdr:cNvCxnSpPr/>
      </xdr:nvCxnSpPr>
      <xdr:spPr>
        <a:xfrm flipV="1">
          <a:off x="22159595" y="12325269"/>
          <a:ext cx="1269" cy="81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110655</xdr:rowOff>
    </xdr:from>
    <xdr:ext cx="534377" cy="259045"/>
    <xdr:sp macro="" textlink="">
      <xdr:nvSpPr>
        <xdr:cNvPr id="842" name="繰出金最小値テキスト"/>
        <xdr:cNvSpPr txBox="1"/>
      </xdr:nvSpPr>
      <xdr:spPr>
        <a:xfrm>
          <a:off x="22212300" y="131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106828</xdr:rowOff>
    </xdr:from>
    <xdr:to>
      <xdr:col>116</xdr:col>
      <xdr:colOff>152400</xdr:colOff>
      <xdr:row>76</xdr:row>
      <xdr:rowOff>106828</xdr:rowOff>
    </xdr:to>
    <xdr:cxnSp macro="">
      <xdr:nvCxnSpPr>
        <xdr:cNvPr id="843" name="直線コネクタ 842"/>
        <xdr:cNvCxnSpPr/>
      </xdr:nvCxnSpPr>
      <xdr:spPr>
        <a:xfrm>
          <a:off x="22072600" y="13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98996</xdr:rowOff>
    </xdr:from>
    <xdr:ext cx="534377" cy="259045"/>
    <xdr:sp macro="" textlink="">
      <xdr:nvSpPr>
        <xdr:cNvPr id="844" name="繰出金最大値テキスト"/>
        <xdr:cNvSpPr txBox="1"/>
      </xdr:nvSpPr>
      <xdr:spPr>
        <a:xfrm>
          <a:off x="22212300" y="1210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152319</xdr:rowOff>
    </xdr:from>
    <xdr:to>
      <xdr:col>116</xdr:col>
      <xdr:colOff>152400</xdr:colOff>
      <xdr:row>71</xdr:row>
      <xdr:rowOff>152319</xdr:rowOff>
    </xdr:to>
    <xdr:cxnSp macro="">
      <xdr:nvCxnSpPr>
        <xdr:cNvPr id="845" name="直線コネクタ 844"/>
        <xdr:cNvCxnSpPr/>
      </xdr:nvCxnSpPr>
      <xdr:spPr>
        <a:xfrm>
          <a:off x="22072600" y="1232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54569</xdr:rowOff>
    </xdr:from>
    <xdr:to>
      <xdr:col>116</xdr:col>
      <xdr:colOff>63500</xdr:colOff>
      <xdr:row>76</xdr:row>
      <xdr:rowOff>81224</xdr:rowOff>
    </xdr:to>
    <xdr:cxnSp macro="">
      <xdr:nvCxnSpPr>
        <xdr:cNvPr id="846" name="直線コネクタ 845"/>
        <xdr:cNvCxnSpPr/>
      </xdr:nvCxnSpPr>
      <xdr:spPr>
        <a:xfrm flipV="1">
          <a:off x="21323300" y="13084769"/>
          <a:ext cx="8382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38350</xdr:rowOff>
    </xdr:from>
    <xdr:ext cx="534377" cy="259045"/>
    <xdr:sp macro="" textlink="">
      <xdr:nvSpPr>
        <xdr:cNvPr id="847" name="繰出金平均値テキスト"/>
        <xdr:cNvSpPr txBox="1"/>
      </xdr:nvSpPr>
      <xdr:spPr>
        <a:xfrm>
          <a:off x="22212300" y="12725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15473</xdr:rowOff>
    </xdr:from>
    <xdr:to>
      <xdr:col>116</xdr:col>
      <xdr:colOff>114300</xdr:colOff>
      <xdr:row>75</xdr:row>
      <xdr:rowOff>117073</xdr:rowOff>
    </xdr:to>
    <xdr:sp macro="" textlink="">
      <xdr:nvSpPr>
        <xdr:cNvPr id="848" name="フローチャート: 判断 847"/>
        <xdr:cNvSpPr/>
      </xdr:nvSpPr>
      <xdr:spPr>
        <a:xfrm>
          <a:off x="221107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81224</xdr:rowOff>
    </xdr:from>
    <xdr:to>
      <xdr:col>111</xdr:col>
      <xdr:colOff>177800</xdr:colOff>
      <xdr:row>77</xdr:row>
      <xdr:rowOff>113229</xdr:rowOff>
    </xdr:to>
    <xdr:cxnSp macro="">
      <xdr:nvCxnSpPr>
        <xdr:cNvPr id="849" name="直線コネクタ 848"/>
        <xdr:cNvCxnSpPr/>
      </xdr:nvCxnSpPr>
      <xdr:spPr>
        <a:xfrm flipV="1">
          <a:off x="20434300" y="13111424"/>
          <a:ext cx="889000" cy="20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8982</xdr:rowOff>
    </xdr:from>
    <xdr:to>
      <xdr:col>112</xdr:col>
      <xdr:colOff>38100</xdr:colOff>
      <xdr:row>75</xdr:row>
      <xdr:rowOff>110582</xdr:rowOff>
    </xdr:to>
    <xdr:sp macro="" textlink="">
      <xdr:nvSpPr>
        <xdr:cNvPr id="850" name="フローチャート: 判断 849"/>
        <xdr:cNvSpPr/>
      </xdr:nvSpPr>
      <xdr:spPr>
        <a:xfrm>
          <a:off x="21272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127109</xdr:rowOff>
    </xdr:from>
    <xdr:ext cx="534377" cy="259045"/>
    <xdr:sp macro="" textlink="">
      <xdr:nvSpPr>
        <xdr:cNvPr id="851" name="テキスト ボックス 850"/>
        <xdr:cNvSpPr txBox="1"/>
      </xdr:nvSpPr>
      <xdr:spPr>
        <a:xfrm>
          <a:off x="21056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152730</xdr:rowOff>
    </xdr:from>
    <xdr:to>
      <xdr:col>107</xdr:col>
      <xdr:colOff>50800</xdr:colOff>
      <xdr:row>77</xdr:row>
      <xdr:rowOff>113229</xdr:rowOff>
    </xdr:to>
    <xdr:cxnSp macro="">
      <xdr:nvCxnSpPr>
        <xdr:cNvPr id="852" name="直線コネクタ 851"/>
        <xdr:cNvCxnSpPr/>
      </xdr:nvCxnSpPr>
      <xdr:spPr>
        <a:xfrm>
          <a:off x="19545300" y="13182930"/>
          <a:ext cx="889000" cy="1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22606</xdr:rowOff>
    </xdr:from>
    <xdr:to>
      <xdr:col>107</xdr:col>
      <xdr:colOff>101600</xdr:colOff>
      <xdr:row>75</xdr:row>
      <xdr:rowOff>124206</xdr:rowOff>
    </xdr:to>
    <xdr:sp macro="" textlink="">
      <xdr:nvSpPr>
        <xdr:cNvPr id="853" name="フローチャート: 判断 852"/>
        <xdr:cNvSpPr/>
      </xdr:nvSpPr>
      <xdr:spPr>
        <a:xfrm>
          <a:off x="20383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140733</xdr:rowOff>
    </xdr:from>
    <xdr:ext cx="534377" cy="259045"/>
    <xdr:sp macro="" textlink="">
      <xdr:nvSpPr>
        <xdr:cNvPr id="854" name="テキスト ボックス 853"/>
        <xdr:cNvSpPr txBox="1"/>
      </xdr:nvSpPr>
      <xdr:spPr>
        <a:xfrm>
          <a:off x="20167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142672</xdr:rowOff>
    </xdr:from>
    <xdr:to>
      <xdr:col>102</xdr:col>
      <xdr:colOff>114300</xdr:colOff>
      <xdr:row>76</xdr:row>
      <xdr:rowOff>152730</xdr:rowOff>
    </xdr:to>
    <xdr:cxnSp macro="">
      <xdr:nvCxnSpPr>
        <xdr:cNvPr id="855" name="直線コネクタ 854"/>
        <xdr:cNvCxnSpPr/>
      </xdr:nvCxnSpPr>
      <xdr:spPr>
        <a:xfrm>
          <a:off x="18656300" y="13001422"/>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3632</xdr:rowOff>
    </xdr:from>
    <xdr:to>
      <xdr:col>102</xdr:col>
      <xdr:colOff>165100</xdr:colOff>
      <xdr:row>75</xdr:row>
      <xdr:rowOff>105232</xdr:rowOff>
    </xdr:to>
    <xdr:sp macro="" textlink="">
      <xdr:nvSpPr>
        <xdr:cNvPr id="856" name="フローチャート: 判断 855"/>
        <xdr:cNvSpPr/>
      </xdr:nvSpPr>
      <xdr:spPr>
        <a:xfrm>
          <a:off x="19494500" y="128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121759</xdr:rowOff>
    </xdr:from>
    <xdr:ext cx="534377" cy="259045"/>
    <xdr:sp macro="" textlink="">
      <xdr:nvSpPr>
        <xdr:cNvPr id="857" name="テキスト ボックス 856"/>
        <xdr:cNvSpPr txBox="1"/>
      </xdr:nvSpPr>
      <xdr:spPr>
        <a:xfrm>
          <a:off x="19278111" y="126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69423</xdr:rowOff>
    </xdr:from>
    <xdr:to>
      <xdr:col>98</xdr:col>
      <xdr:colOff>38100</xdr:colOff>
      <xdr:row>74</xdr:row>
      <xdr:rowOff>171023</xdr:rowOff>
    </xdr:to>
    <xdr:sp macro="" textlink="">
      <xdr:nvSpPr>
        <xdr:cNvPr id="858" name="フローチャート: 判断 857"/>
        <xdr:cNvSpPr/>
      </xdr:nvSpPr>
      <xdr:spPr>
        <a:xfrm>
          <a:off x="186055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16100</xdr:rowOff>
    </xdr:from>
    <xdr:ext cx="534377" cy="259045"/>
    <xdr:sp macro="" textlink="">
      <xdr:nvSpPr>
        <xdr:cNvPr id="859" name="テキスト ボックス 858"/>
        <xdr:cNvSpPr txBox="1"/>
      </xdr:nvSpPr>
      <xdr:spPr>
        <a:xfrm>
          <a:off x="18389111" y="125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3769</xdr:rowOff>
    </xdr:from>
    <xdr:to>
      <xdr:col>116</xdr:col>
      <xdr:colOff>114300</xdr:colOff>
      <xdr:row>76</xdr:row>
      <xdr:rowOff>105369</xdr:rowOff>
    </xdr:to>
    <xdr:sp macro="" textlink="">
      <xdr:nvSpPr>
        <xdr:cNvPr id="865" name="楕円 864"/>
        <xdr:cNvSpPr/>
      </xdr:nvSpPr>
      <xdr:spPr>
        <a:xfrm>
          <a:off x="22110700" y="130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90147</xdr:rowOff>
    </xdr:from>
    <xdr:ext cx="534377" cy="259045"/>
    <xdr:sp macro="" textlink="">
      <xdr:nvSpPr>
        <xdr:cNvPr id="866" name="繰出金該当値テキスト"/>
        <xdr:cNvSpPr txBox="1"/>
      </xdr:nvSpPr>
      <xdr:spPr>
        <a:xfrm>
          <a:off x="22212300" y="1294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30424</xdr:rowOff>
    </xdr:from>
    <xdr:to>
      <xdr:col>112</xdr:col>
      <xdr:colOff>38100</xdr:colOff>
      <xdr:row>76</xdr:row>
      <xdr:rowOff>132024</xdr:rowOff>
    </xdr:to>
    <xdr:sp macro="" textlink="">
      <xdr:nvSpPr>
        <xdr:cNvPr id="867" name="楕円 866"/>
        <xdr:cNvSpPr/>
      </xdr:nvSpPr>
      <xdr:spPr>
        <a:xfrm>
          <a:off x="21272500" y="130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123151</xdr:rowOff>
    </xdr:from>
    <xdr:ext cx="534377" cy="259045"/>
    <xdr:sp macro="" textlink="">
      <xdr:nvSpPr>
        <xdr:cNvPr id="868" name="テキスト ボックス 867"/>
        <xdr:cNvSpPr txBox="1"/>
      </xdr:nvSpPr>
      <xdr:spPr>
        <a:xfrm>
          <a:off x="21056111" y="131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62429</xdr:rowOff>
    </xdr:from>
    <xdr:to>
      <xdr:col>107</xdr:col>
      <xdr:colOff>101600</xdr:colOff>
      <xdr:row>77</xdr:row>
      <xdr:rowOff>164029</xdr:rowOff>
    </xdr:to>
    <xdr:sp macro="" textlink="">
      <xdr:nvSpPr>
        <xdr:cNvPr id="869" name="楕円 868"/>
        <xdr:cNvSpPr/>
      </xdr:nvSpPr>
      <xdr:spPr>
        <a:xfrm>
          <a:off x="20383500" y="132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155156</xdr:rowOff>
    </xdr:from>
    <xdr:ext cx="534377" cy="259045"/>
    <xdr:sp macro="" textlink="">
      <xdr:nvSpPr>
        <xdr:cNvPr id="870" name="テキスト ボックス 869"/>
        <xdr:cNvSpPr txBox="1"/>
      </xdr:nvSpPr>
      <xdr:spPr>
        <a:xfrm>
          <a:off x="20167111" y="133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101930</xdr:rowOff>
    </xdr:from>
    <xdr:to>
      <xdr:col>102</xdr:col>
      <xdr:colOff>165100</xdr:colOff>
      <xdr:row>77</xdr:row>
      <xdr:rowOff>32080</xdr:rowOff>
    </xdr:to>
    <xdr:sp macro="" textlink="">
      <xdr:nvSpPr>
        <xdr:cNvPr id="871" name="楕円 870"/>
        <xdr:cNvSpPr/>
      </xdr:nvSpPr>
      <xdr:spPr>
        <a:xfrm>
          <a:off x="19494500" y="131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23207</xdr:rowOff>
    </xdr:from>
    <xdr:ext cx="534377" cy="259045"/>
    <xdr:sp macro="" textlink="">
      <xdr:nvSpPr>
        <xdr:cNvPr id="872" name="テキスト ボックス 871"/>
        <xdr:cNvSpPr txBox="1"/>
      </xdr:nvSpPr>
      <xdr:spPr>
        <a:xfrm>
          <a:off x="19278111" y="132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91872</xdr:rowOff>
    </xdr:from>
    <xdr:to>
      <xdr:col>98</xdr:col>
      <xdr:colOff>38100</xdr:colOff>
      <xdr:row>76</xdr:row>
      <xdr:rowOff>22022</xdr:rowOff>
    </xdr:to>
    <xdr:sp macro="" textlink="">
      <xdr:nvSpPr>
        <xdr:cNvPr id="873" name="楕円 872"/>
        <xdr:cNvSpPr/>
      </xdr:nvSpPr>
      <xdr:spPr>
        <a:xfrm>
          <a:off x="18605500" y="129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13149</xdr:rowOff>
    </xdr:from>
    <xdr:ext cx="534377" cy="259045"/>
    <xdr:sp macro="" textlink="">
      <xdr:nvSpPr>
        <xdr:cNvPr id="874" name="テキスト ボックス 873"/>
        <xdr:cNvSpPr txBox="1"/>
      </xdr:nvSpPr>
      <xdr:spPr>
        <a:xfrm>
          <a:off x="18389111" y="130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特別定額給付金の皆増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が大幅な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防災ラジオの配布や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関連</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経費等の増加により、大きく伸びており、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都平均を上回る数値となっている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扶助費については、類似団体平均は下回っているものの、保育所関連経費や障害福祉サービス費等の増加により、物件費同様に伸びが大きく、全国平均や都平均を上回る数値となっている。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人口増に伴い、扶助費、物件費等、経常的経費の増加が続いていくことが予想されるとともに、新型コロナウイルス感染症対策や収束後を見据えた新たな行政需要にも機動的に対応していかなければならないため、施策の緊急度や優先度を見極め、引き続き行財政改革の推進により歳出抑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526,301
495,909
42.99
259,978,713
252,937,106
5,641,449
126,191,212
24,814,949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165173</xdr:rowOff>
    </xdr:from>
    <xdr:to>
      <xdr:col>24</xdr:col>
      <xdr:colOff>63500</xdr:colOff>
      <xdr:row>38</xdr:row>
      <xdr:rowOff>3193</xdr:rowOff>
    </xdr:to>
    <xdr:cxnSp macro="">
      <xdr:nvCxnSpPr>
        <xdr:cNvPr id="62" name="直線コネクタ 61"/>
        <xdr:cNvCxnSpPr/>
      </xdr:nvCxnSpPr>
      <xdr:spPr>
        <a:xfrm>
          <a:off x="3797300" y="6508823"/>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165173</xdr:rowOff>
    </xdr:from>
    <xdr:to>
      <xdr:col>19</xdr:col>
      <xdr:colOff>177800</xdr:colOff>
      <xdr:row>37</xdr:row>
      <xdr:rowOff>165989</xdr:rowOff>
    </xdr:to>
    <xdr:cxnSp macro="">
      <xdr:nvCxnSpPr>
        <xdr:cNvPr id="65" name="直線コネクタ 64"/>
        <xdr:cNvCxnSpPr/>
      </xdr:nvCxnSpPr>
      <xdr:spPr>
        <a:xfrm flipV="1">
          <a:off x="2908300" y="6508823"/>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165989</xdr:rowOff>
    </xdr:from>
    <xdr:to>
      <xdr:col>15</xdr:col>
      <xdr:colOff>50800</xdr:colOff>
      <xdr:row>37</xdr:row>
      <xdr:rowOff>166315</xdr:rowOff>
    </xdr:to>
    <xdr:cxnSp macro="">
      <xdr:nvCxnSpPr>
        <xdr:cNvPr id="68" name="直線コネクタ 67"/>
        <xdr:cNvCxnSpPr/>
      </xdr:nvCxnSpPr>
      <xdr:spPr>
        <a:xfrm flipV="1">
          <a:off x="2019300" y="650963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154559</xdr:rowOff>
    </xdr:from>
    <xdr:to>
      <xdr:col>10</xdr:col>
      <xdr:colOff>114300</xdr:colOff>
      <xdr:row>37</xdr:row>
      <xdr:rowOff>166315</xdr:rowOff>
    </xdr:to>
    <xdr:cxnSp macro="">
      <xdr:nvCxnSpPr>
        <xdr:cNvPr id="71" name="直線コネクタ 70"/>
        <xdr:cNvCxnSpPr/>
      </xdr:nvCxnSpPr>
      <xdr:spPr>
        <a:xfrm>
          <a:off x="1130300" y="6498209"/>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123843</xdr:rowOff>
    </xdr:from>
    <xdr:to>
      <xdr:col>24</xdr:col>
      <xdr:colOff>114300</xdr:colOff>
      <xdr:row>38</xdr:row>
      <xdr:rowOff>53994</xdr:rowOff>
    </xdr:to>
    <xdr:sp macro="" textlink="">
      <xdr:nvSpPr>
        <xdr:cNvPr id="81" name="楕円 80"/>
        <xdr:cNvSpPr/>
      </xdr:nvSpPr>
      <xdr:spPr>
        <a:xfrm>
          <a:off x="4584700" y="646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72715</xdr:rowOff>
    </xdr:from>
    <xdr:ext cx="469744" cy="259045"/>
    <xdr:sp macro="" textlink="">
      <xdr:nvSpPr>
        <xdr:cNvPr id="82" name="議会費該当値テキスト"/>
        <xdr:cNvSpPr txBox="1"/>
      </xdr:nvSpPr>
      <xdr:spPr>
        <a:xfrm>
          <a:off x="4686300" y="641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114372</xdr:rowOff>
    </xdr:from>
    <xdr:to>
      <xdr:col>20</xdr:col>
      <xdr:colOff>38100</xdr:colOff>
      <xdr:row>38</xdr:row>
      <xdr:rowOff>44523</xdr:rowOff>
    </xdr:to>
    <xdr:sp macro="" textlink="">
      <xdr:nvSpPr>
        <xdr:cNvPr id="83" name="楕円 82"/>
        <xdr:cNvSpPr/>
      </xdr:nvSpPr>
      <xdr:spPr>
        <a:xfrm>
          <a:off x="37465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35650</xdr:rowOff>
    </xdr:from>
    <xdr:ext cx="469744" cy="259045"/>
    <xdr:sp macro="" textlink="">
      <xdr:nvSpPr>
        <xdr:cNvPr id="84" name="テキスト ボックス 83"/>
        <xdr:cNvSpPr txBox="1"/>
      </xdr:nvSpPr>
      <xdr:spPr>
        <a:xfrm>
          <a:off x="3562428" y="655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115189</xdr:rowOff>
    </xdr:from>
    <xdr:to>
      <xdr:col>15</xdr:col>
      <xdr:colOff>101600</xdr:colOff>
      <xdr:row>38</xdr:row>
      <xdr:rowOff>45339</xdr:rowOff>
    </xdr:to>
    <xdr:sp macro="" textlink="">
      <xdr:nvSpPr>
        <xdr:cNvPr id="85" name="楕円 84"/>
        <xdr:cNvSpPr/>
      </xdr:nvSpPr>
      <xdr:spPr>
        <a:xfrm>
          <a:off x="2857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36466</xdr:rowOff>
    </xdr:from>
    <xdr:ext cx="469744" cy="259045"/>
    <xdr:sp macro="" textlink="">
      <xdr:nvSpPr>
        <xdr:cNvPr id="86" name="テキスト ボックス 85"/>
        <xdr:cNvSpPr txBox="1"/>
      </xdr:nvSpPr>
      <xdr:spPr>
        <a:xfrm>
          <a:off x="2673428" y="655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115515</xdr:rowOff>
    </xdr:from>
    <xdr:to>
      <xdr:col>10</xdr:col>
      <xdr:colOff>165100</xdr:colOff>
      <xdr:row>38</xdr:row>
      <xdr:rowOff>45665</xdr:rowOff>
    </xdr:to>
    <xdr:sp macro="" textlink="">
      <xdr:nvSpPr>
        <xdr:cNvPr id="87" name="楕円 86"/>
        <xdr:cNvSpPr/>
      </xdr:nvSpPr>
      <xdr:spPr>
        <a:xfrm>
          <a:off x="1968500" y="64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36792</xdr:rowOff>
    </xdr:from>
    <xdr:ext cx="469744" cy="259045"/>
    <xdr:sp macro="" textlink="">
      <xdr:nvSpPr>
        <xdr:cNvPr id="88" name="テキスト ボックス 87"/>
        <xdr:cNvSpPr txBox="1"/>
      </xdr:nvSpPr>
      <xdr:spPr>
        <a:xfrm>
          <a:off x="1784428" y="655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103759</xdr:rowOff>
    </xdr:from>
    <xdr:to>
      <xdr:col>6</xdr:col>
      <xdr:colOff>38100</xdr:colOff>
      <xdr:row>38</xdr:row>
      <xdr:rowOff>33910</xdr:rowOff>
    </xdr:to>
    <xdr:sp macro="" textlink="">
      <xdr:nvSpPr>
        <xdr:cNvPr id="89" name="楕円 88"/>
        <xdr:cNvSpPr/>
      </xdr:nvSpPr>
      <xdr:spPr>
        <a:xfrm>
          <a:off x="1079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25036</xdr:rowOff>
    </xdr:from>
    <xdr:ext cx="469744" cy="259045"/>
    <xdr:sp macro="" textlink="">
      <xdr:nvSpPr>
        <xdr:cNvPr id="90" name="テキスト ボックス 89"/>
        <xdr:cNvSpPr txBox="1"/>
      </xdr:nvSpPr>
      <xdr:spPr>
        <a:xfrm>
          <a:off x="895428"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17685</xdr:rowOff>
    </xdr:from>
    <xdr:to>
      <xdr:col>24</xdr:col>
      <xdr:colOff>63500</xdr:colOff>
      <xdr:row>58</xdr:row>
      <xdr:rowOff>48618</xdr:rowOff>
    </xdr:to>
    <xdr:cxnSp macro="">
      <xdr:nvCxnSpPr>
        <xdr:cNvPr id="119" name="直線コネクタ 118"/>
        <xdr:cNvCxnSpPr/>
      </xdr:nvCxnSpPr>
      <xdr:spPr>
        <a:xfrm flipV="1">
          <a:off x="3797300" y="9618885"/>
          <a:ext cx="838200" cy="37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131478</xdr:rowOff>
    </xdr:from>
    <xdr:ext cx="599010" cy="259045"/>
    <xdr:sp macro="" textlink="">
      <xdr:nvSpPr>
        <xdr:cNvPr id="120" name="総務費平均値テキスト"/>
        <xdr:cNvSpPr txBox="1"/>
      </xdr:nvSpPr>
      <xdr:spPr>
        <a:xfrm>
          <a:off x="4686300" y="9389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146508</xdr:rowOff>
    </xdr:from>
    <xdr:to>
      <xdr:col>19</xdr:col>
      <xdr:colOff>177800</xdr:colOff>
      <xdr:row>58</xdr:row>
      <xdr:rowOff>48618</xdr:rowOff>
    </xdr:to>
    <xdr:cxnSp macro="">
      <xdr:nvCxnSpPr>
        <xdr:cNvPr id="122" name="直線コネクタ 121"/>
        <xdr:cNvCxnSpPr/>
      </xdr:nvCxnSpPr>
      <xdr:spPr>
        <a:xfrm>
          <a:off x="2908300" y="9919158"/>
          <a:ext cx="889000" cy="7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145114</xdr:rowOff>
    </xdr:from>
    <xdr:to>
      <xdr:col>15</xdr:col>
      <xdr:colOff>50800</xdr:colOff>
      <xdr:row>57</xdr:row>
      <xdr:rowOff>146508</xdr:rowOff>
    </xdr:to>
    <xdr:cxnSp macro="">
      <xdr:nvCxnSpPr>
        <xdr:cNvPr id="125" name="直線コネクタ 124"/>
        <xdr:cNvCxnSpPr/>
      </xdr:nvCxnSpPr>
      <xdr:spPr>
        <a:xfrm>
          <a:off x="2019300" y="9917764"/>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145114</xdr:rowOff>
    </xdr:from>
    <xdr:to>
      <xdr:col>10</xdr:col>
      <xdr:colOff>114300</xdr:colOff>
      <xdr:row>57</xdr:row>
      <xdr:rowOff>155980</xdr:rowOff>
    </xdr:to>
    <xdr:cxnSp macro="">
      <xdr:nvCxnSpPr>
        <xdr:cNvPr id="128" name="直線コネクタ 127"/>
        <xdr:cNvCxnSpPr/>
      </xdr:nvCxnSpPr>
      <xdr:spPr>
        <a:xfrm flipV="1">
          <a:off x="1130300" y="9917764"/>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138335</xdr:rowOff>
    </xdr:from>
    <xdr:to>
      <xdr:col>24</xdr:col>
      <xdr:colOff>114300</xdr:colOff>
      <xdr:row>56</xdr:row>
      <xdr:rowOff>68485</xdr:rowOff>
    </xdr:to>
    <xdr:sp macro="" textlink="">
      <xdr:nvSpPr>
        <xdr:cNvPr id="138" name="楕円 137"/>
        <xdr:cNvSpPr/>
      </xdr:nvSpPr>
      <xdr:spPr>
        <a:xfrm>
          <a:off x="4584700" y="95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87029</xdr:rowOff>
    </xdr:from>
    <xdr:ext cx="599010" cy="259045"/>
    <xdr:sp macro="" textlink="">
      <xdr:nvSpPr>
        <xdr:cNvPr id="139" name="総務費該当値テキスト"/>
        <xdr:cNvSpPr txBox="1"/>
      </xdr:nvSpPr>
      <xdr:spPr>
        <a:xfrm>
          <a:off x="4686300" y="95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169268</xdr:rowOff>
    </xdr:from>
    <xdr:to>
      <xdr:col>20</xdr:col>
      <xdr:colOff>38100</xdr:colOff>
      <xdr:row>58</xdr:row>
      <xdr:rowOff>99418</xdr:rowOff>
    </xdr:to>
    <xdr:sp macro="" textlink="">
      <xdr:nvSpPr>
        <xdr:cNvPr id="140" name="楕円 139"/>
        <xdr:cNvSpPr/>
      </xdr:nvSpPr>
      <xdr:spPr>
        <a:xfrm>
          <a:off x="3746500" y="994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90545</xdr:rowOff>
    </xdr:from>
    <xdr:ext cx="534377" cy="259045"/>
    <xdr:sp macro="" textlink="">
      <xdr:nvSpPr>
        <xdr:cNvPr id="141" name="テキスト ボックス 140"/>
        <xdr:cNvSpPr txBox="1"/>
      </xdr:nvSpPr>
      <xdr:spPr>
        <a:xfrm>
          <a:off x="3530111" y="100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95708</xdr:rowOff>
    </xdr:from>
    <xdr:to>
      <xdr:col>15</xdr:col>
      <xdr:colOff>101600</xdr:colOff>
      <xdr:row>58</xdr:row>
      <xdr:rowOff>25858</xdr:rowOff>
    </xdr:to>
    <xdr:sp macro="" textlink="">
      <xdr:nvSpPr>
        <xdr:cNvPr id="142" name="楕円 141"/>
        <xdr:cNvSpPr/>
      </xdr:nvSpPr>
      <xdr:spPr>
        <a:xfrm>
          <a:off x="2857500" y="98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42385</xdr:rowOff>
    </xdr:from>
    <xdr:ext cx="534377" cy="259045"/>
    <xdr:sp macro="" textlink="">
      <xdr:nvSpPr>
        <xdr:cNvPr id="143" name="テキスト ボックス 142"/>
        <xdr:cNvSpPr txBox="1"/>
      </xdr:nvSpPr>
      <xdr:spPr>
        <a:xfrm>
          <a:off x="2641111" y="964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94314</xdr:rowOff>
    </xdr:from>
    <xdr:to>
      <xdr:col>10</xdr:col>
      <xdr:colOff>165100</xdr:colOff>
      <xdr:row>58</xdr:row>
      <xdr:rowOff>24464</xdr:rowOff>
    </xdr:to>
    <xdr:sp macro="" textlink="">
      <xdr:nvSpPr>
        <xdr:cNvPr id="144" name="楕円 143"/>
        <xdr:cNvSpPr/>
      </xdr:nvSpPr>
      <xdr:spPr>
        <a:xfrm>
          <a:off x="1968500" y="98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40991</xdr:rowOff>
    </xdr:from>
    <xdr:ext cx="534377" cy="259045"/>
    <xdr:sp macro="" textlink="">
      <xdr:nvSpPr>
        <xdr:cNvPr id="145" name="テキスト ボックス 144"/>
        <xdr:cNvSpPr txBox="1"/>
      </xdr:nvSpPr>
      <xdr:spPr>
        <a:xfrm>
          <a:off x="1752111" y="964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105180</xdr:rowOff>
    </xdr:from>
    <xdr:to>
      <xdr:col>6</xdr:col>
      <xdr:colOff>38100</xdr:colOff>
      <xdr:row>58</xdr:row>
      <xdr:rowOff>35330</xdr:rowOff>
    </xdr:to>
    <xdr:sp macro="" textlink="">
      <xdr:nvSpPr>
        <xdr:cNvPr id="146" name="楕円 145"/>
        <xdr:cNvSpPr/>
      </xdr:nvSpPr>
      <xdr:spPr>
        <a:xfrm>
          <a:off x="1079500" y="98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51857</xdr:rowOff>
    </xdr:from>
    <xdr:ext cx="534377" cy="259045"/>
    <xdr:sp macro="" textlink="">
      <xdr:nvSpPr>
        <xdr:cNvPr id="147" name="テキスト ボックス 146"/>
        <xdr:cNvSpPr txBox="1"/>
      </xdr:nvSpPr>
      <xdr:spPr>
        <a:xfrm>
          <a:off x="863111" y="96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149856</xdr:rowOff>
    </xdr:from>
    <xdr:to>
      <xdr:col>24</xdr:col>
      <xdr:colOff>63500</xdr:colOff>
      <xdr:row>78</xdr:row>
      <xdr:rowOff>40596</xdr:rowOff>
    </xdr:to>
    <xdr:cxnSp macro="">
      <xdr:nvCxnSpPr>
        <xdr:cNvPr id="179" name="直線コネクタ 178"/>
        <xdr:cNvCxnSpPr/>
      </xdr:nvCxnSpPr>
      <xdr:spPr>
        <a:xfrm flipV="1">
          <a:off x="3797300" y="13351506"/>
          <a:ext cx="838200" cy="6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40596</xdr:rowOff>
    </xdr:from>
    <xdr:to>
      <xdr:col>19</xdr:col>
      <xdr:colOff>177800</xdr:colOff>
      <xdr:row>78</xdr:row>
      <xdr:rowOff>155082</xdr:rowOff>
    </xdr:to>
    <xdr:cxnSp macro="">
      <xdr:nvCxnSpPr>
        <xdr:cNvPr id="182" name="直線コネクタ 181"/>
        <xdr:cNvCxnSpPr/>
      </xdr:nvCxnSpPr>
      <xdr:spPr>
        <a:xfrm flipV="1">
          <a:off x="2908300" y="13413696"/>
          <a:ext cx="889000" cy="1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155082</xdr:rowOff>
    </xdr:from>
    <xdr:to>
      <xdr:col>15</xdr:col>
      <xdr:colOff>50800</xdr:colOff>
      <xdr:row>78</xdr:row>
      <xdr:rowOff>168678</xdr:rowOff>
    </xdr:to>
    <xdr:cxnSp macro="">
      <xdr:nvCxnSpPr>
        <xdr:cNvPr id="185" name="直線コネクタ 184"/>
        <xdr:cNvCxnSpPr/>
      </xdr:nvCxnSpPr>
      <xdr:spPr>
        <a:xfrm flipV="1">
          <a:off x="2019300" y="13528182"/>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168678</xdr:rowOff>
    </xdr:from>
    <xdr:to>
      <xdr:col>10</xdr:col>
      <xdr:colOff>114300</xdr:colOff>
      <xdr:row>79</xdr:row>
      <xdr:rowOff>29701</xdr:rowOff>
    </xdr:to>
    <xdr:cxnSp macro="">
      <xdr:nvCxnSpPr>
        <xdr:cNvPr id="188" name="直線コネクタ 187"/>
        <xdr:cNvCxnSpPr/>
      </xdr:nvCxnSpPr>
      <xdr:spPr>
        <a:xfrm flipV="1">
          <a:off x="1130300" y="13541778"/>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99056</xdr:rowOff>
    </xdr:from>
    <xdr:to>
      <xdr:col>24</xdr:col>
      <xdr:colOff>114300</xdr:colOff>
      <xdr:row>78</xdr:row>
      <xdr:rowOff>29206</xdr:rowOff>
    </xdr:to>
    <xdr:sp macro="" textlink="">
      <xdr:nvSpPr>
        <xdr:cNvPr id="198" name="楕円 197"/>
        <xdr:cNvSpPr/>
      </xdr:nvSpPr>
      <xdr:spPr>
        <a:xfrm>
          <a:off x="4584700" y="133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77483</xdr:rowOff>
    </xdr:from>
    <xdr:ext cx="599010" cy="259045"/>
    <xdr:sp macro="" textlink="">
      <xdr:nvSpPr>
        <xdr:cNvPr id="199" name="民生費該当値テキスト"/>
        <xdr:cNvSpPr txBox="1"/>
      </xdr:nvSpPr>
      <xdr:spPr>
        <a:xfrm>
          <a:off x="4686300" y="1327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161246</xdr:rowOff>
    </xdr:from>
    <xdr:to>
      <xdr:col>20</xdr:col>
      <xdr:colOff>38100</xdr:colOff>
      <xdr:row>78</xdr:row>
      <xdr:rowOff>91396</xdr:rowOff>
    </xdr:to>
    <xdr:sp macro="" textlink="">
      <xdr:nvSpPr>
        <xdr:cNvPr id="200" name="楕円 199"/>
        <xdr:cNvSpPr/>
      </xdr:nvSpPr>
      <xdr:spPr>
        <a:xfrm>
          <a:off x="3746500" y="133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82523</xdr:rowOff>
    </xdr:from>
    <xdr:ext cx="599010" cy="259045"/>
    <xdr:sp macro="" textlink="">
      <xdr:nvSpPr>
        <xdr:cNvPr id="201" name="テキスト ボックス 200"/>
        <xdr:cNvSpPr txBox="1"/>
      </xdr:nvSpPr>
      <xdr:spPr>
        <a:xfrm>
          <a:off x="3497795" y="1345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104282</xdr:rowOff>
    </xdr:from>
    <xdr:to>
      <xdr:col>15</xdr:col>
      <xdr:colOff>101600</xdr:colOff>
      <xdr:row>79</xdr:row>
      <xdr:rowOff>34432</xdr:rowOff>
    </xdr:to>
    <xdr:sp macro="" textlink="">
      <xdr:nvSpPr>
        <xdr:cNvPr id="202" name="楕円 201"/>
        <xdr:cNvSpPr/>
      </xdr:nvSpPr>
      <xdr:spPr>
        <a:xfrm>
          <a:off x="2857500" y="134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25559</xdr:rowOff>
    </xdr:from>
    <xdr:ext cx="599010" cy="259045"/>
    <xdr:sp macro="" textlink="">
      <xdr:nvSpPr>
        <xdr:cNvPr id="203" name="テキスト ボックス 202"/>
        <xdr:cNvSpPr txBox="1"/>
      </xdr:nvSpPr>
      <xdr:spPr>
        <a:xfrm>
          <a:off x="2608795" y="1357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117878</xdr:rowOff>
    </xdr:from>
    <xdr:to>
      <xdr:col>10</xdr:col>
      <xdr:colOff>165100</xdr:colOff>
      <xdr:row>79</xdr:row>
      <xdr:rowOff>48028</xdr:rowOff>
    </xdr:to>
    <xdr:sp macro="" textlink="">
      <xdr:nvSpPr>
        <xdr:cNvPr id="204" name="楕円 203"/>
        <xdr:cNvSpPr/>
      </xdr:nvSpPr>
      <xdr:spPr>
        <a:xfrm>
          <a:off x="1968500" y="134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39155</xdr:rowOff>
    </xdr:from>
    <xdr:ext cx="599010" cy="259045"/>
    <xdr:sp macro="" textlink="">
      <xdr:nvSpPr>
        <xdr:cNvPr id="205" name="テキスト ボックス 204"/>
        <xdr:cNvSpPr txBox="1"/>
      </xdr:nvSpPr>
      <xdr:spPr>
        <a:xfrm>
          <a:off x="1719795" y="1358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150351</xdr:rowOff>
    </xdr:from>
    <xdr:to>
      <xdr:col>6</xdr:col>
      <xdr:colOff>38100</xdr:colOff>
      <xdr:row>79</xdr:row>
      <xdr:rowOff>80501</xdr:rowOff>
    </xdr:to>
    <xdr:sp macro="" textlink="">
      <xdr:nvSpPr>
        <xdr:cNvPr id="206" name="楕円 205"/>
        <xdr:cNvSpPr/>
      </xdr:nvSpPr>
      <xdr:spPr>
        <a:xfrm>
          <a:off x="1079500" y="135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71628</xdr:rowOff>
    </xdr:from>
    <xdr:ext cx="599010" cy="259045"/>
    <xdr:sp macro="" textlink="">
      <xdr:nvSpPr>
        <xdr:cNvPr id="207" name="テキスト ボックス 206"/>
        <xdr:cNvSpPr txBox="1"/>
      </xdr:nvSpPr>
      <xdr:spPr>
        <a:xfrm>
          <a:off x="830795" y="1361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32810</xdr:rowOff>
    </xdr:from>
    <xdr:to>
      <xdr:col>24</xdr:col>
      <xdr:colOff>63500</xdr:colOff>
      <xdr:row>98</xdr:row>
      <xdr:rowOff>77139</xdr:rowOff>
    </xdr:to>
    <xdr:cxnSp macro="">
      <xdr:nvCxnSpPr>
        <xdr:cNvPr id="237" name="直線コネクタ 236"/>
        <xdr:cNvCxnSpPr/>
      </xdr:nvCxnSpPr>
      <xdr:spPr>
        <a:xfrm flipV="1">
          <a:off x="3797300" y="16834910"/>
          <a:ext cx="8382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77139</xdr:rowOff>
    </xdr:from>
    <xdr:to>
      <xdr:col>19</xdr:col>
      <xdr:colOff>177800</xdr:colOff>
      <xdr:row>98</xdr:row>
      <xdr:rowOff>88227</xdr:rowOff>
    </xdr:to>
    <xdr:cxnSp macro="">
      <xdr:nvCxnSpPr>
        <xdr:cNvPr id="240" name="直線コネクタ 239"/>
        <xdr:cNvCxnSpPr/>
      </xdr:nvCxnSpPr>
      <xdr:spPr>
        <a:xfrm flipV="1">
          <a:off x="2908300" y="16879239"/>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79139</xdr:rowOff>
    </xdr:from>
    <xdr:to>
      <xdr:col>15</xdr:col>
      <xdr:colOff>50800</xdr:colOff>
      <xdr:row>98</xdr:row>
      <xdr:rowOff>88227</xdr:rowOff>
    </xdr:to>
    <xdr:cxnSp macro="">
      <xdr:nvCxnSpPr>
        <xdr:cNvPr id="243" name="直線コネクタ 242"/>
        <xdr:cNvCxnSpPr/>
      </xdr:nvCxnSpPr>
      <xdr:spPr>
        <a:xfrm>
          <a:off x="2019300" y="16881239"/>
          <a:ext cx="8890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79139</xdr:rowOff>
    </xdr:from>
    <xdr:to>
      <xdr:col>10</xdr:col>
      <xdr:colOff>114300</xdr:colOff>
      <xdr:row>98</xdr:row>
      <xdr:rowOff>85961</xdr:rowOff>
    </xdr:to>
    <xdr:cxnSp macro="">
      <xdr:nvCxnSpPr>
        <xdr:cNvPr id="246" name="直線コネクタ 245"/>
        <xdr:cNvCxnSpPr/>
      </xdr:nvCxnSpPr>
      <xdr:spPr>
        <a:xfrm flipV="1">
          <a:off x="1130300" y="16881239"/>
          <a:ext cx="889000" cy="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153460</xdr:rowOff>
    </xdr:from>
    <xdr:to>
      <xdr:col>24</xdr:col>
      <xdr:colOff>114300</xdr:colOff>
      <xdr:row>98</xdr:row>
      <xdr:rowOff>83610</xdr:rowOff>
    </xdr:to>
    <xdr:sp macro="" textlink="">
      <xdr:nvSpPr>
        <xdr:cNvPr id="256" name="楕円 255"/>
        <xdr:cNvSpPr/>
      </xdr:nvSpPr>
      <xdr:spPr>
        <a:xfrm>
          <a:off x="4584700" y="167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92396</xdr:rowOff>
    </xdr:from>
    <xdr:ext cx="534377" cy="259045"/>
    <xdr:sp macro="" textlink="">
      <xdr:nvSpPr>
        <xdr:cNvPr id="257" name="衛生費該当値テキスト"/>
        <xdr:cNvSpPr txBox="1"/>
      </xdr:nvSpPr>
      <xdr:spPr>
        <a:xfrm>
          <a:off x="4686300" y="167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26339</xdr:rowOff>
    </xdr:from>
    <xdr:to>
      <xdr:col>20</xdr:col>
      <xdr:colOff>38100</xdr:colOff>
      <xdr:row>98</xdr:row>
      <xdr:rowOff>127939</xdr:rowOff>
    </xdr:to>
    <xdr:sp macro="" textlink="">
      <xdr:nvSpPr>
        <xdr:cNvPr id="258" name="楕円 257"/>
        <xdr:cNvSpPr/>
      </xdr:nvSpPr>
      <xdr:spPr>
        <a:xfrm>
          <a:off x="3746500" y="16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119066</xdr:rowOff>
    </xdr:from>
    <xdr:ext cx="534377" cy="259045"/>
    <xdr:sp macro="" textlink="">
      <xdr:nvSpPr>
        <xdr:cNvPr id="259" name="テキスト ボックス 258"/>
        <xdr:cNvSpPr txBox="1"/>
      </xdr:nvSpPr>
      <xdr:spPr>
        <a:xfrm>
          <a:off x="3530111" y="169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37427</xdr:rowOff>
    </xdr:from>
    <xdr:to>
      <xdr:col>15</xdr:col>
      <xdr:colOff>101600</xdr:colOff>
      <xdr:row>98</xdr:row>
      <xdr:rowOff>139027</xdr:rowOff>
    </xdr:to>
    <xdr:sp macro="" textlink="">
      <xdr:nvSpPr>
        <xdr:cNvPr id="260" name="楕円 259"/>
        <xdr:cNvSpPr/>
      </xdr:nvSpPr>
      <xdr:spPr>
        <a:xfrm>
          <a:off x="2857500" y="168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130154</xdr:rowOff>
    </xdr:from>
    <xdr:ext cx="534377" cy="259045"/>
    <xdr:sp macro="" textlink="">
      <xdr:nvSpPr>
        <xdr:cNvPr id="261" name="テキスト ボックス 260"/>
        <xdr:cNvSpPr txBox="1"/>
      </xdr:nvSpPr>
      <xdr:spPr>
        <a:xfrm>
          <a:off x="2641111" y="169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28339</xdr:rowOff>
    </xdr:from>
    <xdr:to>
      <xdr:col>10</xdr:col>
      <xdr:colOff>165100</xdr:colOff>
      <xdr:row>98</xdr:row>
      <xdr:rowOff>129939</xdr:rowOff>
    </xdr:to>
    <xdr:sp macro="" textlink="">
      <xdr:nvSpPr>
        <xdr:cNvPr id="262" name="楕円 261"/>
        <xdr:cNvSpPr/>
      </xdr:nvSpPr>
      <xdr:spPr>
        <a:xfrm>
          <a:off x="1968500" y="168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121066</xdr:rowOff>
    </xdr:from>
    <xdr:ext cx="534377" cy="259045"/>
    <xdr:sp macro="" textlink="">
      <xdr:nvSpPr>
        <xdr:cNvPr id="263" name="テキスト ボックス 262"/>
        <xdr:cNvSpPr txBox="1"/>
      </xdr:nvSpPr>
      <xdr:spPr>
        <a:xfrm>
          <a:off x="1752111" y="169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35161</xdr:rowOff>
    </xdr:from>
    <xdr:to>
      <xdr:col>6</xdr:col>
      <xdr:colOff>38100</xdr:colOff>
      <xdr:row>98</xdr:row>
      <xdr:rowOff>136761</xdr:rowOff>
    </xdr:to>
    <xdr:sp macro="" textlink="">
      <xdr:nvSpPr>
        <xdr:cNvPr id="264" name="楕円 263"/>
        <xdr:cNvSpPr/>
      </xdr:nvSpPr>
      <xdr:spPr>
        <a:xfrm>
          <a:off x="1079500" y="168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127888</xdr:rowOff>
    </xdr:from>
    <xdr:ext cx="534377" cy="259045"/>
    <xdr:sp macro="" textlink="">
      <xdr:nvSpPr>
        <xdr:cNvPr id="265" name="テキスト ボックス 264"/>
        <xdr:cNvSpPr txBox="1"/>
      </xdr:nvSpPr>
      <xdr:spPr>
        <a:xfrm>
          <a:off x="863111" y="1692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146558</xdr:rowOff>
    </xdr:from>
    <xdr:to>
      <xdr:col>55</xdr:col>
      <xdr:colOff>0</xdr:colOff>
      <xdr:row>37</xdr:row>
      <xdr:rowOff>167132</xdr:rowOff>
    </xdr:to>
    <xdr:cxnSp macro="">
      <xdr:nvCxnSpPr>
        <xdr:cNvPr id="292" name="直線コネクタ 291"/>
        <xdr:cNvCxnSpPr/>
      </xdr:nvCxnSpPr>
      <xdr:spPr>
        <a:xfrm>
          <a:off x="9639300" y="649020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3" name="労働費平均値テキスト"/>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146558</xdr:rowOff>
    </xdr:from>
    <xdr:to>
      <xdr:col>50</xdr:col>
      <xdr:colOff>114300</xdr:colOff>
      <xdr:row>37</xdr:row>
      <xdr:rowOff>147930</xdr:rowOff>
    </xdr:to>
    <xdr:cxnSp macro="">
      <xdr:nvCxnSpPr>
        <xdr:cNvPr id="295" name="直線コネクタ 294"/>
        <xdr:cNvCxnSpPr/>
      </xdr:nvCxnSpPr>
      <xdr:spPr>
        <a:xfrm flipV="1">
          <a:off x="8750300" y="64902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55237</xdr:rowOff>
    </xdr:from>
    <xdr:ext cx="378565" cy="259045"/>
    <xdr:sp macro="" textlink="">
      <xdr:nvSpPr>
        <xdr:cNvPr id="297" name="テキスト ボックス 296"/>
        <xdr:cNvSpPr txBox="1"/>
      </xdr:nvSpPr>
      <xdr:spPr>
        <a:xfrm>
          <a:off x="9450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147930</xdr:rowOff>
    </xdr:from>
    <xdr:to>
      <xdr:col>45</xdr:col>
      <xdr:colOff>177800</xdr:colOff>
      <xdr:row>37</xdr:row>
      <xdr:rowOff>154787</xdr:rowOff>
    </xdr:to>
    <xdr:cxnSp macro="">
      <xdr:nvCxnSpPr>
        <xdr:cNvPr id="298" name="直線コネクタ 297"/>
        <xdr:cNvCxnSpPr/>
      </xdr:nvCxnSpPr>
      <xdr:spPr>
        <a:xfrm flipV="1">
          <a:off x="7861300" y="64915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50208</xdr:rowOff>
    </xdr:from>
    <xdr:ext cx="378565" cy="259045"/>
    <xdr:sp macro="" textlink="">
      <xdr:nvSpPr>
        <xdr:cNvPr id="300" name="テキスト ボックス 299"/>
        <xdr:cNvSpPr txBox="1"/>
      </xdr:nvSpPr>
      <xdr:spPr>
        <a:xfrm>
          <a:off x="8561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116840</xdr:rowOff>
    </xdr:from>
    <xdr:to>
      <xdr:col>41</xdr:col>
      <xdr:colOff>50800</xdr:colOff>
      <xdr:row>37</xdr:row>
      <xdr:rowOff>154787</xdr:rowOff>
    </xdr:to>
    <xdr:cxnSp macro="">
      <xdr:nvCxnSpPr>
        <xdr:cNvPr id="301" name="直線コネクタ 300"/>
        <xdr:cNvCxnSpPr/>
      </xdr:nvCxnSpPr>
      <xdr:spPr>
        <a:xfrm>
          <a:off x="6972300" y="6460490"/>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5" name="テキスト ボックス 304"/>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116332</xdr:rowOff>
    </xdr:from>
    <xdr:to>
      <xdr:col>55</xdr:col>
      <xdr:colOff>50800</xdr:colOff>
      <xdr:row>38</xdr:row>
      <xdr:rowOff>46482</xdr:rowOff>
    </xdr:to>
    <xdr:sp macro="" textlink="">
      <xdr:nvSpPr>
        <xdr:cNvPr id="311" name="楕円 310"/>
        <xdr:cNvSpPr/>
      </xdr:nvSpPr>
      <xdr:spPr>
        <a:xfrm>
          <a:off x="10426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31259</xdr:rowOff>
    </xdr:from>
    <xdr:ext cx="378565" cy="259045"/>
    <xdr:sp macro="" textlink="">
      <xdr:nvSpPr>
        <xdr:cNvPr id="312" name="労働費該当値テキスト"/>
        <xdr:cNvSpPr txBox="1"/>
      </xdr:nvSpPr>
      <xdr:spPr>
        <a:xfrm>
          <a:off x="10528300" y="6374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95758</xdr:rowOff>
    </xdr:from>
    <xdr:to>
      <xdr:col>50</xdr:col>
      <xdr:colOff>165100</xdr:colOff>
      <xdr:row>38</xdr:row>
      <xdr:rowOff>25908</xdr:rowOff>
    </xdr:to>
    <xdr:sp macro="" textlink="">
      <xdr:nvSpPr>
        <xdr:cNvPr id="313" name="楕円 312"/>
        <xdr:cNvSpPr/>
      </xdr:nvSpPr>
      <xdr:spPr>
        <a:xfrm>
          <a:off x="958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17035</xdr:rowOff>
    </xdr:from>
    <xdr:ext cx="378565" cy="259045"/>
    <xdr:sp macro="" textlink="">
      <xdr:nvSpPr>
        <xdr:cNvPr id="314" name="テキスト ボックス 313"/>
        <xdr:cNvSpPr txBox="1"/>
      </xdr:nvSpPr>
      <xdr:spPr>
        <a:xfrm>
          <a:off x="9450017" y="653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97130</xdr:rowOff>
    </xdr:from>
    <xdr:to>
      <xdr:col>46</xdr:col>
      <xdr:colOff>38100</xdr:colOff>
      <xdr:row>38</xdr:row>
      <xdr:rowOff>27280</xdr:rowOff>
    </xdr:to>
    <xdr:sp macro="" textlink="">
      <xdr:nvSpPr>
        <xdr:cNvPr id="315" name="楕円 314"/>
        <xdr:cNvSpPr/>
      </xdr:nvSpPr>
      <xdr:spPr>
        <a:xfrm>
          <a:off x="8699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316" name="テキスト ボックス 315"/>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103987</xdr:rowOff>
    </xdr:from>
    <xdr:to>
      <xdr:col>41</xdr:col>
      <xdr:colOff>101600</xdr:colOff>
      <xdr:row>38</xdr:row>
      <xdr:rowOff>34137</xdr:rowOff>
    </xdr:to>
    <xdr:sp macro="" textlink="">
      <xdr:nvSpPr>
        <xdr:cNvPr id="317" name="楕円 316"/>
        <xdr:cNvSpPr/>
      </xdr:nvSpPr>
      <xdr:spPr>
        <a:xfrm>
          <a:off x="7810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25264</xdr:rowOff>
    </xdr:from>
    <xdr:ext cx="378565" cy="259045"/>
    <xdr:sp macro="" textlink="">
      <xdr:nvSpPr>
        <xdr:cNvPr id="318" name="テキスト ボックス 317"/>
        <xdr:cNvSpPr txBox="1"/>
      </xdr:nvSpPr>
      <xdr:spPr>
        <a:xfrm>
          <a:off x="7672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66040</xdr:rowOff>
    </xdr:from>
    <xdr:to>
      <xdr:col>36</xdr:col>
      <xdr:colOff>165100</xdr:colOff>
      <xdr:row>37</xdr:row>
      <xdr:rowOff>167640</xdr:rowOff>
    </xdr:to>
    <xdr:sp macro="" textlink="">
      <xdr:nvSpPr>
        <xdr:cNvPr id="319" name="楕円 318"/>
        <xdr:cNvSpPr/>
      </xdr:nvSpPr>
      <xdr:spPr>
        <a:xfrm>
          <a:off x="6921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158767</xdr:rowOff>
    </xdr:from>
    <xdr:ext cx="378565" cy="259045"/>
    <xdr:sp macro="" textlink="">
      <xdr:nvSpPr>
        <xdr:cNvPr id="320" name="テキスト ボックス 319"/>
        <xdr:cNvSpPr txBox="1"/>
      </xdr:nvSpPr>
      <xdr:spPr>
        <a:xfrm>
          <a:off x="6783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107376</xdr:rowOff>
    </xdr:from>
    <xdr:to>
      <xdr:col>55</xdr:col>
      <xdr:colOff>0</xdr:colOff>
      <xdr:row>78</xdr:row>
      <xdr:rowOff>7021</xdr:rowOff>
    </xdr:to>
    <xdr:cxnSp macro="">
      <xdr:nvCxnSpPr>
        <xdr:cNvPr id="404" name="直線コネクタ 403"/>
        <xdr:cNvCxnSpPr/>
      </xdr:nvCxnSpPr>
      <xdr:spPr>
        <a:xfrm flipV="1">
          <a:off x="9639300" y="13309026"/>
          <a:ext cx="8382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5"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7021</xdr:rowOff>
    </xdr:from>
    <xdr:to>
      <xdr:col>50</xdr:col>
      <xdr:colOff>114300</xdr:colOff>
      <xdr:row>78</xdr:row>
      <xdr:rowOff>48397</xdr:rowOff>
    </xdr:to>
    <xdr:cxnSp macro="">
      <xdr:nvCxnSpPr>
        <xdr:cNvPr id="407" name="直線コネクタ 406"/>
        <xdr:cNvCxnSpPr/>
      </xdr:nvCxnSpPr>
      <xdr:spPr>
        <a:xfrm flipV="1">
          <a:off x="8750300" y="1338012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9" name="テキスト ボックス 408"/>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48397</xdr:rowOff>
    </xdr:from>
    <xdr:to>
      <xdr:col>45</xdr:col>
      <xdr:colOff>177800</xdr:colOff>
      <xdr:row>78</xdr:row>
      <xdr:rowOff>57221</xdr:rowOff>
    </xdr:to>
    <xdr:cxnSp macro="">
      <xdr:nvCxnSpPr>
        <xdr:cNvPr id="410" name="直線コネクタ 409"/>
        <xdr:cNvCxnSpPr/>
      </xdr:nvCxnSpPr>
      <xdr:spPr>
        <a:xfrm flipV="1">
          <a:off x="7861300" y="1342149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44648</xdr:rowOff>
    </xdr:from>
    <xdr:to>
      <xdr:col>41</xdr:col>
      <xdr:colOff>50800</xdr:colOff>
      <xdr:row>78</xdr:row>
      <xdr:rowOff>57221</xdr:rowOff>
    </xdr:to>
    <xdr:cxnSp macro="">
      <xdr:nvCxnSpPr>
        <xdr:cNvPr id="413" name="直線コネクタ 412"/>
        <xdr:cNvCxnSpPr/>
      </xdr:nvCxnSpPr>
      <xdr:spPr>
        <a:xfrm>
          <a:off x="6972300" y="1341774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5" name="テキスト ボックス 414"/>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7" name="テキスト ボックス 416"/>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56576</xdr:rowOff>
    </xdr:from>
    <xdr:to>
      <xdr:col>55</xdr:col>
      <xdr:colOff>50800</xdr:colOff>
      <xdr:row>77</xdr:row>
      <xdr:rowOff>158176</xdr:rowOff>
    </xdr:to>
    <xdr:sp macro="" textlink="">
      <xdr:nvSpPr>
        <xdr:cNvPr id="423" name="楕円 422"/>
        <xdr:cNvSpPr/>
      </xdr:nvSpPr>
      <xdr:spPr>
        <a:xfrm>
          <a:off x="10426700" y="1325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142953</xdr:rowOff>
    </xdr:from>
    <xdr:ext cx="469744" cy="259045"/>
    <xdr:sp macro="" textlink="">
      <xdr:nvSpPr>
        <xdr:cNvPr id="424" name="商工費該当値テキスト"/>
        <xdr:cNvSpPr txBox="1"/>
      </xdr:nvSpPr>
      <xdr:spPr>
        <a:xfrm>
          <a:off x="10528300" y="1317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127671</xdr:rowOff>
    </xdr:from>
    <xdr:to>
      <xdr:col>50</xdr:col>
      <xdr:colOff>165100</xdr:colOff>
      <xdr:row>78</xdr:row>
      <xdr:rowOff>57821</xdr:rowOff>
    </xdr:to>
    <xdr:sp macro="" textlink="">
      <xdr:nvSpPr>
        <xdr:cNvPr id="425" name="楕円 424"/>
        <xdr:cNvSpPr/>
      </xdr:nvSpPr>
      <xdr:spPr>
        <a:xfrm>
          <a:off x="95885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48948</xdr:rowOff>
    </xdr:from>
    <xdr:ext cx="469744" cy="259045"/>
    <xdr:sp macro="" textlink="">
      <xdr:nvSpPr>
        <xdr:cNvPr id="426" name="テキスト ボックス 425"/>
        <xdr:cNvSpPr txBox="1"/>
      </xdr:nvSpPr>
      <xdr:spPr>
        <a:xfrm>
          <a:off x="9404428" y="13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169047</xdr:rowOff>
    </xdr:from>
    <xdr:to>
      <xdr:col>46</xdr:col>
      <xdr:colOff>38100</xdr:colOff>
      <xdr:row>78</xdr:row>
      <xdr:rowOff>99197</xdr:rowOff>
    </xdr:to>
    <xdr:sp macro="" textlink="">
      <xdr:nvSpPr>
        <xdr:cNvPr id="427" name="楕円 426"/>
        <xdr:cNvSpPr/>
      </xdr:nvSpPr>
      <xdr:spPr>
        <a:xfrm>
          <a:off x="8699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90324</xdr:rowOff>
    </xdr:from>
    <xdr:ext cx="469744" cy="259045"/>
    <xdr:sp macro="" textlink="">
      <xdr:nvSpPr>
        <xdr:cNvPr id="428" name="テキスト ボックス 427"/>
        <xdr:cNvSpPr txBox="1"/>
      </xdr:nvSpPr>
      <xdr:spPr>
        <a:xfrm>
          <a:off x="8515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6421</xdr:rowOff>
    </xdr:from>
    <xdr:to>
      <xdr:col>41</xdr:col>
      <xdr:colOff>101600</xdr:colOff>
      <xdr:row>78</xdr:row>
      <xdr:rowOff>108021</xdr:rowOff>
    </xdr:to>
    <xdr:sp macro="" textlink="">
      <xdr:nvSpPr>
        <xdr:cNvPr id="429" name="楕円 428"/>
        <xdr:cNvSpPr/>
      </xdr:nvSpPr>
      <xdr:spPr>
        <a:xfrm>
          <a:off x="7810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99148</xdr:rowOff>
    </xdr:from>
    <xdr:ext cx="469744" cy="259045"/>
    <xdr:sp macro="" textlink="">
      <xdr:nvSpPr>
        <xdr:cNvPr id="430" name="テキスト ボックス 429"/>
        <xdr:cNvSpPr txBox="1"/>
      </xdr:nvSpPr>
      <xdr:spPr>
        <a:xfrm>
          <a:off x="7626428"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165298</xdr:rowOff>
    </xdr:from>
    <xdr:to>
      <xdr:col>36</xdr:col>
      <xdr:colOff>165100</xdr:colOff>
      <xdr:row>78</xdr:row>
      <xdr:rowOff>95448</xdr:rowOff>
    </xdr:to>
    <xdr:sp macro="" textlink="">
      <xdr:nvSpPr>
        <xdr:cNvPr id="431" name="楕円 430"/>
        <xdr:cNvSpPr/>
      </xdr:nvSpPr>
      <xdr:spPr>
        <a:xfrm>
          <a:off x="6921500" y="133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86575</xdr:rowOff>
    </xdr:from>
    <xdr:ext cx="469744" cy="259045"/>
    <xdr:sp macro="" textlink="">
      <xdr:nvSpPr>
        <xdr:cNvPr id="432" name="テキスト ボックス 431"/>
        <xdr:cNvSpPr txBox="1"/>
      </xdr:nvSpPr>
      <xdr:spPr>
        <a:xfrm>
          <a:off x="6737428" y="1345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76485</xdr:rowOff>
    </xdr:from>
    <xdr:to>
      <xdr:col>55</xdr:col>
      <xdr:colOff>0</xdr:colOff>
      <xdr:row>98</xdr:row>
      <xdr:rowOff>78648</xdr:rowOff>
    </xdr:to>
    <xdr:cxnSp macro="">
      <xdr:nvCxnSpPr>
        <xdr:cNvPr id="461" name="直線コネクタ 460"/>
        <xdr:cNvCxnSpPr/>
      </xdr:nvCxnSpPr>
      <xdr:spPr>
        <a:xfrm>
          <a:off x="9639300" y="16878585"/>
          <a:ext cx="8382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2"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76485</xdr:rowOff>
    </xdr:from>
    <xdr:to>
      <xdr:col>50</xdr:col>
      <xdr:colOff>114300</xdr:colOff>
      <xdr:row>98</xdr:row>
      <xdr:rowOff>84066</xdr:rowOff>
    </xdr:to>
    <xdr:cxnSp macro="">
      <xdr:nvCxnSpPr>
        <xdr:cNvPr id="464" name="直線コネクタ 463"/>
        <xdr:cNvCxnSpPr/>
      </xdr:nvCxnSpPr>
      <xdr:spPr>
        <a:xfrm flipV="1">
          <a:off x="8750300" y="16878585"/>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6" name="テキスト ボックス 465"/>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84066</xdr:rowOff>
    </xdr:from>
    <xdr:to>
      <xdr:col>45</xdr:col>
      <xdr:colOff>177800</xdr:colOff>
      <xdr:row>98</xdr:row>
      <xdr:rowOff>95169</xdr:rowOff>
    </xdr:to>
    <xdr:cxnSp macro="">
      <xdr:nvCxnSpPr>
        <xdr:cNvPr id="467" name="直線コネクタ 466"/>
        <xdr:cNvCxnSpPr/>
      </xdr:nvCxnSpPr>
      <xdr:spPr>
        <a:xfrm flipV="1">
          <a:off x="7861300" y="1688616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9" name="テキスト ボックス 468"/>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84241</xdr:rowOff>
    </xdr:from>
    <xdr:to>
      <xdr:col>41</xdr:col>
      <xdr:colOff>50800</xdr:colOff>
      <xdr:row>98</xdr:row>
      <xdr:rowOff>95169</xdr:rowOff>
    </xdr:to>
    <xdr:cxnSp macro="">
      <xdr:nvCxnSpPr>
        <xdr:cNvPr id="470" name="直線コネクタ 469"/>
        <xdr:cNvCxnSpPr/>
      </xdr:nvCxnSpPr>
      <xdr:spPr>
        <a:xfrm>
          <a:off x="6972300" y="16886341"/>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27848</xdr:rowOff>
    </xdr:from>
    <xdr:to>
      <xdr:col>55</xdr:col>
      <xdr:colOff>50800</xdr:colOff>
      <xdr:row>98</xdr:row>
      <xdr:rowOff>129448</xdr:rowOff>
    </xdr:to>
    <xdr:sp macro="" textlink="">
      <xdr:nvSpPr>
        <xdr:cNvPr id="480" name="楕円 479"/>
        <xdr:cNvSpPr/>
      </xdr:nvSpPr>
      <xdr:spPr>
        <a:xfrm>
          <a:off x="10426700" y="168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114225</xdr:rowOff>
    </xdr:from>
    <xdr:ext cx="534377" cy="259045"/>
    <xdr:sp macro="" textlink="">
      <xdr:nvSpPr>
        <xdr:cNvPr id="481" name="土木費該当値テキスト"/>
        <xdr:cNvSpPr txBox="1"/>
      </xdr:nvSpPr>
      <xdr:spPr>
        <a:xfrm>
          <a:off x="10528300" y="1674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25685</xdr:rowOff>
    </xdr:from>
    <xdr:to>
      <xdr:col>50</xdr:col>
      <xdr:colOff>165100</xdr:colOff>
      <xdr:row>98</xdr:row>
      <xdr:rowOff>127285</xdr:rowOff>
    </xdr:to>
    <xdr:sp macro="" textlink="">
      <xdr:nvSpPr>
        <xdr:cNvPr id="482" name="楕円 481"/>
        <xdr:cNvSpPr/>
      </xdr:nvSpPr>
      <xdr:spPr>
        <a:xfrm>
          <a:off x="9588500" y="168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118412</xdr:rowOff>
    </xdr:from>
    <xdr:ext cx="534377" cy="259045"/>
    <xdr:sp macro="" textlink="">
      <xdr:nvSpPr>
        <xdr:cNvPr id="483" name="テキスト ボックス 482"/>
        <xdr:cNvSpPr txBox="1"/>
      </xdr:nvSpPr>
      <xdr:spPr>
        <a:xfrm>
          <a:off x="9372111" y="169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33266</xdr:rowOff>
    </xdr:from>
    <xdr:to>
      <xdr:col>46</xdr:col>
      <xdr:colOff>38100</xdr:colOff>
      <xdr:row>98</xdr:row>
      <xdr:rowOff>134866</xdr:rowOff>
    </xdr:to>
    <xdr:sp macro="" textlink="">
      <xdr:nvSpPr>
        <xdr:cNvPr id="484" name="楕円 483"/>
        <xdr:cNvSpPr/>
      </xdr:nvSpPr>
      <xdr:spPr>
        <a:xfrm>
          <a:off x="8699500" y="168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125993</xdr:rowOff>
    </xdr:from>
    <xdr:ext cx="534377" cy="259045"/>
    <xdr:sp macro="" textlink="">
      <xdr:nvSpPr>
        <xdr:cNvPr id="485" name="テキスト ボックス 484"/>
        <xdr:cNvSpPr txBox="1"/>
      </xdr:nvSpPr>
      <xdr:spPr>
        <a:xfrm>
          <a:off x="8483111" y="1692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44369</xdr:rowOff>
    </xdr:from>
    <xdr:to>
      <xdr:col>41</xdr:col>
      <xdr:colOff>101600</xdr:colOff>
      <xdr:row>98</xdr:row>
      <xdr:rowOff>145969</xdr:rowOff>
    </xdr:to>
    <xdr:sp macro="" textlink="">
      <xdr:nvSpPr>
        <xdr:cNvPr id="486" name="楕円 485"/>
        <xdr:cNvSpPr/>
      </xdr:nvSpPr>
      <xdr:spPr>
        <a:xfrm>
          <a:off x="7810500" y="168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137096</xdr:rowOff>
    </xdr:from>
    <xdr:ext cx="534377" cy="259045"/>
    <xdr:sp macro="" textlink="">
      <xdr:nvSpPr>
        <xdr:cNvPr id="487" name="テキスト ボックス 486"/>
        <xdr:cNvSpPr txBox="1"/>
      </xdr:nvSpPr>
      <xdr:spPr>
        <a:xfrm>
          <a:off x="7594111" y="169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33441</xdr:rowOff>
    </xdr:from>
    <xdr:to>
      <xdr:col>36</xdr:col>
      <xdr:colOff>165100</xdr:colOff>
      <xdr:row>98</xdr:row>
      <xdr:rowOff>135041</xdr:rowOff>
    </xdr:to>
    <xdr:sp macro="" textlink="">
      <xdr:nvSpPr>
        <xdr:cNvPr id="488" name="楕円 487"/>
        <xdr:cNvSpPr/>
      </xdr:nvSpPr>
      <xdr:spPr>
        <a:xfrm>
          <a:off x="6921500" y="168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126168</xdr:rowOff>
    </xdr:from>
    <xdr:ext cx="534377" cy="259045"/>
    <xdr:sp macro="" textlink="">
      <xdr:nvSpPr>
        <xdr:cNvPr id="489" name="テキスト ボックス 488"/>
        <xdr:cNvSpPr txBox="1"/>
      </xdr:nvSpPr>
      <xdr:spPr>
        <a:xfrm>
          <a:off x="6705111" y="169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137643</xdr:rowOff>
    </xdr:from>
    <xdr:to>
      <xdr:col>85</xdr:col>
      <xdr:colOff>127000</xdr:colOff>
      <xdr:row>35</xdr:row>
      <xdr:rowOff>169932</xdr:rowOff>
    </xdr:to>
    <xdr:cxnSp macro="">
      <xdr:nvCxnSpPr>
        <xdr:cNvPr id="514" name="直線コネクタ 513"/>
        <xdr:cNvCxnSpPr/>
      </xdr:nvCxnSpPr>
      <xdr:spPr>
        <a:xfrm>
          <a:off x="15481300" y="6138393"/>
          <a:ext cx="838200" cy="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137643</xdr:rowOff>
    </xdr:from>
    <xdr:to>
      <xdr:col>81</xdr:col>
      <xdr:colOff>50800</xdr:colOff>
      <xdr:row>37</xdr:row>
      <xdr:rowOff>65234</xdr:rowOff>
    </xdr:to>
    <xdr:cxnSp macro="">
      <xdr:nvCxnSpPr>
        <xdr:cNvPr id="517" name="直線コネクタ 516"/>
        <xdr:cNvCxnSpPr/>
      </xdr:nvCxnSpPr>
      <xdr:spPr>
        <a:xfrm flipV="1">
          <a:off x="14592300" y="6138393"/>
          <a:ext cx="889000" cy="2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115676</xdr:rowOff>
    </xdr:from>
    <xdr:ext cx="469744" cy="259045"/>
    <xdr:sp macro="" textlink="">
      <xdr:nvSpPr>
        <xdr:cNvPr id="519" name="テキスト ボックス 518"/>
        <xdr:cNvSpPr txBox="1"/>
      </xdr:nvSpPr>
      <xdr:spPr>
        <a:xfrm>
          <a:off x="15246428" y="62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54089</xdr:rowOff>
    </xdr:from>
    <xdr:to>
      <xdr:col>76</xdr:col>
      <xdr:colOff>114300</xdr:colOff>
      <xdr:row>37</xdr:row>
      <xdr:rowOff>65234</xdr:rowOff>
    </xdr:to>
    <xdr:cxnSp macro="">
      <xdr:nvCxnSpPr>
        <xdr:cNvPr id="520" name="直線コネクタ 519"/>
        <xdr:cNvCxnSpPr/>
      </xdr:nvCxnSpPr>
      <xdr:spPr>
        <a:xfrm>
          <a:off x="13703300" y="6397739"/>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42202</xdr:rowOff>
    </xdr:from>
    <xdr:to>
      <xdr:col>71</xdr:col>
      <xdr:colOff>177800</xdr:colOff>
      <xdr:row>37</xdr:row>
      <xdr:rowOff>54089</xdr:rowOff>
    </xdr:to>
    <xdr:cxnSp macro="">
      <xdr:nvCxnSpPr>
        <xdr:cNvPr id="523" name="直線コネクタ 522"/>
        <xdr:cNvCxnSpPr/>
      </xdr:nvCxnSpPr>
      <xdr:spPr>
        <a:xfrm>
          <a:off x="12814300" y="638585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5" name="テキスト ボックス 524"/>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119132</xdr:rowOff>
    </xdr:from>
    <xdr:to>
      <xdr:col>85</xdr:col>
      <xdr:colOff>177800</xdr:colOff>
      <xdr:row>36</xdr:row>
      <xdr:rowOff>49282</xdr:rowOff>
    </xdr:to>
    <xdr:sp macro="" textlink="">
      <xdr:nvSpPr>
        <xdr:cNvPr id="533" name="楕円 532"/>
        <xdr:cNvSpPr/>
      </xdr:nvSpPr>
      <xdr:spPr>
        <a:xfrm>
          <a:off x="16268700" y="61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142009</xdr:rowOff>
    </xdr:from>
    <xdr:ext cx="469744" cy="259045"/>
    <xdr:sp macro="" textlink="">
      <xdr:nvSpPr>
        <xdr:cNvPr id="534" name="消防費該当値テキスト"/>
        <xdr:cNvSpPr txBox="1"/>
      </xdr:nvSpPr>
      <xdr:spPr>
        <a:xfrm>
          <a:off x="16370300" y="597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86843</xdr:rowOff>
    </xdr:from>
    <xdr:to>
      <xdr:col>81</xdr:col>
      <xdr:colOff>101600</xdr:colOff>
      <xdr:row>36</xdr:row>
      <xdr:rowOff>16993</xdr:rowOff>
    </xdr:to>
    <xdr:sp macro="" textlink="">
      <xdr:nvSpPr>
        <xdr:cNvPr id="535" name="楕円 534"/>
        <xdr:cNvSpPr/>
      </xdr:nvSpPr>
      <xdr:spPr>
        <a:xfrm>
          <a:off x="15430500" y="60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33520</xdr:rowOff>
    </xdr:from>
    <xdr:ext cx="469744" cy="259045"/>
    <xdr:sp macro="" textlink="">
      <xdr:nvSpPr>
        <xdr:cNvPr id="536" name="テキスト ボックス 535"/>
        <xdr:cNvSpPr txBox="1"/>
      </xdr:nvSpPr>
      <xdr:spPr>
        <a:xfrm>
          <a:off x="15246428" y="586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14434</xdr:rowOff>
    </xdr:from>
    <xdr:to>
      <xdr:col>76</xdr:col>
      <xdr:colOff>165100</xdr:colOff>
      <xdr:row>37</xdr:row>
      <xdr:rowOff>116034</xdr:rowOff>
    </xdr:to>
    <xdr:sp macro="" textlink="">
      <xdr:nvSpPr>
        <xdr:cNvPr id="537" name="楕円 536"/>
        <xdr:cNvSpPr/>
      </xdr:nvSpPr>
      <xdr:spPr>
        <a:xfrm>
          <a:off x="14541500" y="63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107161</xdr:rowOff>
    </xdr:from>
    <xdr:ext cx="469744" cy="259045"/>
    <xdr:sp macro="" textlink="">
      <xdr:nvSpPr>
        <xdr:cNvPr id="538" name="テキスト ボックス 537"/>
        <xdr:cNvSpPr txBox="1"/>
      </xdr:nvSpPr>
      <xdr:spPr>
        <a:xfrm>
          <a:off x="14357428" y="645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3289</xdr:rowOff>
    </xdr:from>
    <xdr:to>
      <xdr:col>72</xdr:col>
      <xdr:colOff>38100</xdr:colOff>
      <xdr:row>37</xdr:row>
      <xdr:rowOff>104889</xdr:rowOff>
    </xdr:to>
    <xdr:sp macro="" textlink="">
      <xdr:nvSpPr>
        <xdr:cNvPr id="539" name="楕円 538"/>
        <xdr:cNvSpPr/>
      </xdr:nvSpPr>
      <xdr:spPr>
        <a:xfrm>
          <a:off x="13652500" y="63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96016</xdr:rowOff>
    </xdr:from>
    <xdr:ext cx="469744" cy="259045"/>
    <xdr:sp macro="" textlink="">
      <xdr:nvSpPr>
        <xdr:cNvPr id="540" name="テキスト ボックス 539"/>
        <xdr:cNvSpPr txBox="1"/>
      </xdr:nvSpPr>
      <xdr:spPr>
        <a:xfrm>
          <a:off x="13468428" y="64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162852</xdr:rowOff>
    </xdr:from>
    <xdr:to>
      <xdr:col>67</xdr:col>
      <xdr:colOff>101600</xdr:colOff>
      <xdr:row>37</xdr:row>
      <xdr:rowOff>93002</xdr:rowOff>
    </xdr:to>
    <xdr:sp macro="" textlink="">
      <xdr:nvSpPr>
        <xdr:cNvPr id="541" name="楕円 540"/>
        <xdr:cNvSpPr/>
      </xdr:nvSpPr>
      <xdr:spPr>
        <a:xfrm>
          <a:off x="12763500" y="63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84129</xdr:rowOff>
    </xdr:from>
    <xdr:ext cx="469744" cy="259045"/>
    <xdr:sp macro="" textlink="">
      <xdr:nvSpPr>
        <xdr:cNvPr id="542" name="テキスト ボックス 541"/>
        <xdr:cNvSpPr txBox="1"/>
      </xdr:nvSpPr>
      <xdr:spPr>
        <a:xfrm>
          <a:off x="12579428" y="642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32474</xdr:rowOff>
    </xdr:from>
    <xdr:to>
      <xdr:col>85</xdr:col>
      <xdr:colOff>127000</xdr:colOff>
      <xdr:row>56</xdr:row>
      <xdr:rowOff>88951</xdr:rowOff>
    </xdr:to>
    <xdr:cxnSp macro="">
      <xdr:nvCxnSpPr>
        <xdr:cNvPr id="572" name="直線コネクタ 571"/>
        <xdr:cNvCxnSpPr/>
      </xdr:nvCxnSpPr>
      <xdr:spPr>
        <a:xfrm>
          <a:off x="15481300" y="9633674"/>
          <a:ext cx="838200" cy="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127246</xdr:rowOff>
    </xdr:from>
    <xdr:ext cx="534377" cy="259045"/>
    <xdr:sp macro="" textlink="">
      <xdr:nvSpPr>
        <xdr:cNvPr id="573" name="教育費平均値テキスト"/>
        <xdr:cNvSpPr txBox="1"/>
      </xdr:nvSpPr>
      <xdr:spPr>
        <a:xfrm>
          <a:off x="16370300" y="97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32474</xdr:rowOff>
    </xdr:from>
    <xdr:to>
      <xdr:col>81</xdr:col>
      <xdr:colOff>50800</xdr:colOff>
      <xdr:row>57</xdr:row>
      <xdr:rowOff>56655</xdr:rowOff>
    </xdr:to>
    <xdr:cxnSp macro="">
      <xdr:nvCxnSpPr>
        <xdr:cNvPr id="575" name="直線コネクタ 574"/>
        <xdr:cNvCxnSpPr/>
      </xdr:nvCxnSpPr>
      <xdr:spPr>
        <a:xfrm flipV="1">
          <a:off x="14592300" y="9633674"/>
          <a:ext cx="889000" cy="1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70845</xdr:rowOff>
    </xdr:from>
    <xdr:ext cx="534377" cy="259045"/>
    <xdr:sp macro="" textlink="">
      <xdr:nvSpPr>
        <xdr:cNvPr id="577" name="テキスト ボックス 576"/>
        <xdr:cNvSpPr txBox="1"/>
      </xdr:nvSpPr>
      <xdr:spPr>
        <a:xfrm>
          <a:off x="15214111" y="9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129401</xdr:rowOff>
    </xdr:from>
    <xdr:to>
      <xdr:col>76</xdr:col>
      <xdr:colOff>114300</xdr:colOff>
      <xdr:row>57</xdr:row>
      <xdr:rowOff>56655</xdr:rowOff>
    </xdr:to>
    <xdr:cxnSp macro="">
      <xdr:nvCxnSpPr>
        <xdr:cNvPr id="578" name="直線コネクタ 577"/>
        <xdr:cNvCxnSpPr/>
      </xdr:nvCxnSpPr>
      <xdr:spPr>
        <a:xfrm>
          <a:off x="13703300" y="9559151"/>
          <a:ext cx="889000" cy="2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0" name="テキスト ボックス 579"/>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129401</xdr:rowOff>
    </xdr:from>
    <xdr:to>
      <xdr:col>71</xdr:col>
      <xdr:colOff>177800</xdr:colOff>
      <xdr:row>56</xdr:row>
      <xdr:rowOff>125171</xdr:rowOff>
    </xdr:to>
    <xdr:cxnSp macro="">
      <xdr:nvCxnSpPr>
        <xdr:cNvPr id="581" name="直線コネクタ 580"/>
        <xdr:cNvCxnSpPr/>
      </xdr:nvCxnSpPr>
      <xdr:spPr>
        <a:xfrm flipV="1">
          <a:off x="12814300" y="9559151"/>
          <a:ext cx="889000" cy="1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130548</xdr:rowOff>
    </xdr:from>
    <xdr:ext cx="534377" cy="259045"/>
    <xdr:sp macro="" textlink="">
      <xdr:nvSpPr>
        <xdr:cNvPr id="583" name="テキスト ボックス 582"/>
        <xdr:cNvSpPr txBox="1"/>
      </xdr:nvSpPr>
      <xdr:spPr>
        <a:xfrm>
          <a:off x="13436111" y="99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136199</xdr:rowOff>
    </xdr:from>
    <xdr:ext cx="534377" cy="259045"/>
    <xdr:sp macro="" textlink="">
      <xdr:nvSpPr>
        <xdr:cNvPr id="585" name="テキスト ボックス 584"/>
        <xdr:cNvSpPr txBox="1"/>
      </xdr:nvSpPr>
      <xdr:spPr>
        <a:xfrm>
          <a:off x="12547111" y="99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38151</xdr:rowOff>
    </xdr:from>
    <xdr:to>
      <xdr:col>85</xdr:col>
      <xdr:colOff>177800</xdr:colOff>
      <xdr:row>56</xdr:row>
      <xdr:rowOff>139751</xdr:rowOff>
    </xdr:to>
    <xdr:sp macro="" textlink="">
      <xdr:nvSpPr>
        <xdr:cNvPr id="591" name="楕円 590"/>
        <xdr:cNvSpPr/>
      </xdr:nvSpPr>
      <xdr:spPr>
        <a:xfrm>
          <a:off x="16268700" y="96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61028</xdr:rowOff>
    </xdr:from>
    <xdr:ext cx="534377" cy="259045"/>
    <xdr:sp macro="" textlink="">
      <xdr:nvSpPr>
        <xdr:cNvPr id="592" name="教育費該当値テキスト"/>
        <xdr:cNvSpPr txBox="1"/>
      </xdr:nvSpPr>
      <xdr:spPr>
        <a:xfrm>
          <a:off x="16370300" y="94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153124</xdr:rowOff>
    </xdr:from>
    <xdr:to>
      <xdr:col>81</xdr:col>
      <xdr:colOff>101600</xdr:colOff>
      <xdr:row>56</xdr:row>
      <xdr:rowOff>83274</xdr:rowOff>
    </xdr:to>
    <xdr:sp macro="" textlink="">
      <xdr:nvSpPr>
        <xdr:cNvPr id="593" name="楕円 592"/>
        <xdr:cNvSpPr/>
      </xdr:nvSpPr>
      <xdr:spPr>
        <a:xfrm>
          <a:off x="15430500" y="95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99801</xdr:rowOff>
    </xdr:from>
    <xdr:ext cx="534377" cy="259045"/>
    <xdr:sp macro="" textlink="">
      <xdr:nvSpPr>
        <xdr:cNvPr id="594" name="テキスト ボックス 593"/>
        <xdr:cNvSpPr txBox="1"/>
      </xdr:nvSpPr>
      <xdr:spPr>
        <a:xfrm>
          <a:off x="15214111" y="93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5855</xdr:rowOff>
    </xdr:from>
    <xdr:to>
      <xdr:col>76</xdr:col>
      <xdr:colOff>165100</xdr:colOff>
      <xdr:row>57</xdr:row>
      <xdr:rowOff>107455</xdr:rowOff>
    </xdr:to>
    <xdr:sp macro="" textlink="">
      <xdr:nvSpPr>
        <xdr:cNvPr id="595" name="楕円 594"/>
        <xdr:cNvSpPr/>
      </xdr:nvSpPr>
      <xdr:spPr>
        <a:xfrm>
          <a:off x="14541500" y="97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98582</xdr:rowOff>
    </xdr:from>
    <xdr:ext cx="534377" cy="259045"/>
    <xdr:sp macro="" textlink="">
      <xdr:nvSpPr>
        <xdr:cNvPr id="596" name="テキスト ボックス 595"/>
        <xdr:cNvSpPr txBox="1"/>
      </xdr:nvSpPr>
      <xdr:spPr>
        <a:xfrm>
          <a:off x="14325111" y="987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78601</xdr:rowOff>
    </xdr:from>
    <xdr:to>
      <xdr:col>72</xdr:col>
      <xdr:colOff>38100</xdr:colOff>
      <xdr:row>56</xdr:row>
      <xdr:rowOff>8751</xdr:rowOff>
    </xdr:to>
    <xdr:sp macro="" textlink="">
      <xdr:nvSpPr>
        <xdr:cNvPr id="597" name="楕円 596"/>
        <xdr:cNvSpPr/>
      </xdr:nvSpPr>
      <xdr:spPr>
        <a:xfrm>
          <a:off x="13652500" y="95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25278</xdr:rowOff>
    </xdr:from>
    <xdr:ext cx="534377" cy="259045"/>
    <xdr:sp macro="" textlink="">
      <xdr:nvSpPr>
        <xdr:cNvPr id="598" name="テキスト ボックス 597"/>
        <xdr:cNvSpPr txBox="1"/>
      </xdr:nvSpPr>
      <xdr:spPr>
        <a:xfrm>
          <a:off x="13436111" y="92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74371</xdr:rowOff>
    </xdr:from>
    <xdr:to>
      <xdr:col>67</xdr:col>
      <xdr:colOff>101600</xdr:colOff>
      <xdr:row>57</xdr:row>
      <xdr:rowOff>4521</xdr:rowOff>
    </xdr:to>
    <xdr:sp macro="" textlink="">
      <xdr:nvSpPr>
        <xdr:cNvPr id="599" name="楕円 598"/>
        <xdr:cNvSpPr/>
      </xdr:nvSpPr>
      <xdr:spPr>
        <a:xfrm>
          <a:off x="12763500" y="96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21048</xdr:rowOff>
    </xdr:from>
    <xdr:ext cx="534377" cy="259045"/>
    <xdr:sp macro="" textlink="">
      <xdr:nvSpPr>
        <xdr:cNvPr id="600" name="テキスト ボックス 599"/>
        <xdr:cNvSpPr txBox="1"/>
      </xdr:nvSpPr>
      <xdr:spPr>
        <a:xfrm>
          <a:off x="12547111" y="945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93980</xdr:rowOff>
    </xdr:from>
    <xdr:to>
      <xdr:col>85</xdr:col>
      <xdr:colOff>127000</xdr:colOff>
      <xdr:row>79</xdr:row>
      <xdr:rowOff>98879</xdr:rowOff>
    </xdr:to>
    <xdr:cxnSp macro="">
      <xdr:nvCxnSpPr>
        <xdr:cNvPr id="631" name="直線コネクタ 630"/>
        <xdr:cNvCxnSpPr/>
      </xdr:nvCxnSpPr>
      <xdr:spPr>
        <a:xfrm>
          <a:off x="15481300" y="136385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93980</xdr:rowOff>
    </xdr:from>
    <xdr:to>
      <xdr:col>81</xdr:col>
      <xdr:colOff>50800</xdr:colOff>
      <xdr:row>79</xdr:row>
      <xdr:rowOff>98879</xdr:rowOff>
    </xdr:to>
    <xdr:cxnSp macro="">
      <xdr:nvCxnSpPr>
        <xdr:cNvPr id="634" name="直線コネクタ 633"/>
        <xdr:cNvCxnSpPr/>
      </xdr:nvCxnSpPr>
      <xdr:spPr>
        <a:xfrm flipV="1">
          <a:off x="14592300" y="136385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20501</xdr:rowOff>
    </xdr:from>
    <xdr:to>
      <xdr:col>71</xdr:col>
      <xdr:colOff>177800</xdr:colOff>
      <xdr:row>79</xdr:row>
      <xdr:rowOff>98879</xdr:rowOff>
    </xdr:to>
    <xdr:cxnSp macro="">
      <xdr:nvCxnSpPr>
        <xdr:cNvPr id="640" name="直線コネクタ 639"/>
        <xdr:cNvCxnSpPr/>
      </xdr:nvCxnSpPr>
      <xdr:spPr>
        <a:xfrm>
          <a:off x="12814300" y="13050701"/>
          <a:ext cx="889000" cy="59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106515</xdr:rowOff>
    </xdr:from>
    <xdr:ext cx="313932" cy="259045"/>
    <xdr:sp macro="" textlink="">
      <xdr:nvSpPr>
        <xdr:cNvPr id="644" name="テキスト ボックス 643"/>
        <xdr:cNvSpPr txBox="1"/>
      </xdr:nvSpPr>
      <xdr:spPr>
        <a:xfrm>
          <a:off x="12657333" y="13651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43180</xdr:rowOff>
    </xdr:from>
    <xdr:to>
      <xdr:col>81</xdr:col>
      <xdr:colOff>101600</xdr:colOff>
      <xdr:row>79</xdr:row>
      <xdr:rowOff>144780</xdr:rowOff>
    </xdr:to>
    <xdr:sp macro="" textlink="">
      <xdr:nvSpPr>
        <xdr:cNvPr id="652" name="楕円 651"/>
        <xdr:cNvSpPr/>
      </xdr:nvSpPr>
      <xdr:spPr>
        <a:xfrm>
          <a:off x="15430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135907</xdr:rowOff>
    </xdr:from>
    <xdr:ext cx="249299" cy="259045"/>
    <xdr:sp macro="" textlink="">
      <xdr:nvSpPr>
        <xdr:cNvPr id="653" name="テキスト ボックス 652"/>
        <xdr:cNvSpPr txBox="1"/>
      </xdr:nvSpPr>
      <xdr:spPr>
        <a:xfrm>
          <a:off x="15356650" y="13680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141151</xdr:rowOff>
    </xdr:from>
    <xdr:to>
      <xdr:col>67</xdr:col>
      <xdr:colOff>101600</xdr:colOff>
      <xdr:row>76</xdr:row>
      <xdr:rowOff>71301</xdr:rowOff>
    </xdr:to>
    <xdr:sp macro="" textlink="">
      <xdr:nvSpPr>
        <xdr:cNvPr id="658" name="楕円 657"/>
        <xdr:cNvSpPr/>
      </xdr:nvSpPr>
      <xdr:spPr>
        <a:xfrm>
          <a:off x="12763500" y="129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74</xdr:row>
      <xdr:rowOff>87828</xdr:rowOff>
    </xdr:from>
    <xdr:ext cx="378565" cy="259045"/>
    <xdr:sp macro="" textlink="">
      <xdr:nvSpPr>
        <xdr:cNvPr id="659" name="テキスト ボックス 658"/>
        <xdr:cNvSpPr txBox="1"/>
      </xdr:nvSpPr>
      <xdr:spPr>
        <a:xfrm>
          <a:off x="12625017" y="12775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153288</xdr:rowOff>
    </xdr:from>
    <xdr:to>
      <xdr:col>85</xdr:col>
      <xdr:colOff>127000</xdr:colOff>
      <xdr:row>96</xdr:row>
      <xdr:rowOff>18542</xdr:rowOff>
    </xdr:to>
    <xdr:cxnSp macro="">
      <xdr:nvCxnSpPr>
        <xdr:cNvPr id="688" name="直線コネクタ 687"/>
        <xdr:cNvCxnSpPr/>
      </xdr:nvCxnSpPr>
      <xdr:spPr>
        <a:xfrm>
          <a:off x="15481300" y="16441038"/>
          <a:ext cx="838200" cy="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9"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153288</xdr:rowOff>
    </xdr:from>
    <xdr:to>
      <xdr:col>81</xdr:col>
      <xdr:colOff>50800</xdr:colOff>
      <xdr:row>96</xdr:row>
      <xdr:rowOff>49403</xdr:rowOff>
    </xdr:to>
    <xdr:cxnSp macro="">
      <xdr:nvCxnSpPr>
        <xdr:cNvPr id="691" name="直線コネクタ 690"/>
        <xdr:cNvCxnSpPr/>
      </xdr:nvCxnSpPr>
      <xdr:spPr>
        <a:xfrm flipV="1">
          <a:off x="14592300" y="16441038"/>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29972</xdr:rowOff>
    </xdr:from>
    <xdr:to>
      <xdr:col>76</xdr:col>
      <xdr:colOff>114300</xdr:colOff>
      <xdr:row>96</xdr:row>
      <xdr:rowOff>49403</xdr:rowOff>
    </xdr:to>
    <xdr:cxnSp macro="">
      <xdr:nvCxnSpPr>
        <xdr:cNvPr id="694" name="直線コネクタ 693"/>
        <xdr:cNvCxnSpPr/>
      </xdr:nvCxnSpPr>
      <xdr:spPr>
        <a:xfrm>
          <a:off x="13703300" y="1648917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6" name="テキスト ボックス 695"/>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129794</xdr:rowOff>
    </xdr:from>
    <xdr:to>
      <xdr:col>71</xdr:col>
      <xdr:colOff>177800</xdr:colOff>
      <xdr:row>96</xdr:row>
      <xdr:rowOff>29972</xdr:rowOff>
    </xdr:to>
    <xdr:cxnSp macro="">
      <xdr:nvCxnSpPr>
        <xdr:cNvPr id="697" name="直線コネクタ 696"/>
        <xdr:cNvCxnSpPr/>
      </xdr:nvCxnSpPr>
      <xdr:spPr>
        <a:xfrm>
          <a:off x="12814300" y="16417544"/>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9" name="テキスト ボックス 698"/>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701" name="テキスト ボックス 700"/>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139192</xdr:rowOff>
    </xdr:from>
    <xdr:to>
      <xdr:col>85</xdr:col>
      <xdr:colOff>177800</xdr:colOff>
      <xdr:row>96</xdr:row>
      <xdr:rowOff>69342</xdr:rowOff>
    </xdr:to>
    <xdr:sp macro="" textlink="">
      <xdr:nvSpPr>
        <xdr:cNvPr id="707" name="楕円 706"/>
        <xdr:cNvSpPr/>
      </xdr:nvSpPr>
      <xdr:spPr>
        <a:xfrm>
          <a:off x="16268700" y="164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117619</xdr:rowOff>
    </xdr:from>
    <xdr:ext cx="469744" cy="259045"/>
    <xdr:sp macro="" textlink="">
      <xdr:nvSpPr>
        <xdr:cNvPr id="708" name="公債費該当値テキスト"/>
        <xdr:cNvSpPr txBox="1"/>
      </xdr:nvSpPr>
      <xdr:spPr>
        <a:xfrm>
          <a:off x="16370300" y="1640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102488</xdr:rowOff>
    </xdr:from>
    <xdr:to>
      <xdr:col>81</xdr:col>
      <xdr:colOff>101600</xdr:colOff>
      <xdr:row>96</xdr:row>
      <xdr:rowOff>32638</xdr:rowOff>
    </xdr:to>
    <xdr:sp macro="" textlink="">
      <xdr:nvSpPr>
        <xdr:cNvPr id="709" name="楕円 708"/>
        <xdr:cNvSpPr/>
      </xdr:nvSpPr>
      <xdr:spPr>
        <a:xfrm>
          <a:off x="15430500" y="163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23765</xdr:rowOff>
    </xdr:from>
    <xdr:ext cx="469744" cy="259045"/>
    <xdr:sp macro="" textlink="">
      <xdr:nvSpPr>
        <xdr:cNvPr id="710" name="テキスト ボックス 709"/>
        <xdr:cNvSpPr txBox="1"/>
      </xdr:nvSpPr>
      <xdr:spPr>
        <a:xfrm>
          <a:off x="15246428" y="16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170053</xdr:rowOff>
    </xdr:from>
    <xdr:to>
      <xdr:col>76</xdr:col>
      <xdr:colOff>165100</xdr:colOff>
      <xdr:row>96</xdr:row>
      <xdr:rowOff>100203</xdr:rowOff>
    </xdr:to>
    <xdr:sp macro="" textlink="">
      <xdr:nvSpPr>
        <xdr:cNvPr id="711" name="楕円 710"/>
        <xdr:cNvSpPr/>
      </xdr:nvSpPr>
      <xdr:spPr>
        <a:xfrm>
          <a:off x="14541500" y="16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91330</xdr:rowOff>
    </xdr:from>
    <xdr:ext cx="469744" cy="259045"/>
    <xdr:sp macro="" textlink="">
      <xdr:nvSpPr>
        <xdr:cNvPr id="712" name="テキスト ボックス 711"/>
        <xdr:cNvSpPr txBox="1"/>
      </xdr:nvSpPr>
      <xdr:spPr>
        <a:xfrm>
          <a:off x="14357428" y="1655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150622</xdr:rowOff>
    </xdr:from>
    <xdr:to>
      <xdr:col>72</xdr:col>
      <xdr:colOff>38100</xdr:colOff>
      <xdr:row>96</xdr:row>
      <xdr:rowOff>80772</xdr:rowOff>
    </xdr:to>
    <xdr:sp macro="" textlink="">
      <xdr:nvSpPr>
        <xdr:cNvPr id="713" name="楕円 712"/>
        <xdr:cNvSpPr/>
      </xdr:nvSpPr>
      <xdr:spPr>
        <a:xfrm>
          <a:off x="13652500" y="164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71899</xdr:rowOff>
    </xdr:from>
    <xdr:ext cx="469744" cy="259045"/>
    <xdr:sp macro="" textlink="">
      <xdr:nvSpPr>
        <xdr:cNvPr id="714" name="テキスト ボックス 713"/>
        <xdr:cNvSpPr txBox="1"/>
      </xdr:nvSpPr>
      <xdr:spPr>
        <a:xfrm>
          <a:off x="13468428" y="1653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78994</xdr:rowOff>
    </xdr:from>
    <xdr:to>
      <xdr:col>67</xdr:col>
      <xdr:colOff>101600</xdr:colOff>
      <xdr:row>96</xdr:row>
      <xdr:rowOff>9144</xdr:rowOff>
    </xdr:to>
    <xdr:sp macro="" textlink="">
      <xdr:nvSpPr>
        <xdr:cNvPr id="715" name="楕円 714"/>
        <xdr:cNvSpPr/>
      </xdr:nvSpPr>
      <xdr:spPr>
        <a:xfrm>
          <a:off x="12763500" y="163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271</xdr:rowOff>
    </xdr:from>
    <xdr:ext cx="469744" cy="259045"/>
    <xdr:sp macro="" textlink="">
      <xdr:nvSpPr>
        <xdr:cNvPr id="716" name="テキスト ボックス 715"/>
        <xdr:cNvSpPr txBox="1"/>
      </xdr:nvSpPr>
      <xdr:spPr>
        <a:xfrm>
          <a:off x="12579428" y="164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費が大幅な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特別定額給付金の皆増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また、類似団体を下回っているものの、民生費は毎年増加が続いている。これは、私立保育所の新規整備により、運営費補助等の経費が増加していることや、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障害福祉サービスにおける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介護給付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等が増加していることが要因である。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本区は人口増加により子育て・教育環境の整備が課題となっており、今後も整備費等の増加が見込まれるほか、障害者施策、高齢者施策等も同様に増加が見込まれる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新型コロナウイルス感染症対策や収束後を見据えた新たな行政需要にも機動的に対応していかなければならないため、引</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続き歳出抑制に努めていく必要がある。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実質収支比率は、算定上の分子である実質収支額が増となっ</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たことに加え</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、分母である標準財政規模が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となったため、前年度比で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、引き続き適正水準の範囲内となった。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財政調整基金は、前年度末残高と比較し、金額ベースにおいても、標準財政規模比でも増となっている。また、実質単年度収支は過去</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年間でバラつきがある状態であり、財政調整基金の確保と活用のバランスを図る必要がある。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本区の各会計はいずれも実質収支額がプラス（黒字決算）であり、連結実質赤字比率は「－」である。今後も堅実な財政運営を図っていく必要がある。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年度に実施した減税補てん債等の繰上償還により、後年度負担が軽減されたことから減少傾向にある。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スポーツ会館の大規模改修に係る元金償還の終了等により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となったほか、満期一括償還地方債に係る年度割相当額と債務負担行為に基づく支出額で計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百万円の減となったものの、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百万円の減となった結果、実質公債費比率の分子は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減債基金積立相当額の積立ルールが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と設定しているのに対し、本区においては、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年償還で毎年度の発行額の積立額を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としているため、減債基金残高と減債基金積立相当額に乖離が生じている。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将来負担比率については、将来負担額より充当可能財源等が上回っているため、「－」となっている。過去</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年間を見ても、将来負担額と充当可能財源等の差額は、全てマイナスである。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かしながら、将来負担額には今後見込まれる公共施設等の更新に係る経費が含まれていないことなどから、必ずしも本区の財政状況を的確に捉えているとは言えない。地方債や退職手当といった構成要素について個別に着目するとともに、今後想定される将来負担について的確に対応できるように、充当可能基金の確保を図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学校施設改築等基金において、今後の改築・大規模改修経費の財源確保のための積立を実施</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したことなどによる増。</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各基金の方針に基づき、適切な積立、活用を図る。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公共施設建設基金：公共施設の改修、改築及び新設等の経費の財源</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学校施設改築等基金：学校施設の改築及び大規模改修経費の財源</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地下鉄</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号線建設基金：地下鉄</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号線建設経費の財源</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防災基金：災害の予防、応急対策及び復旧経費の財源</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区営住宅整備基金：区営住宅整備に要する経費の財源</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学校施設改築等基金において、今後の改築・大規模改修経費の財源確保のための積立を実施したことなどによる増。</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公共施設建設基金については、</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今後の公共施設の更新需要に備え、積立・活用を図る。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その他の基金についても、各基金の方針に基づき、適切な積立、活用を図る。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各種事業が中止、延期、規模縮小となるなど、歳入不足額が減少したこと、また、今後の歳入環境が不透明な状況であることを鑑み、繰入の抑制を図ったことが主な増要因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景気の後退局面においても、安定した区民サービスを提供することに加え、計画事業の安定的な執行が可能となるよう適切な積立を実施する。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基金運用収入の積立による増。</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基金運用収入の積立を行う。</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259978713</v>
      </c>
      <c r="BO4" s="426"/>
      <c r="BP4" s="426"/>
      <c r="BQ4" s="426"/>
      <c r="BR4" s="426"/>
      <c r="BS4" s="426"/>
      <c r="BT4" s="426"/>
      <c r="BU4" s="427"/>
      <c r="BV4" s="425">
        <v>202814172</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4.5</v>
      </c>
      <c r="CU4" s="610"/>
      <c r="CV4" s="610"/>
      <c r="CW4" s="610"/>
      <c r="CX4" s="610"/>
      <c r="CY4" s="610"/>
      <c r="CZ4" s="610"/>
      <c r="DA4" s="611"/>
      <c r="DB4" s="609">
        <v>3.9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252937106</v>
      </c>
      <c r="BO5" s="431"/>
      <c r="BP5" s="431"/>
      <c r="BQ5" s="431"/>
      <c r="BR5" s="431"/>
      <c r="BS5" s="431"/>
      <c r="BT5" s="431"/>
      <c r="BU5" s="432"/>
      <c r="BV5" s="430">
        <v>197551053</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79.099999999999994</v>
      </c>
      <c r="CU5" s="401"/>
      <c r="CV5" s="401"/>
      <c r="CW5" s="401"/>
      <c r="CX5" s="401"/>
      <c r="CY5" s="401"/>
      <c r="CZ5" s="401"/>
      <c r="DA5" s="402"/>
      <c r="DB5" s="400">
        <v>75.2</v>
      </c>
      <c r="DC5" s="401"/>
      <c r="DD5" s="401"/>
      <c r="DE5" s="401"/>
      <c r="DF5" s="401"/>
      <c r="DG5" s="401"/>
      <c r="DH5" s="401"/>
      <c r="DI5" s="402"/>
      <c r="DJ5" s="186"/>
      <c r="DK5" s="186"/>
      <c r="DL5" s="186"/>
      <c r="DM5" s="186"/>
      <c r="DN5" s="186"/>
      <c r="DO5" s="186"/>
    </row>
    <row r="6" spans="1:119" ht="18.75" customHeight="1" x14ac:dyDescent="0.15">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100</v>
      </c>
      <c r="AV6" s="488"/>
      <c r="AW6" s="488"/>
      <c r="AX6" s="488"/>
      <c r="AY6" s="410" t="s">
        <v>101</v>
      </c>
      <c r="AZ6" s="411"/>
      <c r="BA6" s="411"/>
      <c r="BB6" s="411"/>
      <c r="BC6" s="411"/>
      <c r="BD6" s="411"/>
      <c r="BE6" s="411"/>
      <c r="BF6" s="411"/>
      <c r="BG6" s="411"/>
      <c r="BH6" s="411"/>
      <c r="BI6" s="411"/>
      <c r="BJ6" s="411"/>
      <c r="BK6" s="411"/>
      <c r="BL6" s="411"/>
      <c r="BM6" s="412"/>
      <c r="BN6" s="430">
        <v>7041607</v>
      </c>
      <c r="BO6" s="431"/>
      <c r="BP6" s="431"/>
      <c r="BQ6" s="431"/>
      <c r="BR6" s="431"/>
      <c r="BS6" s="431"/>
      <c r="BT6" s="431"/>
      <c r="BU6" s="432"/>
      <c r="BV6" s="430">
        <v>5263119</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79.099999999999994</v>
      </c>
      <c r="CU6" s="584"/>
      <c r="CV6" s="584"/>
      <c r="CW6" s="584"/>
      <c r="CX6" s="584"/>
      <c r="CY6" s="584"/>
      <c r="CZ6" s="584"/>
      <c r="DA6" s="585"/>
      <c r="DB6" s="583">
        <v>75.2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1400158</v>
      </c>
      <c r="BO7" s="431"/>
      <c r="BP7" s="431"/>
      <c r="BQ7" s="431"/>
      <c r="BR7" s="431"/>
      <c r="BS7" s="431"/>
      <c r="BT7" s="431"/>
      <c r="BU7" s="432"/>
      <c r="BV7" s="430">
        <v>219478</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126191212</v>
      </c>
      <c r="CU7" s="431"/>
      <c r="CV7" s="431"/>
      <c r="CW7" s="431"/>
      <c r="CX7" s="431"/>
      <c r="CY7" s="431"/>
      <c r="CZ7" s="431"/>
      <c r="DA7" s="432"/>
      <c r="DB7" s="430">
        <v>129044291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5641449</v>
      </c>
      <c r="BO8" s="431"/>
      <c r="BP8" s="431"/>
      <c r="BQ8" s="431"/>
      <c r="BR8" s="431"/>
      <c r="BS8" s="431"/>
      <c r="BT8" s="431"/>
      <c r="BU8" s="432"/>
      <c r="BV8" s="430">
        <v>5043641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v>
      </c>
      <c r="CU8" s="544"/>
      <c r="CV8" s="544"/>
      <c r="CW8" s="544"/>
      <c r="CX8" s="544"/>
      <c r="CY8" s="544"/>
      <c r="CZ8" s="544"/>
      <c r="DA8" s="545"/>
      <c r="DB8" s="543">
        <v>0.49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524310</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597808</v>
      </c>
      <c r="BO9" s="431"/>
      <c r="BP9" s="431"/>
      <c r="BQ9" s="431"/>
      <c r="BR9" s="431"/>
      <c r="BS9" s="431"/>
      <c r="BT9" s="431"/>
      <c r="BU9" s="432"/>
      <c r="BV9" s="430">
        <v>22940</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1.6</v>
      </c>
      <c r="CU9" s="401"/>
      <c r="CV9" s="401"/>
      <c r="CW9" s="401"/>
      <c r="CX9" s="401"/>
      <c r="CY9" s="401"/>
      <c r="CZ9" s="401"/>
      <c r="DA9" s="402"/>
      <c r="DB9" s="400">
        <v>1.7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498109</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115</v>
      </c>
      <c r="AV10" s="488"/>
      <c r="AW10" s="488"/>
      <c r="AX10" s="488"/>
      <c r="AY10" s="410" t="s">
        <v>120</v>
      </c>
      <c r="AZ10" s="411"/>
      <c r="BA10" s="411"/>
      <c r="BB10" s="411"/>
      <c r="BC10" s="411"/>
      <c r="BD10" s="411"/>
      <c r="BE10" s="411"/>
      <c r="BF10" s="411"/>
      <c r="BG10" s="411"/>
      <c r="BH10" s="411"/>
      <c r="BI10" s="411"/>
      <c r="BJ10" s="411"/>
      <c r="BK10" s="411"/>
      <c r="BL10" s="411"/>
      <c r="BM10" s="412"/>
      <c r="BN10" s="430">
        <v>4554217</v>
      </c>
      <c r="BO10" s="431"/>
      <c r="BP10" s="431"/>
      <c r="BQ10" s="431"/>
      <c r="BR10" s="431"/>
      <c r="BS10" s="431"/>
      <c r="BT10" s="431"/>
      <c r="BU10" s="432"/>
      <c r="BV10" s="430">
        <v>2512782</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526301</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115</v>
      </c>
      <c r="AV12" s="488"/>
      <c r="AW12" s="488"/>
      <c r="AX12" s="488"/>
      <c r="AY12" s="410" t="s">
        <v>135</v>
      </c>
      <c r="AZ12" s="411"/>
      <c r="BA12" s="411"/>
      <c r="BB12" s="411"/>
      <c r="BC12" s="411"/>
      <c r="BD12" s="411"/>
      <c r="BE12" s="411"/>
      <c r="BF12" s="411"/>
      <c r="BG12" s="411"/>
      <c r="BH12" s="411"/>
      <c r="BI12" s="411"/>
      <c r="BJ12" s="411"/>
      <c r="BK12" s="411"/>
      <c r="BL12" s="411"/>
      <c r="BM12" s="412"/>
      <c r="BN12" s="430">
        <v>1000000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495909</v>
      </c>
      <c r="S13" s="534"/>
      <c r="T13" s="534"/>
      <c r="U13" s="534"/>
      <c r="V13" s="535"/>
      <c r="W13" s="521" t="s">
        <v>138</v>
      </c>
      <c r="X13" s="443"/>
      <c r="Y13" s="443"/>
      <c r="Z13" s="443"/>
      <c r="AA13" s="443"/>
      <c r="AB13" s="444"/>
      <c r="AC13" s="406">
        <v>160</v>
      </c>
      <c r="AD13" s="407"/>
      <c r="AE13" s="407"/>
      <c r="AF13" s="407"/>
      <c r="AG13" s="408"/>
      <c r="AH13" s="406">
        <v>130</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4152025</v>
      </c>
      <c r="BO13" s="431"/>
      <c r="BP13" s="431"/>
      <c r="BQ13" s="431"/>
      <c r="BR13" s="431"/>
      <c r="BS13" s="431"/>
      <c r="BT13" s="431"/>
      <c r="BU13" s="432"/>
      <c r="BV13" s="430">
        <v>2535722</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-3.7</v>
      </c>
      <c r="CU13" s="401"/>
      <c r="CV13" s="401"/>
      <c r="CW13" s="401"/>
      <c r="CX13" s="401"/>
      <c r="CY13" s="401"/>
      <c r="CZ13" s="401"/>
      <c r="DA13" s="402"/>
      <c r="DB13" s="400">
        <v>-4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521835</v>
      </c>
      <c r="S14" s="534"/>
      <c r="T14" s="534"/>
      <c r="U14" s="534"/>
      <c r="V14" s="535"/>
      <c r="W14" s="536"/>
      <c r="X14" s="446"/>
      <c r="Y14" s="446"/>
      <c r="Z14" s="446"/>
      <c r="AA14" s="446"/>
      <c r="AB14" s="447"/>
      <c r="AC14" s="526">
        <v>0.1</v>
      </c>
      <c r="AD14" s="527"/>
      <c r="AE14" s="527"/>
      <c r="AF14" s="527"/>
      <c r="AG14" s="528"/>
      <c r="AH14" s="526">
        <v>0.1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145</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490814</v>
      </c>
      <c r="S15" s="534"/>
      <c r="T15" s="534"/>
      <c r="U15" s="534"/>
      <c r="V15" s="535"/>
      <c r="W15" s="521" t="s">
        <v>147</v>
      </c>
      <c r="X15" s="443"/>
      <c r="Y15" s="443"/>
      <c r="Z15" s="443"/>
      <c r="AA15" s="443"/>
      <c r="AB15" s="444"/>
      <c r="AC15" s="406">
        <v>34048</v>
      </c>
      <c r="AD15" s="407"/>
      <c r="AE15" s="407"/>
      <c r="AF15" s="407"/>
      <c r="AG15" s="408"/>
      <c r="AH15" s="406">
        <v>34576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60654469</v>
      </c>
      <c r="BO15" s="426"/>
      <c r="BP15" s="426"/>
      <c r="BQ15" s="426"/>
      <c r="BR15" s="426"/>
      <c r="BS15" s="426"/>
      <c r="BT15" s="426"/>
      <c r="BU15" s="427"/>
      <c r="BV15" s="425">
        <v>57330562</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16.899999999999999</v>
      </c>
      <c r="AD16" s="527"/>
      <c r="AE16" s="527"/>
      <c r="AF16" s="527"/>
      <c r="AG16" s="528"/>
      <c r="AH16" s="526">
        <v>16.5</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117078223</v>
      </c>
      <c r="BO16" s="431"/>
      <c r="BP16" s="431"/>
      <c r="BQ16" s="431"/>
      <c r="BR16" s="431"/>
      <c r="BS16" s="431"/>
      <c r="BT16" s="431"/>
      <c r="BU16" s="432"/>
      <c r="BV16" s="430">
        <v>120165983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167231</v>
      </c>
      <c r="AD17" s="407"/>
      <c r="AE17" s="407"/>
      <c r="AF17" s="407"/>
      <c r="AG17" s="408"/>
      <c r="AH17" s="406">
        <v>174560</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126191212</v>
      </c>
      <c r="BO17" s="431"/>
      <c r="BP17" s="431"/>
      <c r="BQ17" s="431"/>
      <c r="BR17" s="431"/>
      <c r="BS17" s="431"/>
      <c r="BT17" s="431"/>
      <c r="BU17" s="432"/>
      <c r="BV17" s="430">
        <v>129044291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42.99</v>
      </c>
      <c r="M18" s="495"/>
      <c r="N18" s="495"/>
      <c r="O18" s="495"/>
      <c r="P18" s="495"/>
      <c r="Q18" s="495"/>
      <c r="R18" s="496"/>
      <c r="S18" s="496"/>
      <c r="T18" s="496"/>
      <c r="U18" s="496"/>
      <c r="V18" s="497"/>
      <c r="W18" s="511"/>
      <c r="X18" s="512"/>
      <c r="Y18" s="512"/>
      <c r="Z18" s="512"/>
      <c r="AA18" s="512"/>
      <c r="AB18" s="522"/>
      <c r="AC18" s="394">
        <v>83</v>
      </c>
      <c r="AD18" s="395"/>
      <c r="AE18" s="395"/>
      <c r="AF18" s="395"/>
      <c r="AG18" s="498"/>
      <c r="AH18" s="394">
        <v>83.4</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101910432</v>
      </c>
      <c r="BO18" s="431"/>
      <c r="BP18" s="431"/>
      <c r="BQ18" s="431"/>
      <c r="BR18" s="431"/>
      <c r="BS18" s="431"/>
      <c r="BT18" s="431"/>
      <c r="BU18" s="432"/>
      <c r="BV18" s="430">
        <v>100062014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12196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142162547</v>
      </c>
      <c r="BO19" s="431"/>
      <c r="BP19" s="431"/>
      <c r="BQ19" s="431"/>
      <c r="BR19" s="431"/>
      <c r="BS19" s="431"/>
      <c r="BT19" s="431"/>
      <c r="BU19" s="432"/>
      <c r="BV19" s="430">
        <v>141940528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264278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24814949</v>
      </c>
      <c r="BO23" s="431"/>
      <c r="BP23" s="431"/>
      <c r="BQ23" s="431"/>
      <c r="BR23" s="431"/>
      <c r="BS23" s="431"/>
      <c r="BT23" s="431"/>
      <c r="BU23" s="432"/>
      <c r="BV23" s="430">
        <v>25685847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11570</v>
      </c>
      <c r="R24" s="407"/>
      <c r="S24" s="407"/>
      <c r="T24" s="407"/>
      <c r="U24" s="407"/>
      <c r="V24" s="408"/>
      <c r="W24" s="472"/>
      <c r="X24" s="463"/>
      <c r="Y24" s="464"/>
      <c r="Z24" s="403" t="s">
        <v>171</v>
      </c>
      <c r="AA24" s="404"/>
      <c r="AB24" s="404"/>
      <c r="AC24" s="404"/>
      <c r="AD24" s="404"/>
      <c r="AE24" s="404"/>
      <c r="AF24" s="404"/>
      <c r="AG24" s="405"/>
      <c r="AH24" s="406">
        <v>2472</v>
      </c>
      <c r="AI24" s="407"/>
      <c r="AJ24" s="407"/>
      <c r="AK24" s="407"/>
      <c r="AL24" s="408"/>
      <c r="AM24" s="406">
        <v>7438248</v>
      </c>
      <c r="AN24" s="407"/>
      <c r="AO24" s="407"/>
      <c r="AP24" s="407"/>
      <c r="AQ24" s="407"/>
      <c r="AR24" s="408"/>
      <c r="AS24" s="406">
        <v>3009</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23054303</v>
      </c>
      <c r="BO24" s="431"/>
      <c r="BP24" s="431"/>
      <c r="BQ24" s="431"/>
      <c r="BR24" s="431"/>
      <c r="BS24" s="431"/>
      <c r="BT24" s="431"/>
      <c r="BU24" s="432"/>
      <c r="BV24" s="430">
        <v>24329540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2</v>
      </c>
      <c r="M25" s="407"/>
      <c r="N25" s="407"/>
      <c r="O25" s="407"/>
      <c r="P25" s="408"/>
      <c r="Q25" s="406">
        <v>9240</v>
      </c>
      <c r="R25" s="407"/>
      <c r="S25" s="407"/>
      <c r="T25" s="407"/>
      <c r="U25" s="407"/>
      <c r="V25" s="408"/>
      <c r="W25" s="472"/>
      <c r="X25" s="463"/>
      <c r="Y25" s="464"/>
      <c r="Z25" s="403" t="s">
        <v>174</v>
      </c>
      <c r="AA25" s="404"/>
      <c r="AB25" s="404"/>
      <c r="AC25" s="404"/>
      <c r="AD25" s="404"/>
      <c r="AE25" s="404"/>
      <c r="AF25" s="404"/>
      <c r="AG25" s="405"/>
      <c r="AH25" s="406" t="s">
        <v>145</v>
      </c>
      <c r="AI25" s="407"/>
      <c r="AJ25" s="407"/>
      <c r="AK25" s="407"/>
      <c r="AL25" s="408"/>
      <c r="AM25" s="406" t="s">
        <v>145</v>
      </c>
      <c r="AN25" s="407"/>
      <c r="AO25" s="407"/>
      <c r="AP25" s="407"/>
      <c r="AQ25" s="407"/>
      <c r="AR25" s="408"/>
      <c r="AS25" s="406" t="s">
        <v>145</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9385679</v>
      </c>
      <c r="BO25" s="426"/>
      <c r="BP25" s="426"/>
      <c r="BQ25" s="426"/>
      <c r="BR25" s="426"/>
      <c r="BS25" s="426"/>
      <c r="BT25" s="426"/>
      <c r="BU25" s="427"/>
      <c r="BV25" s="425">
        <v>6219543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8090</v>
      </c>
      <c r="R26" s="407"/>
      <c r="S26" s="407"/>
      <c r="T26" s="407"/>
      <c r="U26" s="407"/>
      <c r="V26" s="408"/>
      <c r="W26" s="472"/>
      <c r="X26" s="463"/>
      <c r="Y26" s="464"/>
      <c r="Z26" s="403" t="s">
        <v>177</v>
      </c>
      <c r="AA26" s="485"/>
      <c r="AB26" s="485"/>
      <c r="AC26" s="485"/>
      <c r="AD26" s="485"/>
      <c r="AE26" s="485"/>
      <c r="AF26" s="485"/>
      <c r="AG26" s="486"/>
      <c r="AH26" s="406">
        <v>259</v>
      </c>
      <c r="AI26" s="407"/>
      <c r="AJ26" s="407"/>
      <c r="AK26" s="407"/>
      <c r="AL26" s="408"/>
      <c r="AM26" s="406">
        <v>757316</v>
      </c>
      <c r="AN26" s="407"/>
      <c r="AO26" s="407"/>
      <c r="AP26" s="407"/>
      <c r="AQ26" s="407"/>
      <c r="AR26" s="408"/>
      <c r="AS26" s="406">
        <v>2924</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v>200000</v>
      </c>
      <c r="BO26" s="431"/>
      <c r="BP26" s="431"/>
      <c r="BQ26" s="431"/>
      <c r="BR26" s="431"/>
      <c r="BS26" s="431"/>
      <c r="BT26" s="431"/>
      <c r="BU26" s="432"/>
      <c r="BV26" s="430">
        <v>150000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9240</v>
      </c>
      <c r="R27" s="407"/>
      <c r="S27" s="407"/>
      <c r="T27" s="407"/>
      <c r="U27" s="407"/>
      <c r="V27" s="408"/>
      <c r="W27" s="472"/>
      <c r="X27" s="463"/>
      <c r="Y27" s="464"/>
      <c r="Z27" s="403" t="s">
        <v>180</v>
      </c>
      <c r="AA27" s="404"/>
      <c r="AB27" s="404"/>
      <c r="AC27" s="404"/>
      <c r="AD27" s="404"/>
      <c r="AE27" s="404"/>
      <c r="AF27" s="404"/>
      <c r="AG27" s="405"/>
      <c r="AH27" s="406">
        <v>91</v>
      </c>
      <c r="AI27" s="407"/>
      <c r="AJ27" s="407"/>
      <c r="AK27" s="407"/>
      <c r="AL27" s="408"/>
      <c r="AM27" s="406">
        <v>301388</v>
      </c>
      <c r="AN27" s="407"/>
      <c r="AO27" s="407"/>
      <c r="AP27" s="407"/>
      <c r="AQ27" s="407"/>
      <c r="AR27" s="408"/>
      <c r="AS27" s="406">
        <v>3312</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6000000</v>
      </c>
      <c r="BO27" s="434"/>
      <c r="BP27" s="434"/>
      <c r="BQ27" s="434"/>
      <c r="BR27" s="434"/>
      <c r="BS27" s="434"/>
      <c r="BT27" s="434"/>
      <c r="BU27" s="435"/>
      <c r="BV27" s="433">
        <v>6000000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7960</v>
      </c>
      <c r="R28" s="407"/>
      <c r="S28" s="407"/>
      <c r="T28" s="407"/>
      <c r="U28" s="407"/>
      <c r="V28" s="408"/>
      <c r="W28" s="472"/>
      <c r="X28" s="463"/>
      <c r="Y28" s="464"/>
      <c r="Z28" s="403" t="s">
        <v>183</v>
      </c>
      <c r="AA28" s="404"/>
      <c r="AB28" s="404"/>
      <c r="AC28" s="404"/>
      <c r="AD28" s="404"/>
      <c r="AE28" s="404"/>
      <c r="AF28" s="404"/>
      <c r="AG28" s="405"/>
      <c r="AH28" s="406" t="s">
        <v>145</v>
      </c>
      <c r="AI28" s="407"/>
      <c r="AJ28" s="407"/>
      <c r="AK28" s="407"/>
      <c r="AL28" s="408"/>
      <c r="AM28" s="406" t="s">
        <v>129</v>
      </c>
      <c r="AN28" s="407"/>
      <c r="AO28" s="407"/>
      <c r="AP28" s="407"/>
      <c r="AQ28" s="407"/>
      <c r="AR28" s="408"/>
      <c r="AS28" s="406" t="s">
        <v>129</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33854265</v>
      </c>
      <c r="BO28" s="426"/>
      <c r="BP28" s="426"/>
      <c r="BQ28" s="426"/>
      <c r="BR28" s="426"/>
      <c r="BS28" s="426"/>
      <c r="BT28" s="426"/>
      <c r="BU28" s="427"/>
      <c r="BV28" s="425">
        <v>30300048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42</v>
      </c>
      <c r="M29" s="407"/>
      <c r="N29" s="407"/>
      <c r="O29" s="407"/>
      <c r="P29" s="408"/>
      <c r="Q29" s="406">
        <v>6100</v>
      </c>
      <c r="R29" s="407"/>
      <c r="S29" s="407"/>
      <c r="T29" s="407"/>
      <c r="U29" s="407"/>
      <c r="V29" s="408"/>
      <c r="W29" s="473"/>
      <c r="X29" s="474"/>
      <c r="Y29" s="475"/>
      <c r="Z29" s="403" t="s">
        <v>186</v>
      </c>
      <c r="AA29" s="404"/>
      <c r="AB29" s="404"/>
      <c r="AC29" s="404"/>
      <c r="AD29" s="404"/>
      <c r="AE29" s="404"/>
      <c r="AF29" s="404"/>
      <c r="AG29" s="405"/>
      <c r="AH29" s="406">
        <v>2563</v>
      </c>
      <c r="AI29" s="407"/>
      <c r="AJ29" s="407"/>
      <c r="AK29" s="407"/>
      <c r="AL29" s="408"/>
      <c r="AM29" s="406">
        <v>7739636</v>
      </c>
      <c r="AN29" s="407"/>
      <c r="AO29" s="407"/>
      <c r="AP29" s="407"/>
      <c r="AQ29" s="407"/>
      <c r="AR29" s="408"/>
      <c r="AS29" s="406">
        <v>3020</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3107135</v>
      </c>
      <c r="BO29" s="431"/>
      <c r="BP29" s="431"/>
      <c r="BQ29" s="431"/>
      <c r="BR29" s="431"/>
      <c r="BS29" s="431"/>
      <c r="BT29" s="431"/>
      <c r="BU29" s="432"/>
      <c r="BV29" s="430">
        <v>3106028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106361670</v>
      </c>
      <c r="BO30" s="434"/>
      <c r="BP30" s="434"/>
      <c r="BQ30" s="434"/>
      <c r="BR30" s="434"/>
      <c r="BS30" s="434"/>
      <c r="BT30" s="434"/>
      <c r="BU30" s="435"/>
      <c r="BV30" s="433">
        <v>101436038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195</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195</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5</v>
      </c>
      <c r="BX34" s="389"/>
      <c r="BY34" s="388" t="str">
        <f>IF('各会計、関係団体の財政状況及び健全化判断比率'!B68="","",'各会計、関係団体の財政状況及び健全化判断比率'!B68)</f>
        <v>特別区人事・厚生事務組合</v>
      </c>
      <c r="BZ34" s="388"/>
      <c r="CA34" s="388"/>
      <c r="CB34" s="388"/>
      <c r="CC34" s="388"/>
      <c r="CD34" s="388"/>
      <c r="CE34" s="388"/>
      <c r="CF34" s="388"/>
      <c r="CG34" s="388"/>
      <c r="CH34" s="388"/>
      <c r="CI34" s="388"/>
      <c r="CJ34" s="388"/>
      <c r="CK34" s="388"/>
      <c r="CL34" s="388"/>
      <c r="CM34" s="388"/>
      <c r="CN34" s="214"/>
      <c r="CO34" s="389">
        <f>IF(CQ34="","",MAX(C34:D43,U34:V43,AM34:AN43,BE34:BF43,BW34:BX43)+1)</f>
        <v>10</v>
      </c>
      <c r="CP34" s="389"/>
      <c r="CQ34" s="388" t="str">
        <f>IF('各会計、関係団体の財政状況及び健全化判断比率'!BS7="","",'各会計、関係団体の財政状況及び健全化判断比率'!BS7)</f>
        <v>江東区文化コミュニティ財団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6</v>
      </c>
      <c r="BX35" s="389"/>
      <c r="BY35" s="388" t="str">
        <f>IF('各会計、関係団体の財政状況及び健全化判断比率'!B69="","",'各会計、関係団体の財政状況及び健全化判断比率'!B69)</f>
        <v>特別区競馬組合</v>
      </c>
      <c r="BZ35" s="388"/>
      <c r="CA35" s="388"/>
      <c r="CB35" s="388"/>
      <c r="CC35" s="388"/>
      <c r="CD35" s="388"/>
      <c r="CE35" s="388"/>
      <c r="CF35" s="388"/>
      <c r="CG35" s="388"/>
      <c r="CH35" s="388"/>
      <c r="CI35" s="388"/>
      <c r="CJ35" s="388"/>
      <c r="CK35" s="388"/>
      <c r="CL35" s="388"/>
      <c r="CM35" s="388"/>
      <c r="CN35" s="214"/>
      <c r="CO35" s="389">
        <f t="shared" ref="CO35:CO43" si="3">IF(CQ35="","",CO34+1)</f>
        <v>11</v>
      </c>
      <c r="CP35" s="389"/>
      <c r="CQ35" s="388" t="str">
        <f>IF('各会計、関係団体の財政状況及び健全化判断比率'!BS8="","",'各会計、関係団体の財政状況及び健全化判断比率'!BS8)</f>
        <v>江東区健康スポーツ公社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7</v>
      </c>
      <c r="BX36" s="389"/>
      <c r="BY36" s="388" t="str">
        <f>IF('各会計、関係団体の財政状況及び健全化判断比率'!B70="","",'各会計、関係団体の財政状況及び健全化判断比率'!B70)</f>
        <v>東京二十三区清掃一部事務組合</v>
      </c>
      <c r="BZ36" s="388"/>
      <c r="CA36" s="388"/>
      <c r="CB36" s="388"/>
      <c r="CC36" s="388"/>
      <c r="CD36" s="388"/>
      <c r="CE36" s="388"/>
      <c r="CF36" s="388"/>
      <c r="CG36" s="388"/>
      <c r="CH36" s="388"/>
      <c r="CI36" s="388"/>
      <c r="CJ36" s="388"/>
      <c r="CK36" s="388"/>
      <c r="CL36" s="388"/>
      <c r="CM36" s="388"/>
      <c r="CN36" s="214"/>
      <c r="CO36" s="389">
        <f t="shared" si="3"/>
        <v>12</v>
      </c>
      <c r="CP36" s="389"/>
      <c r="CQ36" s="388" t="str">
        <f>IF('各会計、関係団体の財政状況及び健全化判断比率'!BS9="","",'各会計、関係団体の財政状況及び健全化判断比率'!BS9)</f>
        <v>江東区土地開発公社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8</v>
      </c>
      <c r="BX37" s="389"/>
      <c r="BY37" s="388" t="str">
        <f>IF('各会計、関係団体の財政状況及び健全化判断比率'!B71="","",'各会計、関係団体の財政状況及び健全化判断比率'!B71)</f>
        <v>東京都後期高齢者医療広域連合（一般会計）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9</v>
      </c>
      <c r="BX38" s="389"/>
      <c r="BY38" s="388" t="str">
        <f>IF('各会計、関係団体の財政状況及び健全化判断比率'!B72="","",'各会計、関係団体の財政状況及び健全化判断比率'!B72)</f>
        <v>東京都後期高齢者医療広域連合
（後期高齢者医療特別会計）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QR//7uHIDQHW537CqLysrQERA2y6v3MGF/J1kjPCC6tdkw6HeTvLhAsHnF4lfk8hUJf7E4jgjCVBzTe+/tcJxQ==" saltValue="ghN3KpwcuKgEJYsbboEG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55350524</v>
      </c>
      <c r="S5" s="698"/>
      <c r="T5" s="698"/>
      <c r="U5" s="698"/>
      <c r="V5" s="698"/>
      <c r="W5" s="698"/>
      <c r="X5" s="698"/>
      <c r="Y5" s="741"/>
      <c r="Z5" s="759">
        <v>21.3</v>
      </c>
      <c r="AA5" s="759"/>
      <c r="AB5" s="759"/>
      <c r="AC5" s="759"/>
      <c r="AD5" s="760">
        <v>55350524</v>
      </c>
      <c r="AE5" s="760"/>
      <c r="AF5" s="760"/>
      <c r="AG5" s="760"/>
      <c r="AH5" s="760"/>
      <c r="AI5" s="760"/>
      <c r="AJ5" s="760"/>
      <c r="AK5" s="760"/>
      <c r="AL5" s="742">
        <v>43</v>
      </c>
      <c r="AM5" s="713"/>
      <c r="AN5" s="713"/>
      <c r="AO5" s="743"/>
      <c r="AP5" s="708" t="s">
        <v>227</v>
      </c>
      <c r="AQ5" s="709"/>
      <c r="AR5" s="709"/>
      <c r="AS5" s="709"/>
      <c r="AT5" s="709"/>
      <c r="AU5" s="709"/>
      <c r="AV5" s="709"/>
      <c r="AW5" s="709"/>
      <c r="AX5" s="709"/>
      <c r="AY5" s="709"/>
      <c r="AZ5" s="709"/>
      <c r="BA5" s="709"/>
      <c r="BB5" s="709"/>
      <c r="BC5" s="709"/>
      <c r="BD5" s="709"/>
      <c r="BE5" s="709"/>
      <c r="BF5" s="710"/>
      <c r="BG5" s="642">
        <v>55330228</v>
      </c>
      <c r="BH5" s="643"/>
      <c r="BI5" s="643"/>
      <c r="BJ5" s="643"/>
      <c r="BK5" s="643"/>
      <c r="BL5" s="643"/>
      <c r="BM5" s="643"/>
      <c r="BN5" s="644"/>
      <c r="BO5" s="675">
        <v>100</v>
      </c>
      <c r="BP5" s="675"/>
      <c r="BQ5" s="675"/>
      <c r="BR5" s="675"/>
      <c r="BS5" s="676" t="s">
        <v>129</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705479</v>
      </c>
      <c r="S6" s="643"/>
      <c r="T6" s="643"/>
      <c r="U6" s="643"/>
      <c r="V6" s="643"/>
      <c r="W6" s="643"/>
      <c r="X6" s="643"/>
      <c r="Y6" s="644"/>
      <c r="Z6" s="675">
        <v>0.3</v>
      </c>
      <c r="AA6" s="675"/>
      <c r="AB6" s="675"/>
      <c r="AC6" s="675"/>
      <c r="AD6" s="676">
        <v>705479</v>
      </c>
      <c r="AE6" s="676"/>
      <c r="AF6" s="676"/>
      <c r="AG6" s="676"/>
      <c r="AH6" s="676"/>
      <c r="AI6" s="676"/>
      <c r="AJ6" s="676"/>
      <c r="AK6" s="676"/>
      <c r="AL6" s="645">
        <v>0.5</v>
      </c>
      <c r="AM6" s="646"/>
      <c r="AN6" s="646"/>
      <c r="AO6" s="677"/>
      <c r="AP6" s="639" t="s">
        <v>232</v>
      </c>
      <c r="AQ6" s="640"/>
      <c r="AR6" s="640"/>
      <c r="AS6" s="640"/>
      <c r="AT6" s="640"/>
      <c r="AU6" s="640"/>
      <c r="AV6" s="640"/>
      <c r="AW6" s="640"/>
      <c r="AX6" s="640"/>
      <c r="AY6" s="640"/>
      <c r="AZ6" s="640"/>
      <c r="BA6" s="640"/>
      <c r="BB6" s="640"/>
      <c r="BC6" s="640"/>
      <c r="BD6" s="640"/>
      <c r="BE6" s="640"/>
      <c r="BF6" s="641"/>
      <c r="BG6" s="642">
        <v>55330228</v>
      </c>
      <c r="BH6" s="643"/>
      <c r="BI6" s="643"/>
      <c r="BJ6" s="643"/>
      <c r="BK6" s="643"/>
      <c r="BL6" s="643"/>
      <c r="BM6" s="643"/>
      <c r="BN6" s="644"/>
      <c r="BO6" s="675">
        <v>100</v>
      </c>
      <c r="BP6" s="675"/>
      <c r="BQ6" s="675"/>
      <c r="BR6" s="675"/>
      <c r="BS6" s="676" t="s">
        <v>129</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861282</v>
      </c>
      <c r="CS6" s="643"/>
      <c r="CT6" s="643"/>
      <c r="CU6" s="643"/>
      <c r="CV6" s="643"/>
      <c r="CW6" s="643"/>
      <c r="CX6" s="643"/>
      <c r="CY6" s="644"/>
      <c r="CZ6" s="742">
        <v>0.3</v>
      </c>
      <c r="DA6" s="713"/>
      <c r="DB6" s="713"/>
      <c r="DC6" s="745"/>
      <c r="DD6" s="648" t="s">
        <v>129</v>
      </c>
      <c r="DE6" s="643"/>
      <c r="DF6" s="643"/>
      <c r="DG6" s="643"/>
      <c r="DH6" s="643"/>
      <c r="DI6" s="643"/>
      <c r="DJ6" s="643"/>
      <c r="DK6" s="643"/>
      <c r="DL6" s="643"/>
      <c r="DM6" s="643"/>
      <c r="DN6" s="643"/>
      <c r="DO6" s="643"/>
      <c r="DP6" s="644"/>
      <c r="DQ6" s="648">
        <v>861196</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149783</v>
      </c>
      <c r="S7" s="643"/>
      <c r="T7" s="643"/>
      <c r="U7" s="643"/>
      <c r="V7" s="643"/>
      <c r="W7" s="643"/>
      <c r="X7" s="643"/>
      <c r="Y7" s="644"/>
      <c r="Z7" s="675">
        <v>0.1</v>
      </c>
      <c r="AA7" s="675"/>
      <c r="AB7" s="675"/>
      <c r="AC7" s="675"/>
      <c r="AD7" s="676">
        <v>149783</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51526975</v>
      </c>
      <c r="BH7" s="643"/>
      <c r="BI7" s="643"/>
      <c r="BJ7" s="643"/>
      <c r="BK7" s="643"/>
      <c r="BL7" s="643"/>
      <c r="BM7" s="643"/>
      <c r="BN7" s="644"/>
      <c r="BO7" s="675">
        <v>93.1</v>
      </c>
      <c r="BP7" s="675"/>
      <c r="BQ7" s="675"/>
      <c r="BR7" s="675"/>
      <c r="BS7" s="676" t="s">
        <v>129</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74748011</v>
      </c>
      <c r="CS7" s="643"/>
      <c r="CT7" s="643"/>
      <c r="CU7" s="643"/>
      <c r="CV7" s="643"/>
      <c r="CW7" s="643"/>
      <c r="CX7" s="643"/>
      <c r="CY7" s="644"/>
      <c r="CZ7" s="675">
        <v>29.6</v>
      </c>
      <c r="DA7" s="675"/>
      <c r="DB7" s="675"/>
      <c r="DC7" s="675"/>
      <c r="DD7" s="648">
        <v>341935</v>
      </c>
      <c r="DE7" s="643"/>
      <c r="DF7" s="643"/>
      <c r="DG7" s="643"/>
      <c r="DH7" s="643"/>
      <c r="DI7" s="643"/>
      <c r="DJ7" s="643"/>
      <c r="DK7" s="643"/>
      <c r="DL7" s="643"/>
      <c r="DM7" s="643"/>
      <c r="DN7" s="643"/>
      <c r="DO7" s="643"/>
      <c r="DP7" s="644"/>
      <c r="DQ7" s="648">
        <v>19014395</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726007</v>
      </c>
      <c r="S8" s="643"/>
      <c r="T8" s="643"/>
      <c r="U8" s="643"/>
      <c r="V8" s="643"/>
      <c r="W8" s="643"/>
      <c r="X8" s="643"/>
      <c r="Y8" s="644"/>
      <c r="Z8" s="675">
        <v>0.3</v>
      </c>
      <c r="AA8" s="675"/>
      <c r="AB8" s="675"/>
      <c r="AC8" s="675"/>
      <c r="AD8" s="676">
        <v>726007</v>
      </c>
      <c r="AE8" s="676"/>
      <c r="AF8" s="676"/>
      <c r="AG8" s="676"/>
      <c r="AH8" s="676"/>
      <c r="AI8" s="676"/>
      <c r="AJ8" s="676"/>
      <c r="AK8" s="676"/>
      <c r="AL8" s="645">
        <v>0.6</v>
      </c>
      <c r="AM8" s="646"/>
      <c r="AN8" s="646"/>
      <c r="AO8" s="677"/>
      <c r="AP8" s="639" t="s">
        <v>238</v>
      </c>
      <c r="AQ8" s="640"/>
      <c r="AR8" s="640"/>
      <c r="AS8" s="640"/>
      <c r="AT8" s="640"/>
      <c r="AU8" s="640"/>
      <c r="AV8" s="640"/>
      <c r="AW8" s="640"/>
      <c r="AX8" s="640"/>
      <c r="AY8" s="640"/>
      <c r="AZ8" s="640"/>
      <c r="BA8" s="640"/>
      <c r="BB8" s="640"/>
      <c r="BC8" s="640"/>
      <c r="BD8" s="640"/>
      <c r="BE8" s="640"/>
      <c r="BF8" s="641"/>
      <c r="BG8" s="642">
        <v>1026240</v>
      </c>
      <c r="BH8" s="643"/>
      <c r="BI8" s="643"/>
      <c r="BJ8" s="643"/>
      <c r="BK8" s="643"/>
      <c r="BL8" s="643"/>
      <c r="BM8" s="643"/>
      <c r="BN8" s="644"/>
      <c r="BO8" s="675">
        <v>1.9</v>
      </c>
      <c r="BP8" s="675"/>
      <c r="BQ8" s="675"/>
      <c r="BR8" s="675"/>
      <c r="BS8" s="648" t="s">
        <v>129</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108847934</v>
      </c>
      <c r="CS8" s="643"/>
      <c r="CT8" s="643"/>
      <c r="CU8" s="643"/>
      <c r="CV8" s="643"/>
      <c r="CW8" s="643"/>
      <c r="CX8" s="643"/>
      <c r="CY8" s="644"/>
      <c r="CZ8" s="675">
        <v>43</v>
      </c>
      <c r="DA8" s="675"/>
      <c r="DB8" s="675"/>
      <c r="DC8" s="675"/>
      <c r="DD8" s="648">
        <v>3686403</v>
      </c>
      <c r="DE8" s="643"/>
      <c r="DF8" s="643"/>
      <c r="DG8" s="643"/>
      <c r="DH8" s="643"/>
      <c r="DI8" s="643"/>
      <c r="DJ8" s="643"/>
      <c r="DK8" s="643"/>
      <c r="DL8" s="643"/>
      <c r="DM8" s="643"/>
      <c r="DN8" s="643"/>
      <c r="DO8" s="643"/>
      <c r="DP8" s="644"/>
      <c r="DQ8" s="648">
        <v>57934865</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848877</v>
      </c>
      <c r="S9" s="643"/>
      <c r="T9" s="643"/>
      <c r="U9" s="643"/>
      <c r="V9" s="643"/>
      <c r="W9" s="643"/>
      <c r="X9" s="643"/>
      <c r="Y9" s="644"/>
      <c r="Z9" s="675">
        <v>0.3</v>
      </c>
      <c r="AA9" s="675"/>
      <c r="AB9" s="675"/>
      <c r="AC9" s="675"/>
      <c r="AD9" s="676">
        <v>848877</v>
      </c>
      <c r="AE9" s="676"/>
      <c r="AF9" s="676"/>
      <c r="AG9" s="676"/>
      <c r="AH9" s="676"/>
      <c r="AI9" s="676"/>
      <c r="AJ9" s="676"/>
      <c r="AK9" s="676"/>
      <c r="AL9" s="645">
        <v>0.7</v>
      </c>
      <c r="AM9" s="646"/>
      <c r="AN9" s="646"/>
      <c r="AO9" s="677"/>
      <c r="AP9" s="639" t="s">
        <v>241</v>
      </c>
      <c r="AQ9" s="640"/>
      <c r="AR9" s="640"/>
      <c r="AS9" s="640"/>
      <c r="AT9" s="640"/>
      <c r="AU9" s="640"/>
      <c r="AV9" s="640"/>
      <c r="AW9" s="640"/>
      <c r="AX9" s="640"/>
      <c r="AY9" s="640"/>
      <c r="AZ9" s="640"/>
      <c r="BA9" s="640"/>
      <c r="BB9" s="640"/>
      <c r="BC9" s="640"/>
      <c r="BD9" s="640"/>
      <c r="BE9" s="640"/>
      <c r="BF9" s="641"/>
      <c r="BG9" s="642">
        <v>50500735</v>
      </c>
      <c r="BH9" s="643"/>
      <c r="BI9" s="643"/>
      <c r="BJ9" s="643"/>
      <c r="BK9" s="643"/>
      <c r="BL9" s="643"/>
      <c r="BM9" s="643"/>
      <c r="BN9" s="644"/>
      <c r="BO9" s="675">
        <v>91.2</v>
      </c>
      <c r="BP9" s="675"/>
      <c r="BQ9" s="675"/>
      <c r="BR9" s="675"/>
      <c r="BS9" s="648" t="s">
        <v>129</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15584113</v>
      </c>
      <c r="CS9" s="643"/>
      <c r="CT9" s="643"/>
      <c r="CU9" s="643"/>
      <c r="CV9" s="643"/>
      <c r="CW9" s="643"/>
      <c r="CX9" s="643"/>
      <c r="CY9" s="644"/>
      <c r="CZ9" s="675">
        <v>6.2</v>
      </c>
      <c r="DA9" s="675"/>
      <c r="DB9" s="675"/>
      <c r="DC9" s="675"/>
      <c r="DD9" s="648">
        <v>101418</v>
      </c>
      <c r="DE9" s="643"/>
      <c r="DF9" s="643"/>
      <c r="DG9" s="643"/>
      <c r="DH9" s="643"/>
      <c r="DI9" s="643"/>
      <c r="DJ9" s="643"/>
      <c r="DK9" s="643"/>
      <c r="DL9" s="643"/>
      <c r="DM9" s="643"/>
      <c r="DN9" s="643"/>
      <c r="DO9" s="643"/>
      <c r="DP9" s="644"/>
      <c r="DQ9" s="648">
        <v>12372926</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129</v>
      </c>
      <c r="AE10" s="676"/>
      <c r="AF10" s="676"/>
      <c r="AG10" s="676"/>
      <c r="AH10" s="676"/>
      <c r="AI10" s="676"/>
      <c r="AJ10" s="676"/>
      <c r="AK10" s="676"/>
      <c r="AL10" s="645" t="s">
        <v>129</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t="s">
        <v>129</v>
      </c>
      <c r="BH10" s="643"/>
      <c r="BI10" s="643"/>
      <c r="BJ10" s="643"/>
      <c r="BK10" s="643"/>
      <c r="BL10" s="643"/>
      <c r="BM10" s="643"/>
      <c r="BN10" s="644"/>
      <c r="BO10" s="675" t="s">
        <v>129</v>
      </c>
      <c r="BP10" s="675"/>
      <c r="BQ10" s="675"/>
      <c r="BR10" s="675"/>
      <c r="BS10" s="648" t="s">
        <v>129</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165826</v>
      </c>
      <c r="CS10" s="643"/>
      <c r="CT10" s="643"/>
      <c r="CU10" s="643"/>
      <c r="CV10" s="643"/>
      <c r="CW10" s="643"/>
      <c r="CX10" s="643"/>
      <c r="CY10" s="644"/>
      <c r="CZ10" s="675">
        <v>0.1</v>
      </c>
      <c r="DA10" s="675"/>
      <c r="DB10" s="675"/>
      <c r="DC10" s="675"/>
      <c r="DD10" s="648" t="s">
        <v>129</v>
      </c>
      <c r="DE10" s="643"/>
      <c r="DF10" s="643"/>
      <c r="DG10" s="643"/>
      <c r="DH10" s="643"/>
      <c r="DI10" s="643"/>
      <c r="DJ10" s="643"/>
      <c r="DK10" s="643"/>
      <c r="DL10" s="643"/>
      <c r="DM10" s="643"/>
      <c r="DN10" s="643"/>
      <c r="DO10" s="643"/>
      <c r="DP10" s="644"/>
      <c r="DQ10" s="648">
        <v>86867</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12037641</v>
      </c>
      <c r="S11" s="643"/>
      <c r="T11" s="643"/>
      <c r="U11" s="643"/>
      <c r="V11" s="643"/>
      <c r="W11" s="643"/>
      <c r="X11" s="643"/>
      <c r="Y11" s="644"/>
      <c r="Z11" s="645">
        <v>4.5999999999999996</v>
      </c>
      <c r="AA11" s="646"/>
      <c r="AB11" s="646"/>
      <c r="AC11" s="647"/>
      <c r="AD11" s="648">
        <v>12037641</v>
      </c>
      <c r="AE11" s="643"/>
      <c r="AF11" s="643"/>
      <c r="AG11" s="643"/>
      <c r="AH11" s="643"/>
      <c r="AI11" s="643"/>
      <c r="AJ11" s="643"/>
      <c r="AK11" s="644"/>
      <c r="AL11" s="645">
        <v>9.3000000000000007</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t="s">
        <v>129</v>
      </c>
      <c r="BH11" s="643"/>
      <c r="BI11" s="643"/>
      <c r="BJ11" s="643"/>
      <c r="BK11" s="643"/>
      <c r="BL11" s="643"/>
      <c r="BM11" s="643"/>
      <c r="BN11" s="644"/>
      <c r="BO11" s="675" t="s">
        <v>129</v>
      </c>
      <c r="BP11" s="675"/>
      <c r="BQ11" s="675"/>
      <c r="BR11" s="675"/>
      <c r="BS11" s="648" t="s">
        <v>129</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t="s">
        <v>129</v>
      </c>
      <c r="CS11" s="643"/>
      <c r="CT11" s="643"/>
      <c r="CU11" s="643"/>
      <c r="CV11" s="643"/>
      <c r="CW11" s="643"/>
      <c r="CX11" s="643"/>
      <c r="CY11" s="644"/>
      <c r="CZ11" s="675" t="s">
        <v>129</v>
      </c>
      <c r="DA11" s="675"/>
      <c r="DB11" s="675"/>
      <c r="DC11" s="675"/>
      <c r="DD11" s="648" t="s">
        <v>129</v>
      </c>
      <c r="DE11" s="643"/>
      <c r="DF11" s="643"/>
      <c r="DG11" s="643"/>
      <c r="DH11" s="643"/>
      <c r="DI11" s="643"/>
      <c r="DJ11" s="643"/>
      <c r="DK11" s="643"/>
      <c r="DL11" s="643"/>
      <c r="DM11" s="643"/>
      <c r="DN11" s="643"/>
      <c r="DO11" s="643"/>
      <c r="DP11" s="644"/>
      <c r="DQ11" s="648" t="s">
        <v>129</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v>13964</v>
      </c>
      <c r="S12" s="643"/>
      <c r="T12" s="643"/>
      <c r="U12" s="643"/>
      <c r="V12" s="643"/>
      <c r="W12" s="643"/>
      <c r="X12" s="643"/>
      <c r="Y12" s="644"/>
      <c r="Z12" s="675">
        <v>0</v>
      </c>
      <c r="AA12" s="675"/>
      <c r="AB12" s="675"/>
      <c r="AC12" s="675"/>
      <c r="AD12" s="676">
        <v>13964</v>
      </c>
      <c r="AE12" s="676"/>
      <c r="AF12" s="676"/>
      <c r="AG12" s="676"/>
      <c r="AH12" s="676"/>
      <c r="AI12" s="676"/>
      <c r="AJ12" s="676"/>
      <c r="AK12" s="676"/>
      <c r="AL12" s="645">
        <v>0</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t="s">
        <v>129</v>
      </c>
      <c r="BH12" s="643"/>
      <c r="BI12" s="643"/>
      <c r="BJ12" s="643"/>
      <c r="BK12" s="643"/>
      <c r="BL12" s="643"/>
      <c r="BM12" s="643"/>
      <c r="BN12" s="644"/>
      <c r="BO12" s="675" t="s">
        <v>129</v>
      </c>
      <c r="BP12" s="675"/>
      <c r="BQ12" s="675"/>
      <c r="BR12" s="675"/>
      <c r="BS12" s="648" t="s">
        <v>129</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2345521</v>
      </c>
      <c r="CS12" s="643"/>
      <c r="CT12" s="643"/>
      <c r="CU12" s="643"/>
      <c r="CV12" s="643"/>
      <c r="CW12" s="643"/>
      <c r="CX12" s="643"/>
      <c r="CY12" s="644"/>
      <c r="CZ12" s="675">
        <v>0.9</v>
      </c>
      <c r="DA12" s="675"/>
      <c r="DB12" s="675"/>
      <c r="DC12" s="675"/>
      <c r="DD12" s="648">
        <v>31977</v>
      </c>
      <c r="DE12" s="643"/>
      <c r="DF12" s="643"/>
      <c r="DG12" s="643"/>
      <c r="DH12" s="643"/>
      <c r="DI12" s="643"/>
      <c r="DJ12" s="643"/>
      <c r="DK12" s="643"/>
      <c r="DL12" s="643"/>
      <c r="DM12" s="643"/>
      <c r="DN12" s="643"/>
      <c r="DO12" s="643"/>
      <c r="DP12" s="644"/>
      <c r="DQ12" s="648">
        <v>2309645</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129</v>
      </c>
      <c r="AA13" s="675"/>
      <c r="AB13" s="675"/>
      <c r="AC13" s="675"/>
      <c r="AD13" s="676" t="s">
        <v>129</v>
      </c>
      <c r="AE13" s="676"/>
      <c r="AF13" s="676"/>
      <c r="AG13" s="676"/>
      <c r="AH13" s="676"/>
      <c r="AI13" s="676"/>
      <c r="AJ13" s="676"/>
      <c r="AK13" s="676"/>
      <c r="AL13" s="645" t="s">
        <v>129</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t="s">
        <v>129</v>
      </c>
      <c r="BH13" s="643"/>
      <c r="BI13" s="643"/>
      <c r="BJ13" s="643"/>
      <c r="BK13" s="643"/>
      <c r="BL13" s="643"/>
      <c r="BM13" s="643"/>
      <c r="BN13" s="644"/>
      <c r="BO13" s="675" t="s">
        <v>129</v>
      </c>
      <c r="BP13" s="675"/>
      <c r="BQ13" s="675"/>
      <c r="BR13" s="675"/>
      <c r="BS13" s="648" t="s">
        <v>129</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9479954</v>
      </c>
      <c r="CS13" s="643"/>
      <c r="CT13" s="643"/>
      <c r="CU13" s="643"/>
      <c r="CV13" s="643"/>
      <c r="CW13" s="643"/>
      <c r="CX13" s="643"/>
      <c r="CY13" s="644"/>
      <c r="CZ13" s="675">
        <v>3.7</v>
      </c>
      <c r="DA13" s="675"/>
      <c r="DB13" s="675"/>
      <c r="DC13" s="675"/>
      <c r="DD13" s="648">
        <v>3890334</v>
      </c>
      <c r="DE13" s="643"/>
      <c r="DF13" s="643"/>
      <c r="DG13" s="643"/>
      <c r="DH13" s="643"/>
      <c r="DI13" s="643"/>
      <c r="DJ13" s="643"/>
      <c r="DK13" s="643"/>
      <c r="DL13" s="643"/>
      <c r="DM13" s="643"/>
      <c r="DN13" s="643"/>
      <c r="DO13" s="643"/>
      <c r="DP13" s="644"/>
      <c r="DQ13" s="648">
        <v>8019389</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v>60</v>
      </c>
      <c r="S14" s="643"/>
      <c r="T14" s="643"/>
      <c r="U14" s="643"/>
      <c r="V14" s="643"/>
      <c r="W14" s="643"/>
      <c r="X14" s="643"/>
      <c r="Y14" s="644"/>
      <c r="Z14" s="675">
        <v>0</v>
      </c>
      <c r="AA14" s="675"/>
      <c r="AB14" s="675"/>
      <c r="AC14" s="675"/>
      <c r="AD14" s="676">
        <v>60</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202286</v>
      </c>
      <c r="BH14" s="643"/>
      <c r="BI14" s="643"/>
      <c r="BJ14" s="643"/>
      <c r="BK14" s="643"/>
      <c r="BL14" s="643"/>
      <c r="BM14" s="643"/>
      <c r="BN14" s="644"/>
      <c r="BO14" s="675">
        <v>0.4</v>
      </c>
      <c r="BP14" s="675"/>
      <c r="BQ14" s="675"/>
      <c r="BR14" s="675"/>
      <c r="BS14" s="648" t="s">
        <v>129</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3405446</v>
      </c>
      <c r="CS14" s="643"/>
      <c r="CT14" s="643"/>
      <c r="CU14" s="643"/>
      <c r="CV14" s="643"/>
      <c r="CW14" s="643"/>
      <c r="CX14" s="643"/>
      <c r="CY14" s="644"/>
      <c r="CZ14" s="675">
        <v>1.3</v>
      </c>
      <c r="DA14" s="675"/>
      <c r="DB14" s="675"/>
      <c r="DC14" s="675"/>
      <c r="DD14" s="648">
        <v>655969</v>
      </c>
      <c r="DE14" s="643"/>
      <c r="DF14" s="643"/>
      <c r="DG14" s="643"/>
      <c r="DH14" s="643"/>
      <c r="DI14" s="643"/>
      <c r="DJ14" s="643"/>
      <c r="DK14" s="643"/>
      <c r="DL14" s="643"/>
      <c r="DM14" s="643"/>
      <c r="DN14" s="643"/>
      <c r="DO14" s="643"/>
      <c r="DP14" s="644"/>
      <c r="DQ14" s="648">
        <v>2422281</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129</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3600967</v>
      </c>
      <c r="BH15" s="643"/>
      <c r="BI15" s="643"/>
      <c r="BJ15" s="643"/>
      <c r="BK15" s="643"/>
      <c r="BL15" s="643"/>
      <c r="BM15" s="643"/>
      <c r="BN15" s="644"/>
      <c r="BO15" s="675">
        <v>6.5</v>
      </c>
      <c r="BP15" s="675"/>
      <c r="BQ15" s="675"/>
      <c r="BR15" s="675"/>
      <c r="BS15" s="648" t="s">
        <v>129</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35260312</v>
      </c>
      <c r="CS15" s="643"/>
      <c r="CT15" s="643"/>
      <c r="CU15" s="643"/>
      <c r="CV15" s="643"/>
      <c r="CW15" s="643"/>
      <c r="CX15" s="643"/>
      <c r="CY15" s="644"/>
      <c r="CZ15" s="675">
        <v>13.9</v>
      </c>
      <c r="DA15" s="675"/>
      <c r="DB15" s="675"/>
      <c r="DC15" s="675"/>
      <c r="DD15" s="648">
        <v>7489278</v>
      </c>
      <c r="DE15" s="643"/>
      <c r="DF15" s="643"/>
      <c r="DG15" s="643"/>
      <c r="DH15" s="643"/>
      <c r="DI15" s="643"/>
      <c r="DJ15" s="643"/>
      <c r="DK15" s="643"/>
      <c r="DL15" s="643"/>
      <c r="DM15" s="643"/>
      <c r="DN15" s="643"/>
      <c r="DO15" s="643"/>
      <c r="DP15" s="644"/>
      <c r="DQ15" s="648">
        <v>29861412</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123817</v>
      </c>
      <c r="S16" s="643"/>
      <c r="T16" s="643"/>
      <c r="U16" s="643"/>
      <c r="V16" s="643"/>
      <c r="W16" s="643"/>
      <c r="X16" s="643"/>
      <c r="Y16" s="644"/>
      <c r="Z16" s="675">
        <v>0</v>
      </c>
      <c r="AA16" s="675"/>
      <c r="AB16" s="675"/>
      <c r="AC16" s="675"/>
      <c r="AD16" s="676">
        <v>123817</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129</v>
      </c>
      <c r="BP16" s="675"/>
      <c r="BQ16" s="675"/>
      <c r="BR16" s="675"/>
      <c r="BS16" s="648" t="s">
        <v>129</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t="s">
        <v>129</v>
      </c>
      <c r="CS16" s="643"/>
      <c r="CT16" s="643"/>
      <c r="CU16" s="643"/>
      <c r="CV16" s="643"/>
      <c r="CW16" s="643"/>
      <c r="CX16" s="643"/>
      <c r="CY16" s="644"/>
      <c r="CZ16" s="675" t="s">
        <v>129</v>
      </c>
      <c r="DA16" s="675"/>
      <c r="DB16" s="675"/>
      <c r="DC16" s="675"/>
      <c r="DD16" s="648" t="s">
        <v>129</v>
      </c>
      <c r="DE16" s="643"/>
      <c r="DF16" s="643"/>
      <c r="DG16" s="643"/>
      <c r="DH16" s="643"/>
      <c r="DI16" s="643"/>
      <c r="DJ16" s="643"/>
      <c r="DK16" s="643"/>
      <c r="DL16" s="643"/>
      <c r="DM16" s="643"/>
      <c r="DN16" s="643"/>
      <c r="DO16" s="643"/>
      <c r="DP16" s="644"/>
      <c r="DQ16" s="648" t="s">
        <v>129</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t="s">
        <v>129</v>
      </c>
      <c r="S17" s="643"/>
      <c r="T17" s="643"/>
      <c r="U17" s="643"/>
      <c r="V17" s="643"/>
      <c r="W17" s="643"/>
      <c r="X17" s="643"/>
      <c r="Y17" s="644"/>
      <c r="Z17" s="675" t="s">
        <v>129</v>
      </c>
      <c r="AA17" s="675"/>
      <c r="AB17" s="675"/>
      <c r="AC17" s="675"/>
      <c r="AD17" s="676" t="s">
        <v>129</v>
      </c>
      <c r="AE17" s="676"/>
      <c r="AF17" s="676"/>
      <c r="AG17" s="676"/>
      <c r="AH17" s="676"/>
      <c r="AI17" s="676"/>
      <c r="AJ17" s="676"/>
      <c r="AK17" s="676"/>
      <c r="AL17" s="645" t="s">
        <v>129</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2238707</v>
      </c>
      <c r="CS17" s="643"/>
      <c r="CT17" s="643"/>
      <c r="CU17" s="643"/>
      <c r="CV17" s="643"/>
      <c r="CW17" s="643"/>
      <c r="CX17" s="643"/>
      <c r="CY17" s="644"/>
      <c r="CZ17" s="675">
        <v>0.9</v>
      </c>
      <c r="DA17" s="675"/>
      <c r="DB17" s="675"/>
      <c r="DC17" s="675"/>
      <c r="DD17" s="648" t="s">
        <v>129</v>
      </c>
      <c r="DE17" s="643"/>
      <c r="DF17" s="643"/>
      <c r="DG17" s="643"/>
      <c r="DH17" s="643"/>
      <c r="DI17" s="643"/>
      <c r="DJ17" s="643"/>
      <c r="DK17" s="643"/>
      <c r="DL17" s="643"/>
      <c r="DM17" s="643"/>
      <c r="DN17" s="643"/>
      <c r="DO17" s="643"/>
      <c r="DP17" s="644"/>
      <c r="DQ17" s="648">
        <v>2237964</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431064</v>
      </c>
      <c r="S18" s="643"/>
      <c r="T18" s="643"/>
      <c r="U18" s="643"/>
      <c r="V18" s="643"/>
      <c r="W18" s="643"/>
      <c r="X18" s="643"/>
      <c r="Y18" s="644"/>
      <c r="Z18" s="675">
        <v>0.2</v>
      </c>
      <c r="AA18" s="675"/>
      <c r="AB18" s="675"/>
      <c r="AC18" s="675"/>
      <c r="AD18" s="676">
        <v>431064</v>
      </c>
      <c r="AE18" s="676"/>
      <c r="AF18" s="676"/>
      <c r="AG18" s="676"/>
      <c r="AH18" s="676"/>
      <c r="AI18" s="676"/>
      <c r="AJ18" s="676"/>
      <c r="AK18" s="676"/>
      <c r="AL18" s="645">
        <v>0.3</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129</v>
      </c>
      <c r="CS18" s="643"/>
      <c r="CT18" s="643"/>
      <c r="CU18" s="643"/>
      <c r="CV18" s="643"/>
      <c r="CW18" s="643"/>
      <c r="CX18" s="643"/>
      <c r="CY18" s="644"/>
      <c r="CZ18" s="675" t="s">
        <v>129</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357222</v>
      </c>
      <c r="S19" s="643"/>
      <c r="T19" s="643"/>
      <c r="U19" s="643"/>
      <c r="V19" s="643"/>
      <c r="W19" s="643"/>
      <c r="X19" s="643"/>
      <c r="Y19" s="644"/>
      <c r="Z19" s="675">
        <v>0.1</v>
      </c>
      <c r="AA19" s="675"/>
      <c r="AB19" s="675"/>
      <c r="AC19" s="675"/>
      <c r="AD19" s="676">
        <v>357222</v>
      </c>
      <c r="AE19" s="676"/>
      <c r="AF19" s="676"/>
      <c r="AG19" s="676"/>
      <c r="AH19" s="676"/>
      <c r="AI19" s="676"/>
      <c r="AJ19" s="676"/>
      <c r="AK19" s="676"/>
      <c r="AL19" s="645">
        <v>0.3</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20296</v>
      </c>
      <c r="BH19" s="643"/>
      <c r="BI19" s="643"/>
      <c r="BJ19" s="643"/>
      <c r="BK19" s="643"/>
      <c r="BL19" s="643"/>
      <c r="BM19" s="643"/>
      <c r="BN19" s="644"/>
      <c r="BO19" s="675">
        <v>0</v>
      </c>
      <c r="BP19" s="675"/>
      <c r="BQ19" s="675"/>
      <c r="BR19" s="675"/>
      <c r="BS19" s="648" t="s">
        <v>129</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129</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70349</v>
      </c>
      <c r="S20" s="643"/>
      <c r="T20" s="643"/>
      <c r="U20" s="643"/>
      <c r="V20" s="643"/>
      <c r="W20" s="643"/>
      <c r="X20" s="643"/>
      <c r="Y20" s="644"/>
      <c r="Z20" s="675">
        <v>0</v>
      </c>
      <c r="AA20" s="675"/>
      <c r="AB20" s="675"/>
      <c r="AC20" s="675"/>
      <c r="AD20" s="676">
        <v>70349</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20296</v>
      </c>
      <c r="BH20" s="643"/>
      <c r="BI20" s="643"/>
      <c r="BJ20" s="643"/>
      <c r="BK20" s="643"/>
      <c r="BL20" s="643"/>
      <c r="BM20" s="643"/>
      <c r="BN20" s="644"/>
      <c r="BO20" s="675">
        <v>0</v>
      </c>
      <c r="BP20" s="675"/>
      <c r="BQ20" s="675"/>
      <c r="BR20" s="675"/>
      <c r="BS20" s="648" t="s">
        <v>129</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252937106</v>
      </c>
      <c r="CS20" s="643"/>
      <c r="CT20" s="643"/>
      <c r="CU20" s="643"/>
      <c r="CV20" s="643"/>
      <c r="CW20" s="643"/>
      <c r="CX20" s="643"/>
      <c r="CY20" s="644"/>
      <c r="CZ20" s="675">
        <v>100</v>
      </c>
      <c r="DA20" s="675"/>
      <c r="DB20" s="675"/>
      <c r="DC20" s="675"/>
      <c r="DD20" s="648">
        <v>16197314</v>
      </c>
      <c r="DE20" s="643"/>
      <c r="DF20" s="643"/>
      <c r="DG20" s="643"/>
      <c r="DH20" s="643"/>
      <c r="DI20" s="643"/>
      <c r="DJ20" s="643"/>
      <c r="DK20" s="643"/>
      <c r="DL20" s="643"/>
      <c r="DM20" s="643"/>
      <c r="DN20" s="643"/>
      <c r="DO20" s="643"/>
      <c r="DP20" s="644"/>
      <c r="DQ20" s="648">
        <v>135120940</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3493</v>
      </c>
      <c r="S21" s="643"/>
      <c r="T21" s="643"/>
      <c r="U21" s="643"/>
      <c r="V21" s="643"/>
      <c r="W21" s="643"/>
      <c r="X21" s="643"/>
      <c r="Y21" s="644"/>
      <c r="Z21" s="675">
        <v>0</v>
      </c>
      <c r="AA21" s="675"/>
      <c r="AB21" s="675"/>
      <c r="AC21" s="675"/>
      <c r="AD21" s="676">
        <v>3493</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v>20296</v>
      </c>
      <c r="BH21" s="643"/>
      <c r="BI21" s="643"/>
      <c r="BJ21" s="643"/>
      <c r="BK21" s="643"/>
      <c r="BL21" s="643"/>
      <c r="BM21" s="643"/>
      <c r="BN21" s="644"/>
      <c r="BO21" s="675">
        <v>0</v>
      </c>
      <c r="BP21" s="675"/>
      <c r="BQ21" s="675"/>
      <c r="BR21" s="675"/>
      <c r="BS21" s="648" t="s">
        <v>129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t="s">
        <v>129</v>
      </c>
      <c r="S22" s="643"/>
      <c r="T22" s="643"/>
      <c r="U22" s="643"/>
      <c r="V22" s="643"/>
      <c r="W22" s="643"/>
      <c r="X22" s="643"/>
      <c r="Y22" s="644"/>
      <c r="Z22" s="675" t="s">
        <v>129</v>
      </c>
      <c r="AA22" s="675"/>
      <c r="AB22" s="675"/>
      <c r="AC22" s="675"/>
      <c r="AD22" s="676" t="s">
        <v>129</v>
      </c>
      <c r="AE22" s="676"/>
      <c r="AF22" s="676"/>
      <c r="AG22" s="676"/>
      <c r="AH22" s="676"/>
      <c r="AI22" s="676"/>
      <c r="AJ22" s="676"/>
      <c r="AK22" s="676"/>
      <c r="AL22" s="645" t="s">
        <v>129</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129</v>
      </c>
      <c r="BH22" s="643"/>
      <c r="BI22" s="643"/>
      <c r="BJ22" s="643"/>
      <c r="BK22" s="643"/>
      <c r="BL22" s="643"/>
      <c r="BM22" s="643"/>
      <c r="BN22" s="644"/>
      <c r="BO22" s="675" t="s">
        <v>129</v>
      </c>
      <c r="BP22" s="675"/>
      <c r="BQ22" s="675"/>
      <c r="BR22" s="675"/>
      <c r="BS22" s="648" t="s">
        <v>129</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t="s">
        <v>129</v>
      </c>
      <c r="S23" s="643"/>
      <c r="T23" s="643"/>
      <c r="U23" s="643"/>
      <c r="V23" s="643"/>
      <c r="W23" s="643"/>
      <c r="X23" s="643"/>
      <c r="Y23" s="644"/>
      <c r="Z23" s="675" t="s">
        <v>129</v>
      </c>
      <c r="AA23" s="675"/>
      <c r="AB23" s="675"/>
      <c r="AC23" s="675"/>
      <c r="AD23" s="676" t="s">
        <v>129</v>
      </c>
      <c r="AE23" s="676"/>
      <c r="AF23" s="676"/>
      <c r="AG23" s="676"/>
      <c r="AH23" s="676"/>
      <c r="AI23" s="676"/>
      <c r="AJ23" s="676"/>
      <c r="AK23" s="676"/>
      <c r="AL23" s="645" t="s">
        <v>129</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t="s">
        <v>129</v>
      </c>
      <c r="BH23" s="643"/>
      <c r="BI23" s="643"/>
      <c r="BJ23" s="643"/>
      <c r="BK23" s="643"/>
      <c r="BL23" s="643"/>
      <c r="BM23" s="643"/>
      <c r="BN23" s="644"/>
      <c r="BO23" s="675" t="s">
        <v>129</v>
      </c>
      <c r="BP23" s="675"/>
      <c r="BQ23" s="675"/>
      <c r="BR23" s="675"/>
      <c r="BS23" s="648" t="s">
        <v>129</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t="s">
        <v>129</v>
      </c>
      <c r="S24" s="643"/>
      <c r="T24" s="643"/>
      <c r="U24" s="643"/>
      <c r="V24" s="643"/>
      <c r="W24" s="643"/>
      <c r="X24" s="643"/>
      <c r="Y24" s="644"/>
      <c r="Z24" s="675" t="s">
        <v>129</v>
      </c>
      <c r="AA24" s="675"/>
      <c r="AB24" s="675"/>
      <c r="AC24" s="675"/>
      <c r="AD24" s="676" t="s">
        <v>129</v>
      </c>
      <c r="AE24" s="676"/>
      <c r="AF24" s="676"/>
      <c r="AG24" s="676"/>
      <c r="AH24" s="676"/>
      <c r="AI24" s="676"/>
      <c r="AJ24" s="676"/>
      <c r="AK24" s="676"/>
      <c r="AL24" s="645" t="s">
        <v>129</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129</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98692698</v>
      </c>
      <c r="CS24" s="698"/>
      <c r="CT24" s="698"/>
      <c r="CU24" s="698"/>
      <c r="CV24" s="698"/>
      <c r="CW24" s="698"/>
      <c r="CX24" s="698"/>
      <c r="CY24" s="741"/>
      <c r="CZ24" s="742">
        <v>39</v>
      </c>
      <c r="DA24" s="713"/>
      <c r="DB24" s="713"/>
      <c r="DC24" s="745"/>
      <c r="DD24" s="740">
        <v>53942120</v>
      </c>
      <c r="DE24" s="698"/>
      <c r="DF24" s="698"/>
      <c r="DG24" s="698"/>
      <c r="DH24" s="698"/>
      <c r="DI24" s="698"/>
      <c r="DJ24" s="698"/>
      <c r="DK24" s="741"/>
      <c r="DL24" s="740">
        <v>53463722</v>
      </c>
      <c r="DM24" s="698"/>
      <c r="DN24" s="698"/>
      <c r="DO24" s="698"/>
      <c r="DP24" s="698"/>
      <c r="DQ24" s="698"/>
      <c r="DR24" s="698"/>
      <c r="DS24" s="698"/>
      <c r="DT24" s="698"/>
      <c r="DU24" s="698"/>
      <c r="DV24" s="741"/>
      <c r="DW24" s="742">
        <v>41.5</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129</v>
      </c>
      <c r="AA25" s="675"/>
      <c r="AB25" s="675"/>
      <c r="AC25" s="675"/>
      <c r="AD25" s="676" t="s">
        <v>129</v>
      </c>
      <c r="AE25" s="676"/>
      <c r="AF25" s="676"/>
      <c r="AG25" s="676"/>
      <c r="AH25" s="676"/>
      <c r="AI25" s="676"/>
      <c r="AJ25" s="676"/>
      <c r="AK25" s="676"/>
      <c r="AL25" s="645" t="s">
        <v>129</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27169135</v>
      </c>
      <c r="CS25" s="661"/>
      <c r="CT25" s="661"/>
      <c r="CU25" s="661"/>
      <c r="CV25" s="661"/>
      <c r="CW25" s="661"/>
      <c r="CX25" s="661"/>
      <c r="CY25" s="662"/>
      <c r="CZ25" s="645">
        <v>10.7</v>
      </c>
      <c r="DA25" s="663"/>
      <c r="DB25" s="663"/>
      <c r="DC25" s="664"/>
      <c r="DD25" s="648">
        <v>24890287</v>
      </c>
      <c r="DE25" s="661"/>
      <c r="DF25" s="661"/>
      <c r="DG25" s="661"/>
      <c r="DH25" s="661"/>
      <c r="DI25" s="661"/>
      <c r="DJ25" s="661"/>
      <c r="DK25" s="662"/>
      <c r="DL25" s="648">
        <v>24544374</v>
      </c>
      <c r="DM25" s="661"/>
      <c r="DN25" s="661"/>
      <c r="DO25" s="661"/>
      <c r="DP25" s="661"/>
      <c r="DQ25" s="661"/>
      <c r="DR25" s="661"/>
      <c r="DS25" s="661"/>
      <c r="DT25" s="661"/>
      <c r="DU25" s="661"/>
      <c r="DV25" s="662"/>
      <c r="DW25" s="645">
        <v>19.100000000000001</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70387216</v>
      </c>
      <c r="S26" s="643"/>
      <c r="T26" s="643"/>
      <c r="U26" s="643"/>
      <c r="V26" s="643"/>
      <c r="W26" s="643"/>
      <c r="X26" s="643"/>
      <c r="Y26" s="644"/>
      <c r="Z26" s="675">
        <v>27.1</v>
      </c>
      <c r="AA26" s="675"/>
      <c r="AB26" s="675"/>
      <c r="AC26" s="675"/>
      <c r="AD26" s="676">
        <v>70387216</v>
      </c>
      <c r="AE26" s="676"/>
      <c r="AF26" s="676"/>
      <c r="AG26" s="676"/>
      <c r="AH26" s="676"/>
      <c r="AI26" s="676"/>
      <c r="AJ26" s="676"/>
      <c r="AK26" s="676"/>
      <c r="AL26" s="645">
        <v>54.7</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129</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17121686</v>
      </c>
      <c r="CS26" s="643"/>
      <c r="CT26" s="643"/>
      <c r="CU26" s="643"/>
      <c r="CV26" s="643"/>
      <c r="CW26" s="643"/>
      <c r="CX26" s="643"/>
      <c r="CY26" s="644"/>
      <c r="CZ26" s="645">
        <v>6.8</v>
      </c>
      <c r="DA26" s="663"/>
      <c r="DB26" s="663"/>
      <c r="DC26" s="664"/>
      <c r="DD26" s="648">
        <v>16014566</v>
      </c>
      <c r="DE26" s="643"/>
      <c r="DF26" s="643"/>
      <c r="DG26" s="643"/>
      <c r="DH26" s="643"/>
      <c r="DI26" s="643"/>
      <c r="DJ26" s="643"/>
      <c r="DK26" s="644"/>
      <c r="DL26" s="648" t="s">
        <v>129</v>
      </c>
      <c r="DM26" s="643"/>
      <c r="DN26" s="643"/>
      <c r="DO26" s="643"/>
      <c r="DP26" s="643"/>
      <c r="DQ26" s="643"/>
      <c r="DR26" s="643"/>
      <c r="DS26" s="643"/>
      <c r="DT26" s="643"/>
      <c r="DU26" s="643"/>
      <c r="DV26" s="644"/>
      <c r="DW26" s="645" t="s">
        <v>129</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v>45557</v>
      </c>
      <c r="S27" s="643"/>
      <c r="T27" s="643"/>
      <c r="U27" s="643"/>
      <c r="V27" s="643"/>
      <c r="W27" s="643"/>
      <c r="X27" s="643"/>
      <c r="Y27" s="644"/>
      <c r="Z27" s="675">
        <v>0</v>
      </c>
      <c r="AA27" s="675"/>
      <c r="AB27" s="675"/>
      <c r="AC27" s="675"/>
      <c r="AD27" s="676">
        <v>45557</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55350524</v>
      </c>
      <c r="BH27" s="643"/>
      <c r="BI27" s="643"/>
      <c r="BJ27" s="643"/>
      <c r="BK27" s="643"/>
      <c r="BL27" s="643"/>
      <c r="BM27" s="643"/>
      <c r="BN27" s="644"/>
      <c r="BO27" s="675">
        <v>100</v>
      </c>
      <c r="BP27" s="675"/>
      <c r="BQ27" s="675"/>
      <c r="BR27" s="675"/>
      <c r="BS27" s="648" t="s">
        <v>129</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69284884</v>
      </c>
      <c r="CS27" s="661"/>
      <c r="CT27" s="661"/>
      <c r="CU27" s="661"/>
      <c r="CV27" s="661"/>
      <c r="CW27" s="661"/>
      <c r="CX27" s="661"/>
      <c r="CY27" s="662"/>
      <c r="CZ27" s="645">
        <v>27.4</v>
      </c>
      <c r="DA27" s="663"/>
      <c r="DB27" s="663"/>
      <c r="DC27" s="664"/>
      <c r="DD27" s="648">
        <v>26813897</v>
      </c>
      <c r="DE27" s="661"/>
      <c r="DF27" s="661"/>
      <c r="DG27" s="661"/>
      <c r="DH27" s="661"/>
      <c r="DI27" s="661"/>
      <c r="DJ27" s="661"/>
      <c r="DK27" s="662"/>
      <c r="DL27" s="648">
        <v>26681412</v>
      </c>
      <c r="DM27" s="661"/>
      <c r="DN27" s="661"/>
      <c r="DO27" s="661"/>
      <c r="DP27" s="661"/>
      <c r="DQ27" s="661"/>
      <c r="DR27" s="661"/>
      <c r="DS27" s="661"/>
      <c r="DT27" s="661"/>
      <c r="DU27" s="661"/>
      <c r="DV27" s="662"/>
      <c r="DW27" s="645">
        <v>20.7</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2708812</v>
      </c>
      <c r="S28" s="643"/>
      <c r="T28" s="643"/>
      <c r="U28" s="643"/>
      <c r="V28" s="643"/>
      <c r="W28" s="643"/>
      <c r="X28" s="643"/>
      <c r="Y28" s="644"/>
      <c r="Z28" s="675">
        <v>1</v>
      </c>
      <c r="AA28" s="675"/>
      <c r="AB28" s="675"/>
      <c r="AC28" s="675"/>
      <c r="AD28" s="676" t="s">
        <v>129</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2238679</v>
      </c>
      <c r="CS28" s="643"/>
      <c r="CT28" s="643"/>
      <c r="CU28" s="643"/>
      <c r="CV28" s="643"/>
      <c r="CW28" s="643"/>
      <c r="CX28" s="643"/>
      <c r="CY28" s="644"/>
      <c r="CZ28" s="645">
        <v>0.9</v>
      </c>
      <c r="DA28" s="663"/>
      <c r="DB28" s="663"/>
      <c r="DC28" s="664"/>
      <c r="DD28" s="648">
        <v>2237936</v>
      </c>
      <c r="DE28" s="643"/>
      <c r="DF28" s="643"/>
      <c r="DG28" s="643"/>
      <c r="DH28" s="643"/>
      <c r="DI28" s="643"/>
      <c r="DJ28" s="643"/>
      <c r="DK28" s="644"/>
      <c r="DL28" s="648">
        <v>2237936</v>
      </c>
      <c r="DM28" s="643"/>
      <c r="DN28" s="643"/>
      <c r="DO28" s="643"/>
      <c r="DP28" s="643"/>
      <c r="DQ28" s="643"/>
      <c r="DR28" s="643"/>
      <c r="DS28" s="643"/>
      <c r="DT28" s="643"/>
      <c r="DU28" s="643"/>
      <c r="DV28" s="644"/>
      <c r="DW28" s="645">
        <v>1.7</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2348311</v>
      </c>
      <c r="S29" s="643"/>
      <c r="T29" s="643"/>
      <c r="U29" s="643"/>
      <c r="V29" s="643"/>
      <c r="W29" s="643"/>
      <c r="X29" s="643"/>
      <c r="Y29" s="644"/>
      <c r="Z29" s="675">
        <v>0.9</v>
      </c>
      <c r="AA29" s="675"/>
      <c r="AB29" s="675"/>
      <c r="AC29" s="675"/>
      <c r="AD29" s="676">
        <v>1667737</v>
      </c>
      <c r="AE29" s="676"/>
      <c r="AF29" s="676"/>
      <c r="AG29" s="676"/>
      <c r="AH29" s="676"/>
      <c r="AI29" s="676"/>
      <c r="AJ29" s="676"/>
      <c r="AK29" s="676"/>
      <c r="AL29" s="645">
        <v>1.3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68</v>
      </c>
      <c r="CG29" s="686"/>
      <c r="CH29" s="686"/>
      <c r="CI29" s="686"/>
      <c r="CJ29" s="686"/>
      <c r="CK29" s="686"/>
      <c r="CL29" s="686"/>
      <c r="CM29" s="686"/>
      <c r="CN29" s="686"/>
      <c r="CO29" s="686"/>
      <c r="CP29" s="686"/>
      <c r="CQ29" s="687"/>
      <c r="CR29" s="642">
        <v>2238679</v>
      </c>
      <c r="CS29" s="661"/>
      <c r="CT29" s="661"/>
      <c r="CU29" s="661"/>
      <c r="CV29" s="661"/>
      <c r="CW29" s="661"/>
      <c r="CX29" s="661"/>
      <c r="CY29" s="662"/>
      <c r="CZ29" s="645">
        <v>0.9</v>
      </c>
      <c r="DA29" s="663"/>
      <c r="DB29" s="663"/>
      <c r="DC29" s="664"/>
      <c r="DD29" s="648">
        <v>2237936</v>
      </c>
      <c r="DE29" s="661"/>
      <c r="DF29" s="661"/>
      <c r="DG29" s="661"/>
      <c r="DH29" s="661"/>
      <c r="DI29" s="661"/>
      <c r="DJ29" s="661"/>
      <c r="DK29" s="662"/>
      <c r="DL29" s="648">
        <v>2237936</v>
      </c>
      <c r="DM29" s="661"/>
      <c r="DN29" s="661"/>
      <c r="DO29" s="661"/>
      <c r="DP29" s="661"/>
      <c r="DQ29" s="661"/>
      <c r="DR29" s="661"/>
      <c r="DS29" s="661"/>
      <c r="DT29" s="661"/>
      <c r="DU29" s="661"/>
      <c r="DV29" s="662"/>
      <c r="DW29" s="645">
        <v>1.7</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778727</v>
      </c>
      <c r="S30" s="643"/>
      <c r="T30" s="643"/>
      <c r="U30" s="643"/>
      <c r="V30" s="643"/>
      <c r="W30" s="643"/>
      <c r="X30" s="643"/>
      <c r="Y30" s="644"/>
      <c r="Z30" s="675">
        <v>0.3</v>
      </c>
      <c r="AA30" s="675"/>
      <c r="AB30" s="675"/>
      <c r="AC30" s="675"/>
      <c r="AD30" s="676" t="s">
        <v>129</v>
      </c>
      <c r="AE30" s="676"/>
      <c r="AF30" s="676"/>
      <c r="AG30" s="676"/>
      <c r="AH30" s="676"/>
      <c r="AI30" s="676"/>
      <c r="AJ30" s="676"/>
      <c r="AK30" s="676"/>
      <c r="AL30" s="645" t="s">
        <v>129</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1958898</v>
      </c>
      <c r="CS30" s="643"/>
      <c r="CT30" s="643"/>
      <c r="CU30" s="643"/>
      <c r="CV30" s="643"/>
      <c r="CW30" s="643"/>
      <c r="CX30" s="643"/>
      <c r="CY30" s="644"/>
      <c r="CZ30" s="645">
        <v>0.8</v>
      </c>
      <c r="DA30" s="663"/>
      <c r="DB30" s="663"/>
      <c r="DC30" s="664"/>
      <c r="DD30" s="648">
        <v>1958155</v>
      </c>
      <c r="DE30" s="643"/>
      <c r="DF30" s="643"/>
      <c r="DG30" s="643"/>
      <c r="DH30" s="643"/>
      <c r="DI30" s="643"/>
      <c r="DJ30" s="643"/>
      <c r="DK30" s="644"/>
      <c r="DL30" s="648">
        <v>1958155</v>
      </c>
      <c r="DM30" s="643"/>
      <c r="DN30" s="643"/>
      <c r="DO30" s="643"/>
      <c r="DP30" s="643"/>
      <c r="DQ30" s="643"/>
      <c r="DR30" s="643"/>
      <c r="DS30" s="643"/>
      <c r="DT30" s="643"/>
      <c r="DU30" s="643"/>
      <c r="DV30" s="644"/>
      <c r="DW30" s="645">
        <v>1.5</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91321920</v>
      </c>
      <c r="S31" s="643"/>
      <c r="T31" s="643"/>
      <c r="U31" s="643"/>
      <c r="V31" s="643"/>
      <c r="W31" s="643"/>
      <c r="X31" s="643"/>
      <c r="Y31" s="644"/>
      <c r="Z31" s="675">
        <v>35.1</v>
      </c>
      <c r="AA31" s="675"/>
      <c r="AB31" s="675"/>
      <c r="AC31" s="675"/>
      <c r="AD31" s="676" t="s">
        <v>129</v>
      </c>
      <c r="AE31" s="676"/>
      <c r="AF31" s="676"/>
      <c r="AG31" s="676"/>
      <c r="AH31" s="676"/>
      <c r="AI31" s="676"/>
      <c r="AJ31" s="676"/>
      <c r="AK31" s="676"/>
      <c r="AL31" s="645" t="s">
        <v>129</v>
      </c>
      <c r="AM31" s="646"/>
      <c r="AN31" s="646"/>
      <c r="AO31" s="677"/>
      <c r="AP31" s="716" t="s">
        <v>309</v>
      </c>
      <c r="AQ31" s="717"/>
      <c r="AR31" s="717"/>
      <c r="AS31" s="717"/>
      <c r="AT31" s="722" t="s">
        <v>310</v>
      </c>
      <c r="AU31" s="231"/>
      <c r="AV31" s="231"/>
      <c r="AW31" s="231"/>
      <c r="AX31" s="708" t="s">
        <v>186</v>
      </c>
      <c r="AY31" s="709"/>
      <c r="AZ31" s="709"/>
      <c r="BA31" s="709"/>
      <c r="BB31" s="709"/>
      <c r="BC31" s="709"/>
      <c r="BD31" s="709"/>
      <c r="BE31" s="709"/>
      <c r="BF31" s="710"/>
      <c r="BG31" s="711">
        <v>99.3</v>
      </c>
      <c r="BH31" s="712"/>
      <c r="BI31" s="712"/>
      <c r="BJ31" s="712"/>
      <c r="BK31" s="712"/>
      <c r="BL31" s="712"/>
      <c r="BM31" s="713">
        <v>98.6</v>
      </c>
      <c r="BN31" s="712"/>
      <c r="BO31" s="712"/>
      <c r="BP31" s="712"/>
      <c r="BQ31" s="714"/>
      <c r="BR31" s="711">
        <v>99.2</v>
      </c>
      <c r="BS31" s="712"/>
      <c r="BT31" s="712"/>
      <c r="BU31" s="712"/>
      <c r="BV31" s="712"/>
      <c r="BW31" s="712"/>
      <c r="BX31" s="713">
        <v>98.6</v>
      </c>
      <c r="BY31" s="712"/>
      <c r="BZ31" s="712"/>
      <c r="CA31" s="712"/>
      <c r="CB31" s="714"/>
      <c r="CD31" s="733"/>
      <c r="CE31" s="734"/>
      <c r="CF31" s="689" t="s">
        <v>311</v>
      </c>
      <c r="CG31" s="686"/>
      <c r="CH31" s="686"/>
      <c r="CI31" s="686"/>
      <c r="CJ31" s="686"/>
      <c r="CK31" s="686"/>
      <c r="CL31" s="686"/>
      <c r="CM31" s="686"/>
      <c r="CN31" s="686"/>
      <c r="CO31" s="686"/>
      <c r="CP31" s="686"/>
      <c r="CQ31" s="687"/>
      <c r="CR31" s="642">
        <v>279781</v>
      </c>
      <c r="CS31" s="661"/>
      <c r="CT31" s="661"/>
      <c r="CU31" s="661"/>
      <c r="CV31" s="661"/>
      <c r="CW31" s="661"/>
      <c r="CX31" s="661"/>
      <c r="CY31" s="662"/>
      <c r="CZ31" s="645">
        <v>0.1</v>
      </c>
      <c r="DA31" s="663"/>
      <c r="DB31" s="663"/>
      <c r="DC31" s="664"/>
      <c r="DD31" s="648">
        <v>279781</v>
      </c>
      <c r="DE31" s="661"/>
      <c r="DF31" s="661"/>
      <c r="DG31" s="661"/>
      <c r="DH31" s="661"/>
      <c r="DI31" s="661"/>
      <c r="DJ31" s="661"/>
      <c r="DK31" s="662"/>
      <c r="DL31" s="648">
        <v>279781</v>
      </c>
      <c r="DM31" s="661"/>
      <c r="DN31" s="661"/>
      <c r="DO31" s="661"/>
      <c r="DP31" s="661"/>
      <c r="DQ31" s="661"/>
      <c r="DR31" s="661"/>
      <c r="DS31" s="661"/>
      <c r="DT31" s="661"/>
      <c r="DU31" s="661"/>
      <c r="DV31" s="662"/>
      <c r="DW31" s="645">
        <v>0.2</v>
      </c>
      <c r="DX31" s="663"/>
      <c r="DY31" s="663"/>
      <c r="DZ31" s="663"/>
      <c r="EA31" s="663"/>
      <c r="EB31" s="663"/>
      <c r="EC31" s="681"/>
    </row>
    <row r="32" spans="2:133" ht="11.25" customHeight="1" x14ac:dyDescent="0.15">
      <c r="B32" s="725" t="s">
        <v>312</v>
      </c>
      <c r="C32" s="726"/>
      <c r="D32" s="726"/>
      <c r="E32" s="726"/>
      <c r="F32" s="726"/>
      <c r="G32" s="726"/>
      <c r="H32" s="726"/>
      <c r="I32" s="726"/>
      <c r="J32" s="726"/>
      <c r="K32" s="726"/>
      <c r="L32" s="726"/>
      <c r="M32" s="726"/>
      <c r="N32" s="726"/>
      <c r="O32" s="726"/>
      <c r="P32" s="726"/>
      <c r="Q32" s="727"/>
      <c r="R32" s="642">
        <v>58065973</v>
      </c>
      <c r="S32" s="643"/>
      <c r="T32" s="643"/>
      <c r="U32" s="643"/>
      <c r="V32" s="643"/>
      <c r="W32" s="643"/>
      <c r="X32" s="643"/>
      <c r="Y32" s="644"/>
      <c r="Z32" s="675">
        <v>22.3</v>
      </c>
      <c r="AA32" s="675"/>
      <c r="AB32" s="675"/>
      <c r="AC32" s="675"/>
      <c r="AD32" s="676">
        <v>56423754</v>
      </c>
      <c r="AE32" s="676"/>
      <c r="AF32" s="676"/>
      <c r="AG32" s="676"/>
      <c r="AH32" s="676"/>
      <c r="AI32" s="676"/>
      <c r="AJ32" s="676"/>
      <c r="AK32" s="676"/>
      <c r="AL32" s="645">
        <v>43.8</v>
      </c>
      <c r="AM32" s="646"/>
      <c r="AN32" s="646"/>
      <c r="AO32" s="677"/>
      <c r="AP32" s="718"/>
      <c r="AQ32" s="719"/>
      <c r="AR32" s="719"/>
      <c r="AS32" s="719"/>
      <c r="AT32" s="723"/>
      <c r="AU32" s="230" t="s">
        <v>313</v>
      </c>
      <c r="AV32" s="230"/>
      <c r="AW32" s="230"/>
      <c r="AX32" s="639" t="s">
        <v>314</v>
      </c>
      <c r="AY32" s="640"/>
      <c r="AZ32" s="640"/>
      <c r="BA32" s="640"/>
      <c r="BB32" s="640"/>
      <c r="BC32" s="640"/>
      <c r="BD32" s="640"/>
      <c r="BE32" s="640"/>
      <c r="BF32" s="641"/>
      <c r="BG32" s="715">
        <v>99.2</v>
      </c>
      <c r="BH32" s="661"/>
      <c r="BI32" s="661"/>
      <c r="BJ32" s="661"/>
      <c r="BK32" s="661"/>
      <c r="BL32" s="661"/>
      <c r="BM32" s="646">
        <v>98.5</v>
      </c>
      <c r="BN32" s="707"/>
      <c r="BO32" s="707"/>
      <c r="BP32" s="707"/>
      <c r="BQ32" s="685"/>
      <c r="BR32" s="715">
        <v>99.2</v>
      </c>
      <c r="BS32" s="661"/>
      <c r="BT32" s="661"/>
      <c r="BU32" s="661"/>
      <c r="BV32" s="661"/>
      <c r="BW32" s="661"/>
      <c r="BX32" s="646">
        <v>98.5</v>
      </c>
      <c r="BY32" s="707"/>
      <c r="BZ32" s="707"/>
      <c r="CA32" s="707"/>
      <c r="CB32" s="685"/>
      <c r="CD32" s="735"/>
      <c r="CE32" s="736"/>
      <c r="CF32" s="689" t="s">
        <v>315</v>
      </c>
      <c r="CG32" s="686"/>
      <c r="CH32" s="686"/>
      <c r="CI32" s="686"/>
      <c r="CJ32" s="686"/>
      <c r="CK32" s="686"/>
      <c r="CL32" s="686"/>
      <c r="CM32" s="686"/>
      <c r="CN32" s="686"/>
      <c r="CO32" s="686"/>
      <c r="CP32" s="686"/>
      <c r="CQ32" s="687"/>
      <c r="CR32" s="642" t="s">
        <v>129</v>
      </c>
      <c r="CS32" s="643"/>
      <c r="CT32" s="643"/>
      <c r="CU32" s="643"/>
      <c r="CV32" s="643"/>
      <c r="CW32" s="643"/>
      <c r="CX32" s="643"/>
      <c r="CY32" s="644"/>
      <c r="CZ32" s="645" t="s">
        <v>129</v>
      </c>
      <c r="DA32" s="663"/>
      <c r="DB32" s="663"/>
      <c r="DC32" s="664"/>
      <c r="DD32" s="648" t="s">
        <v>129</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20550838</v>
      </c>
      <c r="S33" s="643"/>
      <c r="T33" s="643"/>
      <c r="U33" s="643"/>
      <c r="V33" s="643"/>
      <c r="W33" s="643"/>
      <c r="X33" s="643"/>
      <c r="Y33" s="644"/>
      <c r="Z33" s="675">
        <v>7.9</v>
      </c>
      <c r="AA33" s="675"/>
      <c r="AB33" s="675"/>
      <c r="AC33" s="675"/>
      <c r="AD33" s="676" t="s">
        <v>129</v>
      </c>
      <c r="AE33" s="676"/>
      <c r="AF33" s="676"/>
      <c r="AG33" s="676"/>
      <c r="AH33" s="676"/>
      <c r="AI33" s="676"/>
      <c r="AJ33" s="676"/>
      <c r="AK33" s="676"/>
      <c r="AL33" s="645" t="s">
        <v>129</v>
      </c>
      <c r="AM33" s="646"/>
      <c r="AN33" s="646"/>
      <c r="AO33" s="677"/>
      <c r="AP33" s="720"/>
      <c r="AQ33" s="721"/>
      <c r="AR33" s="721"/>
      <c r="AS33" s="721"/>
      <c r="AT33" s="724"/>
      <c r="AU33" s="232"/>
      <c r="AV33" s="232"/>
      <c r="AW33" s="232"/>
      <c r="AX33" s="623" t="s">
        <v>317</v>
      </c>
      <c r="AY33" s="624"/>
      <c r="AZ33" s="624"/>
      <c r="BA33" s="624"/>
      <c r="BB33" s="624"/>
      <c r="BC33" s="624"/>
      <c r="BD33" s="624"/>
      <c r="BE33" s="624"/>
      <c r="BF33" s="625"/>
      <c r="BG33" s="706" t="s">
        <v>129</v>
      </c>
      <c r="BH33" s="627"/>
      <c r="BI33" s="627"/>
      <c r="BJ33" s="627"/>
      <c r="BK33" s="627"/>
      <c r="BL33" s="627"/>
      <c r="BM33" s="669" t="s">
        <v>129</v>
      </c>
      <c r="BN33" s="627"/>
      <c r="BO33" s="627"/>
      <c r="BP33" s="627"/>
      <c r="BQ33" s="671"/>
      <c r="BR33" s="706" t="s">
        <v>129</v>
      </c>
      <c r="BS33" s="627"/>
      <c r="BT33" s="627"/>
      <c r="BU33" s="627"/>
      <c r="BV33" s="627"/>
      <c r="BW33" s="627"/>
      <c r="BX33" s="669" t="s">
        <v>129</v>
      </c>
      <c r="BY33" s="627"/>
      <c r="BZ33" s="627"/>
      <c r="CA33" s="627"/>
      <c r="CB33" s="671"/>
      <c r="CD33" s="689" t="s">
        <v>318</v>
      </c>
      <c r="CE33" s="686"/>
      <c r="CF33" s="686"/>
      <c r="CG33" s="686"/>
      <c r="CH33" s="686"/>
      <c r="CI33" s="686"/>
      <c r="CJ33" s="686"/>
      <c r="CK33" s="686"/>
      <c r="CL33" s="686"/>
      <c r="CM33" s="686"/>
      <c r="CN33" s="686"/>
      <c r="CO33" s="686"/>
      <c r="CP33" s="686"/>
      <c r="CQ33" s="687"/>
      <c r="CR33" s="642">
        <v>138047094</v>
      </c>
      <c r="CS33" s="661"/>
      <c r="CT33" s="661"/>
      <c r="CU33" s="661"/>
      <c r="CV33" s="661"/>
      <c r="CW33" s="661"/>
      <c r="CX33" s="661"/>
      <c r="CY33" s="662"/>
      <c r="CZ33" s="645">
        <v>54.6</v>
      </c>
      <c r="DA33" s="663"/>
      <c r="DB33" s="663"/>
      <c r="DC33" s="664"/>
      <c r="DD33" s="648">
        <v>71650639</v>
      </c>
      <c r="DE33" s="661"/>
      <c r="DF33" s="661"/>
      <c r="DG33" s="661"/>
      <c r="DH33" s="661"/>
      <c r="DI33" s="661"/>
      <c r="DJ33" s="661"/>
      <c r="DK33" s="662"/>
      <c r="DL33" s="648">
        <v>48446710</v>
      </c>
      <c r="DM33" s="661"/>
      <c r="DN33" s="661"/>
      <c r="DO33" s="661"/>
      <c r="DP33" s="661"/>
      <c r="DQ33" s="661"/>
      <c r="DR33" s="661"/>
      <c r="DS33" s="661"/>
      <c r="DT33" s="661"/>
      <c r="DU33" s="661"/>
      <c r="DV33" s="662"/>
      <c r="DW33" s="645">
        <v>37.6</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294207</v>
      </c>
      <c r="S34" s="643"/>
      <c r="T34" s="643"/>
      <c r="U34" s="643"/>
      <c r="V34" s="643"/>
      <c r="W34" s="643"/>
      <c r="X34" s="643"/>
      <c r="Y34" s="644"/>
      <c r="Z34" s="675">
        <v>0.1</v>
      </c>
      <c r="AA34" s="675"/>
      <c r="AB34" s="675"/>
      <c r="AC34" s="675"/>
      <c r="AD34" s="676">
        <v>257648</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40622737</v>
      </c>
      <c r="CS34" s="643"/>
      <c r="CT34" s="643"/>
      <c r="CU34" s="643"/>
      <c r="CV34" s="643"/>
      <c r="CW34" s="643"/>
      <c r="CX34" s="643"/>
      <c r="CY34" s="644"/>
      <c r="CZ34" s="645">
        <v>16.100000000000001</v>
      </c>
      <c r="DA34" s="663"/>
      <c r="DB34" s="663"/>
      <c r="DC34" s="664"/>
      <c r="DD34" s="648">
        <v>34419896</v>
      </c>
      <c r="DE34" s="643"/>
      <c r="DF34" s="643"/>
      <c r="DG34" s="643"/>
      <c r="DH34" s="643"/>
      <c r="DI34" s="643"/>
      <c r="DJ34" s="643"/>
      <c r="DK34" s="644"/>
      <c r="DL34" s="648">
        <v>30559335</v>
      </c>
      <c r="DM34" s="643"/>
      <c r="DN34" s="643"/>
      <c r="DO34" s="643"/>
      <c r="DP34" s="643"/>
      <c r="DQ34" s="643"/>
      <c r="DR34" s="643"/>
      <c r="DS34" s="643"/>
      <c r="DT34" s="643"/>
      <c r="DU34" s="643"/>
      <c r="DV34" s="644"/>
      <c r="DW34" s="645">
        <v>23.7</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365490</v>
      </c>
      <c r="S35" s="643"/>
      <c r="T35" s="643"/>
      <c r="U35" s="643"/>
      <c r="V35" s="643"/>
      <c r="W35" s="643"/>
      <c r="X35" s="643"/>
      <c r="Y35" s="644"/>
      <c r="Z35" s="675">
        <v>0.1</v>
      </c>
      <c r="AA35" s="675"/>
      <c r="AB35" s="675"/>
      <c r="AC35" s="675"/>
      <c r="AD35" s="676" t="s">
        <v>129</v>
      </c>
      <c r="AE35" s="676"/>
      <c r="AF35" s="676"/>
      <c r="AG35" s="676"/>
      <c r="AH35" s="676"/>
      <c r="AI35" s="676"/>
      <c r="AJ35" s="676"/>
      <c r="AK35" s="676"/>
      <c r="AL35" s="645" t="s">
        <v>129</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2202439</v>
      </c>
      <c r="CS35" s="661"/>
      <c r="CT35" s="661"/>
      <c r="CU35" s="661"/>
      <c r="CV35" s="661"/>
      <c r="CW35" s="661"/>
      <c r="CX35" s="661"/>
      <c r="CY35" s="662"/>
      <c r="CZ35" s="645">
        <v>0.9</v>
      </c>
      <c r="DA35" s="663"/>
      <c r="DB35" s="663"/>
      <c r="DC35" s="664"/>
      <c r="DD35" s="648">
        <v>2048935</v>
      </c>
      <c r="DE35" s="661"/>
      <c r="DF35" s="661"/>
      <c r="DG35" s="661"/>
      <c r="DH35" s="661"/>
      <c r="DI35" s="661"/>
      <c r="DJ35" s="661"/>
      <c r="DK35" s="662"/>
      <c r="DL35" s="648">
        <v>2048935</v>
      </c>
      <c r="DM35" s="661"/>
      <c r="DN35" s="661"/>
      <c r="DO35" s="661"/>
      <c r="DP35" s="661"/>
      <c r="DQ35" s="661"/>
      <c r="DR35" s="661"/>
      <c r="DS35" s="661"/>
      <c r="DT35" s="661"/>
      <c r="DU35" s="661"/>
      <c r="DV35" s="662"/>
      <c r="DW35" s="645">
        <v>1.6</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4338752</v>
      </c>
      <c r="S36" s="643"/>
      <c r="T36" s="643"/>
      <c r="U36" s="643"/>
      <c r="V36" s="643"/>
      <c r="W36" s="643"/>
      <c r="X36" s="643"/>
      <c r="Y36" s="644"/>
      <c r="Z36" s="675">
        <v>1.7</v>
      </c>
      <c r="AA36" s="675"/>
      <c r="AB36" s="675"/>
      <c r="AC36" s="675"/>
      <c r="AD36" s="676" t="s">
        <v>129</v>
      </c>
      <c r="AE36" s="676"/>
      <c r="AF36" s="676"/>
      <c r="AG36" s="676"/>
      <c r="AH36" s="676"/>
      <c r="AI36" s="676"/>
      <c r="AJ36" s="676"/>
      <c r="AK36" s="676"/>
      <c r="AL36" s="645" t="s">
        <v>129</v>
      </c>
      <c r="AM36" s="646"/>
      <c r="AN36" s="646"/>
      <c r="AO36" s="677"/>
      <c r="AP36" s="235"/>
      <c r="AQ36" s="694" t="s">
        <v>326</v>
      </c>
      <c r="AR36" s="695"/>
      <c r="AS36" s="695"/>
      <c r="AT36" s="695"/>
      <c r="AU36" s="695"/>
      <c r="AV36" s="695"/>
      <c r="AW36" s="695"/>
      <c r="AX36" s="695"/>
      <c r="AY36" s="696"/>
      <c r="AZ36" s="697">
        <v>15453354</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1845020</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66516742</v>
      </c>
      <c r="CS36" s="643"/>
      <c r="CT36" s="643"/>
      <c r="CU36" s="643"/>
      <c r="CV36" s="643"/>
      <c r="CW36" s="643"/>
      <c r="CX36" s="643"/>
      <c r="CY36" s="644"/>
      <c r="CZ36" s="645">
        <v>26.3</v>
      </c>
      <c r="DA36" s="663"/>
      <c r="DB36" s="663"/>
      <c r="DC36" s="664"/>
      <c r="DD36" s="648">
        <v>9976029</v>
      </c>
      <c r="DE36" s="643"/>
      <c r="DF36" s="643"/>
      <c r="DG36" s="643"/>
      <c r="DH36" s="643"/>
      <c r="DI36" s="643"/>
      <c r="DJ36" s="643"/>
      <c r="DK36" s="644"/>
      <c r="DL36" s="648">
        <v>5496703</v>
      </c>
      <c r="DM36" s="643"/>
      <c r="DN36" s="643"/>
      <c r="DO36" s="643"/>
      <c r="DP36" s="643"/>
      <c r="DQ36" s="643"/>
      <c r="DR36" s="643"/>
      <c r="DS36" s="643"/>
      <c r="DT36" s="643"/>
      <c r="DU36" s="643"/>
      <c r="DV36" s="644"/>
      <c r="DW36" s="645">
        <v>4.3</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5263119</v>
      </c>
      <c r="S37" s="643"/>
      <c r="T37" s="643"/>
      <c r="U37" s="643"/>
      <c r="V37" s="643"/>
      <c r="W37" s="643"/>
      <c r="X37" s="643"/>
      <c r="Y37" s="644"/>
      <c r="Z37" s="675">
        <v>2</v>
      </c>
      <c r="AA37" s="675"/>
      <c r="AB37" s="675"/>
      <c r="AC37" s="675"/>
      <c r="AD37" s="676" t="s">
        <v>129</v>
      </c>
      <c r="AE37" s="676"/>
      <c r="AF37" s="676"/>
      <c r="AG37" s="676"/>
      <c r="AH37" s="676"/>
      <c r="AI37" s="676"/>
      <c r="AJ37" s="676"/>
      <c r="AK37" s="676"/>
      <c r="AL37" s="645" t="s">
        <v>129</v>
      </c>
      <c r="AM37" s="646"/>
      <c r="AN37" s="646"/>
      <c r="AO37" s="677"/>
      <c r="AQ37" s="682" t="s">
        <v>330</v>
      </c>
      <c r="AR37" s="683"/>
      <c r="AS37" s="683"/>
      <c r="AT37" s="683"/>
      <c r="AU37" s="683"/>
      <c r="AV37" s="683"/>
      <c r="AW37" s="683"/>
      <c r="AX37" s="683"/>
      <c r="AY37" s="684"/>
      <c r="AZ37" s="642">
        <v>2103</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1845020</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1913994</v>
      </c>
      <c r="CS37" s="661"/>
      <c r="CT37" s="661"/>
      <c r="CU37" s="661"/>
      <c r="CV37" s="661"/>
      <c r="CW37" s="661"/>
      <c r="CX37" s="661"/>
      <c r="CY37" s="662"/>
      <c r="CZ37" s="645">
        <v>0.8</v>
      </c>
      <c r="DA37" s="663"/>
      <c r="DB37" s="663"/>
      <c r="DC37" s="664"/>
      <c r="DD37" s="648">
        <v>1913994</v>
      </c>
      <c r="DE37" s="661"/>
      <c r="DF37" s="661"/>
      <c r="DG37" s="661"/>
      <c r="DH37" s="661"/>
      <c r="DI37" s="661"/>
      <c r="DJ37" s="661"/>
      <c r="DK37" s="662"/>
      <c r="DL37" s="648">
        <v>1477494</v>
      </c>
      <c r="DM37" s="661"/>
      <c r="DN37" s="661"/>
      <c r="DO37" s="661"/>
      <c r="DP37" s="661"/>
      <c r="DQ37" s="661"/>
      <c r="DR37" s="661"/>
      <c r="DS37" s="661"/>
      <c r="DT37" s="661"/>
      <c r="DU37" s="661"/>
      <c r="DV37" s="662"/>
      <c r="DW37" s="645">
        <v>1.1000000000000001</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2421791</v>
      </c>
      <c r="S38" s="643"/>
      <c r="T38" s="643"/>
      <c r="U38" s="643"/>
      <c r="V38" s="643"/>
      <c r="W38" s="643"/>
      <c r="X38" s="643"/>
      <c r="Y38" s="644"/>
      <c r="Z38" s="675">
        <v>0.9</v>
      </c>
      <c r="AA38" s="675"/>
      <c r="AB38" s="675"/>
      <c r="AC38" s="675"/>
      <c r="AD38" s="676">
        <v>187</v>
      </c>
      <c r="AE38" s="676"/>
      <c r="AF38" s="676"/>
      <c r="AG38" s="676"/>
      <c r="AH38" s="676"/>
      <c r="AI38" s="676"/>
      <c r="AJ38" s="676"/>
      <c r="AK38" s="676"/>
      <c r="AL38" s="645">
        <v>0</v>
      </c>
      <c r="AM38" s="646"/>
      <c r="AN38" s="646"/>
      <c r="AO38" s="677"/>
      <c r="AQ38" s="682" t="s">
        <v>334</v>
      </c>
      <c r="AR38" s="683"/>
      <c r="AS38" s="683"/>
      <c r="AT38" s="683"/>
      <c r="AU38" s="683"/>
      <c r="AV38" s="683"/>
      <c r="AW38" s="683"/>
      <c r="AX38" s="683"/>
      <c r="AY38" s="684"/>
      <c r="AZ38" s="642" t="s">
        <v>129</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67569</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15453354</v>
      </c>
      <c r="CS38" s="643"/>
      <c r="CT38" s="643"/>
      <c r="CU38" s="643"/>
      <c r="CV38" s="643"/>
      <c r="CW38" s="643"/>
      <c r="CX38" s="643"/>
      <c r="CY38" s="644"/>
      <c r="CZ38" s="645">
        <v>6.1</v>
      </c>
      <c r="DA38" s="663"/>
      <c r="DB38" s="663"/>
      <c r="DC38" s="664"/>
      <c r="DD38" s="648">
        <v>12663592</v>
      </c>
      <c r="DE38" s="643"/>
      <c r="DF38" s="643"/>
      <c r="DG38" s="643"/>
      <c r="DH38" s="643"/>
      <c r="DI38" s="643"/>
      <c r="DJ38" s="643"/>
      <c r="DK38" s="644"/>
      <c r="DL38" s="648">
        <v>10341737</v>
      </c>
      <c r="DM38" s="643"/>
      <c r="DN38" s="643"/>
      <c r="DO38" s="643"/>
      <c r="DP38" s="643"/>
      <c r="DQ38" s="643"/>
      <c r="DR38" s="643"/>
      <c r="DS38" s="643"/>
      <c r="DT38" s="643"/>
      <c r="DU38" s="643"/>
      <c r="DV38" s="644"/>
      <c r="DW38" s="645">
        <v>8</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1088000</v>
      </c>
      <c r="S39" s="643"/>
      <c r="T39" s="643"/>
      <c r="U39" s="643"/>
      <c r="V39" s="643"/>
      <c r="W39" s="643"/>
      <c r="X39" s="643"/>
      <c r="Y39" s="644"/>
      <c r="Z39" s="675">
        <v>0.4</v>
      </c>
      <c r="AA39" s="675"/>
      <c r="AB39" s="675"/>
      <c r="AC39" s="675"/>
      <c r="AD39" s="676" t="s">
        <v>129</v>
      </c>
      <c r="AE39" s="676"/>
      <c r="AF39" s="676"/>
      <c r="AG39" s="676"/>
      <c r="AH39" s="676"/>
      <c r="AI39" s="676"/>
      <c r="AJ39" s="676"/>
      <c r="AK39" s="676"/>
      <c r="AL39" s="645" t="s">
        <v>129</v>
      </c>
      <c r="AM39" s="646"/>
      <c r="AN39" s="646"/>
      <c r="AO39" s="677"/>
      <c r="AQ39" s="682" t="s">
        <v>338</v>
      </c>
      <c r="AR39" s="683"/>
      <c r="AS39" s="683"/>
      <c r="AT39" s="683"/>
      <c r="AU39" s="683"/>
      <c r="AV39" s="683"/>
      <c r="AW39" s="683"/>
      <c r="AX39" s="683"/>
      <c r="AY39" s="684"/>
      <c r="AZ39" s="642" t="s">
        <v>129</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94299</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12819708</v>
      </c>
      <c r="CS39" s="661"/>
      <c r="CT39" s="661"/>
      <c r="CU39" s="661"/>
      <c r="CV39" s="661"/>
      <c r="CW39" s="661"/>
      <c r="CX39" s="661"/>
      <c r="CY39" s="662"/>
      <c r="CZ39" s="645">
        <v>5.0999999999999996</v>
      </c>
      <c r="DA39" s="663"/>
      <c r="DB39" s="663"/>
      <c r="DC39" s="664"/>
      <c r="DD39" s="648">
        <v>12542187</v>
      </c>
      <c r="DE39" s="661"/>
      <c r="DF39" s="661"/>
      <c r="DG39" s="661"/>
      <c r="DH39" s="661"/>
      <c r="DI39" s="661"/>
      <c r="DJ39" s="661"/>
      <c r="DK39" s="662"/>
      <c r="DL39" s="648" t="s">
        <v>129</v>
      </c>
      <c r="DM39" s="661"/>
      <c r="DN39" s="661"/>
      <c r="DO39" s="661"/>
      <c r="DP39" s="661"/>
      <c r="DQ39" s="661"/>
      <c r="DR39" s="661"/>
      <c r="DS39" s="661"/>
      <c r="DT39" s="661"/>
      <c r="DU39" s="661"/>
      <c r="DV39" s="662"/>
      <c r="DW39" s="645" t="s">
        <v>129</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129</v>
      </c>
      <c r="AA40" s="675"/>
      <c r="AB40" s="675"/>
      <c r="AC40" s="675"/>
      <c r="AD40" s="676" t="s">
        <v>129</v>
      </c>
      <c r="AE40" s="676"/>
      <c r="AF40" s="676"/>
      <c r="AG40" s="676"/>
      <c r="AH40" s="676"/>
      <c r="AI40" s="676"/>
      <c r="AJ40" s="676"/>
      <c r="AK40" s="676"/>
      <c r="AL40" s="645" t="s">
        <v>129</v>
      </c>
      <c r="AM40" s="646"/>
      <c r="AN40" s="646"/>
      <c r="AO40" s="677"/>
      <c r="AQ40" s="682" t="s">
        <v>342</v>
      </c>
      <c r="AR40" s="683"/>
      <c r="AS40" s="683"/>
      <c r="AT40" s="683"/>
      <c r="AU40" s="683"/>
      <c r="AV40" s="683"/>
      <c r="AW40" s="683"/>
      <c r="AX40" s="683"/>
      <c r="AY40" s="684"/>
      <c r="AZ40" s="642" t="s">
        <v>129</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109</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432114</v>
      </c>
      <c r="CS40" s="643"/>
      <c r="CT40" s="643"/>
      <c r="CU40" s="643"/>
      <c r="CV40" s="643"/>
      <c r="CW40" s="643"/>
      <c r="CX40" s="643"/>
      <c r="CY40" s="644"/>
      <c r="CZ40" s="645">
        <v>0.2</v>
      </c>
      <c r="DA40" s="663"/>
      <c r="DB40" s="663"/>
      <c r="DC40" s="664"/>
      <c r="DD40" s="648" t="s">
        <v>129</v>
      </c>
      <c r="DE40" s="643"/>
      <c r="DF40" s="643"/>
      <c r="DG40" s="643"/>
      <c r="DH40" s="643"/>
      <c r="DI40" s="643"/>
      <c r="DJ40" s="643"/>
      <c r="DK40" s="644"/>
      <c r="DL40" s="648" t="s">
        <v>129</v>
      </c>
      <c r="DM40" s="643"/>
      <c r="DN40" s="643"/>
      <c r="DO40" s="643"/>
      <c r="DP40" s="643"/>
      <c r="DQ40" s="643"/>
      <c r="DR40" s="643"/>
      <c r="DS40" s="643"/>
      <c r="DT40" s="643"/>
      <c r="DU40" s="643"/>
      <c r="DV40" s="644"/>
      <c r="DW40" s="645" t="s">
        <v>129</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129</v>
      </c>
      <c r="AM41" s="646"/>
      <c r="AN41" s="646"/>
      <c r="AO41" s="677"/>
      <c r="AQ41" s="682" t="s">
        <v>347</v>
      </c>
      <c r="AR41" s="683"/>
      <c r="AS41" s="683"/>
      <c r="AT41" s="683"/>
      <c r="AU41" s="683"/>
      <c r="AV41" s="683"/>
      <c r="AW41" s="683"/>
      <c r="AX41" s="683"/>
      <c r="AY41" s="684"/>
      <c r="AZ41" s="642">
        <v>4894599</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7</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129</v>
      </c>
      <c r="CS41" s="661"/>
      <c r="CT41" s="661"/>
      <c r="CU41" s="661"/>
      <c r="CV41" s="661"/>
      <c r="CW41" s="661"/>
      <c r="CX41" s="661"/>
      <c r="CY41" s="662"/>
      <c r="CZ41" s="645" t="s">
        <v>129</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t="s">
        <v>129</v>
      </c>
      <c r="S42" s="643"/>
      <c r="T42" s="643"/>
      <c r="U42" s="643"/>
      <c r="V42" s="643"/>
      <c r="W42" s="643"/>
      <c r="X42" s="643"/>
      <c r="Y42" s="644"/>
      <c r="Z42" s="675" t="s">
        <v>129</v>
      </c>
      <c r="AA42" s="675"/>
      <c r="AB42" s="675"/>
      <c r="AC42" s="675"/>
      <c r="AD42" s="676" t="s">
        <v>129</v>
      </c>
      <c r="AE42" s="676"/>
      <c r="AF42" s="676"/>
      <c r="AG42" s="676"/>
      <c r="AH42" s="676"/>
      <c r="AI42" s="676"/>
      <c r="AJ42" s="676"/>
      <c r="AK42" s="676"/>
      <c r="AL42" s="645" t="s">
        <v>129</v>
      </c>
      <c r="AM42" s="646"/>
      <c r="AN42" s="646"/>
      <c r="AO42" s="677"/>
      <c r="AQ42" s="678" t="s">
        <v>351</v>
      </c>
      <c r="AR42" s="679"/>
      <c r="AS42" s="679"/>
      <c r="AT42" s="679"/>
      <c r="AU42" s="679"/>
      <c r="AV42" s="679"/>
      <c r="AW42" s="679"/>
      <c r="AX42" s="679"/>
      <c r="AY42" s="680"/>
      <c r="AZ42" s="626">
        <v>10556652</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311</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16197314</v>
      </c>
      <c r="CS42" s="643"/>
      <c r="CT42" s="643"/>
      <c r="CU42" s="643"/>
      <c r="CV42" s="643"/>
      <c r="CW42" s="643"/>
      <c r="CX42" s="643"/>
      <c r="CY42" s="644"/>
      <c r="CZ42" s="645">
        <v>6.4</v>
      </c>
      <c r="DA42" s="646"/>
      <c r="DB42" s="646"/>
      <c r="DC42" s="647"/>
      <c r="DD42" s="648">
        <v>9528181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259978713</v>
      </c>
      <c r="S43" s="665"/>
      <c r="T43" s="665"/>
      <c r="U43" s="665"/>
      <c r="V43" s="665"/>
      <c r="W43" s="665"/>
      <c r="X43" s="665"/>
      <c r="Y43" s="666"/>
      <c r="Z43" s="667">
        <v>100</v>
      </c>
      <c r="AA43" s="667"/>
      <c r="AB43" s="667"/>
      <c r="AC43" s="667"/>
      <c r="AD43" s="668">
        <v>128782099</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251070</v>
      </c>
      <c r="CS43" s="661"/>
      <c r="CT43" s="661"/>
      <c r="CU43" s="661"/>
      <c r="CV43" s="661"/>
      <c r="CW43" s="661"/>
      <c r="CX43" s="661"/>
      <c r="CY43" s="662"/>
      <c r="CZ43" s="645">
        <v>0.1</v>
      </c>
      <c r="DA43" s="663"/>
      <c r="DB43" s="663"/>
      <c r="DC43" s="664"/>
      <c r="DD43" s="648">
        <v>218523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16197314</v>
      </c>
      <c r="CS44" s="643"/>
      <c r="CT44" s="643"/>
      <c r="CU44" s="643"/>
      <c r="CV44" s="643"/>
      <c r="CW44" s="643"/>
      <c r="CX44" s="643"/>
      <c r="CY44" s="644"/>
      <c r="CZ44" s="645">
        <v>6.4</v>
      </c>
      <c r="DA44" s="646"/>
      <c r="DB44" s="646"/>
      <c r="DC44" s="647"/>
      <c r="DD44" s="648">
        <v>9528181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3255976</v>
      </c>
      <c r="CS45" s="661"/>
      <c r="CT45" s="661"/>
      <c r="CU45" s="661"/>
      <c r="CV45" s="661"/>
      <c r="CW45" s="661"/>
      <c r="CX45" s="661"/>
      <c r="CY45" s="662"/>
      <c r="CZ45" s="645">
        <v>1.3</v>
      </c>
      <c r="DA45" s="663"/>
      <c r="DB45" s="663"/>
      <c r="DC45" s="664"/>
      <c r="DD45" s="648">
        <v>862525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12941338</v>
      </c>
      <c r="CS46" s="643"/>
      <c r="CT46" s="643"/>
      <c r="CU46" s="643"/>
      <c r="CV46" s="643"/>
      <c r="CW46" s="643"/>
      <c r="CX46" s="643"/>
      <c r="CY46" s="644"/>
      <c r="CZ46" s="645">
        <v>5.0999999999999996</v>
      </c>
      <c r="DA46" s="646"/>
      <c r="DB46" s="646"/>
      <c r="DC46" s="647"/>
      <c r="DD46" s="648">
        <v>8665656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129</v>
      </c>
      <c r="CS47" s="661"/>
      <c r="CT47" s="661"/>
      <c r="CU47" s="661"/>
      <c r="CV47" s="661"/>
      <c r="CW47" s="661"/>
      <c r="CX47" s="661"/>
      <c r="CY47" s="662"/>
      <c r="CZ47" s="645" t="s">
        <v>363</v>
      </c>
      <c r="DA47" s="663"/>
      <c r="DB47" s="663"/>
      <c r="DC47" s="664"/>
      <c r="DD47" s="648" t="s">
        <v>363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129</v>
      </c>
      <c r="CS48" s="643"/>
      <c r="CT48" s="643"/>
      <c r="CU48" s="643"/>
      <c r="CV48" s="643"/>
      <c r="CW48" s="643"/>
      <c r="CX48" s="643"/>
      <c r="CY48" s="644"/>
      <c r="CZ48" s="645" t="s">
        <v>363</v>
      </c>
      <c r="DA48" s="646"/>
      <c r="DB48" s="646"/>
      <c r="DC48" s="647"/>
      <c r="DD48" s="648" t="s">
        <v>363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252937106</v>
      </c>
      <c r="CS49" s="627"/>
      <c r="CT49" s="627"/>
      <c r="CU49" s="627"/>
      <c r="CV49" s="627"/>
      <c r="CW49" s="627"/>
      <c r="CX49" s="627"/>
      <c r="CY49" s="628"/>
      <c r="CZ49" s="629">
        <v>100</v>
      </c>
      <c r="DA49" s="630"/>
      <c r="DB49" s="630"/>
      <c r="DC49" s="631"/>
      <c r="DD49" s="632">
        <v>135120940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G4LEuq90s8xgBkW0WqNTVf6bpCVjdUluMbQeu4eQbkeMDzOFUo+wK8NnbwNRhrm+9vATl6FKRYR3/yYEHNWjjQ==" saltValue="kdO7IUeJWDzPivgex22qv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AU74" sqref="AU74:AY7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260298</v>
      </c>
      <c r="R7" s="1162"/>
      <c r="S7" s="1162"/>
      <c r="T7" s="1162"/>
      <c r="U7" s="1162"/>
      <c r="V7" s="1162">
        <v>253256</v>
      </c>
      <c r="W7" s="1162"/>
      <c r="X7" s="1162"/>
      <c r="Y7" s="1162"/>
      <c r="Z7" s="1162"/>
      <c r="AA7" s="1162">
        <v>7042</v>
      </c>
      <c r="AB7" s="1162"/>
      <c r="AC7" s="1162"/>
      <c r="AD7" s="1162"/>
      <c r="AE7" s="1163"/>
      <c r="AF7" s="1164">
        <v>5642</v>
      </c>
      <c r="AG7" s="1165"/>
      <c r="AH7" s="1165"/>
      <c r="AI7" s="1165"/>
      <c r="AJ7" s="1166"/>
      <c r="AK7" s="1148">
        <v>4440</v>
      </c>
      <c r="AL7" s="1149"/>
      <c r="AM7" s="1149"/>
      <c r="AN7" s="1149"/>
      <c r="AO7" s="1149"/>
      <c r="AP7" s="1149">
        <v>26469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566</v>
      </c>
      <c r="BT7" s="1153"/>
      <c r="BU7" s="1153"/>
      <c r="BV7" s="1153"/>
      <c r="BW7" s="1153"/>
      <c r="BX7" s="1153"/>
      <c r="BY7" s="1153"/>
      <c r="BZ7" s="1153"/>
      <c r="CA7" s="1153"/>
      <c r="CB7" s="1153"/>
      <c r="CC7" s="1153"/>
      <c r="CD7" s="1153"/>
      <c r="CE7" s="1153"/>
      <c r="CF7" s="1153"/>
      <c r="CG7" s="1154"/>
      <c r="CH7" s="1145">
        <v>-14</v>
      </c>
      <c r="CI7" s="1146"/>
      <c r="CJ7" s="1146"/>
      <c r="CK7" s="1146"/>
      <c r="CL7" s="1147"/>
      <c r="CM7" s="1145">
        <v>41</v>
      </c>
      <c r="CN7" s="1146"/>
      <c r="CO7" s="1146"/>
      <c r="CP7" s="1146"/>
      <c r="CQ7" s="1147"/>
      <c r="CR7" s="1145">
        <v>310</v>
      </c>
      <c r="CS7" s="1146"/>
      <c r="CT7" s="1146"/>
      <c r="CU7" s="1146"/>
      <c r="CV7" s="1147"/>
      <c r="CW7" s="1145">
        <v>1001</v>
      </c>
      <c r="CX7" s="1146"/>
      <c r="CY7" s="1146"/>
      <c r="CZ7" s="1146"/>
      <c r="DA7" s="1147"/>
      <c r="DB7" s="1145" t="s">
        <v>504</v>
      </c>
      <c r="DC7" s="1146"/>
      <c r="DD7" s="1146"/>
      <c r="DE7" s="1146"/>
      <c r="DF7" s="1147"/>
      <c r="DG7" s="1145" t="s">
        <v>504</v>
      </c>
      <c r="DH7" s="1146"/>
      <c r="DI7" s="1146"/>
      <c r="DJ7" s="1146"/>
      <c r="DK7" s="1147"/>
      <c r="DL7" s="1145" t="s">
        <v>504</v>
      </c>
      <c r="DM7" s="1146"/>
      <c r="DN7" s="1146"/>
      <c r="DO7" s="1146"/>
      <c r="DP7" s="1147"/>
      <c r="DQ7" s="1145" t="s">
        <v>504</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567</v>
      </c>
      <c r="BT8" s="1072"/>
      <c r="BU8" s="1072"/>
      <c r="BV8" s="1072"/>
      <c r="BW8" s="1072"/>
      <c r="BX8" s="1072"/>
      <c r="BY8" s="1072"/>
      <c r="BZ8" s="1072"/>
      <c r="CA8" s="1072"/>
      <c r="CB8" s="1072"/>
      <c r="CC8" s="1072"/>
      <c r="CD8" s="1072"/>
      <c r="CE8" s="1072"/>
      <c r="CF8" s="1072"/>
      <c r="CG8" s="1073"/>
      <c r="CH8" s="1046">
        <v>6</v>
      </c>
      <c r="CI8" s="1047"/>
      <c r="CJ8" s="1047"/>
      <c r="CK8" s="1047"/>
      <c r="CL8" s="1048"/>
      <c r="CM8" s="1046">
        <v>154</v>
      </c>
      <c r="CN8" s="1047"/>
      <c r="CO8" s="1047"/>
      <c r="CP8" s="1047"/>
      <c r="CQ8" s="1048"/>
      <c r="CR8" s="1046">
        <v>300</v>
      </c>
      <c r="CS8" s="1047"/>
      <c r="CT8" s="1047"/>
      <c r="CU8" s="1047"/>
      <c r="CV8" s="1048"/>
      <c r="CW8" s="1046">
        <v>796</v>
      </c>
      <c r="CX8" s="1047"/>
      <c r="CY8" s="1047"/>
      <c r="CZ8" s="1047"/>
      <c r="DA8" s="1048"/>
      <c r="DB8" s="1046" t="s">
        <v>504</v>
      </c>
      <c r="DC8" s="1047"/>
      <c r="DD8" s="1047"/>
      <c r="DE8" s="1047"/>
      <c r="DF8" s="1048"/>
      <c r="DG8" s="1046" t="s">
        <v>504</v>
      </c>
      <c r="DH8" s="1047"/>
      <c r="DI8" s="1047"/>
      <c r="DJ8" s="1047"/>
      <c r="DK8" s="1048"/>
      <c r="DL8" s="1046" t="s">
        <v>504</v>
      </c>
      <c r="DM8" s="1047"/>
      <c r="DN8" s="1047"/>
      <c r="DO8" s="1047"/>
      <c r="DP8" s="1048"/>
      <c r="DQ8" s="1046" t="s">
        <v>504</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t="s">
        <v>569</v>
      </c>
      <c r="BS9" s="1071" t="s">
        <v>568</v>
      </c>
      <c r="BT9" s="1072"/>
      <c r="BU9" s="1072"/>
      <c r="BV9" s="1072"/>
      <c r="BW9" s="1072"/>
      <c r="BX9" s="1072"/>
      <c r="BY9" s="1072"/>
      <c r="BZ9" s="1072"/>
      <c r="CA9" s="1072"/>
      <c r="CB9" s="1072"/>
      <c r="CC9" s="1072"/>
      <c r="CD9" s="1072"/>
      <c r="CE9" s="1072"/>
      <c r="CF9" s="1072"/>
      <c r="CG9" s="1073"/>
      <c r="CH9" s="1046">
        <v>0</v>
      </c>
      <c r="CI9" s="1047"/>
      <c r="CJ9" s="1047"/>
      <c r="CK9" s="1047"/>
      <c r="CL9" s="1048"/>
      <c r="CM9" s="1046">
        <v>10</v>
      </c>
      <c r="CN9" s="1047"/>
      <c r="CO9" s="1047"/>
      <c r="CP9" s="1047"/>
      <c r="CQ9" s="1048"/>
      <c r="CR9" s="1046">
        <v>10</v>
      </c>
      <c r="CS9" s="1047"/>
      <c r="CT9" s="1047"/>
      <c r="CU9" s="1047"/>
      <c r="CV9" s="1048"/>
      <c r="CW9" s="1046">
        <v>0</v>
      </c>
      <c r="CX9" s="1047"/>
      <c r="CY9" s="1047"/>
      <c r="CZ9" s="1047"/>
      <c r="DA9" s="1048"/>
      <c r="DB9" s="1046" t="s">
        <v>504</v>
      </c>
      <c r="DC9" s="1047"/>
      <c r="DD9" s="1047"/>
      <c r="DE9" s="1047"/>
      <c r="DF9" s="1048"/>
      <c r="DG9" s="1046" t="s">
        <v>504</v>
      </c>
      <c r="DH9" s="1047"/>
      <c r="DI9" s="1047"/>
      <c r="DJ9" s="1047"/>
      <c r="DK9" s="1048"/>
      <c r="DL9" s="1046" t="s">
        <v>504</v>
      </c>
      <c r="DM9" s="1047"/>
      <c r="DN9" s="1047"/>
      <c r="DO9" s="1047"/>
      <c r="DP9" s="1048"/>
      <c r="DQ9" s="1046" t="s">
        <v>504</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260298</v>
      </c>
      <c r="R23" s="1126"/>
      <c r="S23" s="1126"/>
      <c r="T23" s="1126"/>
      <c r="U23" s="1126"/>
      <c r="V23" s="1126">
        <v>253256</v>
      </c>
      <c r="W23" s="1126"/>
      <c r="X23" s="1126"/>
      <c r="Y23" s="1126"/>
      <c r="Z23" s="1126"/>
      <c r="AA23" s="1126">
        <v>7042</v>
      </c>
      <c r="AB23" s="1126"/>
      <c r="AC23" s="1126"/>
      <c r="AD23" s="1126"/>
      <c r="AE23" s="1127"/>
      <c r="AF23" s="1128">
        <v>5642</v>
      </c>
      <c r="AG23" s="1126"/>
      <c r="AH23" s="1126"/>
      <c r="AI23" s="1126"/>
      <c r="AJ23" s="1129"/>
      <c r="AK23" s="1130"/>
      <c r="AL23" s="1131"/>
      <c r="AM23" s="1131"/>
      <c r="AN23" s="1131"/>
      <c r="AO23" s="1131"/>
      <c r="AP23" s="1126">
        <v>26469</v>
      </c>
      <c r="AQ23" s="1126"/>
      <c r="AR23" s="1126"/>
      <c r="AS23" s="1126"/>
      <c r="AT23" s="1126"/>
      <c r="AU23" s="1132"/>
      <c r="AV23" s="1132"/>
      <c r="AW23" s="1132"/>
      <c r="AX23" s="1132"/>
      <c r="AY23" s="1133"/>
      <c r="AZ23" s="1122" t="s">
        <v>129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47270</v>
      </c>
      <c r="R28" s="1111"/>
      <c r="S28" s="1111"/>
      <c r="T28" s="1111"/>
      <c r="U28" s="1111"/>
      <c r="V28" s="1111">
        <v>45425</v>
      </c>
      <c r="W28" s="1111"/>
      <c r="X28" s="1111"/>
      <c r="Y28" s="1111"/>
      <c r="Z28" s="1111"/>
      <c r="AA28" s="1111">
        <v>1845</v>
      </c>
      <c r="AB28" s="1111"/>
      <c r="AC28" s="1111"/>
      <c r="AD28" s="1111"/>
      <c r="AE28" s="1112"/>
      <c r="AF28" s="1113">
        <v>1845</v>
      </c>
      <c r="AG28" s="1111"/>
      <c r="AH28" s="1111"/>
      <c r="AI28" s="1111"/>
      <c r="AJ28" s="1114"/>
      <c r="AK28" s="1115">
        <v>4895</v>
      </c>
      <c r="AL28" s="1103"/>
      <c r="AM28" s="1103"/>
      <c r="AN28" s="1103"/>
      <c r="AO28" s="1103"/>
      <c r="AP28" s="1103" t="s">
        <v>504</v>
      </c>
      <c r="AQ28" s="1103"/>
      <c r="AR28" s="1103"/>
      <c r="AS28" s="1103"/>
      <c r="AT28" s="1103"/>
      <c r="AU28" s="1103" t="s">
        <v>504</v>
      </c>
      <c r="AV28" s="1103"/>
      <c r="AW28" s="1103"/>
      <c r="AX28" s="1103"/>
      <c r="AY28" s="1103"/>
      <c r="AZ28" s="1104" t="s">
        <v>504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403</v>
      </c>
      <c r="C29" s="1095"/>
      <c r="D29" s="1095"/>
      <c r="E29" s="1095"/>
      <c r="F29" s="1095"/>
      <c r="G29" s="1095"/>
      <c r="H29" s="1095"/>
      <c r="I29" s="1095"/>
      <c r="J29" s="1095"/>
      <c r="K29" s="1095"/>
      <c r="L29" s="1095"/>
      <c r="M29" s="1095"/>
      <c r="N29" s="1095"/>
      <c r="O29" s="1095"/>
      <c r="P29" s="1096"/>
      <c r="Q29" s="1100">
        <v>34879</v>
      </c>
      <c r="R29" s="1101"/>
      <c r="S29" s="1101"/>
      <c r="T29" s="1101"/>
      <c r="U29" s="1101"/>
      <c r="V29" s="1101">
        <v>34022</v>
      </c>
      <c r="W29" s="1101"/>
      <c r="X29" s="1101"/>
      <c r="Y29" s="1101"/>
      <c r="Z29" s="1101"/>
      <c r="AA29" s="1101">
        <v>858</v>
      </c>
      <c r="AB29" s="1101"/>
      <c r="AC29" s="1101"/>
      <c r="AD29" s="1101"/>
      <c r="AE29" s="1102"/>
      <c r="AF29" s="1076">
        <v>858</v>
      </c>
      <c r="AG29" s="1077"/>
      <c r="AH29" s="1077"/>
      <c r="AI29" s="1077"/>
      <c r="AJ29" s="1078"/>
      <c r="AK29" s="1037">
        <v>6236</v>
      </c>
      <c r="AL29" s="1028"/>
      <c r="AM29" s="1028"/>
      <c r="AN29" s="1028"/>
      <c r="AO29" s="1028"/>
      <c r="AP29" s="1028" t="s">
        <v>504</v>
      </c>
      <c r="AQ29" s="1028"/>
      <c r="AR29" s="1028"/>
      <c r="AS29" s="1028"/>
      <c r="AT29" s="1028"/>
      <c r="AU29" s="1028" t="s">
        <v>504</v>
      </c>
      <c r="AV29" s="1028"/>
      <c r="AW29" s="1028"/>
      <c r="AX29" s="1028"/>
      <c r="AY29" s="1028"/>
      <c r="AZ29" s="1099" t="s">
        <v>504</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404</v>
      </c>
      <c r="C30" s="1095"/>
      <c r="D30" s="1095"/>
      <c r="E30" s="1095"/>
      <c r="F30" s="1095"/>
      <c r="G30" s="1095"/>
      <c r="H30" s="1095"/>
      <c r="I30" s="1095"/>
      <c r="J30" s="1095"/>
      <c r="K30" s="1095"/>
      <c r="L30" s="1095"/>
      <c r="M30" s="1095"/>
      <c r="N30" s="1095"/>
      <c r="O30" s="1095"/>
      <c r="P30" s="1096"/>
      <c r="Q30" s="1100">
        <v>10433</v>
      </c>
      <c r="R30" s="1101"/>
      <c r="S30" s="1101"/>
      <c r="T30" s="1101"/>
      <c r="U30" s="1101"/>
      <c r="V30" s="1101">
        <v>10255</v>
      </c>
      <c r="W30" s="1101"/>
      <c r="X30" s="1101"/>
      <c r="Y30" s="1101"/>
      <c r="Z30" s="1101"/>
      <c r="AA30" s="1101">
        <v>178</v>
      </c>
      <c r="AB30" s="1101"/>
      <c r="AC30" s="1101"/>
      <c r="AD30" s="1101"/>
      <c r="AE30" s="1102"/>
      <c r="AF30" s="1076">
        <v>178</v>
      </c>
      <c r="AG30" s="1077"/>
      <c r="AH30" s="1077"/>
      <c r="AI30" s="1077"/>
      <c r="AJ30" s="1078"/>
      <c r="AK30" s="1037">
        <v>5385</v>
      </c>
      <c r="AL30" s="1028"/>
      <c r="AM30" s="1028"/>
      <c r="AN30" s="1028"/>
      <c r="AO30" s="1028"/>
      <c r="AP30" s="1028" t="s">
        <v>504</v>
      </c>
      <c r="AQ30" s="1028"/>
      <c r="AR30" s="1028"/>
      <c r="AS30" s="1028"/>
      <c r="AT30" s="1028"/>
      <c r="AU30" s="1028" t="s">
        <v>504</v>
      </c>
      <c r="AV30" s="1028"/>
      <c r="AW30" s="1028"/>
      <c r="AX30" s="1028"/>
      <c r="AY30" s="1028"/>
      <c r="AZ30" s="1099" t="s">
        <v>504</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c r="C31" s="1095"/>
      <c r="D31" s="1095"/>
      <c r="E31" s="1095"/>
      <c r="F31" s="1095"/>
      <c r="G31" s="1095"/>
      <c r="H31" s="1095"/>
      <c r="I31" s="1095"/>
      <c r="J31" s="1095"/>
      <c r="K31" s="1095"/>
      <c r="L31" s="1095"/>
      <c r="M31" s="1095"/>
      <c r="N31" s="1095"/>
      <c r="O31" s="1095"/>
      <c r="P31" s="1096"/>
      <c r="Q31" s="1100"/>
      <c r="R31" s="1101"/>
      <c r="S31" s="1101"/>
      <c r="T31" s="1101"/>
      <c r="U31" s="1101"/>
      <c r="V31" s="1101"/>
      <c r="W31" s="1101"/>
      <c r="X31" s="1101"/>
      <c r="Y31" s="1101"/>
      <c r="Z31" s="1101"/>
      <c r="AA31" s="1101"/>
      <c r="AB31" s="1101"/>
      <c r="AC31" s="1101"/>
      <c r="AD31" s="1101"/>
      <c r="AE31" s="1102"/>
      <c r="AF31" s="1076"/>
      <c r="AG31" s="1077"/>
      <c r="AH31" s="1077"/>
      <c r="AI31" s="1077"/>
      <c r="AJ31" s="1078"/>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406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2881</v>
      </c>
      <c r="AG63" s="1016"/>
      <c r="AH63" s="1016"/>
      <c r="AI63" s="1016"/>
      <c r="AJ63" s="1087"/>
      <c r="AK63" s="1088"/>
      <c r="AL63" s="1020"/>
      <c r="AM63" s="1020"/>
      <c r="AN63" s="1020"/>
      <c r="AO63" s="1020"/>
      <c r="AP63" s="1016" t="s">
        <v>504</v>
      </c>
      <c r="AQ63" s="1016"/>
      <c r="AR63" s="1016"/>
      <c r="AS63" s="1016"/>
      <c r="AT63" s="1016"/>
      <c r="AU63" s="1016" t="s">
        <v>504</v>
      </c>
      <c r="AV63" s="1016"/>
      <c r="AW63" s="1016"/>
      <c r="AX63" s="1016"/>
      <c r="AY63" s="1016"/>
      <c r="AZ63" s="1082"/>
      <c r="BA63" s="1082"/>
      <c r="BB63" s="1082"/>
      <c r="BC63" s="1082"/>
      <c r="BD63" s="1082"/>
      <c r="BE63" s="1017"/>
      <c r="BF63" s="1017"/>
      <c r="BG63" s="1017"/>
      <c r="BH63" s="1017"/>
      <c r="BI63" s="1018"/>
      <c r="BJ63" s="1083" t="s">
        <v>407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409</v>
      </c>
      <c r="B66" s="1053"/>
      <c r="C66" s="1053"/>
      <c r="D66" s="1053"/>
      <c r="E66" s="1053"/>
      <c r="F66" s="1053"/>
      <c r="G66" s="1053"/>
      <c r="H66" s="1053"/>
      <c r="I66" s="1053"/>
      <c r="J66" s="1053"/>
      <c r="K66" s="1053"/>
      <c r="L66" s="1053"/>
      <c r="M66" s="1053"/>
      <c r="N66" s="1053"/>
      <c r="O66" s="1053"/>
      <c r="P66" s="1054"/>
      <c r="Q66" s="1058" t="s">
        <v>394</v>
      </c>
      <c r="R66" s="1059"/>
      <c r="S66" s="1059"/>
      <c r="T66" s="1059"/>
      <c r="U66" s="1060"/>
      <c r="V66" s="1058" t="s">
        <v>395</v>
      </c>
      <c r="W66" s="1059"/>
      <c r="X66" s="1059"/>
      <c r="Y66" s="1059"/>
      <c r="Z66" s="1060"/>
      <c r="AA66" s="1058" t="s">
        <v>396</v>
      </c>
      <c r="AB66" s="1059"/>
      <c r="AC66" s="1059"/>
      <c r="AD66" s="1059"/>
      <c r="AE66" s="1060"/>
      <c r="AF66" s="1064" t="s">
        <v>397</v>
      </c>
      <c r="AG66" s="1065"/>
      <c r="AH66" s="1065"/>
      <c r="AI66" s="1065"/>
      <c r="AJ66" s="1066"/>
      <c r="AK66" s="1058" t="s">
        <v>410</v>
      </c>
      <c r="AL66" s="1053"/>
      <c r="AM66" s="1053"/>
      <c r="AN66" s="1053"/>
      <c r="AO66" s="1054"/>
      <c r="AP66" s="1058" t="s">
        <v>411</v>
      </c>
      <c r="AQ66" s="1059"/>
      <c r="AR66" s="1059"/>
      <c r="AS66" s="1059"/>
      <c r="AT66" s="1060"/>
      <c r="AU66" s="1058" t="s">
        <v>412</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575</v>
      </c>
      <c r="C68" s="1043"/>
      <c r="D68" s="1043"/>
      <c r="E68" s="1043"/>
      <c r="F68" s="1043"/>
      <c r="G68" s="1043"/>
      <c r="H68" s="1043"/>
      <c r="I68" s="1043"/>
      <c r="J68" s="1043"/>
      <c r="K68" s="1043"/>
      <c r="L68" s="1043"/>
      <c r="M68" s="1043"/>
      <c r="N68" s="1043"/>
      <c r="O68" s="1043"/>
      <c r="P68" s="1044"/>
      <c r="Q68" s="1045">
        <v>8315</v>
      </c>
      <c r="R68" s="1039"/>
      <c r="S68" s="1039"/>
      <c r="T68" s="1039"/>
      <c r="U68" s="1039"/>
      <c r="V68" s="1039">
        <v>7739</v>
      </c>
      <c r="W68" s="1039"/>
      <c r="X68" s="1039"/>
      <c r="Y68" s="1039"/>
      <c r="Z68" s="1039"/>
      <c r="AA68" s="1039">
        <v>576</v>
      </c>
      <c r="AB68" s="1039"/>
      <c r="AC68" s="1039"/>
      <c r="AD68" s="1039"/>
      <c r="AE68" s="1039"/>
      <c r="AF68" s="1039">
        <v>576</v>
      </c>
      <c r="AG68" s="1039"/>
      <c r="AH68" s="1039"/>
      <c r="AI68" s="1039"/>
      <c r="AJ68" s="1039"/>
      <c r="AK68" s="1039">
        <v>50</v>
      </c>
      <c r="AL68" s="1039"/>
      <c r="AM68" s="1039"/>
      <c r="AN68" s="1039"/>
      <c r="AO68" s="1039"/>
      <c r="AP68" s="1039">
        <v>4023</v>
      </c>
      <c r="AQ68" s="1039"/>
      <c r="AR68" s="1039"/>
      <c r="AS68" s="1039"/>
      <c r="AT68" s="1039"/>
      <c r="AU68" s="1039">
        <v>173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576</v>
      </c>
      <c r="C69" s="1032"/>
      <c r="D69" s="1032"/>
      <c r="E69" s="1032"/>
      <c r="F69" s="1032"/>
      <c r="G69" s="1032"/>
      <c r="H69" s="1032"/>
      <c r="I69" s="1032"/>
      <c r="J69" s="1032"/>
      <c r="K69" s="1032"/>
      <c r="L69" s="1032"/>
      <c r="M69" s="1032"/>
      <c r="N69" s="1032"/>
      <c r="O69" s="1032"/>
      <c r="P69" s="1033"/>
      <c r="Q69" s="1034">
        <v>183520</v>
      </c>
      <c r="R69" s="1028"/>
      <c r="S69" s="1028"/>
      <c r="T69" s="1028"/>
      <c r="U69" s="1028"/>
      <c r="V69" s="1028">
        <v>169130</v>
      </c>
      <c r="W69" s="1028"/>
      <c r="X69" s="1028"/>
      <c r="Y69" s="1028"/>
      <c r="Z69" s="1028"/>
      <c r="AA69" s="1028">
        <v>14390</v>
      </c>
      <c r="AB69" s="1028"/>
      <c r="AC69" s="1028"/>
      <c r="AD69" s="1028"/>
      <c r="AE69" s="1028"/>
      <c r="AF69" s="1028">
        <v>43717</v>
      </c>
      <c r="AG69" s="1028"/>
      <c r="AH69" s="1028"/>
      <c r="AI69" s="1028"/>
      <c r="AJ69" s="1028"/>
      <c r="AK69" s="1028" t="s">
        <v>580</v>
      </c>
      <c r="AL69" s="1028"/>
      <c r="AM69" s="1028"/>
      <c r="AN69" s="1028"/>
      <c r="AO69" s="1028"/>
      <c r="AP69" s="1028" t="s">
        <v>580</v>
      </c>
      <c r="AQ69" s="1028"/>
      <c r="AR69" s="1028"/>
      <c r="AS69" s="1028"/>
      <c r="AT69" s="1028"/>
      <c r="AU69" s="1028" t="s">
        <v>580</v>
      </c>
      <c r="AV69" s="1028"/>
      <c r="AW69" s="1028"/>
      <c r="AX69" s="1028"/>
      <c r="AY69" s="1028"/>
      <c r="AZ69" s="1029" t="s">
        <v>581</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577</v>
      </c>
      <c r="C70" s="1032"/>
      <c r="D70" s="1032"/>
      <c r="E70" s="1032"/>
      <c r="F70" s="1032"/>
      <c r="G70" s="1032"/>
      <c r="H70" s="1032"/>
      <c r="I70" s="1032"/>
      <c r="J70" s="1032"/>
      <c r="K70" s="1032"/>
      <c r="L70" s="1032"/>
      <c r="M70" s="1032"/>
      <c r="N70" s="1032"/>
      <c r="O70" s="1032"/>
      <c r="P70" s="1033"/>
      <c r="Q70" s="1034">
        <v>92734</v>
      </c>
      <c r="R70" s="1028"/>
      <c r="S70" s="1028"/>
      <c r="T70" s="1028"/>
      <c r="U70" s="1028"/>
      <c r="V70" s="1028">
        <v>86360</v>
      </c>
      <c r="W70" s="1028"/>
      <c r="X70" s="1028"/>
      <c r="Y70" s="1028"/>
      <c r="Z70" s="1028"/>
      <c r="AA70" s="1028">
        <v>6374</v>
      </c>
      <c r="AB70" s="1028"/>
      <c r="AC70" s="1028"/>
      <c r="AD70" s="1028"/>
      <c r="AE70" s="1028"/>
      <c r="AF70" s="1028">
        <v>6374</v>
      </c>
      <c r="AG70" s="1028"/>
      <c r="AH70" s="1028"/>
      <c r="AI70" s="1028"/>
      <c r="AJ70" s="1028"/>
      <c r="AK70" s="1028">
        <v>10959</v>
      </c>
      <c r="AL70" s="1028"/>
      <c r="AM70" s="1028"/>
      <c r="AN70" s="1028"/>
      <c r="AO70" s="1028"/>
      <c r="AP70" s="1028">
        <v>55767</v>
      </c>
      <c r="AQ70" s="1028"/>
      <c r="AR70" s="1028"/>
      <c r="AS70" s="1028"/>
      <c r="AT70" s="1028"/>
      <c r="AU70" s="1028">
        <v>1561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578</v>
      </c>
      <c r="C71" s="1032"/>
      <c r="D71" s="1032"/>
      <c r="E71" s="1032"/>
      <c r="F71" s="1032"/>
      <c r="G71" s="1032"/>
      <c r="H71" s="1032"/>
      <c r="I71" s="1032"/>
      <c r="J71" s="1032"/>
      <c r="K71" s="1032"/>
      <c r="L71" s="1032"/>
      <c r="M71" s="1032"/>
      <c r="N71" s="1032"/>
      <c r="O71" s="1032"/>
      <c r="P71" s="1033"/>
      <c r="Q71" s="1034">
        <v>6959</v>
      </c>
      <c r="R71" s="1028"/>
      <c r="S71" s="1028"/>
      <c r="T71" s="1028"/>
      <c r="U71" s="1028"/>
      <c r="V71" s="1028">
        <v>6856</v>
      </c>
      <c r="W71" s="1028"/>
      <c r="X71" s="1028"/>
      <c r="Y71" s="1028"/>
      <c r="Z71" s="1028"/>
      <c r="AA71" s="1028">
        <v>103</v>
      </c>
      <c r="AB71" s="1028"/>
      <c r="AC71" s="1028"/>
      <c r="AD71" s="1028"/>
      <c r="AE71" s="1028"/>
      <c r="AF71" s="1028">
        <v>103</v>
      </c>
      <c r="AG71" s="1028"/>
      <c r="AH71" s="1028"/>
      <c r="AI71" s="1028"/>
      <c r="AJ71" s="1028"/>
      <c r="AK71" s="1028">
        <v>2441</v>
      </c>
      <c r="AL71" s="1028"/>
      <c r="AM71" s="1028"/>
      <c r="AN71" s="1028"/>
      <c r="AO71" s="1028"/>
      <c r="AP71" s="1028" t="s">
        <v>580</v>
      </c>
      <c r="AQ71" s="1028"/>
      <c r="AR71" s="1028"/>
      <c r="AS71" s="1028"/>
      <c r="AT71" s="1028"/>
      <c r="AU71" s="1028" t="s">
        <v>580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579</v>
      </c>
      <c r="C72" s="1032"/>
      <c r="D72" s="1032"/>
      <c r="E72" s="1032"/>
      <c r="F72" s="1032"/>
      <c r="G72" s="1032"/>
      <c r="H72" s="1032"/>
      <c r="I72" s="1032"/>
      <c r="J72" s="1032"/>
      <c r="K72" s="1032"/>
      <c r="L72" s="1032"/>
      <c r="M72" s="1032"/>
      <c r="N72" s="1032"/>
      <c r="O72" s="1032"/>
      <c r="P72" s="1033"/>
      <c r="Q72" s="1034">
        <v>1425517</v>
      </c>
      <c r="R72" s="1028"/>
      <c r="S72" s="1028"/>
      <c r="T72" s="1028"/>
      <c r="U72" s="1028"/>
      <c r="V72" s="1028">
        <v>1354325</v>
      </c>
      <c r="W72" s="1028"/>
      <c r="X72" s="1028"/>
      <c r="Y72" s="1028"/>
      <c r="Z72" s="1028"/>
      <c r="AA72" s="1028">
        <v>70191</v>
      </c>
      <c r="AB72" s="1028"/>
      <c r="AC72" s="1028"/>
      <c r="AD72" s="1028"/>
      <c r="AE72" s="1028"/>
      <c r="AF72" s="1028">
        <v>70191</v>
      </c>
      <c r="AG72" s="1028"/>
      <c r="AH72" s="1028"/>
      <c r="AI72" s="1028"/>
      <c r="AJ72" s="1028"/>
      <c r="AK72" s="1028">
        <v>20230</v>
      </c>
      <c r="AL72" s="1028"/>
      <c r="AM72" s="1028"/>
      <c r="AN72" s="1028"/>
      <c r="AO72" s="1028"/>
      <c r="AP72" s="1028" t="s">
        <v>580</v>
      </c>
      <c r="AQ72" s="1028"/>
      <c r="AR72" s="1028"/>
      <c r="AS72" s="1028"/>
      <c r="AT72" s="1028"/>
      <c r="AU72" s="1028" t="s">
        <v>580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413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120962</v>
      </c>
      <c r="AG88" s="1016"/>
      <c r="AH88" s="1016"/>
      <c r="AI88" s="1016"/>
      <c r="AJ88" s="1016"/>
      <c r="AK88" s="1020"/>
      <c r="AL88" s="1020"/>
      <c r="AM88" s="1020"/>
      <c r="AN88" s="1020"/>
      <c r="AO88" s="1020"/>
      <c r="AP88" s="1016">
        <v>50790</v>
      </c>
      <c r="AQ88" s="1016"/>
      <c r="AR88" s="1016"/>
      <c r="AS88" s="1016"/>
      <c r="AT88" s="1016"/>
      <c r="AU88" s="1016">
        <v>1734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414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620</v>
      </c>
      <c r="CS102" s="1008"/>
      <c r="CT102" s="1008"/>
      <c r="CU102" s="1008"/>
      <c r="CV102" s="1009"/>
      <c r="CW102" s="1007">
        <v>1797</v>
      </c>
      <c r="CX102" s="1008"/>
      <c r="CY102" s="1008"/>
      <c r="CZ102" s="1008"/>
      <c r="DA102" s="1009"/>
      <c r="DB102" s="1007" t="s">
        <v>504</v>
      </c>
      <c r="DC102" s="1008"/>
      <c r="DD102" s="1008"/>
      <c r="DE102" s="1008"/>
      <c r="DF102" s="1009"/>
      <c r="DG102" s="1007" t="s">
        <v>504</v>
      </c>
      <c r="DH102" s="1008"/>
      <c r="DI102" s="1008"/>
      <c r="DJ102" s="1008"/>
      <c r="DK102" s="1009"/>
      <c r="DL102" s="1007" t="s">
        <v>504</v>
      </c>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419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422</v>
      </c>
      <c r="AB109" s="951"/>
      <c r="AC109" s="951"/>
      <c r="AD109" s="951"/>
      <c r="AE109" s="952"/>
      <c r="AF109" s="953" t="s">
        <v>423</v>
      </c>
      <c r="AG109" s="951"/>
      <c r="AH109" s="951"/>
      <c r="AI109" s="951"/>
      <c r="AJ109" s="952"/>
      <c r="AK109" s="953" t="s">
        <v>305</v>
      </c>
      <c r="AL109" s="951"/>
      <c r="AM109" s="951"/>
      <c r="AN109" s="951"/>
      <c r="AO109" s="952"/>
      <c r="AP109" s="953" t="s">
        <v>424</v>
      </c>
      <c r="AQ109" s="951"/>
      <c r="AR109" s="951"/>
      <c r="AS109" s="951"/>
      <c r="AT109" s="982"/>
      <c r="AU109" s="950" t="s">
        <v>421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422</v>
      </c>
      <c r="BR109" s="951"/>
      <c r="BS109" s="951"/>
      <c r="BT109" s="951"/>
      <c r="BU109" s="952"/>
      <c r="BV109" s="953" t="s">
        <v>423</v>
      </c>
      <c r="BW109" s="951"/>
      <c r="BX109" s="951"/>
      <c r="BY109" s="951"/>
      <c r="BZ109" s="952"/>
      <c r="CA109" s="953" t="s">
        <v>305</v>
      </c>
      <c r="CB109" s="951"/>
      <c r="CC109" s="951"/>
      <c r="CD109" s="951"/>
      <c r="CE109" s="952"/>
      <c r="CF109" s="989" t="s">
        <v>424</v>
      </c>
      <c r="CG109" s="989"/>
      <c r="CH109" s="989"/>
      <c r="CI109" s="989"/>
      <c r="CJ109" s="989"/>
      <c r="CK109" s="953" t="s">
        <v>425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422</v>
      </c>
      <c r="DH109" s="951"/>
      <c r="DI109" s="951"/>
      <c r="DJ109" s="951"/>
      <c r="DK109" s="952"/>
      <c r="DL109" s="953" t="s">
        <v>423</v>
      </c>
      <c r="DM109" s="951"/>
      <c r="DN109" s="951"/>
      <c r="DO109" s="951"/>
      <c r="DP109" s="952"/>
      <c r="DQ109" s="953" t="s">
        <v>305</v>
      </c>
      <c r="DR109" s="951"/>
      <c r="DS109" s="951"/>
      <c r="DT109" s="951"/>
      <c r="DU109" s="952"/>
      <c r="DV109" s="953" t="s">
        <v>424</v>
      </c>
      <c r="DW109" s="951"/>
      <c r="DX109" s="951"/>
      <c r="DY109" s="951"/>
      <c r="DZ109" s="982"/>
    </row>
    <row r="110" spans="1:131" s="248" customFormat="1" ht="26.25" customHeight="1" x14ac:dyDescent="0.15">
      <c r="A110" s="853" t="s">
        <v>426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1899759</v>
      </c>
      <c r="AB110" s="944"/>
      <c r="AC110" s="944"/>
      <c r="AD110" s="944"/>
      <c r="AE110" s="945"/>
      <c r="AF110" s="946">
        <v>2201913</v>
      </c>
      <c r="AG110" s="944"/>
      <c r="AH110" s="944"/>
      <c r="AI110" s="944"/>
      <c r="AJ110" s="945"/>
      <c r="AK110" s="946">
        <v>2192090</v>
      </c>
      <c r="AL110" s="944"/>
      <c r="AM110" s="944"/>
      <c r="AN110" s="944"/>
      <c r="AO110" s="945"/>
      <c r="AP110" s="947">
        <v>1.8</v>
      </c>
      <c r="AQ110" s="948"/>
      <c r="AR110" s="948"/>
      <c r="AS110" s="948"/>
      <c r="AT110" s="949"/>
      <c r="AU110" s="983" t="s">
        <v>71</v>
      </c>
      <c r="AV110" s="984"/>
      <c r="AW110" s="984"/>
      <c r="AX110" s="984"/>
      <c r="AY110" s="984"/>
      <c r="AZ110" s="909" t="s">
        <v>427</v>
      </c>
      <c r="BA110" s="854"/>
      <c r="BB110" s="854"/>
      <c r="BC110" s="854"/>
      <c r="BD110" s="854"/>
      <c r="BE110" s="854"/>
      <c r="BF110" s="854"/>
      <c r="BG110" s="854"/>
      <c r="BH110" s="854"/>
      <c r="BI110" s="854"/>
      <c r="BJ110" s="854"/>
      <c r="BK110" s="854"/>
      <c r="BL110" s="854"/>
      <c r="BM110" s="854"/>
      <c r="BN110" s="854"/>
      <c r="BO110" s="854"/>
      <c r="BP110" s="855"/>
      <c r="BQ110" s="910">
        <v>28845016</v>
      </c>
      <c r="BR110" s="891"/>
      <c r="BS110" s="891"/>
      <c r="BT110" s="891"/>
      <c r="BU110" s="891"/>
      <c r="BV110" s="891">
        <v>27393820</v>
      </c>
      <c r="BW110" s="891"/>
      <c r="BX110" s="891"/>
      <c r="BY110" s="891"/>
      <c r="BZ110" s="891"/>
      <c r="CA110" s="891">
        <v>26469277</v>
      </c>
      <c r="CB110" s="891"/>
      <c r="CC110" s="891"/>
      <c r="CD110" s="891"/>
      <c r="CE110" s="891"/>
      <c r="CF110" s="915">
        <v>22.2</v>
      </c>
      <c r="CG110" s="916"/>
      <c r="CH110" s="916"/>
      <c r="CI110" s="916"/>
      <c r="CJ110" s="916"/>
      <c r="CK110" s="979" t="s">
        <v>428</v>
      </c>
      <c r="CL110" s="865"/>
      <c r="CM110" s="940" t="s">
        <v>429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407</v>
      </c>
      <c r="DH110" s="891"/>
      <c r="DI110" s="891"/>
      <c r="DJ110" s="891"/>
      <c r="DK110" s="891"/>
      <c r="DL110" s="891" t="s">
        <v>430</v>
      </c>
      <c r="DM110" s="891"/>
      <c r="DN110" s="891"/>
      <c r="DO110" s="891"/>
      <c r="DP110" s="891"/>
      <c r="DQ110" s="891" t="s">
        <v>431</v>
      </c>
      <c r="DR110" s="891"/>
      <c r="DS110" s="891"/>
      <c r="DT110" s="891"/>
      <c r="DU110" s="891"/>
      <c r="DV110" s="892" t="s">
        <v>407</v>
      </c>
      <c r="DW110" s="892"/>
      <c r="DX110" s="892"/>
      <c r="DY110" s="892"/>
      <c r="DZ110" s="893"/>
    </row>
    <row r="111" spans="1:131" s="248" customFormat="1" ht="26.25" customHeight="1" x14ac:dyDescent="0.15">
      <c r="A111" s="820" t="s">
        <v>432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433</v>
      </c>
      <c r="AB111" s="972"/>
      <c r="AC111" s="972"/>
      <c r="AD111" s="972"/>
      <c r="AE111" s="973"/>
      <c r="AF111" s="974" t="s">
        <v>407</v>
      </c>
      <c r="AG111" s="972"/>
      <c r="AH111" s="972"/>
      <c r="AI111" s="972"/>
      <c r="AJ111" s="973"/>
      <c r="AK111" s="974" t="s">
        <v>407</v>
      </c>
      <c r="AL111" s="972"/>
      <c r="AM111" s="972"/>
      <c r="AN111" s="972"/>
      <c r="AO111" s="973"/>
      <c r="AP111" s="975" t="s">
        <v>430</v>
      </c>
      <c r="AQ111" s="976"/>
      <c r="AR111" s="976"/>
      <c r="AS111" s="976"/>
      <c r="AT111" s="977"/>
      <c r="AU111" s="985"/>
      <c r="AV111" s="986"/>
      <c r="AW111" s="986"/>
      <c r="AX111" s="986"/>
      <c r="AY111" s="986"/>
      <c r="AZ111" s="861" t="s">
        <v>434</v>
      </c>
      <c r="BA111" s="796"/>
      <c r="BB111" s="796"/>
      <c r="BC111" s="796"/>
      <c r="BD111" s="796"/>
      <c r="BE111" s="796"/>
      <c r="BF111" s="796"/>
      <c r="BG111" s="796"/>
      <c r="BH111" s="796"/>
      <c r="BI111" s="796"/>
      <c r="BJ111" s="796"/>
      <c r="BK111" s="796"/>
      <c r="BL111" s="796"/>
      <c r="BM111" s="796"/>
      <c r="BN111" s="796"/>
      <c r="BO111" s="796"/>
      <c r="BP111" s="797"/>
      <c r="BQ111" s="862">
        <v>177600</v>
      </c>
      <c r="BR111" s="863"/>
      <c r="BS111" s="863"/>
      <c r="BT111" s="863"/>
      <c r="BU111" s="863"/>
      <c r="BV111" s="863">
        <v>124500</v>
      </c>
      <c r="BW111" s="863"/>
      <c r="BX111" s="863"/>
      <c r="BY111" s="863"/>
      <c r="BZ111" s="863"/>
      <c r="CA111" s="863">
        <v>71400</v>
      </c>
      <c r="CB111" s="863"/>
      <c r="CC111" s="863"/>
      <c r="CD111" s="863"/>
      <c r="CE111" s="863"/>
      <c r="CF111" s="924">
        <v>0.1</v>
      </c>
      <c r="CG111" s="925"/>
      <c r="CH111" s="925"/>
      <c r="CI111" s="925"/>
      <c r="CJ111" s="925"/>
      <c r="CK111" s="980"/>
      <c r="CL111" s="867"/>
      <c r="CM111" s="870" t="s">
        <v>435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430</v>
      </c>
      <c r="DH111" s="863"/>
      <c r="DI111" s="863"/>
      <c r="DJ111" s="863"/>
      <c r="DK111" s="863"/>
      <c r="DL111" s="863" t="s">
        <v>431</v>
      </c>
      <c r="DM111" s="863"/>
      <c r="DN111" s="863"/>
      <c r="DO111" s="863"/>
      <c r="DP111" s="863"/>
      <c r="DQ111" s="863" t="s">
        <v>430</v>
      </c>
      <c r="DR111" s="863"/>
      <c r="DS111" s="863"/>
      <c r="DT111" s="863"/>
      <c r="DU111" s="863"/>
      <c r="DV111" s="840" t="s">
        <v>430</v>
      </c>
      <c r="DW111" s="840"/>
      <c r="DX111" s="840"/>
      <c r="DY111" s="840"/>
      <c r="DZ111" s="841"/>
    </row>
    <row r="112" spans="1:131" s="248" customFormat="1" ht="26.25" customHeight="1" x14ac:dyDescent="0.15">
      <c r="A112" s="965" t="s">
        <v>436</v>
      </c>
      <c r="B112" s="966"/>
      <c r="C112" s="796" t="s">
        <v>437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59500</v>
      </c>
      <c r="AB112" s="826"/>
      <c r="AC112" s="826"/>
      <c r="AD112" s="826"/>
      <c r="AE112" s="827"/>
      <c r="AF112" s="828">
        <v>59500</v>
      </c>
      <c r="AG112" s="826"/>
      <c r="AH112" s="826"/>
      <c r="AI112" s="826"/>
      <c r="AJ112" s="827"/>
      <c r="AK112" s="828">
        <v>56100</v>
      </c>
      <c r="AL112" s="826"/>
      <c r="AM112" s="826"/>
      <c r="AN112" s="826"/>
      <c r="AO112" s="827"/>
      <c r="AP112" s="873">
        <v>0</v>
      </c>
      <c r="AQ112" s="874"/>
      <c r="AR112" s="874"/>
      <c r="AS112" s="874"/>
      <c r="AT112" s="875"/>
      <c r="AU112" s="985"/>
      <c r="AV112" s="986"/>
      <c r="AW112" s="986"/>
      <c r="AX112" s="986"/>
      <c r="AY112" s="986"/>
      <c r="AZ112" s="861" t="s">
        <v>438</v>
      </c>
      <c r="BA112" s="796"/>
      <c r="BB112" s="796"/>
      <c r="BC112" s="796"/>
      <c r="BD112" s="796"/>
      <c r="BE112" s="796"/>
      <c r="BF112" s="796"/>
      <c r="BG112" s="796"/>
      <c r="BH112" s="796"/>
      <c r="BI112" s="796"/>
      <c r="BJ112" s="796"/>
      <c r="BK112" s="796"/>
      <c r="BL112" s="796"/>
      <c r="BM112" s="796"/>
      <c r="BN112" s="796"/>
      <c r="BO112" s="796"/>
      <c r="BP112" s="797"/>
      <c r="BQ112" s="862" t="s">
        <v>430</v>
      </c>
      <c r="BR112" s="863"/>
      <c r="BS112" s="863"/>
      <c r="BT112" s="863"/>
      <c r="BU112" s="863"/>
      <c r="BV112" s="863" t="s">
        <v>433</v>
      </c>
      <c r="BW112" s="863"/>
      <c r="BX112" s="863"/>
      <c r="BY112" s="863"/>
      <c r="BZ112" s="863"/>
      <c r="CA112" s="863" t="s">
        <v>430</v>
      </c>
      <c r="CB112" s="863"/>
      <c r="CC112" s="863"/>
      <c r="CD112" s="863"/>
      <c r="CE112" s="863"/>
      <c r="CF112" s="924" t="s">
        <v>433</v>
      </c>
      <c r="CG112" s="925"/>
      <c r="CH112" s="925"/>
      <c r="CI112" s="925"/>
      <c r="CJ112" s="925"/>
      <c r="CK112" s="980"/>
      <c r="CL112" s="867"/>
      <c r="CM112" s="870" t="s">
        <v>439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433</v>
      </c>
      <c r="DH112" s="863"/>
      <c r="DI112" s="863"/>
      <c r="DJ112" s="863"/>
      <c r="DK112" s="863"/>
      <c r="DL112" s="863" t="s">
        <v>433</v>
      </c>
      <c r="DM112" s="863"/>
      <c r="DN112" s="863"/>
      <c r="DO112" s="863"/>
      <c r="DP112" s="863"/>
      <c r="DQ112" s="863" t="s">
        <v>430</v>
      </c>
      <c r="DR112" s="863"/>
      <c r="DS112" s="863"/>
      <c r="DT112" s="863"/>
      <c r="DU112" s="863"/>
      <c r="DV112" s="840" t="s">
        <v>433</v>
      </c>
      <c r="DW112" s="840"/>
      <c r="DX112" s="840"/>
      <c r="DY112" s="840"/>
      <c r="DZ112" s="841"/>
    </row>
    <row r="113" spans="1:130" s="248" customFormat="1" ht="26.25" customHeight="1" x14ac:dyDescent="0.15">
      <c r="A113" s="967"/>
      <c r="B113" s="968"/>
      <c r="C113" s="796" t="s">
        <v>440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t="s">
        <v>433</v>
      </c>
      <c r="AB113" s="972"/>
      <c r="AC113" s="972"/>
      <c r="AD113" s="972"/>
      <c r="AE113" s="973"/>
      <c r="AF113" s="974" t="s">
        <v>407</v>
      </c>
      <c r="AG113" s="972"/>
      <c r="AH113" s="972"/>
      <c r="AI113" s="972"/>
      <c r="AJ113" s="973"/>
      <c r="AK113" s="974" t="s">
        <v>407</v>
      </c>
      <c r="AL113" s="972"/>
      <c r="AM113" s="972"/>
      <c r="AN113" s="972"/>
      <c r="AO113" s="973"/>
      <c r="AP113" s="975" t="s">
        <v>407</v>
      </c>
      <c r="AQ113" s="976"/>
      <c r="AR113" s="976"/>
      <c r="AS113" s="976"/>
      <c r="AT113" s="977"/>
      <c r="AU113" s="985"/>
      <c r="AV113" s="986"/>
      <c r="AW113" s="986"/>
      <c r="AX113" s="986"/>
      <c r="AY113" s="986"/>
      <c r="AZ113" s="861" t="s">
        <v>441</v>
      </c>
      <c r="BA113" s="796"/>
      <c r="BB113" s="796"/>
      <c r="BC113" s="796"/>
      <c r="BD113" s="796"/>
      <c r="BE113" s="796"/>
      <c r="BF113" s="796"/>
      <c r="BG113" s="796"/>
      <c r="BH113" s="796"/>
      <c r="BI113" s="796"/>
      <c r="BJ113" s="796"/>
      <c r="BK113" s="796"/>
      <c r="BL113" s="796"/>
      <c r="BM113" s="796"/>
      <c r="BN113" s="796"/>
      <c r="BO113" s="796"/>
      <c r="BP113" s="797"/>
      <c r="BQ113" s="862">
        <v>1461986</v>
      </c>
      <c r="BR113" s="863"/>
      <c r="BS113" s="863"/>
      <c r="BT113" s="863"/>
      <c r="BU113" s="863"/>
      <c r="BV113" s="863">
        <v>1478085</v>
      </c>
      <c r="BW113" s="863"/>
      <c r="BX113" s="863"/>
      <c r="BY113" s="863"/>
      <c r="BZ113" s="863"/>
      <c r="CA113" s="863">
        <v>1734439</v>
      </c>
      <c r="CB113" s="863"/>
      <c r="CC113" s="863"/>
      <c r="CD113" s="863"/>
      <c r="CE113" s="863"/>
      <c r="CF113" s="924">
        <v>1.5</v>
      </c>
      <c r="CG113" s="925"/>
      <c r="CH113" s="925"/>
      <c r="CI113" s="925"/>
      <c r="CJ113" s="925"/>
      <c r="CK113" s="980"/>
      <c r="CL113" s="867"/>
      <c r="CM113" s="870" t="s">
        <v>442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433</v>
      </c>
      <c r="DH113" s="826"/>
      <c r="DI113" s="826"/>
      <c r="DJ113" s="826"/>
      <c r="DK113" s="827"/>
      <c r="DL113" s="828" t="s">
        <v>407</v>
      </c>
      <c r="DM113" s="826"/>
      <c r="DN113" s="826"/>
      <c r="DO113" s="826"/>
      <c r="DP113" s="827"/>
      <c r="DQ113" s="828" t="s">
        <v>430</v>
      </c>
      <c r="DR113" s="826"/>
      <c r="DS113" s="826"/>
      <c r="DT113" s="826"/>
      <c r="DU113" s="827"/>
      <c r="DV113" s="873" t="s">
        <v>430</v>
      </c>
      <c r="DW113" s="874"/>
      <c r="DX113" s="874"/>
      <c r="DY113" s="874"/>
      <c r="DZ113" s="875"/>
    </row>
    <row r="114" spans="1:130" s="248" customFormat="1" ht="26.25" customHeight="1" x14ac:dyDescent="0.15">
      <c r="A114" s="967"/>
      <c r="B114" s="968"/>
      <c r="C114" s="796" t="s">
        <v>443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113419</v>
      </c>
      <c r="AB114" s="826"/>
      <c r="AC114" s="826"/>
      <c r="AD114" s="826"/>
      <c r="AE114" s="827"/>
      <c r="AF114" s="828">
        <v>121014</v>
      </c>
      <c r="AG114" s="826"/>
      <c r="AH114" s="826"/>
      <c r="AI114" s="826"/>
      <c r="AJ114" s="827"/>
      <c r="AK114" s="828">
        <v>139561</v>
      </c>
      <c r="AL114" s="826"/>
      <c r="AM114" s="826"/>
      <c r="AN114" s="826"/>
      <c r="AO114" s="827"/>
      <c r="AP114" s="873">
        <v>0.1</v>
      </c>
      <c r="AQ114" s="874"/>
      <c r="AR114" s="874"/>
      <c r="AS114" s="874"/>
      <c r="AT114" s="875"/>
      <c r="AU114" s="985"/>
      <c r="AV114" s="986"/>
      <c r="AW114" s="986"/>
      <c r="AX114" s="986"/>
      <c r="AY114" s="986"/>
      <c r="AZ114" s="861" t="s">
        <v>444</v>
      </c>
      <c r="BA114" s="796"/>
      <c r="BB114" s="796"/>
      <c r="BC114" s="796"/>
      <c r="BD114" s="796"/>
      <c r="BE114" s="796"/>
      <c r="BF114" s="796"/>
      <c r="BG114" s="796"/>
      <c r="BH114" s="796"/>
      <c r="BI114" s="796"/>
      <c r="BJ114" s="796"/>
      <c r="BK114" s="796"/>
      <c r="BL114" s="796"/>
      <c r="BM114" s="796"/>
      <c r="BN114" s="796"/>
      <c r="BO114" s="796"/>
      <c r="BP114" s="797"/>
      <c r="BQ114" s="862">
        <v>18522739</v>
      </c>
      <c r="BR114" s="863"/>
      <c r="BS114" s="863"/>
      <c r="BT114" s="863"/>
      <c r="BU114" s="863"/>
      <c r="BV114" s="863">
        <v>17359055</v>
      </c>
      <c r="BW114" s="863"/>
      <c r="BX114" s="863"/>
      <c r="BY114" s="863"/>
      <c r="BZ114" s="863"/>
      <c r="CA114" s="863">
        <v>16485052</v>
      </c>
      <c r="CB114" s="863"/>
      <c r="CC114" s="863"/>
      <c r="CD114" s="863"/>
      <c r="CE114" s="863"/>
      <c r="CF114" s="924">
        <v>13.8</v>
      </c>
      <c r="CG114" s="925"/>
      <c r="CH114" s="925"/>
      <c r="CI114" s="925"/>
      <c r="CJ114" s="925"/>
      <c r="CK114" s="980"/>
      <c r="CL114" s="867"/>
      <c r="CM114" s="870" t="s">
        <v>445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433</v>
      </c>
      <c r="DH114" s="826"/>
      <c r="DI114" s="826"/>
      <c r="DJ114" s="826"/>
      <c r="DK114" s="827"/>
      <c r="DL114" s="828" t="s">
        <v>431</v>
      </c>
      <c r="DM114" s="826"/>
      <c r="DN114" s="826"/>
      <c r="DO114" s="826"/>
      <c r="DP114" s="827"/>
      <c r="DQ114" s="828" t="s">
        <v>407</v>
      </c>
      <c r="DR114" s="826"/>
      <c r="DS114" s="826"/>
      <c r="DT114" s="826"/>
      <c r="DU114" s="827"/>
      <c r="DV114" s="873" t="s">
        <v>433</v>
      </c>
      <c r="DW114" s="874"/>
      <c r="DX114" s="874"/>
      <c r="DY114" s="874"/>
      <c r="DZ114" s="875"/>
    </row>
    <row r="115" spans="1:130" s="248" customFormat="1" ht="26.25" customHeight="1" x14ac:dyDescent="0.15">
      <c r="A115" s="967"/>
      <c r="B115" s="968"/>
      <c r="C115" s="796" t="s">
        <v>446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76250</v>
      </c>
      <c r="AB115" s="972"/>
      <c r="AC115" s="972"/>
      <c r="AD115" s="972"/>
      <c r="AE115" s="973"/>
      <c r="AF115" s="974">
        <v>53100</v>
      </c>
      <c r="AG115" s="972"/>
      <c r="AH115" s="972"/>
      <c r="AI115" s="972"/>
      <c r="AJ115" s="973"/>
      <c r="AK115" s="974">
        <v>53100</v>
      </c>
      <c r="AL115" s="972"/>
      <c r="AM115" s="972"/>
      <c r="AN115" s="972"/>
      <c r="AO115" s="973"/>
      <c r="AP115" s="975">
        <v>0</v>
      </c>
      <c r="AQ115" s="976"/>
      <c r="AR115" s="976"/>
      <c r="AS115" s="976"/>
      <c r="AT115" s="977"/>
      <c r="AU115" s="985"/>
      <c r="AV115" s="986"/>
      <c r="AW115" s="986"/>
      <c r="AX115" s="986"/>
      <c r="AY115" s="986"/>
      <c r="AZ115" s="861" t="s">
        <v>447</v>
      </c>
      <c r="BA115" s="796"/>
      <c r="BB115" s="796"/>
      <c r="BC115" s="796"/>
      <c r="BD115" s="796"/>
      <c r="BE115" s="796"/>
      <c r="BF115" s="796"/>
      <c r="BG115" s="796"/>
      <c r="BH115" s="796"/>
      <c r="BI115" s="796"/>
      <c r="BJ115" s="796"/>
      <c r="BK115" s="796"/>
      <c r="BL115" s="796"/>
      <c r="BM115" s="796"/>
      <c r="BN115" s="796"/>
      <c r="BO115" s="796"/>
      <c r="BP115" s="797"/>
      <c r="BQ115" s="862" t="s">
        <v>431</v>
      </c>
      <c r="BR115" s="863"/>
      <c r="BS115" s="863"/>
      <c r="BT115" s="863"/>
      <c r="BU115" s="863"/>
      <c r="BV115" s="863" t="s">
        <v>430</v>
      </c>
      <c r="BW115" s="863"/>
      <c r="BX115" s="863"/>
      <c r="BY115" s="863"/>
      <c r="BZ115" s="863"/>
      <c r="CA115" s="863" t="s">
        <v>430</v>
      </c>
      <c r="CB115" s="863"/>
      <c r="CC115" s="863"/>
      <c r="CD115" s="863"/>
      <c r="CE115" s="863"/>
      <c r="CF115" s="924" t="s">
        <v>430</v>
      </c>
      <c r="CG115" s="925"/>
      <c r="CH115" s="925"/>
      <c r="CI115" s="925"/>
      <c r="CJ115" s="925"/>
      <c r="CK115" s="980"/>
      <c r="CL115" s="867"/>
      <c r="CM115" s="861" t="s">
        <v>448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433</v>
      </c>
      <c r="DH115" s="826"/>
      <c r="DI115" s="826"/>
      <c r="DJ115" s="826"/>
      <c r="DK115" s="827"/>
      <c r="DL115" s="828" t="s">
        <v>433</v>
      </c>
      <c r="DM115" s="826"/>
      <c r="DN115" s="826"/>
      <c r="DO115" s="826"/>
      <c r="DP115" s="827"/>
      <c r="DQ115" s="828" t="s">
        <v>433</v>
      </c>
      <c r="DR115" s="826"/>
      <c r="DS115" s="826"/>
      <c r="DT115" s="826"/>
      <c r="DU115" s="827"/>
      <c r="DV115" s="873" t="s">
        <v>433</v>
      </c>
      <c r="DW115" s="874"/>
      <c r="DX115" s="874"/>
      <c r="DY115" s="874"/>
      <c r="DZ115" s="875"/>
    </row>
    <row r="116" spans="1:130" s="248" customFormat="1" ht="26.25" customHeight="1" x14ac:dyDescent="0.15">
      <c r="A116" s="969"/>
      <c r="B116" s="970"/>
      <c r="C116" s="929" t="s">
        <v>449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431</v>
      </c>
      <c r="AB116" s="826"/>
      <c r="AC116" s="826"/>
      <c r="AD116" s="826"/>
      <c r="AE116" s="827"/>
      <c r="AF116" s="828" t="s">
        <v>430</v>
      </c>
      <c r="AG116" s="826"/>
      <c r="AH116" s="826"/>
      <c r="AI116" s="826"/>
      <c r="AJ116" s="827"/>
      <c r="AK116" s="828" t="s">
        <v>407</v>
      </c>
      <c r="AL116" s="826"/>
      <c r="AM116" s="826"/>
      <c r="AN116" s="826"/>
      <c r="AO116" s="827"/>
      <c r="AP116" s="873" t="s">
        <v>433</v>
      </c>
      <c r="AQ116" s="874"/>
      <c r="AR116" s="874"/>
      <c r="AS116" s="874"/>
      <c r="AT116" s="875"/>
      <c r="AU116" s="985"/>
      <c r="AV116" s="986"/>
      <c r="AW116" s="986"/>
      <c r="AX116" s="986"/>
      <c r="AY116" s="986"/>
      <c r="AZ116" s="912" t="s">
        <v>450</v>
      </c>
      <c r="BA116" s="913"/>
      <c r="BB116" s="913"/>
      <c r="BC116" s="913"/>
      <c r="BD116" s="913"/>
      <c r="BE116" s="913"/>
      <c r="BF116" s="913"/>
      <c r="BG116" s="913"/>
      <c r="BH116" s="913"/>
      <c r="BI116" s="913"/>
      <c r="BJ116" s="913"/>
      <c r="BK116" s="913"/>
      <c r="BL116" s="913"/>
      <c r="BM116" s="913"/>
      <c r="BN116" s="913"/>
      <c r="BO116" s="913"/>
      <c r="BP116" s="914"/>
      <c r="BQ116" s="862" t="s">
        <v>431</v>
      </c>
      <c r="BR116" s="863"/>
      <c r="BS116" s="863"/>
      <c r="BT116" s="863"/>
      <c r="BU116" s="863"/>
      <c r="BV116" s="863" t="s">
        <v>430</v>
      </c>
      <c r="BW116" s="863"/>
      <c r="BX116" s="863"/>
      <c r="BY116" s="863"/>
      <c r="BZ116" s="863"/>
      <c r="CA116" s="863" t="s">
        <v>433</v>
      </c>
      <c r="CB116" s="863"/>
      <c r="CC116" s="863"/>
      <c r="CD116" s="863"/>
      <c r="CE116" s="863"/>
      <c r="CF116" s="924" t="s">
        <v>407</v>
      </c>
      <c r="CG116" s="925"/>
      <c r="CH116" s="925"/>
      <c r="CI116" s="925"/>
      <c r="CJ116" s="925"/>
      <c r="CK116" s="980"/>
      <c r="CL116" s="867"/>
      <c r="CM116" s="870" t="s">
        <v>451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433</v>
      </c>
      <c r="DH116" s="826"/>
      <c r="DI116" s="826"/>
      <c r="DJ116" s="826"/>
      <c r="DK116" s="827"/>
      <c r="DL116" s="828" t="s">
        <v>407</v>
      </c>
      <c r="DM116" s="826"/>
      <c r="DN116" s="826"/>
      <c r="DO116" s="826"/>
      <c r="DP116" s="827"/>
      <c r="DQ116" s="828" t="s">
        <v>430</v>
      </c>
      <c r="DR116" s="826"/>
      <c r="DS116" s="826"/>
      <c r="DT116" s="826"/>
      <c r="DU116" s="827"/>
      <c r="DV116" s="873" t="s">
        <v>430</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452</v>
      </c>
      <c r="Z117" s="952"/>
      <c r="AA117" s="957">
        <v>2148928</v>
      </c>
      <c r="AB117" s="958"/>
      <c r="AC117" s="958"/>
      <c r="AD117" s="958"/>
      <c r="AE117" s="959"/>
      <c r="AF117" s="960">
        <v>2435527</v>
      </c>
      <c r="AG117" s="958"/>
      <c r="AH117" s="958"/>
      <c r="AI117" s="958"/>
      <c r="AJ117" s="959"/>
      <c r="AK117" s="960">
        <v>2440851</v>
      </c>
      <c r="AL117" s="958"/>
      <c r="AM117" s="958"/>
      <c r="AN117" s="958"/>
      <c r="AO117" s="959"/>
      <c r="AP117" s="961"/>
      <c r="AQ117" s="962"/>
      <c r="AR117" s="962"/>
      <c r="AS117" s="962"/>
      <c r="AT117" s="963"/>
      <c r="AU117" s="985"/>
      <c r="AV117" s="986"/>
      <c r="AW117" s="986"/>
      <c r="AX117" s="986"/>
      <c r="AY117" s="986"/>
      <c r="AZ117" s="912" t="s">
        <v>453</v>
      </c>
      <c r="BA117" s="913"/>
      <c r="BB117" s="913"/>
      <c r="BC117" s="913"/>
      <c r="BD117" s="913"/>
      <c r="BE117" s="913"/>
      <c r="BF117" s="913"/>
      <c r="BG117" s="913"/>
      <c r="BH117" s="913"/>
      <c r="BI117" s="913"/>
      <c r="BJ117" s="913"/>
      <c r="BK117" s="913"/>
      <c r="BL117" s="913"/>
      <c r="BM117" s="913"/>
      <c r="BN117" s="913"/>
      <c r="BO117" s="913"/>
      <c r="BP117" s="914"/>
      <c r="BQ117" s="862" t="s">
        <v>430</v>
      </c>
      <c r="BR117" s="863"/>
      <c r="BS117" s="863"/>
      <c r="BT117" s="863"/>
      <c r="BU117" s="863"/>
      <c r="BV117" s="863" t="s">
        <v>407</v>
      </c>
      <c r="BW117" s="863"/>
      <c r="BX117" s="863"/>
      <c r="BY117" s="863"/>
      <c r="BZ117" s="863"/>
      <c r="CA117" s="863" t="s">
        <v>430</v>
      </c>
      <c r="CB117" s="863"/>
      <c r="CC117" s="863"/>
      <c r="CD117" s="863"/>
      <c r="CE117" s="863"/>
      <c r="CF117" s="924" t="s">
        <v>407</v>
      </c>
      <c r="CG117" s="925"/>
      <c r="CH117" s="925"/>
      <c r="CI117" s="925"/>
      <c r="CJ117" s="925"/>
      <c r="CK117" s="980"/>
      <c r="CL117" s="867"/>
      <c r="CM117" s="870" t="s">
        <v>454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407</v>
      </c>
      <c r="DH117" s="826"/>
      <c r="DI117" s="826"/>
      <c r="DJ117" s="826"/>
      <c r="DK117" s="827"/>
      <c r="DL117" s="828" t="s">
        <v>407</v>
      </c>
      <c r="DM117" s="826"/>
      <c r="DN117" s="826"/>
      <c r="DO117" s="826"/>
      <c r="DP117" s="827"/>
      <c r="DQ117" s="828" t="s">
        <v>129</v>
      </c>
      <c r="DR117" s="826"/>
      <c r="DS117" s="826"/>
      <c r="DT117" s="826"/>
      <c r="DU117" s="827"/>
      <c r="DV117" s="873" t="s">
        <v>129</v>
      </c>
      <c r="DW117" s="874"/>
      <c r="DX117" s="874"/>
      <c r="DY117" s="874"/>
      <c r="DZ117" s="875"/>
    </row>
    <row r="118" spans="1:130" s="248" customFormat="1" ht="26.25" customHeight="1" x14ac:dyDescent="0.15">
      <c r="A118" s="950" t="s">
        <v>425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422</v>
      </c>
      <c r="AB118" s="951"/>
      <c r="AC118" s="951"/>
      <c r="AD118" s="951"/>
      <c r="AE118" s="952"/>
      <c r="AF118" s="953" t="s">
        <v>423</v>
      </c>
      <c r="AG118" s="951"/>
      <c r="AH118" s="951"/>
      <c r="AI118" s="951"/>
      <c r="AJ118" s="952"/>
      <c r="AK118" s="953" t="s">
        <v>305</v>
      </c>
      <c r="AL118" s="951"/>
      <c r="AM118" s="951"/>
      <c r="AN118" s="951"/>
      <c r="AO118" s="952"/>
      <c r="AP118" s="954" t="s">
        <v>424</v>
      </c>
      <c r="AQ118" s="955"/>
      <c r="AR118" s="955"/>
      <c r="AS118" s="955"/>
      <c r="AT118" s="956"/>
      <c r="AU118" s="985"/>
      <c r="AV118" s="986"/>
      <c r="AW118" s="986"/>
      <c r="AX118" s="986"/>
      <c r="AY118" s="986"/>
      <c r="AZ118" s="928" t="s">
        <v>455</v>
      </c>
      <c r="BA118" s="929"/>
      <c r="BB118" s="929"/>
      <c r="BC118" s="929"/>
      <c r="BD118" s="929"/>
      <c r="BE118" s="929"/>
      <c r="BF118" s="929"/>
      <c r="BG118" s="929"/>
      <c r="BH118" s="929"/>
      <c r="BI118" s="929"/>
      <c r="BJ118" s="929"/>
      <c r="BK118" s="929"/>
      <c r="BL118" s="929"/>
      <c r="BM118" s="929"/>
      <c r="BN118" s="929"/>
      <c r="BO118" s="929"/>
      <c r="BP118" s="930"/>
      <c r="BQ118" s="931" t="s">
        <v>407</v>
      </c>
      <c r="BR118" s="894"/>
      <c r="BS118" s="894"/>
      <c r="BT118" s="894"/>
      <c r="BU118" s="894"/>
      <c r="BV118" s="894" t="s">
        <v>430</v>
      </c>
      <c r="BW118" s="894"/>
      <c r="BX118" s="894"/>
      <c r="BY118" s="894"/>
      <c r="BZ118" s="894"/>
      <c r="CA118" s="894" t="s">
        <v>129</v>
      </c>
      <c r="CB118" s="894"/>
      <c r="CC118" s="894"/>
      <c r="CD118" s="894"/>
      <c r="CE118" s="894"/>
      <c r="CF118" s="924" t="s">
        <v>430</v>
      </c>
      <c r="CG118" s="925"/>
      <c r="CH118" s="925"/>
      <c r="CI118" s="925"/>
      <c r="CJ118" s="925"/>
      <c r="CK118" s="980"/>
      <c r="CL118" s="867"/>
      <c r="CM118" s="870" t="s">
        <v>456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129</v>
      </c>
      <c r="DH118" s="826"/>
      <c r="DI118" s="826"/>
      <c r="DJ118" s="826"/>
      <c r="DK118" s="827"/>
      <c r="DL118" s="828" t="s">
        <v>129</v>
      </c>
      <c r="DM118" s="826"/>
      <c r="DN118" s="826"/>
      <c r="DO118" s="826"/>
      <c r="DP118" s="827"/>
      <c r="DQ118" s="828" t="s">
        <v>430</v>
      </c>
      <c r="DR118" s="826"/>
      <c r="DS118" s="826"/>
      <c r="DT118" s="826"/>
      <c r="DU118" s="827"/>
      <c r="DV118" s="873" t="s">
        <v>407</v>
      </c>
      <c r="DW118" s="874"/>
      <c r="DX118" s="874"/>
      <c r="DY118" s="874"/>
      <c r="DZ118" s="875"/>
    </row>
    <row r="119" spans="1:130" s="248" customFormat="1" ht="26.25" customHeight="1" x14ac:dyDescent="0.15">
      <c r="A119" s="864" t="s">
        <v>428</v>
      </c>
      <c r="B119" s="865"/>
      <c r="C119" s="940" t="s">
        <v>429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430</v>
      </c>
      <c r="AB119" s="944"/>
      <c r="AC119" s="944"/>
      <c r="AD119" s="944"/>
      <c r="AE119" s="945"/>
      <c r="AF119" s="946" t="s">
        <v>129</v>
      </c>
      <c r="AG119" s="944"/>
      <c r="AH119" s="944"/>
      <c r="AI119" s="944"/>
      <c r="AJ119" s="945"/>
      <c r="AK119" s="946" t="s">
        <v>407</v>
      </c>
      <c r="AL119" s="944"/>
      <c r="AM119" s="944"/>
      <c r="AN119" s="944"/>
      <c r="AO119" s="945"/>
      <c r="AP119" s="947" t="s">
        <v>430</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457</v>
      </c>
      <c r="BP119" s="927"/>
      <c r="BQ119" s="931">
        <v>49007341</v>
      </c>
      <c r="BR119" s="894"/>
      <c r="BS119" s="894"/>
      <c r="BT119" s="894"/>
      <c r="BU119" s="894"/>
      <c r="BV119" s="894">
        <v>46355460</v>
      </c>
      <c r="BW119" s="894"/>
      <c r="BX119" s="894"/>
      <c r="BY119" s="894"/>
      <c r="BZ119" s="894"/>
      <c r="CA119" s="894">
        <v>44760168</v>
      </c>
      <c r="CB119" s="894"/>
      <c r="CC119" s="894"/>
      <c r="CD119" s="894"/>
      <c r="CE119" s="894"/>
      <c r="CF119" s="792"/>
      <c r="CG119" s="793"/>
      <c r="CH119" s="793"/>
      <c r="CI119" s="793"/>
      <c r="CJ119" s="883"/>
      <c r="CK119" s="981"/>
      <c r="CL119" s="869"/>
      <c r="CM119" s="887" t="s">
        <v>458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177600</v>
      </c>
      <c r="DH119" s="809"/>
      <c r="DI119" s="809"/>
      <c r="DJ119" s="809"/>
      <c r="DK119" s="810"/>
      <c r="DL119" s="811">
        <v>124500</v>
      </c>
      <c r="DM119" s="809"/>
      <c r="DN119" s="809"/>
      <c r="DO119" s="809"/>
      <c r="DP119" s="810"/>
      <c r="DQ119" s="811">
        <v>71400</v>
      </c>
      <c r="DR119" s="809"/>
      <c r="DS119" s="809"/>
      <c r="DT119" s="809"/>
      <c r="DU119" s="810"/>
      <c r="DV119" s="897">
        <v>0.1</v>
      </c>
      <c r="DW119" s="898"/>
      <c r="DX119" s="898"/>
      <c r="DY119" s="898"/>
      <c r="DZ119" s="899"/>
    </row>
    <row r="120" spans="1:130" s="248" customFormat="1" ht="26.25" customHeight="1" x14ac:dyDescent="0.15">
      <c r="A120" s="866"/>
      <c r="B120" s="867"/>
      <c r="C120" s="870" t="s">
        <v>435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407</v>
      </c>
      <c r="AB120" s="826"/>
      <c r="AC120" s="826"/>
      <c r="AD120" s="826"/>
      <c r="AE120" s="827"/>
      <c r="AF120" s="828" t="s">
        <v>129</v>
      </c>
      <c r="AG120" s="826"/>
      <c r="AH120" s="826"/>
      <c r="AI120" s="826"/>
      <c r="AJ120" s="827"/>
      <c r="AK120" s="828" t="s">
        <v>129</v>
      </c>
      <c r="AL120" s="826"/>
      <c r="AM120" s="826"/>
      <c r="AN120" s="826"/>
      <c r="AO120" s="827"/>
      <c r="AP120" s="873" t="s">
        <v>430</v>
      </c>
      <c r="AQ120" s="874"/>
      <c r="AR120" s="874"/>
      <c r="AS120" s="874"/>
      <c r="AT120" s="875"/>
      <c r="AU120" s="932" t="s">
        <v>459</v>
      </c>
      <c r="AV120" s="933"/>
      <c r="AW120" s="933"/>
      <c r="AX120" s="933"/>
      <c r="AY120" s="934"/>
      <c r="AZ120" s="909" t="s">
        <v>460</v>
      </c>
      <c r="BA120" s="854"/>
      <c r="BB120" s="854"/>
      <c r="BC120" s="854"/>
      <c r="BD120" s="854"/>
      <c r="BE120" s="854"/>
      <c r="BF120" s="854"/>
      <c r="BG120" s="854"/>
      <c r="BH120" s="854"/>
      <c r="BI120" s="854"/>
      <c r="BJ120" s="854"/>
      <c r="BK120" s="854"/>
      <c r="BL120" s="854"/>
      <c r="BM120" s="854"/>
      <c r="BN120" s="854"/>
      <c r="BO120" s="854"/>
      <c r="BP120" s="855"/>
      <c r="BQ120" s="910">
        <v>132187464</v>
      </c>
      <c r="BR120" s="891"/>
      <c r="BS120" s="891"/>
      <c r="BT120" s="891"/>
      <c r="BU120" s="891"/>
      <c r="BV120" s="891">
        <v>146840743</v>
      </c>
      <c r="BW120" s="891"/>
      <c r="BX120" s="891"/>
      <c r="BY120" s="891"/>
      <c r="BZ120" s="891"/>
      <c r="CA120" s="891">
        <v>155265778</v>
      </c>
      <c r="CB120" s="891"/>
      <c r="CC120" s="891"/>
      <c r="CD120" s="891"/>
      <c r="CE120" s="891"/>
      <c r="CF120" s="915">
        <v>130</v>
      </c>
      <c r="CG120" s="916"/>
      <c r="CH120" s="916"/>
      <c r="CI120" s="916"/>
      <c r="CJ120" s="916"/>
      <c r="CK120" s="917" t="s">
        <v>461</v>
      </c>
      <c r="CL120" s="901"/>
      <c r="CM120" s="901"/>
      <c r="CN120" s="901"/>
      <c r="CO120" s="902"/>
      <c r="CP120" s="921" t="s">
        <v>403</v>
      </c>
      <c r="CQ120" s="922"/>
      <c r="CR120" s="922"/>
      <c r="CS120" s="922"/>
      <c r="CT120" s="922"/>
      <c r="CU120" s="922"/>
      <c r="CV120" s="922"/>
      <c r="CW120" s="922"/>
      <c r="CX120" s="922"/>
      <c r="CY120" s="922"/>
      <c r="CZ120" s="922"/>
      <c r="DA120" s="922"/>
      <c r="DB120" s="922"/>
      <c r="DC120" s="922"/>
      <c r="DD120" s="922"/>
      <c r="DE120" s="922"/>
      <c r="DF120" s="923"/>
      <c r="DG120" s="910" t="s">
        <v>129</v>
      </c>
      <c r="DH120" s="891"/>
      <c r="DI120" s="891"/>
      <c r="DJ120" s="891"/>
      <c r="DK120" s="891"/>
      <c r="DL120" s="891" t="s">
        <v>407</v>
      </c>
      <c r="DM120" s="891"/>
      <c r="DN120" s="891"/>
      <c r="DO120" s="891"/>
      <c r="DP120" s="891"/>
      <c r="DQ120" s="891" t="s">
        <v>129</v>
      </c>
      <c r="DR120" s="891"/>
      <c r="DS120" s="891"/>
      <c r="DT120" s="891"/>
      <c r="DU120" s="891"/>
      <c r="DV120" s="892" t="s">
        <v>129</v>
      </c>
      <c r="DW120" s="892"/>
      <c r="DX120" s="892"/>
      <c r="DY120" s="892"/>
      <c r="DZ120" s="893"/>
    </row>
    <row r="121" spans="1:130" s="248" customFormat="1" ht="26.25" customHeight="1" x14ac:dyDescent="0.15">
      <c r="A121" s="866"/>
      <c r="B121" s="867"/>
      <c r="C121" s="912" t="s">
        <v>462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430</v>
      </c>
      <c r="AB121" s="826"/>
      <c r="AC121" s="826"/>
      <c r="AD121" s="826"/>
      <c r="AE121" s="827"/>
      <c r="AF121" s="828" t="s">
        <v>407</v>
      </c>
      <c r="AG121" s="826"/>
      <c r="AH121" s="826"/>
      <c r="AI121" s="826"/>
      <c r="AJ121" s="827"/>
      <c r="AK121" s="828" t="s">
        <v>129</v>
      </c>
      <c r="AL121" s="826"/>
      <c r="AM121" s="826"/>
      <c r="AN121" s="826"/>
      <c r="AO121" s="827"/>
      <c r="AP121" s="873" t="s">
        <v>129</v>
      </c>
      <c r="AQ121" s="874"/>
      <c r="AR121" s="874"/>
      <c r="AS121" s="874"/>
      <c r="AT121" s="875"/>
      <c r="AU121" s="935"/>
      <c r="AV121" s="936"/>
      <c r="AW121" s="936"/>
      <c r="AX121" s="936"/>
      <c r="AY121" s="937"/>
      <c r="AZ121" s="861" t="s">
        <v>463</v>
      </c>
      <c r="BA121" s="796"/>
      <c r="BB121" s="796"/>
      <c r="BC121" s="796"/>
      <c r="BD121" s="796"/>
      <c r="BE121" s="796"/>
      <c r="BF121" s="796"/>
      <c r="BG121" s="796"/>
      <c r="BH121" s="796"/>
      <c r="BI121" s="796"/>
      <c r="BJ121" s="796"/>
      <c r="BK121" s="796"/>
      <c r="BL121" s="796"/>
      <c r="BM121" s="796"/>
      <c r="BN121" s="796"/>
      <c r="BO121" s="796"/>
      <c r="BP121" s="797"/>
      <c r="BQ121" s="862">
        <v>6662</v>
      </c>
      <c r="BR121" s="863"/>
      <c r="BS121" s="863"/>
      <c r="BT121" s="863"/>
      <c r="BU121" s="863"/>
      <c r="BV121" s="863">
        <v>5919</v>
      </c>
      <c r="BW121" s="863"/>
      <c r="BX121" s="863"/>
      <c r="BY121" s="863"/>
      <c r="BZ121" s="863"/>
      <c r="CA121" s="863">
        <v>5156</v>
      </c>
      <c r="CB121" s="863"/>
      <c r="CC121" s="863"/>
      <c r="CD121" s="863"/>
      <c r="CE121" s="863"/>
      <c r="CF121" s="924">
        <v>0</v>
      </c>
      <c r="CG121" s="925"/>
      <c r="CH121" s="925"/>
      <c r="CI121" s="925"/>
      <c r="CJ121" s="925"/>
      <c r="CK121" s="918"/>
      <c r="CL121" s="904"/>
      <c r="CM121" s="904"/>
      <c r="CN121" s="904"/>
      <c r="CO121" s="905"/>
      <c r="CP121" s="884" t="s">
        <v>464</v>
      </c>
      <c r="CQ121" s="885"/>
      <c r="CR121" s="885"/>
      <c r="CS121" s="885"/>
      <c r="CT121" s="885"/>
      <c r="CU121" s="885"/>
      <c r="CV121" s="885"/>
      <c r="CW121" s="885"/>
      <c r="CX121" s="885"/>
      <c r="CY121" s="885"/>
      <c r="CZ121" s="885"/>
      <c r="DA121" s="885"/>
      <c r="DB121" s="885"/>
      <c r="DC121" s="885"/>
      <c r="DD121" s="885"/>
      <c r="DE121" s="885"/>
      <c r="DF121" s="886"/>
      <c r="DG121" s="862" t="s">
        <v>407</v>
      </c>
      <c r="DH121" s="863"/>
      <c r="DI121" s="863"/>
      <c r="DJ121" s="863"/>
      <c r="DK121" s="863"/>
      <c r="DL121" s="863" t="s">
        <v>430</v>
      </c>
      <c r="DM121" s="863"/>
      <c r="DN121" s="863"/>
      <c r="DO121" s="863"/>
      <c r="DP121" s="863"/>
      <c r="DQ121" s="863" t="s">
        <v>407</v>
      </c>
      <c r="DR121" s="863"/>
      <c r="DS121" s="863"/>
      <c r="DT121" s="863"/>
      <c r="DU121" s="863"/>
      <c r="DV121" s="840" t="s">
        <v>129</v>
      </c>
      <c r="DW121" s="840"/>
      <c r="DX121" s="840"/>
      <c r="DY121" s="840"/>
      <c r="DZ121" s="841"/>
    </row>
    <row r="122" spans="1:130" s="248" customFormat="1" ht="26.25" customHeight="1" x14ac:dyDescent="0.15">
      <c r="A122" s="866"/>
      <c r="B122" s="867"/>
      <c r="C122" s="870" t="s">
        <v>445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430</v>
      </c>
      <c r="AB122" s="826"/>
      <c r="AC122" s="826"/>
      <c r="AD122" s="826"/>
      <c r="AE122" s="827"/>
      <c r="AF122" s="828" t="s">
        <v>129</v>
      </c>
      <c r="AG122" s="826"/>
      <c r="AH122" s="826"/>
      <c r="AI122" s="826"/>
      <c r="AJ122" s="827"/>
      <c r="AK122" s="828" t="s">
        <v>407</v>
      </c>
      <c r="AL122" s="826"/>
      <c r="AM122" s="826"/>
      <c r="AN122" s="826"/>
      <c r="AO122" s="827"/>
      <c r="AP122" s="873" t="s">
        <v>129</v>
      </c>
      <c r="AQ122" s="874"/>
      <c r="AR122" s="874"/>
      <c r="AS122" s="874"/>
      <c r="AT122" s="875"/>
      <c r="AU122" s="935"/>
      <c r="AV122" s="936"/>
      <c r="AW122" s="936"/>
      <c r="AX122" s="936"/>
      <c r="AY122" s="937"/>
      <c r="AZ122" s="928" t="s">
        <v>465</v>
      </c>
      <c r="BA122" s="929"/>
      <c r="BB122" s="929"/>
      <c r="BC122" s="929"/>
      <c r="BD122" s="929"/>
      <c r="BE122" s="929"/>
      <c r="BF122" s="929"/>
      <c r="BG122" s="929"/>
      <c r="BH122" s="929"/>
      <c r="BI122" s="929"/>
      <c r="BJ122" s="929"/>
      <c r="BK122" s="929"/>
      <c r="BL122" s="929"/>
      <c r="BM122" s="929"/>
      <c r="BN122" s="929"/>
      <c r="BO122" s="929"/>
      <c r="BP122" s="930"/>
      <c r="BQ122" s="931">
        <v>66142049</v>
      </c>
      <c r="BR122" s="894"/>
      <c r="BS122" s="894"/>
      <c r="BT122" s="894"/>
      <c r="BU122" s="894"/>
      <c r="BV122" s="894">
        <v>60135291</v>
      </c>
      <c r="BW122" s="894"/>
      <c r="BX122" s="894"/>
      <c r="BY122" s="894"/>
      <c r="BZ122" s="894"/>
      <c r="CA122" s="894">
        <v>55849287</v>
      </c>
      <c r="CB122" s="894"/>
      <c r="CC122" s="894"/>
      <c r="CD122" s="894"/>
      <c r="CE122" s="894"/>
      <c r="CF122" s="895">
        <v>46.8</v>
      </c>
      <c r="CG122" s="896"/>
      <c r="CH122" s="896"/>
      <c r="CI122" s="896"/>
      <c r="CJ122" s="896"/>
      <c r="CK122" s="918"/>
      <c r="CL122" s="904"/>
      <c r="CM122" s="904"/>
      <c r="CN122" s="904"/>
      <c r="CO122" s="905"/>
      <c r="CP122" s="884" t="s">
        <v>466</v>
      </c>
      <c r="CQ122" s="885"/>
      <c r="CR122" s="885"/>
      <c r="CS122" s="885"/>
      <c r="CT122" s="885"/>
      <c r="CU122" s="885"/>
      <c r="CV122" s="885"/>
      <c r="CW122" s="885"/>
      <c r="CX122" s="885"/>
      <c r="CY122" s="885"/>
      <c r="CZ122" s="885"/>
      <c r="DA122" s="885"/>
      <c r="DB122" s="885"/>
      <c r="DC122" s="885"/>
      <c r="DD122" s="885"/>
      <c r="DE122" s="885"/>
      <c r="DF122" s="886"/>
      <c r="DG122" s="862" t="s">
        <v>129</v>
      </c>
      <c r="DH122" s="863"/>
      <c r="DI122" s="863"/>
      <c r="DJ122" s="863"/>
      <c r="DK122" s="863"/>
      <c r="DL122" s="863" t="s">
        <v>129</v>
      </c>
      <c r="DM122" s="863"/>
      <c r="DN122" s="863"/>
      <c r="DO122" s="863"/>
      <c r="DP122" s="863"/>
      <c r="DQ122" s="863" t="s">
        <v>129</v>
      </c>
      <c r="DR122" s="863"/>
      <c r="DS122" s="863"/>
      <c r="DT122" s="863"/>
      <c r="DU122" s="863"/>
      <c r="DV122" s="840" t="s">
        <v>430</v>
      </c>
      <c r="DW122" s="840"/>
      <c r="DX122" s="840"/>
      <c r="DY122" s="840"/>
      <c r="DZ122" s="841"/>
    </row>
    <row r="123" spans="1:130" s="248" customFormat="1" ht="26.25" customHeight="1" x14ac:dyDescent="0.15">
      <c r="A123" s="866"/>
      <c r="B123" s="867"/>
      <c r="C123" s="870" t="s">
        <v>451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430</v>
      </c>
      <c r="AB123" s="826"/>
      <c r="AC123" s="826"/>
      <c r="AD123" s="826"/>
      <c r="AE123" s="827"/>
      <c r="AF123" s="828" t="s">
        <v>430</v>
      </c>
      <c r="AG123" s="826"/>
      <c r="AH123" s="826"/>
      <c r="AI123" s="826"/>
      <c r="AJ123" s="827"/>
      <c r="AK123" s="828" t="s">
        <v>129</v>
      </c>
      <c r="AL123" s="826"/>
      <c r="AM123" s="826"/>
      <c r="AN123" s="826"/>
      <c r="AO123" s="827"/>
      <c r="AP123" s="873" t="s">
        <v>129</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467</v>
      </c>
      <c r="BP123" s="927"/>
      <c r="BQ123" s="881">
        <v>198336175</v>
      </c>
      <c r="BR123" s="882"/>
      <c r="BS123" s="882"/>
      <c r="BT123" s="882"/>
      <c r="BU123" s="882"/>
      <c r="BV123" s="882">
        <v>206981953</v>
      </c>
      <c r="BW123" s="882"/>
      <c r="BX123" s="882"/>
      <c r="BY123" s="882"/>
      <c r="BZ123" s="882"/>
      <c r="CA123" s="882">
        <v>211120221</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407</v>
      </c>
      <c r="AB124" s="826"/>
      <c r="AC124" s="826"/>
      <c r="AD124" s="826"/>
      <c r="AE124" s="827"/>
      <c r="AF124" s="828" t="s">
        <v>407</v>
      </c>
      <c r="AG124" s="826"/>
      <c r="AH124" s="826"/>
      <c r="AI124" s="826"/>
      <c r="AJ124" s="827"/>
      <c r="AK124" s="828" t="s">
        <v>430</v>
      </c>
      <c r="AL124" s="826"/>
      <c r="AM124" s="826"/>
      <c r="AN124" s="826"/>
      <c r="AO124" s="827"/>
      <c r="AP124" s="873" t="s">
        <v>129</v>
      </c>
      <c r="AQ124" s="874"/>
      <c r="AR124" s="874"/>
      <c r="AS124" s="874"/>
      <c r="AT124" s="875"/>
      <c r="AU124" s="876" t="s">
        <v>468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129</v>
      </c>
      <c r="BR124" s="880"/>
      <c r="BS124" s="880"/>
      <c r="BT124" s="880"/>
      <c r="BU124" s="880"/>
      <c r="BV124" s="880" t="s">
        <v>430</v>
      </c>
      <c r="BW124" s="880"/>
      <c r="BX124" s="880"/>
      <c r="BY124" s="880"/>
      <c r="BZ124" s="880"/>
      <c r="CA124" s="880" t="s">
        <v>129</v>
      </c>
      <c r="CB124" s="880"/>
      <c r="CC124" s="880"/>
      <c r="CD124" s="880"/>
      <c r="CE124" s="880"/>
      <c r="CF124" s="770"/>
      <c r="CG124" s="771"/>
      <c r="CH124" s="771"/>
      <c r="CI124" s="771"/>
      <c r="CJ124" s="911"/>
      <c r="CK124" s="919"/>
      <c r="CL124" s="919"/>
      <c r="CM124" s="919"/>
      <c r="CN124" s="919"/>
      <c r="CO124" s="920"/>
      <c r="CP124" s="884" t="s">
        <v>469</v>
      </c>
      <c r="CQ124" s="885"/>
      <c r="CR124" s="885"/>
      <c r="CS124" s="885"/>
      <c r="CT124" s="885"/>
      <c r="CU124" s="885"/>
      <c r="CV124" s="885"/>
      <c r="CW124" s="885"/>
      <c r="CX124" s="885"/>
      <c r="CY124" s="885"/>
      <c r="CZ124" s="885"/>
      <c r="DA124" s="885"/>
      <c r="DB124" s="885"/>
      <c r="DC124" s="885"/>
      <c r="DD124" s="885"/>
      <c r="DE124" s="885"/>
      <c r="DF124" s="886"/>
      <c r="DG124" s="808" t="s">
        <v>129</v>
      </c>
      <c r="DH124" s="809"/>
      <c r="DI124" s="809"/>
      <c r="DJ124" s="809"/>
      <c r="DK124" s="810"/>
      <c r="DL124" s="811" t="s">
        <v>407</v>
      </c>
      <c r="DM124" s="809"/>
      <c r="DN124" s="809"/>
      <c r="DO124" s="809"/>
      <c r="DP124" s="810"/>
      <c r="DQ124" s="811" t="s">
        <v>129</v>
      </c>
      <c r="DR124" s="809"/>
      <c r="DS124" s="809"/>
      <c r="DT124" s="809"/>
      <c r="DU124" s="810"/>
      <c r="DV124" s="897" t="s">
        <v>430</v>
      </c>
      <c r="DW124" s="898"/>
      <c r="DX124" s="898"/>
      <c r="DY124" s="898"/>
      <c r="DZ124" s="899"/>
    </row>
    <row r="125" spans="1:130" s="248" customFormat="1" ht="26.25" customHeight="1" x14ac:dyDescent="0.15">
      <c r="A125" s="866"/>
      <c r="B125" s="867"/>
      <c r="C125" s="870" t="s">
        <v>456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v>76250</v>
      </c>
      <c r="AB125" s="826"/>
      <c r="AC125" s="826"/>
      <c r="AD125" s="826"/>
      <c r="AE125" s="827"/>
      <c r="AF125" s="828">
        <v>53100</v>
      </c>
      <c r="AG125" s="826"/>
      <c r="AH125" s="826"/>
      <c r="AI125" s="826"/>
      <c r="AJ125" s="827"/>
      <c r="AK125" s="828">
        <v>53100</v>
      </c>
      <c r="AL125" s="826"/>
      <c r="AM125" s="826"/>
      <c r="AN125" s="826"/>
      <c r="AO125" s="827"/>
      <c r="AP125" s="873">
        <v>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470</v>
      </c>
      <c r="CL125" s="901"/>
      <c r="CM125" s="901"/>
      <c r="CN125" s="901"/>
      <c r="CO125" s="902"/>
      <c r="CP125" s="909" t="s">
        <v>471</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129</v>
      </c>
      <c r="DM125" s="891"/>
      <c r="DN125" s="891"/>
      <c r="DO125" s="891"/>
      <c r="DP125" s="891"/>
      <c r="DQ125" s="891" t="s">
        <v>129</v>
      </c>
      <c r="DR125" s="891"/>
      <c r="DS125" s="891"/>
      <c r="DT125" s="891"/>
      <c r="DU125" s="891"/>
      <c r="DV125" s="892" t="s">
        <v>430</v>
      </c>
      <c r="DW125" s="892"/>
      <c r="DX125" s="892"/>
      <c r="DY125" s="892"/>
      <c r="DZ125" s="893"/>
    </row>
    <row r="126" spans="1:130" s="248" customFormat="1" ht="26.25" customHeight="1" thickBot="1" x14ac:dyDescent="0.2">
      <c r="A126" s="866"/>
      <c r="B126" s="867"/>
      <c r="C126" s="870" t="s">
        <v>458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129</v>
      </c>
      <c r="AB126" s="826"/>
      <c r="AC126" s="826"/>
      <c r="AD126" s="826"/>
      <c r="AE126" s="827"/>
      <c r="AF126" s="828" t="s">
        <v>430</v>
      </c>
      <c r="AG126" s="826"/>
      <c r="AH126" s="826"/>
      <c r="AI126" s="826"/>
      <c r="AJ126" s="827"/>
      <c r="AK126" s="828" t="s">
        <v>129</v>
      </c>
      <c r="AL126" s="826"/>
      <c r="AM126" s="826"/>
      <c r="AN126" s="826"/>
      <c r="AO126" s="827"/>
      <c r="AP126" s="873" t="s">
        <v>430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472</v>
      </c>
      <c r="CQ126" s="796"/>
      <c r="CR126" s="796"/>
      <c r="CS126" s="796"/>
      <c r="CT126" s="796"/>
      <c r="CU126" s="796"/>
      <c r="CV126" s="796"/>
      <c r="CW126" s="796"/>
      <c r="CX126" s="796"/>
      <c r="CY126" s="796"/>
      <c r="CZ126" s="796"/>
      <c r="DA126" s="796"/>
      <c r="DB126" s="796"/>
      <c r="DC126" s="796"/>
      <c r="DD126" s="796"/>
      <c r="DE126" s="796"/>
      <c r="DF126" s="797"/>
      <c r="DG126" s="862" t="s">
        <v>430</v>
      </c>
      <c r="DH126" s="863"/>
      <c r="DI126" s="863"/>
      <c r="DJ126" s="863"/>
      <c r="DK126" s="863"/>
      <c r="DL126" s="863" t="s">
        <v>430</v>
      </c>
      <c r="DM126" s="863"/>
      <c r="DN126" s="863"/>
      <c r="DO126" s="863"/>
      <c r="DP126" s="863"/>
      <c r="DQ126" s="863" t="s">
        <v>430</v>
      </c>
      <c r="DR126" s="863"/>
      <c r="DS126" s="863"/>
      <c r="DT126" s="863"/>
      <c r="DU126" s="863"/>
      <c r="DV126" s="840" t="s">
        <v>430</v>
      </c>
      <c r="DW126" s="840"/>
      <c r="DX126" s="840"/>
      <c r="DY126" s="840"/>
      <c r="DZ126" s="841"/>
    </row>
    <row r="127" spans="1:130" s="248" customFormat="1" ht="26.25" customHeight="1" x14ac:dyDescent="0.15">
      <c r="A127" s="868"/>
      <c r="B127" s="869"/>
      <c r="C127" s="887" t="s">
        <v>473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129</v>
      </c>
      <c r="AB127" s="826"/>
      <c r="AC127" s="826"/>
      <c r="AD127" s="826"/>
      <c r="AE127" s="827"/>
      <c r="AF127" s="828" t="s">
        <v>430</v>
      </c>
      <c r="AG127" s="826"/>
      <c r="AH127" s="826"/>
      <c r="AI127" s="826"/>
      <c r="AJ127" s="827"/>
      <c r="AK127" s="828" t="s">
        <v>129</v>
      </c>
      <c r="AL127" s="826"/>
      <c r="AM127" s="826"/>
      <c r="AN127" s="826"/>
      <c r="AO127" s="827"/>
      <c r="AP127" s="873" t="s">
        <v>407</v>
      </c>
      <c r="AQ127" s="874"/>
      <c r="AR127" s="874"/>
      <c r="AS127" s="874"/>
      <c r="AT127" s="875"/>
      <c r="AU127" s="284"/>
      <c r="AV127" s="284"/>
      <c r="AW127" s="284"/>
      <c r="AX127" s="890" t="s">
        <v>474</v>
      </c>
      <c r="AY127" s="858"/>
      <c r="AZ127" s="858"/>
      <c r="BA127" s="858"/>
      <c r="BB127" s="858"/>
      <c r="BC127" s="858"/>
      <c r="BD127" s="858"/>
      <c r="BE127" s="859"/>
      <c r="BF127" s="857" t="s">
        <v>475</v>
      </c>
      <c r="BG127" s="858"/>
      <c r="BH127" s="858"/>
      <c r="BI127" s="858"/>
      <c r="BJ127" s="858"/>
      <c r="BK127" s="858"/>
      <c r="BL127" s="859"/>
      <c r="BM127" s="857" t="s">
        <v>476</v>
      </c>
      <c r="BN127" s="858"/>
      <c r="BO127" s="858"/>
      <c r="BP127" s="858"/>
      <c r="BQ127" s="858"/>
      <c r="BR127" s="858"/>
      <c r="BS127" s="859"/>
      <c r="BT127" s="857" t="s">
        <v>477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478</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430</v>
      </c>
      <c r="DM127" s="863"/>
      <c r="DN127" s="863"/>
      <c r="DO127" s="863"/>
      <c r="DP127" s="863"/>
      <c r="DQ127" s="863" t="s">
        <v>129</v>
      </c>
      <c r="DR127" s="863"/>
      <c r="DS127" s="863"/>
      <c r="DT127" s="863"/>
      <c r="DU127" s="863"/>
      <c r="DV127" s="840" t="s">
        <v>129</v>
      </c>
      <c r="DW127" s="840"/>
      <c r="DX127" s="840"/>
      <c r="DY127" s="840"/>
      <c r="DZ127" s="841"/>
    </row>
    <row r="128" spans="1:130" s="248" customFormat="1" ht="26.25" customHeight="1" thickBot="1" x14ac:dyDescent="0.2">
      <c r="A128" s="842" t="s">
        <v>479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480</v>
      </c>
      <c r="X128" s="844"/>
      <c r="Y128" s="844"/>
      <c r="Z128" s="845"/>
      <c r="AA128" s="846">
        <v>419</v>
      </c>
      <c r="AB128" s="847"/>
      <c r="AC128" s="847"/>
      <c r="AD128" s="847"/>
      <c r="AE128" s="848"/>
      <c r="AF128" s="849">
        <v>3748</v>
      </c>
      <c r="AG128" s="847"/>
      <c r="AH128" s="847"/>
      <c r="AI128" s="847"/>
      <c r="AJ128" s="848"/>
      <c r="AK128" s="849">
        <v>743</v>
      </c>
      <c r="AL128" s="847"/>
      <c r="AM128" s="847"/>
      <c r="AN128" s="847"/>
      <c r="AO128" s="848"/>
      <c r="AP128" s="850"/>
      <c r="AQ128" s="851"/>
      <c r="AR128" s="851"/>
      <c r="AS128" s="851"/>
      <c r="AT128" s="852"/>
      <c r="AU128" s="284"/>
      <c r="AV128" s="284"/>
      <c r="AW128" s="284"/>
      <c r="AX128" s="853" t="s">
        <v>481</v>
      </c>
      <c r="AY128" s="854"/>
      <c r="AZ128" s="854"/>
      <c r="BA128" s="854"/>
      <c r="BB128" s="854"/>
      <c r="BC128" s="854"/>
      <c r="BD128" s="854"/>
      <c r="BE128" s="855"/>
      <c r="BF128" s="832" t="s">
        <v>129</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482</v>
      </c>
      <c r="CQ128" s="774"/>
      <c r="CR128" s="774"/>
      <c r="CS128" s="774"/>
      <c r="CT128" s="774"/>
      <c r="CU128" s="774"/>
      <c r="CV128" s="774"/>
      <c r="CW128" s="774"/>
      <c r="CX128" s="774"/>
      <c r="CY128" s="774"/>
      <c r="CZ128" s="774"/>
      <c r="DA128" s="774"/>
      <c r="DB128" s="774"/>
      <c r="DC128" s="774"/>
      <c r="DD128" s="774"/>
      <c r="DE128" s="774"/>
      <c r="DF128" s="775"/>
      <c r="DG128" s="836" t="s">
        <v>129</v>
      </c>
      <c r="DH128" s="837"/>
      <c r="DI128" s="837"/>
      <c r="DJ128" s="837"/>
      <c r="DK128" s="837"/>
      <c r="DL128" s="837" t="s">
        <v>129</v>
      </c>
      <c r="DM128" s="837"/>
      <c r="DN128" s="837"/>
      <c r="DO128" s="837"/>
      <c r="DP128" s="837"/>
      <c r="DQ128" s="837" t="s">
        <v>129</v>
      </c>
      <c r="DR128" s="837"/>
      <c r="DS128" s="837"/>
      <c r="DT128" s="837"/>
      <c r="DU128" s="837"/>
      <c r="DV128" s="838" t="s">
        <v>129</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483</v>
      </c>
      <c r="X129" s="823"/>
      <c r="Y129" s="823"/>
      <c r="Z129" s="824"/>
      <c r="AA129" s="825">
        <v>122199041</v>
      </c>
      <c r="AB129" s="826"/>
      <c r="AC129" s="826"/>
      <c r="AD129" s="826"/>
      <c r="AE129" s="827"/>
      <c r="AF129" s="828">
        <v>129044291</v>
      </c>
      <c r="AG129" s="826"/>
      <c r="AH129" s="826"/>
      <c r="AI129" s="826"/>
      <c r="AJ129" s="827"/>
      <c r="AK129" s="828">
        <v>126191212</v>
      </c>
      <c r="AL129" s="826"/>
      <c r="AM129" s="826"/>
      <c r="AN129" s="826"/>
      <c r="AO129" s="827"/>
      <c r="AP129" s="829"/>
      <c r="AQ129" s="830"/>
      <c r="AR129" s="830"/>
      <c r="AS129" s="830"/>
      <c r="AT129" s="831"/>
      <c r="AU129" s="286"/>
      <c r="AV129" s="286"/>
      <c r="AW129" s="286"/>
      <c r="AX129" s="795" t="s">
        <v>484</v>
      </c>
      <c r="AY129" s="796"/>
      <c r="AZ129" s="796"/>
      <c r="BA129" s="796"/>
      <c r="BB129" s="796"/>
      <c r="BC129" s="796"/>
      <c r="BD129" s="796"/>
      <c r="BE129" s="797"/>
      <c r="BF129" s="815" t="s">
        <v>129</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486</v>
      </c>
      <c r="X130" s="823"/>
      <c r="Y130" s="823"/>
      <c r="Z130" s="824"/>
      <c r="AA130" s="825">
        <v>6911176</v>
      </c>
      <c r="AB130" s="826"/>
      <c r="AC130" s="826"/>
      <c r="AD130" s="826"/>
      <c r="AE130" s="827"/>
      <c r="AF130" s="828">
        <v>6870520</v>
      </c>
      <c r="AG130" s="826"/>
      <c r="AH130" s="826"/>
      <c r="AI130" s="826"/>
      <c r="AJ130" s="827"/>
      <c r="AK130" s="828">
        <v>6779227</v>
      </c>
      <c r="AL130" s="826"/>
      <c r="AM130" s="826"/>
      <c r="AN130" s="826"/>
      <c r="AO130" s="827"/>
      <c r="AP130" s="829"/>
      <c r="AQ130" s="830"/>
      <c r="AR130" s="830"/>
      <c r="AS130" s="830"/>
      <c r="AT130" s="831"/>
      <c r="AU130" s="286"/>
      <c r="AV130" s="286"/>
      <c r="AW130" s="286"/>
      <c r="AX130" s="795" t="s">
        <v>487</v>
      </c>
      <c r="AY130" s="796"/>
      <c r="AZ130" s="796"/>
      <c r="BA130" s="796"/>
      <c r="BB130" s="796"/>
      <c r="BC130" s="796"/>
      <c r="BD130" s="796"/>
      <c r="BE130" s="797"/>
      <c r="BF130" s="798">
        <v>-3.7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488</v>
      </c>
      <c r="X131" s="806"/>
      <c r="Y131" s="806"/>
      <c r="Z131" s="807"/>
      <c r="AA131" s="808">
        <v>115287865</v>
      </c>
      <c r="AB131" s="809"/>
      <c r="AC131" s="809"/>
      <c r="AD131" s="809"/>
      <c r="AE131" s="810"/>
      <c r="AF131" s="811">
        <v>122173771</v>
      </c>
      <c r="AG131" s="809"/>
      <c r="AH131" s="809"/>
      <c r="AI131" s="809"/>
      <c r="AJ131" s="810"/>
      <c r="AK131" s="811">
        <v>119411985</v>
      </c>
      <c r="AL131" s="809"/>
      <c r="AM131" s="809"/>
      <c r="AN131" s="809"/>
      <c r="AO131" s="810"/>
      <c r="AP131" s="812"/>
      <c r="AQ131" s="813"/>
      <c r="AR131" s="813"/>
      <c r="AS131" s="813"/>
      <c r="AT131" s="814"/>
      <c r="AU131" s="286"/>
      <c r="AV131" s="286"/>
      <c r="AW131" s="286"/>
      <c r="AX131" s="773" t="s">
        <v>489</v>
      </c>
      <c r="AY131" s="774"/>
      <c r="AZ131" s="774"/>
      <c r="BA131" s="774"/>
      <c r="BB131" s="774"/>
      <c r="BC131" s="774"/>
      <c r="BD131" s="774"/>
      <c r="BE131" s="775"/>
      <c r="BF131" s="776" t="s">
        <v>129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491</v>
      </c>
      <c r="W132" s="786"/>
      <c r="X132" s="786"/>
      <c r="Y132" s="786"/>
      <c r="Z132" s="787"/>
      <c r="AA132" s="788">
        <v>-4.1311086819999998</v>
      </c>
      <c r="AB132" s="789"/>
      <c r="AC132" s="789"/>
      <c r="AD132" s="789"/>
      <c r="AE132" s="790"/>
      <c r="AF132" s="791">
        <v>-3.6331374269999999</v>
      </c>
      <c r="AG132" s="789"/>
      <c r="AH132" s="789"/>
      <c r="AI132" s="789"/>
      <c r="AJ132" s="790"/>
      <c r="AK132" s="791">
        <v>-3.633738272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492</v>
      </c>
      <c r="W133" s="765"/>
      <c r="X133" s="765"/>
      <c r="Y133" s="765"/>
      <c r="Z133" s="766"/>
      <c r="AA133" s="767">
        <v>-4.2</v>
      </c>
      <c r="AB133" s="768"/>
      <c r="AC133" s="768"/>
      <c r="AD133" s="768"/>
      <c r="AE133" s="769"/>
      <c r="AF133" s="767">
        <v>-4</v>
      </c>
      <c r="AG133" s="768"/>
      <c r="AH133" s="768"/>
      <c r="AI133" s="768"/>
      <c r="AJ133" s="769"/>
      <c r="AK133" s="767">
        <v>-3.7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SuShqNF8DOUk+K8Gah9Qzvl+rbR12dG7wPia6sn+iAt4EP/kG17xBdSL/B78sqZQrc3nfuSC1v1U7N9RJM/Hw==" saltValue="koKNzWIY5BDMBDRhThas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xXWAbNMC+4HE7e07n+NJW9DEb5jI2ZYBXDYKvyO7lSoPQUmw8X0BG1UWxcREJAxpR5OCI1oaylGZ8Z+erevpw==" saltValue="zQe3o1mO2knBvgcO9lb+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j73Vod8kwydQ+HzNC/kC9ZYg3IU3dfMg6AXicC/68lvDGlMWyqLKV5TjcxZVtJqoLW1Mr8NFCl5D8wBi7VCtQ==" saltValue="WrYE279MkcQ3+PlyqCXK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501</v>
      </c>
      <c r="AL9" s="1190"/>
      <c r="AM9" s="1190"/>
      <c r="AN9" s="1191"/>
      <c r="AO9" s="314">
        <v>27169135</v>
      </c>
      <c r="AP9" s="314">
        <v>51623</v>
      </c>
      <c r="AQ9" s="315">
        <v>64942</v>
      </c>
      <c r="AR9" s="316">
        <v>-20.5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502</v>
      </c>
      <c r="AL10" s="1190"/>
      <c r="AM10" s="1190"/>
      <c r="AN10" s="1191"/>
      <c r="AO10" s="317">
        <v>389498</v>
      </c>
      <c r="AP10" s="317">
        <v>740</v>
      </c>
      <c r="AQ10" s="318">
        <v>879</v>
      </c>
      <c r="AR10" s="319">
        <v>-15.8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503</v>
      </c>
      <c r="AL11" s="1190"/>
      <c r="AM11" s="1190"/>
      <c r="AN11" s="1191"/>
      <c r="AO11" s="317" t="s">
        <v>504</v>
      </c>
      <c r="AP11" s="317" t="s">
        <v>504</v>
      </c>
      <c r="AQ11" s="318" t="s">
        <v>504</v>
      </c>
      <c r="AR11" s="319" t="s">
        <v>504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505</v>
      </c>
      <c r="AL12" s="1190"/>
      <c r="AM12" s="1190"/>
      <c r="AN12" s="1191"/>
      <c r="AO12" s="317" t="s">
        <v>504</v>
      </c>
      <c r="AP12" s="317" t="s">
        <v>504</v>
      </c>
      <c r="AQ12" s="318" t="s">
        <v>504</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506</v>
      </c>
      <c r="AL13" s="1190"/>
      <c r="AM13" s="1190"/>
      <c r="AN13" s="1191"/>
      <c r="AO13" s="317">
        <v>464839</v>
      </c>
      <c r="AP13" s="317">
        <v>883</v>
      </c>
      <c r="AQ13" s="318">
        <v>2352</v>
      </c>
      <c r="AR13" s="319">
        <v>-62.5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507</v>
      </c>
      <c r="AL14" s="1190"/>
      <c r="AM14" s="1190"/>
      <c r="AN14" s="1191"/>
      <c r="AO14" s="317">
        <v>251070</v>
      </c>
      <c r="AP14" s="317">
        <v>477</v>
      </c>
      <c r="AQ14" s="318">
        <v>1462</v>
      </c>
      <c r="AR14" s="319">
        <v>-67.400000000000006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508</v>
      </c>
      <c r="AL15" s="1193"/>
      <c r="AM15" s="1193"/>
      <c r="AN15" s="1194"/>
      <c r="AO15" s="317">
        <v>-1823566</v>
      </c>
      <c r="AP15" s="317">
        <v>-3465</v>
      </c>
      <c r="AQ15" s="318">
        <v>-4941</v>
      </c>
      <c r="AR15" s="319">
        <v>-29.9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26450976</v>
      </c>
      <c r="AP16" s="317">
        <v>50258</v>
      </c>
      <c r="AQ16" s="318">
        <v>64694</v>
      </c>
      <c r="AR16" s="319">
        <v>-22.3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513</v>
      </c>
      <c r="AL21" s="1196"/>
      <c r="AM21" s="1196"/>
      <c r="AN21" s="1197"/>
      <c r="AO21" s="330">
        <v>4.87</v>
      </c>
      <c r="AP21" s="331">
        <v>6.27</v>
      </c>
      <c r="AQ21" s="332">
        <v>-1.4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514</v>
      </c>
      <c r="AL22" s="1196"/>
      <c r="AM22" s="1196"/>
      <c r="AN22" s="1197"/>
      <c r="AO22" s="335">
        <v>98.7</v>
      </c>
      <c r="AP22" s="336">
        <v>98.9</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518</v>
      </c>
      <c r="AL32" s="1179"/>
      <c r="AM32" s="1179"/>
      <c r="AN32" s="1180"/>
      <c r="AO32" s="345">
        <v>2192090</v>
      </c>
      <c r="AP32" s="345">
        <v>4165</v>
      </c>
      <c r="AQ32" s="346">
        <v>4470</v>
      </c>
      <c r="AR32" s="347">
        <v>-6.8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519</v>
      </c>
      <c r="AL33" s="1179"/>
      <c r="AM33" s="1179"/>
      <c r="AN33" s="1180"/>
      <c r="AO33" s="345" t="s">
        <v>504</v>
      </c>
      <c r="AP33" s="345" t="s">
        <v>504</v>
      </c>
      <c r="AQ33" s="346" t="s">
        <v>504</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520</v>
      </c>
      <c r="AL34" s="1179"/>
      <c r="AM34" s="1179"/>
      <c r="AN34" s="1180"/>
      <c r="AO34" s="345">
        <v>56100</v>
      </c>
      <c r="AP34" s="345">
        <v>107</v>
      </c>
      <c r="AQ34" s="346">
        <v>430</v>
      </c>
      <c r="AR34" s="347">
        <v>-75.099999999999994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521</v>
      </c>
      <c r="AL35" s="1179"/>
      <c r="AM35" s="1179"/>
      <c r="AN35" s="1180"/>
      <c r="AO35" s="345" t="s">
        <v>504</v>
      </c>
      <c r="AP35" s="345" t="s">
        <v>504</v>
      </c>
      <c r="AQ35" s="346">
        <v>25</v>
      </c>
      <c r="AR35" s="347" t="s">
        <v>504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522</v>
      </c>
      <c r="AL36" s="1179"/>
      <c r="AM36" s="1179"/>
      <c r="AN36" s="1180"/>
      <c r="AO36" s="345">
        <v>139561</v>
      </c>
      <c r="AP36" s="345">
        <v>265</v>
      </c>
      <c r="AQ36" s="346">
        <v>317</v>
      </c>
      <c r="AR36" s="347">
        <v>-16.399999999999999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523</v>
      </c>
      <c r="AL37" s="1179"/>
      <c r="AM37" s="1179"/>
      <c r="AN37" s="1180"/>
      <c r="AO37" s="345">
        <v>53100</v>
      </c>
      <c r="AP37" s="345">
        <v>101</v>
      </c>
      <c r="AQ37" s="346">
        <v>2439</v>
      </c>
      <c r="AR37" s="347">
        <v>-95.9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524</v>
      </c>
      <c r="AL38" s="1176"/>
      <c r="AM38" s="1176"/>
      <c r="AN38" s="1177"/>
      <c r="AO38" s="348" t="s">
        <v>504</v>
      </c>
      <c r="AP38" s="348" t="s">
        <v>504</v>
      </c>
      <c r="AQ38" s="349" t="s">
        <v>504</v>
      </c>
      <c r="AR38" s="337" t="s">
        <v>504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525</v>
      </c>
      <c r="AL39" s="1176"/>
      <c r="AM39" s="1176"/>
      <c r="AN39" s="1177"/>
      <c r="AO39" s="345">
        <v>-743</v>
      </c>
      <c r="AP39" s="345">
        <v>-1</v>
      </c>
      <c r="AQ39" s="346">
        <v>-17</v>
      </c>
      <c r="AR39" s="347">
        <v>-94.1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526</v>
      </c>
      <c r="AL40" s="1179"/>
      <c r="AM40" s="1179"/>
      <c r="AN40" s="1180"/>
      <c r="AO40" s="345">
        <v>-6779227</v>
      </c>
      <c r="AP40" s="345">
        <v>-12881</v>
      </c>
      <c r="AQ40" s="346">
        <v>-15313</v>
      </c>
      <c r="AR40" s="347">
        <v>-15.9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-4339119</v>
      </c>
      <c r="AP41" s="345">
        <v>-8245</v>
      </c>
      <c r="AQ41" s="346">
        <v>-7650</v>
      </c>
      <c r="AR41" s="347">
        <v>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496</v>
      </c>
      <c r="AN49" s="1186" t="s">
        <v>530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21074594</v>
      </c>
      <c r="AN51" s="367">
        <v>41607</v>
      </c>
      <c r="AO51" s="368">
        <v>-23.5</v>
      </c>
      <c r="AP51" s="369">
        <v>51565</v>
      </c>
      <c r="AQ51" s="370">
        <v>17.8</v>
      </c>
      <c r="AR51" s="371">
        <v>-41.3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18651365</v>
      </c>
      <c r="AN52" s="375">
        <v>36823</v>
      </c>
      <c r="AO52" s="376">
        <v>-21</v>
      </c>
      <c r="AP52" s="377">
        <v>35359</v>
      </c>
      <c r="AQ52" s="378">
        <v>16.5</v>
      </c>
      <c r="AR52" s="379">
        <v>-37.5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25378736</v>
      </c>
      <c r="AN53" s="367">
        <v>49452</v>
      </c>
      <c r="AO53" s="368">
        <v>18.899999999999999</v>
      </c>
      <c r="AP53" s="369">
        <v>46686</v>
      </c>
      <c r="AQ53" s="370">
        <v>-9.5</v>
      </c>
      <c r="AR53" s="371">
        <v>28.4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20769131</v>
      </c>
      <c r="AN54" s="375">
        <v>40470</v>
      </c>
      <c r="AO54" s="376">
        <v>9.9</v>
      </c>
      <c r="AP54" s="377">
        <v>32595</v>
      </c>
      <c r="AQ54" s="378">
        <v>-7.8</v>
      </c>
      <c r="AR54" s="379">
        <v>17.7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16768552</v>
      </c>
      <c r="AN55" s="367">
        <v>32342</v>
      </c>
      <c r="AO55" s="368">
        <v>-34.6</v>
      </c>
      <c r="AP55" s="369">
        <v>49796</v>
      </c>
      <c r="AQ55" s="370">
        <v>6.7</v>
      </c>
      <c r="AR55" s="371">
        <v>-41.3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13252794</v>
      </c>
      <c r="AN56" s="375">
        <v>25561</v>
      </c>
      <c r="AO56" s="376">
        <v>-36.799999999999997</v>
      </c>
      <c r="AP56" s="377">
        <v>37281</v>
      </c>
      <c r="AQ56" s="378">
        <v>14.4</v>
      </c>
      <c r="AR56" s="379">
        <v>-51.2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19164312</v>
      </c>
      <c r="AN57" s="367">
        <v>36725</v>
      </c>
      <c r="AO57" s="368">
        <v>13.6</v>
      </c>
      <c r="AP57" s="369">
        <v>51681</v>
      </c>
      <c r="AQ57" s="370">
        <v>3.8</v>
      </c>
      <c r="AR57" s="371">
        <v>9.8000000000000007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16130719</v>
      </c>
      <c r="AN58" s="375">
        <v>30912</v>
      </c>
      <c r="AO58" s="376">
        <v>20.9</v>
      </c>
      <c r="AP58" s="377">
        <v>37226</v>
      </c>
      <c r="AQ58" s="378">
        <v>-0.1</v>
      </c>
      <c r="AR58" s="379">
        <v>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16197314</v>
      </c>
      <c r="AN59" s="367">
        <v>30776</v>
      </c>
      <c r="AO59" s="368">
        <v>-16.2</v>
      </c>
      <c r="AP59" s="369">
        <v>50465</v>
      </c>
      <c r="AQ59" s="370">
        <v>-2.4</v>
      </c>
      <c r="AR59" s="371">
        <v>-13.8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12941338</v>
      </c>
      <c r="AN60" s="375">
        <v>24589</v>
      </c>
      <c r="AO60" s="376">
        <v>-20.5</v>
      </c>
      <c r="AP60" s="377">
        <v>34193</v>
      </c>
      <c r="AQ60" s="378">
        <v>-8.1</v>
      </c>
      <c r="AR60" s="379">
        <v>-12.4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19716702</v>
      </c>
      <c r="AN61" s="382">
        <v>38180</v>
      </c>
      <c r="AO61" s="383">
        <v>-8.4</v>
      </c>
      <c r="AP61" s="384">
        <v>50039</v>
      </c>
      <c r="AQ61" s="385">
        <v>3.3</v>
      </c>
      <c r="AR61" s="371">
        <v>-11.7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16349069</v>
      </c>
      <c r="AN62" s="375">
        <v>31671</v>
      </c>
      <c r="AO62" s="376">
        <v>-9.5</v>
      </c>
      <c r="AP62" s="377">
        <v>35331</v>
      </c>
      <c r="AQ62" s="378">
        <v>3</v>
      </c>
      <c r="AR62" s="379">
        <v>-12.5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GPAmHxjYLsYXUbckX8NMKj8A++uCUC2zVQ9JkGGuBzawlQiOFDigkVMqrvxHwnfKK2UEwqdym6m5xwar/0YIA==" saltValue="B27NEim+DQ1JZfpmO7QqU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0" spans="125:125" ht="13.5" hidden="1" customHeight="1" x14ac:dyDescent="0.15"/>
    <row r="121" spans="125:125" ht="13.5" hidden="1" customHeight="1" x14ac:dyDescent="0.15">
      <c r="DU121" s="292"/>
    </row>
  </sheetData>
  <sheetProtection algorithmName="SHA-512" hashValue="lZ+Jy19z0lFLBZAketXbzC59utUGEV7Gr1+yiUhWYJh/ppCM+FL4yuttQ443TA4arGeWYqEq6TbZBpHc1phGsQ==" saltValue="pXvQocxFRWvPfVyrxEPk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qXC3tOP6tFpnzq9fW6qT+Dsgn+z8xtx9Dy/H4boYkrHtKia8yTtpufV7EEcRzln6jvg6DYcKqnAzyAAiDBveVQ==" saltValue="V3ejBCZmC4wXcssBLoYK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00" t="s">
        <v>3</v>
      </c>
      <c r="D47" s="1200"/>
      <c r="E47" s="1201"/>
      <c r="F47" s="11">
        <v>26.95</v>
      </c>
      <c r="G47" s="12">
        <v>24.53</v>
      </c>
      <c r="H47" s="12">
        <v>22.74</v>
      </c>
      <c r="I47" s="12">
        <v>23.48</v>
      </c>
      <c r="J47" s="13">
        <v>26.83</v>
      </c>
    </row>
    <row r="48" spans="2:10" ht="57.75" customHeight="1" x14ac:dyDescent="0.15">
      <c r="B48" s="14"/>
      <c r="C48" s="1202" t="s">
        <v>4</v>
      </c>
      <c r="D48" s="1202"/>
      <c r="E48" s="1203"/>
      <c r="F48" s="15">
        <v>3.91</v>
      </c>
      <c r="G48" s="16">
        <v>3.99</v>
      </c>
      <c r="H48" s="16">
        <v>4.1100000000000003</v>
      </c>
      <c r="I48" s="16">
        <v>3.91</v>
      </c>
      <c r="J48" s="17">
        <v>4.47</v>
      </c>
    </row>
    <row r="49" spans="2:10" ht="57.75" customHeight="1" thickBot="1" x14ac:dyDescent="0.2">
      <c r="B49" s="18"/>
      <c r="C49" s="1204" t="s">
        <v>5</v>
      </c>
      <c r="D49" s="1204"/>
      <c r="E49" s="1205"/>
      <c r="F49" s="19" t="s">
        <v>551</v>
      </c>
      <c r="G49" s="20" t="s">
        <v>552</v>
      </c>
      <c r="H49" s="20" t="s">
        <v>553</v>
      </c>
      <c r="I49" s="20">
        <v>1.97</v>
      </c>
      <c r="J49" s="21">
        <v>3.29</v>
      </c>
    </row>
    <row r="50" spans="2:10" ht="13.5" customHeight="1" x14ac:dyDescent="0.15"/>
  </sheetData>
  <sheetProtection algorithmName="SHA-512" hashValue="TnWeboTZ27iQB6TpiVIa1nLIXTFA8bnAAkmnPOtRp6rew7KMQSdtXi3stLNTiYgfvV515lR5pfqGEzw/elyKjw==" saltValue="JmRyGO4bmUMiUbK6T5Cy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12" t="s">
        <v>554</v>
      </c>
      <c r="D34" s="1212"/>
      <c r="E34" s="1213"/>
      <c r="F34" s="32">
        <v>3.91</v>
      </c>
      <c r="G34" s="33">
        <v>3.99</v>
      </c>
      <c r="H34" s="33">
        <v>4.0999999999999996</v>
      </c>
      <c r="I34" s="33">
        <v>3.9</v>
      </c>
      <c r="J34" s="34">
        <v>4.47</v>
      </c>
      <c r="K34" s="22"/>
      <c r="L34" s="22"/>
      <c r="M34" s="22"/>
      <c r="N34" s="22"/>
      <c r="O34" s="22"/>
      <c r="P34" s="22"/>
    </row>
    <row r="35" spans="1:16" ht="39" customHeight="1" x14ac:dyDescent="0.15">
      <c r="A35" s="22"/>
      <c r="B35" s="35"/>
      <c r="C35" s="1206" t="s">
        <v>555</v>
      </c>
      <c r="D35" s="1207"/>
      <c r="E35" s="1208"/>
      <c r="F35" s="36">
        <v>2.92</v>
      </c>
      <c r="G35" s="37">
        <v>3.29</v>
      </c>
      <c r="H35" s="37">
        <v>1.1000000000000001</v>
      </c>
      <c r="I35" s="37">
        <v>0.78</v>
      </c>
      <c r="J35" s="38">
        <v>1.46</v>
      </c>
      <c r="K35" s="22"/>
      <c r="L35" s="22"/>
      <c r="M35" s="22"/>
      <c r="N35" s="22"/>
      <c r="O35" s="22"/>
      <c r="P35" s="22"/>
    </row>
    <row r="36" spans="1:16" ht="39" customHeight="1" x14ac:dyDescent="0.15">
      <c r="A36" s="22"/>
      <c r="B36" s="35"/>
      <c r="C36" s="1206" t="s">
        <v>556</v>
      </c>
      <c r="D36" s="1207"/>
      <c r="E36" s="1208"/>
      <c r="F36" s="36">
        <v>0.61</v>
      </c>
      <c r="G36" s="37">
        <v>0.83</v>
      </c>
      <c r="H36" s="37">
        <v>0.9</v>
      </c>
      <c r="I36" s="37">
        <v>0.46</v>
      </c>
      <c r="J36" s="38">
        <v>0.67</v>
      </c>
      <c r="K36" s="22"/>
      <c r="L36" s="22"/>
      <c r="M36" s="22"/>
      <c r="N36" s="22"/>
      <c r="O36" s="22"/>
      <c r="P36" s="22"/>
    </row>
    <row r="37" spans="1:16" ht="39" customHeight="1" x14ac:dyDescent="0.15">
      <c r="A37" s="22"/>
      <c r="B37" s="35"/>
      <c r="C37" s="1206" t="s">
        <v>557</v>
      </c>
      <c r="D37" s="1207"/>
      <c r="E37" s="1208"/>
      <c r="F37" s="36">
        <v>7.0000000000000007E-2</v>
      </c>
      <c r="G37" s="37">
        <v>0.08</v>
      </c>
      <c r="H37" s="37">
        <v>0.08</v>
      </c>
      <c r="I37" s="37">
        <v>0.08</v>
      </c>
      <c r="J37" s="38">
        <v>0.14000000000000001</v>
      </c>
      <c r="K37" s="22"/>
      <c r="L37" s="22"/>
      <c r="M37" s="22"/>
      <c r="N37" s="22"/>
      <c r="O37" s="22"/>
      <c r="P37" s="22"/>
    </row>
    <row r="38" spans="1:16" ht="39" customHeight="1" x14ac:dyDescent="0.15">
      <c r="A38" s="22"/>
      <c r="B38" s="35"/>
      <c r="C38" s="1206"/>
      <c r="D38" s="1207"/>
      <c r="E38" s="1208"/>
      <c r="F38" s="36"/>
      <c r="G38" s="37"/>
      <c r="H38" s="37"/>
      <c r="I38" s="37"/>
      <c r="J38" s="38"/>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558</v>
      </c>
      <c r="D42" s="1207"/>
      <c r="E42" s="1208"/>
      <c r="F42" s="36" t="s">
        <v>504</v>
      </c>
      <c r="G42" s="37" t="s">
        <v>504</v>
      </c>
      <c r="H42" s="37" t="s">
        <v>504</v>
      </c>
      <c r="I42" s="37" t="s">
        <v>504</v>
      </c>
      <c r="J42" s="38" t="s">
        <v>504</v>
      </c>
      <c r="K42" s="22"/>
      <c r="L42" s="22"/>
      <c r="M42" s="22"/>
      <c r="N42" s="22"/>
      <c r="O42" s="22"/>
      <c r="P42" s="22"/>
    </row>
    <row r="43" spans="1:16" ht="39" customHeight="1" thickBot="1" x14ac:dyDescent="0.2">
      <c r="A43" s="22"/>
      <c r="B43" s="40"/>
      <c r="C43" s="1209" t="s">
        <v>559</v>
      </c>
      <c r="D43" s="1210"/>
      <c r="E43" s="1211"/>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gbSV9zTwzB35tr+0PsAfAY+30gI7Ea0ioULc62TAXTfljIQSnnbwuDwUE8sjqeC4rrD8BpSuuFQCUpzp+Emgg==" saltValue="QOunX8ALiFcUmdHkYsw9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2004</v>
      </c>
      <c r="L45" s="60">
        <v>1946</v>
      </c>
      <c r="M45" s="60">
        <v>1900</v>
      </c>
      <c r="N45" s="60">
        <v>2202</v>
      </c>
      <c r="O45" s="61">
        <v>2192</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x14ac:dyDescent="0.15">
      <c r="A47" s="48"/>
      <c r="B47" s="1234"/>
      <c r="C47" s="1235"/>
      <c r="D47" s="62"/>
      <c r="E47" s="1216" t="s">
        <v>13</v>
      </c>
      <c r="F47" s="1216"/>
      <c r="G47" s="1216"/>
      <c r="H47" s="1216"/>
      <c r="I47" s="1216"/>
      <c r="J47" s="1217"/>
      <c r="K47" s="63">
        <v>136</v>
      </c>
      <c r="L47" s="64">
        <v>110</v>
      </c>
      <c r="M47" s="64">
        <v>60</v>
      </c>
      <c r="N47" s="64">
        <v>60</v>
      </c>
      <c r="O47" s="65">
        <v>56</v>
      </c>
      <c r="P47" s="48"/>
      <c r="Q47" s="48"/>
      <c r="R47" s="48"/>
      <c r="S47" s="48"/>
      <c r="T47" s="48"/>
      <c r="U47" s="48"/>
    </row>
    <row r="48" spans="1:21" ht="30.75" customHeight="1" x14ac:dyDescent="0.15">
      <c r="A48" s="48"/>
      <c r="B48" s="1234"/>
      <c r="C48" s="1235"/>
      <c r="D48" s="62"/>
      <c r="E48" s="1216" t="s">
        <v>14</v>
      </c>
      <c r="F48" s="1216"/>
      <c r="G48" s="1216"/>
      <c r="H48" s="1216"/>
      <c r="I48" s="1216"/>
      <c r="J48" s="1217"/>
      <c r="K48" s="63" t="s">
        <v>504</v>
      </c>
      <c r="L48" s="64" t="s">
        <v>504</v>
      </c>
      <c r="M48" s="64" t="s">
        <v>504</v>
      </c>
      <c r="N48" s="64" t="s">
        <v>504</v>
      </c>
      <c r="O48" s="65" t="s">
        <v>504</v>
      </c>
      <c r="P48" s="48"/>
      <c r="Q48" s="48"/>
      <c r="R48" s="48"/>
      <c r="S48" s="48"/>
      <c r="T48" s="48"/>
      <c r="U48" s="48"/>
    </row>
    <row r="49" spans="1:21" ht="30.75" customHeight="1" x14ac:dyDescent="0.15">
      <c r="A49" s="48"/>
      <c r="B49" s="1234"/>
      <c r="C49" s="1235"/>
      <c r="D49" s="62"/>
      <c r="E49" s="1216" t="s">
        <v>15</v>
      </c>
      <c r="F49" s="1216"/>
      <c r="G49" s="1216"/>
      <c r="H49" s="1216"/>
      <c r="I49" s="1216"/>
      <c r="J49" s="1217"/>
      <c r="K49" s="63">
        <v>132</v>
      </c>
      <c r="L49" s="64">
        <v>105</v>
      </c>
      <c r="M49" s="64">
        <v>113</v>
      </c>
      <c r="N49" s="64">
        <v>121</v>
      </c>
      <c r="O49" s="65">
        <v>140</v>
      </c>
      <c r="P49" s="48"/>
      <c r="Q49" s="48"/>
      <c r="R49" s="48"/>
      <c r="S49" s="48"/>
      <c r="T49" s="48"/>
      <c r="U49" s="48"/>
    </row>
    <row r="50" spans="1:21" ht="30.75" customHeight="1" x14ac:dyDescent="0.15">
      <c r="A50" s="48"/>
      <c r="B50" s="1234"/>
      <c r="C50" s="1235"/>
      <c r="D50" s="62"/>
      <c r="E50" s="1216" t="s">
        <v>16</v>
      </c>
      <c r="F50" s="1216"/>
      <c r="G50" s="1216"/>
      <c r="H50" s="1216"/>
      <c r="I50" s="1216"/>
      <c r="J50" s="1217"/>
      <c r="K50" s="63">
        <v>89</v>
      </c>
      <c r="L50" s="64">
        <v>89</v>
      </c>
      <c r="M50" s="64">
        <v>76</v>
      </c>
      <c r="N50" s="64">
        <v>53</v>
      </c>
      <c r="O50" s="65">
        <v>53</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504</v>
      </c>
      <c r="L51" s="64" t="s">
        <v>504</v>
      </c>
      <c r="M51" s="64" t="s">
        <v>504</v>
      </c>
      <c r="N51" s="64" t="s">
        <v>504</v>
      </c>
      <c r="O51" s="65" t="s">
        <v>504</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7294</v>
      </c>
      <c r="L52" s="64">
        <v>7089</v>
      </c>
      <c r="M52" s="64">
        <v>6911</v>
      </c>
      <c r="N52" s="64">
        <v>6875</v>
      </c>
      <c r="O52" s="65">
        <v>6780</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-4933</v>
      </c>
      <c r="L53" s="69">
        <v>-4839</v>
      </c>
      <c r="M53" s="69">
        <v>-4762</v>
      </c>
      <c r="N53" s="69">
        <v>-4439</v>
      </c>
      <c r="O53" s="70">
        <v>-4339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22" t="s">
        <v>24</v>
      </c>
      <c r="C57" s="1223"/>
      <c r="D57" s="1226" t="s">
        <v>25</v>
      </c>
      <c r="E57" s="1227"/>
      <c r="F57" s="1227"/>
      <c r="G57" s="1227"/>
      <c r="H57" s="1227"/>
      <c r="I57" s="1227"/>
      <c r="J57" s="1228"/>
      <c r="K57" s="83">
        <v>6169</v>
      </c>
      <c r="L57" s="84">
        <v>5775</v>
      </c>
      <c r="M57" s="84">
        <v>4472</v>
      </c>
      <c r="N57" s="84">
        <v>4661</v>
      </c>
      <c r="O57" s="85">
        <v>4736</v>
      </c>
    </row>
    <row r="58" spans="1:21" ht="31.5" customHeight="1" thickBot="1" x14ac:dyDescent="0.2">
      <c r="B58" s="1224"/>
      <c r="C58" s="1225"/>
      <c r="D58" s="1229" t="s">
        <v>26</v>
      </c>
      <c r="E58" s="1230"/>
      <c r="F58" s="1230"/>
      <c r="G58" s="1230"/>
      <c r="H58" s="1230"/>
      <c r="I58" s="1230"/>
      <c r="J58" s="1231"/>
      <c r="K58" s="86">
        <v>690</v>
      </c>
      <c r="L58" s="87">
        <v>693</v>
      </c>
      <c r="M58" s="87">
        <v>411</v>
      </c>
      <c r="N58" s="87">
        <v>470</v>
      </c>
      <c r="O58" s="88">
        <v>492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Lo6DzIBveKsne3w1zhimJQ9N6uXaM+cFbtfGlRAuVyfp6vq0Fa8RG0dIB87r4OVx43napCJWou/7elXx4TSrA==" saltValue="vPE6OjgQmayR6IKY848N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52" t="s">
        <v>29</v>
      </c>
      <c r="C41" s="1253"/>
      <c r="D41" s="102"/>
      <c r="E41" s="1254" t="s">
        <v>30</v>
      </c>
      <c r="F41" s="1254"/>
      <c r="G41" s="1254"/>
      <c r="H41" s="1255"/>
      <c r="I41" s="103">
        <v>31152</v>
      </c>
      <c r="J41" s="104">
        <v>29852</v>
      </c>
      <c r="K41" s="104">
        <v>28845</v>
      </c>
      <c r="L41" s="104">
        <v>27394</v>
      </c>
      <c r="M41" s="105">
        <v>26469</v>
      </c>
    </row>
    <row r="42" spans="2:13" ht="27.75" customHeight="1" x14ac:dyDescent="0.15">
      <c r="B42" s="1242"/>
      <c r="C42" s="1243"/>
      <c r="D42" s="106"/>
      <c r="E42" s="1246" t="s">
        <v>31</v>
      </c>
      <c r="F42" s="1246"/>
      <c r="G42" s="1246"/>
      <c r="H42" s="1247"/>
      <c r="I42" s="107">
        <v>343</v>
      </c>
      <c r="J42" s="108">
        <v>254</v>
      </c>
      <c r="K42" s="108">
        <v>178</v>
      </c>
      <c r="L42" s="108">
        <v>125</v>
      </c>
      <c r="M42" s="109">
        <v>71</v>
      </c>
    </row>
    <row r="43" spans="2:13" ht="27.75" customHeight="1" x14ac:dyDescent="0.15">
      <c r="B43" s="1242"/>
      <c r="C43" s="1243"/>
      <c r="D43" s="106"/>
      <c r="E43" s="1246" t="s">
        <v>32</v>
      </c>
      <c r="F43" s="1246"/>
      <c r="G43" s="1246"/>
      <c r="H43" s="1247"/>
      <c r="I43" s="107" t="s">
        <v>504</v>
      </c>
      <c r="J43" s="108" t="s">
        <v>504</v>
      </c>
      <c r="K43" s="108" t="s">
        <v>504</v>
      </c>
      <c r="L43" s="108" t="s">
        <v>504</v>
      </c>
      <c r="M43" s="109" t="s">
        <v>504</v>
      </c>
    </row>
    <row r="44" spans="2:13" ht="27.75" customHeight="1" x14ac:dyDescent="0.15">
      <c r="B44" s="1242"/>
      <c r="C44" s="1243"/>
      <c r="D44" s="106"/>
      <c r="E44" s="1246" t="s">
        <v>33</v>
      </c>
      <c r="F44" s="1246"/>
      <c r="G44" s="1246"/>
      <c r="H44" s="1247"/>
      <c r="I44" s="107">
        <v>1338</v>
      </c>
      <c r="J44" s="108">
        <v>1521</v>
      </c>
      <c r="K44" s="108">
        <v>1462</v>
      </c>
      <c r="L44" s="108">
        <v>1478</v>
      </c>
      <c r="M44" s="109">
        <v>1734</v>
      </c>
    </row>
    <row r="45" spans="2:13" ht="27.75" customHeight="1" x14ac:dyDescent="0.15">
      <c r="B45" s="1242"/>
      <c r="C45" s="1243"/>
      <c r="D45" s="106"/>
      <c r="E45" s="1246" t="s">
        <v>34</v>
      </c>
      <c r="F45" s="1246"/>
      <c r="G45" s="1246"/>
      <c r="H45" s="1247"/>
      <c r="I45" s="107">
        <v>18213</v>
      </c>
      <c r="J45" s="108">
        <v>18021</v>
      </c>
      <c r="K45" s="108">
        <v>18523</v>
      </c>
      <c r="L45" s="108">
        <v>17359</v>
      </c>
      <c r="M45" s="109">
        <v>16485</v>
      </c>
    </row>
    <row r="46" spans="2:13" ht="27.75" customHeight="1" x14ac:dyDescent="0.15">
      <c r="B46" s="1242"/>
      <c r="C46" s="1243"/>
      <c r="D46" s="110"/>
      <c r="E46" s="1246" t="s">
        <v>35</v>
      </c>
      <c r="F46" s="1246"/>
      <c r="G46" s="1246"/>
      <c r="H46" s="1247"/>
      <c r="I46" s="107" t="s">
        <v>504</v>
      </c>
      <c r="J46" s="108" t="s">
        <v>504</v>
      </c>
      <c r="K46" s="108" t="s">
        <v>504</v>
      </c>
      <c r="L46" s="108" t="s">
        <v>504</v>
      </c>
      <c r="M46" s="109" t="s">
        <v>504</v>
      </c>
    </row>
    <row r="47" spans="2:13" ht="27.75" customHeight="1" x14ac:dyDescent="0.15">
      <c r="B47" s="1242"/>
      <c r="C47" s="1243"/>
      <c r="D47" s="111"/>
      <c r="E47" s="1256" t="s">
        <v>36</v>
      </c>
      <c r="F47" s="1257"/>
      <c r="G47" s="1257"/>
      <c r="H47" s="1258"/>
      <c r="I47" s="107" t="s">
        <v>504</v>
      </c>
      <c r="J47" s="108" t="s">
        <v>504</v>
      </c>
      <c r="K47" s="108" t="s">
        <v>504</v>
      </c>
      <c r="L47" s="108" t="s">
        <v>504</v>
      </c>
      <c r="M47" s="109" t="s">
        <v>504</v>
      </c>
    </row>
    <row r="48" spans="2:13" ht="27.75" customHeight="1" x14ac:dyDescent="0.15">
      <c r="B48" s="1242"/>
      <c r="C48" s="1243"/>
      <c r="D48" s="106"/>
      <c r="E48" s="1246" t="s">
        <v>37</v>
      </c>
      <c r="F48" s="1246"/>
      <c r="G48" s="1246"/>
      <c r="H48" s="1247"/>
      <c r="I48" s="107" t="s">
        <v>504</v>
      </c>
      <c r="J48" s="108" t="s">
        <v>504</v>
      </c>
      <c r="K48" s="108" t="s">
        <v>504</v>
      </c>
      <c r="L48" s="108" t="s">
        <v>504</v>
      </c>
      <c r="M48" s="109" t="s">
        <v>504</v>
      </c>
    </row>
    <row r="49" spans="2:13" ht="27.75" customHeight="1" x14ac:dyDescent="0.15">
      <c r="B49" s="1244"/>
      <c r="C49" s="1245"/>
      <c r="D49" s="106"/>
      <c r="E49" s="1246" t="s">
        <v>38</v>
      </c>
      <c r="F49" s="1246"/>
      <c r="G49" s="1246"/>
      <c r="H49" s="1247"/>
      <c r="I49" s="107" t="s">
        <v>504</v>
      </c>
      <c r="J49" s="108" t="s">
        <v>504</v>
      </c>
      <c r="K49" s="108" t="s">
        <v>504</v>
      </c>
      <c r="L49" s="108" t="s">
        <v>504</v>
      </c>
      <c r="M49" s="109" t="s">
        <v>504</v>
      </c>
    </row>
    <row r="50" spans="2:13" ht="27.75" customHeight="1" x14ac:dyDescent="0.15">
      <c r="B50" s="1240" t="s">
        <v>39</v>
      </c>
      <c r="C50" s="1241"/>
      <c r="D50" s="112"/>
      <c r="E50" s="1246" t="s">
        <v>40</v>
      </c>
      <c r="F50" s="1246"/>
      <c r="G50" s="1246"/>
      <c r="H50" s="1247"/>
      <c r="I50" s="107">
        <v>112536</v>
      </c>
      <c r="J50" s="108">
        <v>118618</v>
      </c>
      <c r="K50" s="108">
        <v>132187</v>
      </c>
      <c r="L50" s="108">
        <v>146841</v>
      </c>
      <c r="M50" s="109">
        <v>155266</v>
      </c>
    </row>
    <row r="51" spans="2:13" ht="27.75" customHeight="1" x14ac:dyDescent="0.15">
      <c r="B51" s="1242"/>
      <c r="C51" s="1243"/>
      <c r="D51" s="106"/>
      <c r="E51" s="1246" t="s">
        <v>41</v>
      </c>
      <c r="F51" s="1246"/>
      <c r="G51" s="1246"/>
      <c r="H51" s="1247"/>
      <c r="I51" s="107">
        <v>11</v>
      </c>
      <c r="J51" s="108">
        <v>10</v>
      </c>
      <c r="K51" s="108">
        <v>7</v>
      </c>
      <c r="L51" s="108">
        <v>6</v>
      </c>
      <c r="M51" s="109">
        <v>5</v>
      </c>
    </row>
    <row r="52" spans="2:13" ht="27.75" customHeight="1" x14ac:dyDescent="0.15">
      <c r="B52" s="1244"/>
      <c r="C52" s="1245"/>
      <c r="D52" s="106"/>
      <c r="E52" s="1246" t="s">
        <v>42</v>
      </c>
      <c r="F52" s="1246"/>
      <c r="G52" s="1246"/>
      <c r="H52" s="1247"/>
      <c r="I52" s="107">
        <v>78594</v>
      </c>
      <c r="J52" s="108">
        <v>72425</v>
      </c>
      <c r="K52" s="108">
        <v>66142</v>
      </c>
      <c r="L52" s="108">
        <v>60135</v>
      </c>
      <c r="M52" s="109">
        <v>55849</v>
      </c>
    </row>
    <row r="53" spans="2:13" ht="27.75" customHeight="1" thickBot="1" x14ac:dyDescent="0.2">
      <c r="B53" s="1248" t="s">
        <v>43</v>
      </c>
      <c r="C53" s="1249"/>
      <c r="D53" s="113"/>
      <c r="E53" s="1250" t="s">
        <v>44</v>
      </c>
      <c r="F53" s="1250"/>
      <c r="G53" s="1250"/>
      <c r="H53" s="1251"/>
      <c r="I53" s="114">
        <v>-140096</v>
      </c>
      <c r="J53" s="115">
        <v>-141405</v>
      </c>
      <c r="K53" s="115">
        <v>-149329</v>
      </c>
      <c r="L53" s="115">
        <v>-160626</v>
      </c>
      <c r="M53" s="116">
        <v>-166360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AFAP980sgUtSyWpgWAQAk53454rlxFfvi3oenJy6KFVNK3IFcu2CbFuBfUbg+y6cqv3aRLFx77nC+1R7XMayA==" saltValue="j6XtZVWuDGXgp2c4TcoQ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267" t="s">
        <v>47</v>
      </c>
      <c r="D55" s="1267"/>
      <c r="E55" s="1268"/>
      <c r="F55" s="128">
        <v>27787</v>
      </c>
      <c r="G55" s="128">
        <v>30300</v>
      </c>
      <c r="H55" s="129">
        <v>33854</v>
      </c>
    </row>
    <row r="56" spans="2:8" ht="52.5" customHeight="1" x14ac:dyDescent="0.15">
      <c r="B56" s="130"/>
      <c r="C56" s="1269" t="s">
        <v>48</v>
      </c>
      <c r="D56" s="1269"/>
      <c r="E56" s="1270"/>
      <c r="F56" s="131">
        <v>3104</v>
      </c>
      <c r="G56" s="131">
        <v>3106</v>
      </c>
      <c r="H56" s="132">
        <v>3107</v>
      </c>
    </row>
    <row r="57" spans="2:8" ht="53.25" customHeight="1" x14ac:dyDescent="0.15">
      <c r="B57" s="130"/>
      <c r="C57" s="1271" t="s">
        <v>49</v>
      </c>
      <c r="D57" s="1271"/>
      <c r="E57" s="1272"/>
      <c r="F57" s="133">
        <v>89637</v>
      </c>
      <c r="G57" s="133">
        <v>101436</v>
      </c>
      <c r="H57" s="134">
        <v>106362</v>
      </c>
    </row>
    <row r="58" spans="2:8" ht="45.75" customHeight="1" x14ac:dyDescent="0.15">
      <c r="B58" s="135"/>
      <c r="C58" s="1259" t="s">
        <v>570</v>
      </c>
      <c r="D58" s="1260"/>
      <c r="E58" s="1261"/>
      <c r="F58" s="136">
        <v>61703</v>
      </c>
      <c r="G58" s="136">
        <v>63846</v>
      </c>
      <c r="H58" s="137">
        <v>63851</v>
      </c>
    </row>
    <row r="59" spans="2:8" ht="45.75" customHeight="1" x14ac:dyDescent="0.15">
      <c r="B59" s="135"/>
      <c r="C59" s="1259" t="s">
        <v>571</v>
      </c>
      <c r="D59" s="1260"/>
      <c r="E59" s="1261"/>
      <c r="F59" s="136">
        <v>14847</v>
      </c>
      <c r="G59" s="136">
        <v>21323</v>
      </c>
      <c r="H59" s="137">
        <v>25360</v>
      </c>
    </row>
    <row r="60" spans="2:8" ht="45.75" customHeight="1" x14ac:dyDescent="0.15">
      <c r="B60" s="135"/>
      <c r="C60" s="1259" t="s">
        <v>572</v>
      </c>
      <c r="D60" s="1260"/>
      <c r="E60" s="1261"/>
      <c r="F60" s="136">
        <v>6000</v>
      </c>
      <c r="G60" s="136">
        <v>7000</v>
      </c>
      <c r="H60" s="137">
        <v>8000</v>
      </c>
    </row>
    <row r="61" spans="2:8" ht="45.75" customHeight="1" x14ac:dyDescent="0.15">
      <c r="B61" s="135"/>
      <c r="C61" s="1259" t="s">
        <v>573</v>
      </c>
      <c r="D61" s="1260"/>
      <c r="E61" s="1261"/>
      <c r="F61" s="136">
        <v>3283</v>
      </c>
      <c r="G61" s="136">
        <v>5209</v>
      </c>
      <c r="H61" s="137">
        <v>4848</v>
      </c>
    </row>
    <row r="62" spans="2:8" ht="45.75" customHeight="1" thickBot="1" x14ac:dyDescent="0.2">
      <c r="B62" s="138"/>
      <c r="C62" s="1262" t="s">
        <v>574</v>
      </c>
      <c r="D62" s="1263"/>
      <c r="E62" s="1264"/>
      <c r="F62" s="139">
        <v>1533</v>
      </c>
      <c r="G62" s="139">
        <v>1559</v>
      </c>
      <c r="H62" s="140">
        <v>1619</v>
      </c>
    </row>
    <row r="63" spans="2:8" ht="52.5" customHeight="1" thickBot="1" x14ac:dyDescent="0.2">
      <c r="B63" s="141"/>
      <c r="C63" s="1265" t="s">
        <v>50</v>
      </c>
      <c r="D63" s="1265"/>
      <c r="E63" s="1266"/>
      <c r="F63" s="142">
        <v>120529</v>
      </c>
      <c r="G63" s="142">
        <v>134842</v>
      </c>
      <c r="H63" s="143">
        <v>143323</v>
      </c>
    </row>
    <row r="64" spans="2:8" ht="15" customHeight="1" x14ac:dyDescent="0.15"/>
  </sheetData>
  <sheetProtection algorithmName="SHA-512" hashValue="3hAGzbEom0oYNF27GM/aW5whQVVay0+ci7XuCnaUufP2FKb68jhLopRvxlNcKeWFeReg3Vuqi6a9r7AbrJkBBw==" saltValue="jv0RivVGR8ddTVRz42MT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543</v>
      </c>
      <c r="G2" s="157"/>
      <c r="H2" s="158"/>
    </row>
    <row r="3" spans="1:8" x14ac:dyDescent="0.15">
      <c r="A3" s="154" t="s">
        <v>536</v>
      </c>
      <c r="B3" s="159"/>
      <c r="C3" s="160"/>
      <c r="D3" s="161">
        <v>41607</v>
      </c>
      <c r="E3" s="162"/>
      <c r="F3" s="163">
        <v>51565</v>
      </c>
      <c r="G3" s="164"/>
      <c r="H3" s="165"/>
    </row>
    <row r="4" spans="1:8" x14ac:dyDescent="0.15">
      <c r="A4" s="166"/>
      <c r="B4" s="167"/>
      <c r="C4" s="168"/>
      <c r="D4" s="169">
        <v>36823</v>
      </c>
      <c r="E4" s="170"/>
      <c r="F4" s="171">
        <v>35359</v>
      </c>
      <c r="G4" s="172"/>
      <c r="H4" s="173"/>
    </row>
    <row r="5" spans="1:8" x14ac:dyDescent="0.15">
      <c r="A5" s="154" t="s">
        <v>538</v>
      </c>
      <c r="B5" s="159"/>
      <c r="C5" s="160"/>
      <c r="D5" s="161">
        <v>49452</v>
      </c>
      <c r="E5" s="162"/>
      <c r="F5" s="163">
        <v>46686</v>
      </c>
      <c r="G5" s="164"/>
      <c r="H5" s="165"/>
    </row>
    <row r="6" spans="1:8" x14ac:dyDescent="0.15">
      <c r="A6" s="166"/>
      <c r="B6" s="167"/>
      <c r="C6" s="168"/>
      <c r="D6" s="169">
        <v>40470</v>
      </c>
      <c r="E6" s="170"/>
      <c r="F6" s="171">
        <v>32595</v>
      </c>
      <c r="G6" s="172"/>
      <c r="H6" s="173"/>
    </row>
    <row r="7" spans="1:8" x14ac:dyDescent="0.15">
      <c r="A7" s="154" t="s">
        <v>539</v>
      </c>
      <c r="B7" s="159"/>
      <c r="C7" s="160"/>
      <c r="D7" s="161">
        <v>32342</v>
      </c>
      <c r="E7" s="162"/>
      <c r="F7" s="163">
        <v>49796</v>
      </c>
      <c r="G7" s="164"/>
      <c r="H7" s="165"/>
    </row>
    <row r="8" spans="1:8" x14ac:dyDescent="0.15">
      <c r="A8" s="166"/>
      <c r="B8" s="167"/>
      <c r="C8" s="168"/>
      <c r="D8" s="169">
        <v>25561</v>
      </c>
      <c r="E8" s="170"/>
      <c r="F8" s="171">
        <v>37281</v>
      </c>
      <c r="G8" s="172"/>
      <c r="H8" s="173"/>
    </row>
    <row r="9" spans="1:8" x14ac:dyDescent="0.15">
      <c r="A9" s="154" t="s">
        <v>540</v>
      </c>
      <c r="B9" s="159"/>
      <c r="C9" s="160"/>
      <c r="D9" s="161">
        <v>36725</v>
      </c>
      <c r="E9" s="162"/>
      <c r="F9" s="163">
        <v>51681</v>
      </c>
      <c r="G9" s="164"/>
      <c r="H9" s="165"/>
    </row>
    <row r="10" spans="1:8" x14ac:dyDescent="0.15">
      <c r="A10" s="166"/>
      <c r="B10" s="167"/>
      <c r="C10" s="168"/>
      <c r="D10" s="169">
        <v>30912</v>
      </c>
      <c r="E10" s="170"/>
      <c r="F10" s="171">
        <v>37226</v>
      </c>
      <c r="G10" s="172"/>
      <c r="H10" s="173"/>
    </row>
    <row r="11" spans="1:8" x14ac:dyDescent="0.15">
      <c r="A11" s="154" t="s">
        <v>541</v>
      </c>
      <c r="B11" s="159"/>
      <c r="C11" s="160"/>
      <c r="D11" s="161">
        <v>30776</v>
      </c>
      <c r="E11" s="162"/>
      <c r="F11" s="163">
        <v>50465</v>
      </c>
      <c r="G11" s="164"/>
      <c r="H11" s="165"/>
    </row>
    <row r="12" spans="1:8" x14ac:dyDescent="0.15">
      <c r="A12" s="166"/>
      <c r="B12" s="167"/>
      <c r="C12" s="174"/>
      <c r="D12" s="169">
        <v>24589</v>
      </c>
      <c r="E12" s="170"/>
      <c r="F12" s="171">
        <v>34193</v>
      </c>
      <c r="G12" s="172"/>
      <c r="H12" s="173"/>
    </row>
    <row r="13" spans="1:8" x14ac:dyDescent="0.15">
      <c r="A13" s="154"/>
      <c r="B13" s="159"/>
      <c r="C13" s="175"/>
      <c r="D13" s="176">
        <v>38180</v>
      </c>
      <c r="E13" s="177"/>
      <c r="F13" s="178">
        <v>50039</v>
      </c>
      <c r="G13" s="179"/>
      <c r="H13" s="165"/>
    </row>
    <row r="14" spans="1:8" x14ac:dyDescent="0.15">
      <c r="A14" s="166"/>
      <c r="B14" s="167"/>
      <c r="C14" s="168"/>
      <c r="D14" s="169">
        <v>31671</v>
      </c>
      <c r="E14" s="170"/>
      <c r="F14" s="171">
        <v>35331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3.91</v>
      </c>
      <c r="C19" s="180">
        <f>ROUND(VALUE(SUBSTITUTE(実質収支比率等に係る経年分析!G$48,"▲","-")),2)</f>
        <v>3.99</v>
      </c>
      <c r="D19" s="180">
        <f>ROUND(VALUE(SUBSTITUTE(実質収支比率等に係る経年分析!H$48,"▲","-")),2)</f>
        <v>4.1100000000000003</v>
      </c>
      <c r="E19" s="180">
        <f>ROUND(VALUE(SUBSTITUTE(実質収支比率等に係る経年分析!I$48,"▲","-")),2)</f>
        <v>3.91</v>
      </c>
      <c r="F19" s="180">
        <f>ROUND(VALUE(SUBSTITUTE(実質収支比率等に係る経年分析!J$48,"▲","-")),2)</f>
        <v>4.47</v>
      </c>
    </row>
    <row r="20" spans="1:11" x14ac:dyDescent="0.15">
      <c r="A20" s="180" t="s">
        <v>54</v>
      </c>
      <c r="B20" s="180">
        <f>ROUND(VALUE(SUBSTITUTE(実質収支比率等に係る経年分析!F$47,"▲","-")),2)</f>
        <v>26.95</v>
      </c>
      <c r="C20" s="180">
        <f>ROUND(VALUE(SUBSTITUTE(実質収支比率等に係る経年分析!G$47,"▲","-")),2)</f>
        <v>24.53</v>
      </c>
      <c r="D20" s="180">
        <f>ROUND(VALUE(SUBSTITUTE(実質収支比率等に係る経年分析!H$47,"▲","-")),2)</f>
        <v>22.74</v>
      </c>
      <c r="E20" s="180">
        <f>ROUND(VALUE(SUBSTITUTE(実質収支比率等に係る経年分析!I$47,"▲","-")),2)</f>
        <v>23.48</v>
      </c>
      <c r="F20" s="180">
        <f>ROUND(VALUE(SUBSTITUTE(実質収支比率等に係る経年分析!J$47,"▲","-")),2)</f>
        <v>26.83</v>
      </c>
    </row>
    <row r="21" spans="1:11" x14ac:dyDescent="0.15">
      <c r="A21" s="180" t="s">
        <v>55</v>
      </c>
      <c r="B21" s="180">
        <f>IF(ISNUMBER(VALUE(SUBSTITUTE(実質収支比率等に係る経年分析!F$49,"▲","-"))),ROUND(VALUE(SUBSTITUTE(実質収支比率等に係る経年分析!F$49,"▲","-")),2),NA())</f>
        <v>-0.26</v>
      </c>
      <c r="C21" s="180">
        <f>IF(ISNUMBER(VALUE(SUBSTITUTE(実質収支比率等に係る経年分析!G$49,"▲","-"))),ROUND(VALUE(SUBSTITUTE(実質収支比率等に係る経年分析!G$49,"▲","-")),2),NA())</f>
        <v>-1.72</v>
      </c>
      <c r="D21" s="180">
        <f>IF(ISNUMBER(VALUE(SUBSTITUTE(実質収支比率等に係る経年分析!H$49,"▲","-"))),ROUND(VALUE(SUBSTITUTE(実質収支比率等に係る経年分析!H$49,"▲","-")),2),NA())</f>
        <v>-1.38</v>
      </c>
      <c r="E21" s="180">
        <f>IF(ISNUMBER(VALUE(SUBSTITUTE(実質収支比率等に係る経年分析!I$49,"▲","-"))),ROUND(VALUE(SUBSTITUTE(実質収支比率等に係る経年分析!I$49,"▲","-")),2),NA())</f>
        <v>1.97</v>
      </c>
      <c r="F21" s="180">
        <f>IF(ISNUMBER(VALUE(SUBSTITUTE(実質収支比率等に係る経年分析!J$49,"▲","-"))),ROUND(VALUE(SUBSTITUTE(実質収支比率等に係る経年分析!J$49,"▲","-")),2),NA())</f>
        <v>3.29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介護保険会計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0.67</v>
      </c>
    </row>
    <row r="35" spans="1:16" x14ac:dyDescent="0.15">
      <c r="A35" s="181" t="str">
        <f>IF(連結実質赤字比率に係る赤字・黒字の構成分析!C$35="",NA(),連結実質赤字比率に係る赤字・黒字の構成分析!C$35)</f>
        <v>国民健康保険会計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1.1000000000000001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4.0999999999999996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7294</v>
      </c>
      <c r="E42" s="182"/>
      <c r="F42" s="182"/>
      <c r="G42" s="182">
        <f>'実質公債費比率（分子）の構造'!L$52</f>
        <v>7089</v>
      </c>
      <c r="H42" s="182"/>
      <c r="I42" s="182"/>
      <c r="J42" s="182">
        <f>'実質公債費比率（分子）の構造'!M$52</f>
        <v>6911</v>
      </c>
      <c r="K42" s="182"/>
      <c r="L42" s="182"/>
      <c r="M42" s="182">
        <f>'実質公債費比率（分子）の構造'!N$52</f>
        <v>6875</v>
      </c>
      <c r="N42" s="182"/>
      <c r="O42" s="182"/>
      <c r="P42" s="182">
        <f>'実質公債費比率（分子）の構造'!O$52</f>
        <v>6780</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89</v>
      </c>
      <c r="C44" s="182"/>
      <c r="D44" s="182"/>
      <c r="E44" s="182">
        <f>'実質公債費比率（分子）の構造'!L$50</f>
        <v>89</v>
      </c>
      <c r="F44" s="182"/>
      <c r="G44" s="182"/>
      <c r="H44" s="182">
        <f>'実質公債費比率（分子）の構造'!M$50</f>
        <v>76</v>
      </c>
      <c r="I44" s="182"/>
      <c r="J44" s="182"/>
      <c r="K44" s="182">
        <f>'実質公債費比率（分子）の構造'!N$50</f>
        <v>53</v>
      </c>
      <c r="L44" s="182"/>
      <c r="M44" s="182"/>
      <c r="N44" s="182">
        <f>'実質公債費比率（分子）の構造'!O$50</f>
        <v>53</v>
      </c>
      <c r="O44" s="182"/>
      <c r="P44" s="182"/>
    </row>
    <row r="45" spans="1:16" x14ac:dyDescent="0.15">
      <c r="A45" s="182" t="s">
        <v>64</v>
      </c>
      <c r="B45" s="182">
        <f>'実質公債費比率（分子）の構造'!K$49</f>
        <v>132</v>
      </c>
      <c r="C45" s="182"/>
      <c r="D45" s="182"/>
      <c r="E45" s="182">
        <f>'実質公債費比率（分子）の構造'!L$49</f>
        <v>105</v>
      </c>
      <c r="F45" s="182"/>
      <c r="G45" s="182"/>
      <c r="H45" s="182">
        <f>'実質公債費比率（分子）の構造'!M$49</f>
        <v>113</v>
      </c>
      <c r="I45" s="182"/>
      <c r="J45" s="182"/>
      <c r="K45" s="182">
        <f>'実質公債費比率（分子）の構造'!N$49</f>
        <v>121</v>
      </c>
      <c r="L45" s="182"/>
      <c r="M45" s="182"/>
      <c r="N45" s="182">
        <f>'実質公債費比率（分子）の構造'!O$49</f>
        <v>140</v>
      </c>
      <c r="O45" s="182"/>
      <c r="P45" s="182"/>
    </row>
    <row r="46" spans="1:16" x14ac:dyDescent="0.15">
      <c r="A46" s="182" t="s">
        <v>65</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66</v>
      </c>
      <c r="B47" s="182">
        <f>'実質公債費比率（分子）の構造'!K$47</f>
        <v>136</v>
      </c>
      <c r="C47" s="182"/>
      <c r="D47" s="182"/>
      <c r="E47" s="182">
        <f>'実質公債費比率（分子）の構造'!L$47</f>
        <v>110</v>
      </c>
      <c r="F47" s="182"/>
      <c r="G47" s="182"/>
      <c r="H47" s="182">
        <f>'実質公債費比率（分子）の構造'!M$47</f>
        <v>60</v>
      </c>
      <c r="I47" s="182"/>
      <c r="J47" s="182"/>
      <c r="K47" s="182">
        <f>'実質公債費比率（分子）の構造'!N$47</f>
        <v>60</v>
      </c>
      <c r="L47" s="182"/>
      <c r="M47" s="182"/>
      <c r="N47" s="182">
        <f>'実質公債費比率（分子）の構造'!O$47</f>
        <v>56</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2004</v>
      </c>
      <c r="C49" s="182"/>
      <c r="D49" s="182"/>
      <c r="E49" s="182">
        <f>'実質公債費比率（分子）の構造'!L$45</f>
        <v>1946</v>
      </c>
      <c r="F49" s="182"/>
      <c r="G49" s="182"/>
      <c r="H49" s="182">
        <f>'実質公債費比率（分子）の構造'!M$45</f>
        <v>1900</v>
      </c>
      <c r="I49" s="182"/>
      <c r="J49" s="182"/>
      <c r="K49" s="182">
        <f>'実質公債費比率（分子）の構造'!N$45</f>
        <v>2202</v>
      </c>
      <c r="L49" s="182"/>
      <c r="M49" s="182"/>
      <c r="N49" s="182">
        <f>'実質公債費比率（分子）の構造'!O$45</f>
        <v>2192</v>
      </c>
      <c r="O49" s="182"/>
      <c r="P49" s="182"/>
    </row>
    <row r="50" spans="1:16" x14ac:dyDescent="0.15">
      <c r="A50" s="182" t="s">
        <v>69</v>
      </c>
      <c r="B50" s="182" t="e">
        <f>NA()</f>
        <v>#N/A</v>
      </c>
      <c r="C50" s="182">
        <f>IF(ISNUMBER('実質公債費比率（分子）の構造'!K$53),'実質公債費比率（分子）の構造'!K$53,NA())</f>
        <v>-4933</v>
      </c>
      <c r="D50" s="182" t="e">
        <f>NA()</f>
        <v>#N/A</v>
      </c>
      <c r="E50" s="182" t="e">
        <f>NA()</f>
        <v>#N/A</v>
      </c>
      <c r="F50" s="182">
        <f>IF(ISNUMBER('実質公債費比率（分子）の構造'!L$53),'実質公債費比率（分子）の構造'!L$53,NA())</f>
        <v>-4839</v>
      </c>
      <c r="G50" s="182" t="e">
        <f>NA()</f>
        <v>#N/A</v>
      </c>
      <c r="H50" s="182" t="e">
        <f>NA()</f>
        <v>#N/A</v>
      </c>
      <c r="I50" s="182">
        <f>IF(ISNUMBER('実質公債費比率（分子）の構造'!M$53),'実質公債費比率（分子）の構造'!M$53,NA())</f>
        <v>-4762</v>
      </c>
      <c r="J50" s="182" t="e">
        <f>NA()</f>
        <v>#N/A</v>
      </c>
      <c r="K50" s="182" t="e">
        <f>NA()</f>
        <v>#N/A</v>
      </c>
      <c r="L50" s="182">
        <f>IF(ISNUMBER('実質公債費比率（分子）の構造'!N$53),'実質公債費比率（分子）の構造'!N$53,NA())</f>
        <v>-4439</v>
      </c>
      <c r="M50" s="182" t="e">
        <f>NA()</f>
        <v>#N/A</v>
      </c>
      <c r="N50" s="182" t="e">
        <f>NA()</f>
        <v>#N/A</v>
      </c>
      <c r="O50" s="182">
        <f>IF(ISNUMBER('実質公債費比率（分子）の構造'!O$53),'実質公債費比率（分子）の構造'!O$53,NA())</f>
        <v>-4339</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78594</v>
      </c>
      <c r="E56" s="181"/>
      <c r="F56" s="181"/>
      <c r="G56" s="181">
        <f>'将来負担比率（分子）の構造'!J$52</f>
        <v>72425</v>
      </c>
      <c r="H56" s="181"/>
      <c r="I56" s="181"/>
      <c r="J56" s="181">
        <f>'将来負担比率（分子）の構造'!K$52</f>
        <v>66142</v>
      </c>
      <c r="K56" s="181"/>
      <c r="L56" s="181"/>
      <c r="M56" s="181">
        <f>'将来負担比率（分子）の構造'!L$52</f>
        <v>60135</v>
      </c>
      <c r="N56" s="181"/>
      <c r="O56" s="181"/>
      <c r="P56" s="181">
        <f>'将来負担比率（分子）の構造'!M$52</f>
        <v>55849</v>
      </c>
    </row>
    <row r="57" spans="1:16" x14ac:dyDescent="0.15">
      <c r="A57" s="181" t="s">
        <v>41</v>
      </c>
      <c r="B57" s="181"/>
      <c r="C57" s="181"/>
      <c r="D57" s="181">
        <f>'将来負担比率（分子）の構造'!I$51</f>
        <v>11</v>
      </c>
      <c r="E57" s="181"/>
      <c r="F57" s="181"/>
      <c r="G57" s="181">
        <f>'将来負担比率（分子）の構造'!J$51</f>
        <v>10</v>
      </c>
      <c r="H57" s="181"/>
      <c r="I57" s="181"/>
      <c r="J57" s="181">
        <f>'将来負担比率（分子）の構造'!K$51</f>
        <v>7</v>
      </c>
      <c r="K57" s="181"/>
      <c r="L57" s="181"/>
      <c r="M57" s="181">
        <f>'将来負担比率（分子）の構造'!L$51</f>
        <v>6</v>
      </c>
      <c r="N57" s="181"/>
      <c r="O57" s="181"/>
      <c r="P57" s="181">
        <f>'将来負担比率（分子）の構造'!M$51</f>
        <v>5</v>
      </c>
    </row>
    <row r="58" spans="1:16" x14ac:dyDescent="0.15">
      <c r="A58" s="181" t="s">
        <v>40</v>
      </c>
      <c r="B58" s="181"/>
      <c r="C58" s="181"/>
      <c r="D58" s="181">
        <f>'将来負担比率（分子）の構造'!I$50</f>
        <v>112536</v>
      </c>
      <c r="E58" s="181"/>
      <c r="F58" s="181"/>
      <c r="G58" s="181">
        <f>'将来負担比率（分子）の構造'!J$50</f>
        <v>118618</v>
      </c>
      <c r="H58" s="181"/>
      <c r="I58" s="181"/>
      <c r="J58" s="181">
        <f>'将来負担比率（分子）の構造'!K$50</f>
        <v>132187</v>
      </c>
      <c r="K58" s="181"/>
      <c r="L58" s="181"/>
      <c r="M58" s="181">
        <f>'将来負担比率（分子）の構造'!L$50</f>
        <v>146841</v>
      </c>
      <c r="N58" s="181"/>
      <c r="O58" s="181"/>
      <c r="P58" s="181">
        <f>'将来負担比率（分子）の構造'!M$50</f>
        <v>155266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18213</v>
      </c>
      <c r="C62" s="181"/>
      <c r="D62" s="181"/>
      <c r="E62" s="181">
        <f>'将来負担比率（分子）の構造'!J$45</f>
        <v>18021</v>
      </c>
      <c r="F62" s="181"/>
      <c r="G62" s="181"/>
      <c r="H62" s="181">
        <f>'将来負担比率（分子）の構造'!K$45</f>
        <v>18523</v>
      </c>
      <c r="I62" s="181"/>
      <c r="J62" s="181"/>
      <c r="K62" s="181">
        <f>'将来負担比率（分子）の構造'!L$45</f>
        <v>17359</v>
      </c>
      <c r="L62" s="181"/>
      <c r="M62" s="181"/>
      <c r="N62" s="181">
        <f>'将来負担比率（分子）の構造'!M$45</f>
        <v>16485</v>
      </c>
      <c r="O62" s="181"/>
      <c r="P62" s="181"/>
    </row>
    <row r="63" spans="1:16" x14ac:dyDescent="0.15">
      <c r="A63" s="181" t="s">
        <v>33</v>
      </c>
      <c r="B63" s="181">
        <f>'将来負担比率（分子）の構造'!I$44</f>
        <v>1338</v>
      </c>
      <c r="C63" s="181"/>
      <c r="D63" s="181"/>
      <c r="E63" s="181">
        <f>'将来負担比率（分子）の構造'!J$44</f>
        <v>1521</v>
      </c>
      <c r="F63" s="181"/>
      <c r="G63" s="181"/>
      <c r="H63" s="181">
        <f>'将来負担比率（分子）の構造'!K$44</f>
        <v>1462</v>
      </c>
      <c r="I63" s="181"/>
      <c r="J63" s="181"/>
      <c r="K63" s="181">
        <f>'将来負担比率（分子）の構造'!L$44</f>
        <v>1478</v>
      </c>
      <c r="L63" s="181"/>
      <c r="M63" s="181"/>
      <c r="N63" s="181">
        <f>'将来負担比率（分子）の構造'!M$44</f>
        <v>1734</v>
      </c>
      <c r="O63" s="181"/>
      <c r="P63" s="181"/>
    </row>
    <row r="64" spans="1:16" x14ac:dyDescent="0.15">
      <c r="A64" s="181" t="s">
        <v>32</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31</v>
      </c>
      <c r="B65" s="181">
        <f>'将来負担比率（分子）の構造'!I$42</f>
        <v>343</v>
      </c>
      <c r="C65" s="181"/>
      <c r="D65" s="181"/>
      <c r="E65" s="181">
        <f>'将来負担比率（分子）の構造'!J$42</f>
        <v>254</v>
      </c>
      <c r="F65" s="181"/>
      <c r="G65" s="181"/>
      <c r="H65" s="181">
        <f>'将来負担比率（分子）の構造'!K$42</f>
        <v>178</v>
      </c>
      <c r="I65" s="181"/>
      <c r="J65" s="181"/>
      <c r="K65" s="181">
        <f>'将来負担比率（分子）の構造'!L$42</f>
        <v>125</v>
      </c>
      <c r="L65" s="181"/>
      <c r="M65" s="181"/>
      <c r="N65" s="181">
        <f>'将来負担比率（分子）の構造'!M$42</f>
        <v>71</v>
      </c>
      <c r="O65" s="181"/>
      <c r="P65" s="181"/>
    </row>
    <row r="66" spans="1:16" x14ac:dyDescent="0.15">
      <c r="A66" s="181" t="s">
        <v>30</v>
      </c>
      <c r="B66" s="181">
        <f>'将来負担比率（分子）の構造'!I$41</f>
        <v>31152</v>
      </c>
      <c r="C66" s="181"/>
      <c r="D66" s="181"/>
      <c r="E66" s="181">
        <f>'将来負担比率（分子）の構造'!J$41</f>
        <v>29852</v>
      </c>
      <c r="F66" s="181"/>
      <c r="G66" s="181"/>
      <c r="H66" s="181">
        <f>'将来負担比率（分子）の構造'!K$41</f>
        <v>28845</v>
      </c>
      <c r="I66" s="181"/>
      <c r="J66" s="181"/>
      <c r="K66" s="181">
        <f>'将来負担比率（分子）の構造'!L$41</f>
        <v>27394</v>
      </c>
      <c r="L66" s="181"/>
      <c r="M66" s="181"/>
      <c r="N66" s="181">
        <f>'将来負担比率（分子）の構造'!M$41</f>
        <v>26469</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27787</v>
      </c>
      <c r="C72" s="185">
        <f>基金残高に係る経年分析!G55</f>
        <v>30300</v>
      </c>
      <c r="D72" s="185">
        <f>基金残高に係る経年分析!H55</f>
        <v>33854</v>
      </c>
    </row>
    <row r="73" spans="1:16" x14ac:dyDescent="0.15">
      <c r="A73" s="184" t="s">
        <v>76</v>
      </c>
      <c r="B73" s="185">
        <f>基金残高に係る経年分析!F56</f>
        <v>3104</v>
      </c>
      <c r="C73" s="185">
        <f>基金残高に係る経年分析!G56</f>
        <v>3106</v>
      </c>
      <c r="D73" s="185">
        <f>基金残高に係る経年分析!H56</f>
        <v>3107</v>
      </c>
    </row>
    <row r="74" spans="1:16" x14ac:dyDescent="0.15">
      <c r="A74" s="184" t="s">
        <v>77</v>
      </c>
      <c r="B74" s="185">
        <f>基金残高に係る経年分析!F57</f>
        <v>89637</v>
      </c>
      <c r="C74" s="185">
        <f>基金残高に係る経年分析!G57</f>
        <v>101436</v>
      </c>
      <c r="D74" s="185">
        <f>基金残高に係る経年分析!H57</f>
        <v>106362</v>
      </c>
    </row>
  </sheetData>
  <sheetProtection algorithmName="SHA-512" hashValue="JctTk/Jbl+M1dRhNhr2H1G64rt1gb/DaGFYJT87GQzzje/2S2vaJe2SAt5bCgSUtNSPve1vjrYmGn3fUEk5rcg==" saltValue="+8PqQpIsxbRl9tI6dvA5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2022-03-02T05:58:17Z</cp:lastPrinted>
  <dcterms:created xsi:type="dcterms:W3CDTF">2022-02-02T04:29:43Z</dcterms:created>
  <dcterms:modified xsi:type="dcterms:W3CDTF">2022-03-21T23:32:05Z</dcterms:modified>
  <cp:category/>
</cp:coreProperties>
</file>