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gnassv02\bumon\課共有\財政課\自動暗号化除外フォルダ\"/>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<sst xmlns="http://schemas.openxmlformats.org/spreadsheetml/2006/main" count="1097" uniqueCount="579">
  <si>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</si>
  <si>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</si>
  <si>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</si>
  <si>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</si>
  <si>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</si>
  <si>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</si>
  <si>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</si>
  <si>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</si>
  <si>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</si>
  <si>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</si>
  <si>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</si>
  <si>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</si>
  <si>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</si>
  <si>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</si>
  <si>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</si>
  <si>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</si>
  <si>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</si>
  <si>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</si>
  <si>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</si>
  <si>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</si>
  <si>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</si>
  <si>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</si>
  <si>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</si>
  <si>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</si>
  <si>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</si>
  <si>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</si>
  <si>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</si>
  <si>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</si>
  <si>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</si>
  <si>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</si>
  <si>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</si>
  <si>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</si>
  <si>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</si>
  <si>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</si>
  <si>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</si>
  <si>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</si>
  <si>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</si>
  <si>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</si>
  <si>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</si>
  <si>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</si>
  <si>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</si>
  <si>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</si>
  <si>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</si>
  <si>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</si>
  <si>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</si>
  <si>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</si>
  <si>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</si>
  <si>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</si>
  <si>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</si>
  <si>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</si>
  <si>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</si>
  <si>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</si>
  <si>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</si>
  <si>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</si>
  <si>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</si>
  <si>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</si>
  <si>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</si>
  <si>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</si>
  <si>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</si>
  <si>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</si>
  <si>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</si>
  <si>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</si>
  <si>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</si>
  <si>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</si>
  <si>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</si>
  <si>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</si>
  <si>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</si>
  <si>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</si>
  <si>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</si>
  <si>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</si>
  <si>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</si>
  <si>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</si>
  <si>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</si>
  <si>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</si>
  <si>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</si>
  <si>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</si>
  <si>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</si>
  <si>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</si>
  <si>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</si>
  <si>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</si>
  <si>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</si>
  <si>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</si>
  <si>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</si>
  <si>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</si>
  <si>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</si>
  <si>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</si>
  <si>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</si>
  <si>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</si>
  <si>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</si>
  <si>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</si>
  <si>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</si>
  <si>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</si>
  <si>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</si>
  <si>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</si>
  <si>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</si>
  <si>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</si>
  <si>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</si>
  <si>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</si>
  <si>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</si>
  <si>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</si>
  <si>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</si>
  <si>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</si>
  <si>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</si>
  <si>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</si>
  <si>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</si>
  <si>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</si>
  <si>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</si>
  <si>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</si>
  <si>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</si>
  <si>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</si>
  <si>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</si>
  <si>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</si>
  <si>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</si>
  <si>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</si>
  <si>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</si>
  <si>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</si>
  <si>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</si>
  <si>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</si>
  <si>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</si>
  <si>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</si>
  <si>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</si>
  <si>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</si>
  <si>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</si>
  <si>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</si>
  <si>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</si>
  <si>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</si>
  <si>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</si>
  <si>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</si>
  <si>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</si>
  <si>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</si>
  <si>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</si>
  <si>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</si>
  <si>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</si>
  <si>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</si>
  <si>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</si>
  <si>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</si>
  <si>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</si>
  <si>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</si>
  <si>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</si>
  <si>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</si>
  <si>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</si>
  <si>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</si>
  <si>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</si>
  <si>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</si>
  <si>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</si>
  <si>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</si>
  <si>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</si>
  <si>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</si>
  <si>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</si>
  <si>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</si>
  <si>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</si>
  <si>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</si>
  <si>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</si>
  <si>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</si>
  <si>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</si>
  <si>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</si>
  <si>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</si>
  <si>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</si>
  <si>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</si>
  <si>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</si>
  <si>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</si>
  <si>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</si>
  <si>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</si>
  <si>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</si>
  <si>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</si>
  <si>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</si>
  <si>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</si>
  <si>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</si>
  <si>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</si>
  <si>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</si>
  <si>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</si>
  <si>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</si>
  <si>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</si>
  <si>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</si>
  <si>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</si>
  <si>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</si>
  <si>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</si>
  <si>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</si>
  <si>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</si>
  <si>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</si>
  <si>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</si>
  <si>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</si>
  <si>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</si>
  <si>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</si>
  <si>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</si>
  <si>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</si>
  <si>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</si>
  <si>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</si>
  <si>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</si>
  <si>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</si>
  <si>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</si>
  <si>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</si>
  <si>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</si>
  <si>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</si>
  <si>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</si>
  <si>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</si>
  <si>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</si>
  <si>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</si>
  <si>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</si>
  <si>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</si>
  <si>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</si>
  <si>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</si>
  <si>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</si>
  <si>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</si>
  <si>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</si>
  <si>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</si>
  <si>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</si>
  <si>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</si>
  <si>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</si>
  <si>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</si>
  <si>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</si>
  <si>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</si>
  <si>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</si>
  <si>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東京都江東区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</si>
  <si>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</si>
  <si>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</si>
  <si>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</si>
  <si>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</si>
  <si>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</si>
  <si>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</si>
  <si>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</si>
  <si>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</si>
  <si>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</si>
  <si>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</si>
  <si>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</si>
  <si>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</si>
  <si>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</si>
  <si>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</si>
  <si>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</si>
  <si>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</si>
  <si>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</si>
  <si>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</si>
  <si>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</si>
  <si>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</si>
  <si>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</si>
  <si>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</si>
  <si>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</si>
  <si>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</si>
  <si>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</si>
  <si>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</si>
  <si>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</si>
  <si>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</si>
  <si>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</si>
  <si>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</si>
  <si>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</si>
  <si>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</si>
  <si>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</si>
  <si>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</si>
  <si>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</si>
  <si>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</si>
  <si>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</si>
  <si>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</si>
  <si>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</si>
  <si>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</si>
  <si>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</si>
  <si>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</si>
  <si>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</si>
  <si>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</si>
  <si>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</si>
  <si>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</si>
  <si>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</si>
  <si>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</si>
  <si>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</si>
  <si>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</si>
  <si>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</si>
  <si>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</si>
  <si>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</si>
  <si>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</si>
  <si>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</si>
  <si>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</si>
  <si>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</si>
  <si>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</si>
  <si>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</si>
  <si>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</si>
  <si>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</si>
  <si>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</si>
  <si>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</si>
  <si>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</si>
  <si>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</si>
  <si>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</si>
  <si>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</si>
  <si>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</si>
  <si>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</si>
  <si>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</si>
  <si>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</si>
  <si>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</si>
  <si>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</si>
  <si>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</si>
  <si>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</si>
  <si>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</si>
  <si>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</si>
  <si>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</si>
  <si>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</si>
  <si>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</si>
  <si>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</si>
  <si>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</si>
  <si>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</si>
  <si>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</si>
  <si>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</si>
  <si>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</si>
  <si>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</si>
  <si>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</si>
  <si>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</si>
  <si>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</si>
  <si>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</si>
  <si>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</si>
  <si>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</si>
  <si>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</si>
  <si>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</si>
  <si>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</si>
  <si>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</si>
  <si>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</si>
  <si>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</si>
  <si>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</si>
  <si>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</si>
  <si>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</si>
  <si>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</si>
  <si>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</si>
  <si>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</si>
  <si>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</si>
  <si>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</si>
  <si>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</si>
  <si>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</si>
  <si>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</si>
  <si>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</si>
  <si>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</si>
  <si>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</si>
  <si>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</si>
  <si>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</si>
  <si>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</si>
  <si>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</si>
  <si>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</si>
  <si>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</si>
  <si>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</si>
  <si>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</si>
  <si>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</si>
  <si>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</si>
  <si>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</si>
  <si>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</si>
  <si>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</si>
  <si>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</si>
  <si>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</si>
  <si>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</si>
  <si>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</si>
  <si>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</si>
  <si>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</si>
  <si>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</si>
  <si>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</si>
  <si>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</si>
  <si>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</si>
  <si>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</si>
  <si>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</si>
  <si>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</si>
  <si>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</si>
  <si>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</si>
  <si>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</si>
  <si>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</si>
  <si>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</si>
  <si>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</si>
  <si>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</si>
  <si>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</si>
  <si>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</si>
  <si>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</si>
  <si>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</si>
  <si>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</si>
  <si>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</si>
  <si>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</si>
  <si>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東京都江東区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</si>
  <si>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</si>
  <si>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</si>
  <si>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</si>
  <si>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</si>
  <si>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</si>
  <si>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</si>
  <si>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</si>
  <si>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</si>
  <si>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</si>
  <si>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</si>
  <si>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</si>
  <si>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</si>
  <si>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</si>
  <si>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</si>
  <si>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</si>
  <si>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</si>
  <si>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</si>
  <si>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</si>
  <si>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</si>
  <si>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</si>
  <si>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</si>
  <si>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</si>
  <si>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</si>
  <si>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</si>
  <si>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</si>
  <si>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</si>
  <si>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</si>
  <si>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</si>
  <si>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</si>
  <si>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</si>
  <si>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</si>
  <si>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</si>
  <si>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</si>
  <si>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</si>
  <si>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</si>
  <si>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</si>
  <si>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</si>
  <si>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</si>
  <si>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</si>
  <si>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</si>
  <si>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</si>
  <si>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</si>
  <si>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</si>
  <si>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</si>
  <si>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</si>
  <si>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</si>
  <si>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</si>
  <si>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</si>
  <si>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</si>
  <si>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</si>
  <si>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</si>
  <si>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</si>
  <si>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</si>
  <si>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</si>
  <si>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</si>
  <si>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</si>
  <si>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</si>
  <si>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</si>
  <si>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</si>
  <si>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</si>
  <si>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</si>
  <si>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</si>
  <si>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</si>
  <si>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</si>
  <si>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</si>
  <si>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</si>
  <si>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</si>
  <si>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</si>
  <si>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</si>
  <si>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</si>
  <si>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</si>
  <si>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</si>
  <si>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</si>
  <si>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</si>
  <si>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</si>
  <si>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</si>
  <si>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</si>
  <si>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</si>
  <si>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</si>
  <si>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</si>
  <si>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</si>
  <si>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</si>
  <si>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</si>
  <si>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</si>
  <si>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</si>
  <si>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</si>
  <si>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</si>
  <si>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</si>
  <si>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</si>
  <si>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</si>
  <si>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</si>
  <si>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</si>
  <si>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</si>
  <si>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</si>
  <si>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</si>
  <si>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</si>
  <si>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</si>
  <si>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</si>
  <si>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</si>
  <si>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</si>
  <si>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</si>
  <si>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</si>
  <si>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</si>
  <si>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</si>
  <si>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</si>
  <si>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</si>
  <si>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</si>
  <si>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</si>
  <si>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</si>
  <si>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</si>
  <si>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</si>
  <si>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</si>
  <si>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</si>
  <si>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</si>
  <si>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</si>
  <si>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</si>
  <si>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</si>
  <si>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</si>
  <si>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</si>
  <si>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</si>
  <si>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</si>
  <si>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</si>
  <si>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</si>
  <si>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</si>
  <si>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</si>
  <si>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</si>
  <si>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</si>
  <si>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</si>
  <si>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</si>
  <si>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</si>
  <si>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</si>
  <si>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</si>
  <si>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</si>
  <si>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</si>
  <si>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</si>
  <si>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</si>
  <si>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</si>
  <si>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</si>
  <si>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</si>
  <si>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</si>
  <si>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</si>
  <si>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</si>
  <si>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</si>
  <si>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</si>
  <si>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</si>
  <si>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</si>
  <si>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</si>
  <si>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</si>
  <si>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</si>
  <si>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</si>
  <si>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</si>
  <si>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</si>
  <si>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</si>
  <si>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</si>
  <si>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</si>
  <si>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</si>
  <si>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</si>
  <si>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</si>
  <si>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</si>
  <si>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</si>
  <si>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</si>
  <si>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</si>
  <si>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</si>
  <si>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</si>
  <si>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</si>
  <si>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</si>
  <si>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</si>
  <si>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</si>
  <si>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</si>
  <si>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</si>
  <si>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</si>
  <si>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</si>
  <si>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</si>
  <si>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</si>
  <si>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</si>
  <si>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</si>
  <si>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</si>
  <si>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</si>
  <si>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</si>
  <si>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</si>
  <si>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</si>
  <si>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0.26</t>
  </si>
  <si>
    <t>▲ 1.72</t>
  </si>
  <si>
    <t>▲ 1.38</t>
  </si>
  <si>
    <t>一般会計</t>
  </si>
  <si>
    <t>国民健康保険会計</t>
  </si>
  <si>
    <t>介護保険会計</t>
  </si>
  <si>
    <t>後期高齢者医療会計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</si>
  <si>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</si>
  <si>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</si>
  <si>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</si>
  <si>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</si>
  <si>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</si>
  <si>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</si>
  <si>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</si>
  <si>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</si>
  <si>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</si>
  <si>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</si>
  <si>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</si>
  <si>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</si>
  <si>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</si>
  <si>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</si>
  <si>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江東区文化コミュニティ財団</t>
  </si>
  <si>
    <t>江東区健康スポーツ公社</t>
  </si>
  <si>
    <t>江東区土地開発公社</t>
  </si>
  <si>
    <t>公共施設建設基金</t>
    <phoneticPr fontId="5"/>
  </si>
  <si>
    <t>学校施設改築等基金</t>
    <phoneticPr fontId="5"/>
  </si>
  <si>
    <t>地下鉄8号線建設基金</t>
    <phoneticPr fontId="5"/>
  </si>
  <si>
    <t>防災基金</t>
    <phoneticPr fontId="5"/>
  </si>
  <si>
    <t>区営住宅整備基金</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</si>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</sst>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2"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4"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4"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4"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2"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49"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1"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0"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59"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1"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0" xfId="14" applyNumberFormat="1" applyFont="1" applyFill="1" applyBorder="1" applyAlignment="1" applyProtection="1">
      <alignment horizontal="right" vertical="center" shrinkToFit="1"/>
    </xf>
    <xf numFmtId="177" fontId="34" fillId="6" borderId="171"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CED3-4E32-A06A-D3797F2CE6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54402</c:v>
                </c:pt>
                <c:pt idx="1">
                  <c:v>41607</c:v>
                </c:pt>
                <c:pt idx="2">
                  <c:v>49452</c:v>
                </c:pt>
                <c:pt idx="3">
                  <c:v>32342</c:v>
                </c:pt>
                <c:pt idx="4">
                  <c:v>36725</c:v>
                </c:pt>
              </c:numCache>
            </c:numRef>
          </c:val>
          <c:smooth val="0"/>
          <c:extLst>
            <c:ext xmlns:c16="http://schemas.microsoft.com/office/drawing/2014/chart" uri="{C3380CC4-5D6E-409C-BE32-E72D297353CC}">
              <c16:uniqueId val="{00000001-CED3-4E32-A06A-D3797F2CE6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4.28</c:v>
                </c:pt>
                <c:pt idx="1">
                  <c:v>3.91</c:v>
                </c:pt>
                <c:pt idx="2">
                  <c:v>3.99</c:v>
                </c:pt>
                <c:pt idx="3">
                  <c:v>4.1100000000000003</c:v>
                </c:pt>
                <c:pt idx="4">
                  <c:v>3.91</c:v>
                </c:pt>
              </c:numCache>
            </c:numRef>
          </c:val>
          <c:extLst>
            <c:ext xmlns:c16="http://schemas.microsoft.com/office/drawing/2014/chart" uri="{C3380CC4-5D6E-409C-BE32-E72D297353CC}">
              <c16:uniqueId val="{00000000-0BF8-4791-825C-58D2833B6E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27.61</c:v>
                </c:pt>
                <c:pt idx="1">
                  <c:v>26.95</c:v>
                </c:pt>
                <c:pt idx="2">
                  <c:v>24.53</c:v>
                </c:pt>
                <c:pt idx="3">
                  <c:v>22.74</c:v>
                </c:pt>
                <c:pt idx="4">
                  <c:v>23.48</c:v>
                </c:pt>
              </c:numCache>
            </c:numRef>
          </c:val>
          <c:extLst>
            <c:ext xmlns:c16="http://schemas.microsoft.com/office/drawing/2014/chart" uri="{C3380CC4-5D6E-409C-BE32-E72D297353CC}">
              <c16:uniqueId val="{00000001-0BF8-4791-825C-58D2833B6E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2.44</c:v>
                </c:pt>
                <c:pt idx="1">
                  <c:v>-0.26</c:v>
                </c:pt>
                <c:pt idx="2">
                  <c:v>-1.72</c:v>
                </c:pt>
                <c:pt idx="3">
                  <c:v>-1.38</c:v>
                </c:pt>
                <c:pt idx="4">
                  <c:v>1.97</c:v>
                </c:pt>
              </c:numCache>
            </c:numRef>
          </c:val>
          <c:smooth val="0"/>
          <c:extLst>
            <c:ext xmlns:c16="http://schemas.microsoft.com/office/drawing/2014/chart" uri="{C3380CC4-5D6E-409C-BE32-E72D297353CC}">
              <c16:uniqueId val="{00000002-0BF8-4791-825C-58D2833B6E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C0-4661-828A-DCBE863DCE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C0-4661-828A-DCBE863DCE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C0-4661-828A-DCBE863DCE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6C0-4661-828A-DCBE863DCE5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6C0-4661-828A-DCBE863DCE50}"/>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6C0-4661-828A-DCBE863DCE50}"/>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7.0000000000000007E-2</c:v>
                </c:pt>
                <c:pt idx="4">
                  <c:v>#N/A</c:v>
                </c:pt>
                <c:pt idx="5">
                  <c:v>0.08</c:v>
                </c:pt>
                <c:pt idx="6">
                  <c:v>#N/A</c:v>
                </c:pt>
                <c:pt idx="7">
                  <c:v>0.08</c:v>
                </c:pt>
                <c:pt idx="8">
                  <c:v>#N/A</c:v>
                </c:pt>
                <c:pt idx="9">
                  <c:v>0.08</c:v>
                </c:pt>
              </c:numCache>
            </c:numRef>
          </c:val>
          <c:extLst>
            <c:ext xmlns:c16="http://schemas.microsoft.com/office/drawing/2014/chart" uri="{C3380CC4-5D6E-409C-BE32-E72D297353CC}">
              <c16:uniqueId val="{00000006-36C0-4661-828A-DCBE863DCE50}"/>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1.27</c:v>
                </c:pt>
                <c:pt idx="2">
                  <c:v>#N/A</c:v>
                </c:pt>
                <c:pt idx="3">
                  <c:v>0.61</c:v>
                </c:pt>
                <c:pt idx="4">
                  <c:v>#N/A</c:v>
                </c:pt>
                <c:pt idx="5">
                  <c:v>0.83</c:v>
                </c:pt>
                <c:pt idx="6">
                  <c:v>#N/A</c:v>
                </c:pt>
                <c:pt idx="7">
                  <c:v>0.9</c:v>
                </c:pt>
                <c:pt idx="8">
                  <c:v>#N/A</c:v>
                </c:pt>
                <c:pt idx="9">
                  <c:v>0.46</c:v>
                </c:pt>
              </c:numCache>
            </c:numRef>
          </c:val>
          <c:extLst>
            <c:ext xmlns:c16="http://schemas.microsoft.com/office/drawing/2014/chart" uri="{C3380CC4-5D6E-409C-BE32-E72D297353CC}">
              <c16:uniqueId val="{00000007-36C0-4661-828A-DCBE863DCE50}"/>
            </c:ext>
          </c:extLst>
        </c:ser>
        <c:ser>
          <c:idx val="8"/>
          <c:order val="8"/>
          <c:tx>
            <c:strRef>
              <c:f>データシート!$A$35</c:f>
              <c:strCache>
                <c:ptCount val="1"/>
                <c:pt idx="0">
                  <c:v>国民健康保険会計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2.06</c:v>
                </c:pt>
                <c:pt idx="2">
                  <c:v>#N/A</c:v>
                </c:pt>
                <c:pt idx="3">
                  <c:v>2.92</c:v>
                </c:pt>
                <c:pt idx="4">
                  <c:v>#N/A</c:v>
                </c:pt>
                <c:pt idx="5">
                  <c:v>3.29</c:v>
                </c:pt>
                <c:pt idx="6">
                  <c:v>#N/A</c:v>
                </c:pt>
                <c:pt idx="7">
                  <c:v>1.1000000000000001</c:v>
                </c:pt>
                <c:pt idx="8">
                  <c:v>#N/A</c:v>
                </c:pt>
                <c:pt idx="9">
                  <c:v>0.78</c:v>
                </c:pt>
              </c:numCache>
            </c:numRef>
          </c:val>
          <c:extLst>
            <c:ext xmlns:c16="http://schemas.microsoft.com/office/drawing/2014/chart" uri="{C3380CC4-5D6E-409C-BE32-E72D297353CC}">
              <c16:uniqueId val="{00000008-36C0-4661-828A-DCBE863DCE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4.2699999999999996</c:v>
                </c:pt>
                <c:pt idx="2">
                  <c:v>#N/A</c:v>
                </c:pt>
                <c:pt idx="3">
                  <c:v>3.91</c:v>
                </c:pt>
                <c:pt idx="4">
                  <c:v>#N/A</c:v>
                </c:pt>
                <c:pt idx="5">
                  <c:v>3.99</c:v>
                </c:pt>
                <c:pt idx="6">
                  <c:v>#N/A</c:v>
                </c:pt>
                <c:pt idx="7">
                  <c:v>4.0999999999999996</c:v>
                </c:pt>
                <c:pt idx="8">
                  <c:v>#N/A</c:v>
                </c:pt>
                <c:pt idx="9">
                  <c:v>3.9</c:v>
                </c:pt>
              </c:numCache>
            </c:numRef>
          </c:val>
          <c:extLst>
            <c:ext xmlns:c16="http://schemas.microsoft.com/office/drawing/2014/chart" uri="{C3380CC4-5D6E-409C-BE32-E72D297353CC}">
              <c16:uniqueId val="{00000009-36C0-4661-828A-DCBE863DCE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7482</c:v>
                </c:pt>
                <c:pt idx="5">
                  <c:v>7294</c:v>
                </c:pt>
                <c:pt idx="8">
                  <c:v>7089</c:v>
                </c:pt>
                <c:pt idx="11">
                  <c:v>6911</c:v>
                </c:pt>
                <c:pt idx="14">
                  <c:v>6875</c:v>
                </c:pt>
              </c:numCache>
            </c:numRef>
          </c:val>
          <c:extLst>
            <c:ext xmlns:c16="http://schemas.microsoft.com/office/drawing/2014/chart" uri="{C3380CC4-5D6E-409C-BE32-E72D297353CC}">
              <c16:uniqueId val="{00000000-B4B4-4EAF-B31A-AD660DD8C9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B4-4EAF-B31A-AD660DD8C9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89</c:v>
                </c:pt>
                <c:pt idx="3">
                  <c:v>89</c:v>
                </c:pt>
                <c:pt idx="6">
                  <c:v>89</c:v>
                </c:pt>
                <c:pt idx="9">
                  <c:v>76</c:v>
                </c:pt>
                <c:pt idx="12">
                  <c:v>53</c:v>
                </c:pt>
              </c:numCache>
            </c:numRef>
          </c:val>
          <c:extLst>
            <c:ext xmlns:c16="http://schemas.microsoft.com/office/drawing/2014/chart" uri="{C3380CC4-5D6E-409C-BE32-E72D297353CC}">
              <c16:uniqueId val="{00000002-B4B4-4EAF-B31A-AD660DD8C9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217</c:v>
                </c:pt>
                <c:pt idx="3">
                  <c:v>132</c:v>
                </c:pt>
                <c:pt idx="6">
                  <c:v>105</c:v>
                </c:pt>
                <c:pt idx="9">
                  <c:v>113</c:v>
                </c:pt>
                <c:pt idx="12">
                  <c:v>121</c:v>
                </c:pt>
              </c:numCache>
            </c:numRef>
          </c:val>
          <c:extLst>
            <c:ext xmlns:c16="http://schemas.microsoft.com/office/drawing/2014/chart" uri="{C3380CC4-5D6E-409C-BE32-E72D297353CC}">
              <c16:uniqueId val="{00000003-B4B4-4EAF-B31A-AD660DD8C9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B4-4EAF-B31A-AD660DD8C9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164</c:v>
                </c:pt>
                <c:pt idx="3">
                  <c:v>136</c:v>
                </c:pt>
                <c:pt idx="6">
                  <c:v>110</c:v>
                </c:pt>
                <c:pt idx="9">
                  <c:v>60</c:v>
                </c:pt>
                <c:pt idx="12">
                  <c:v>60</c:v>
                </c:pt>
              </c:numCache>
            </c:numRef>
          </c:val>
          <c:extLst>
            <c:ext xmlns:c16="http://schemas.microsoft.com/office/drawing/2014/chart" uri="{C3380CC4-5D6E-409C-BE32-E72D297353CC}">
              <c16:uniqueId val="{00000005-B4B4-4EAF-B31A-AD660DD8C9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B4-4EAF-B31A-AD660DD8C9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2110</c:v>
                </c:pt>
                <c:pt idx="3">
                  <c:v>2004</c:v>
                </c:pt>
                <c:pt idx="6">
                  <c:v>1946</c:v>
                </c:pt>
                <c:pt idx="9">
                  <c:v>1900</c:v>
                </c:pt>
                <c:pt idx="12">
                  <c:v>2202</c:v>
                </c:pt>
              </c:numCache>
            </c:numRef>
          </c:val>
          <c:extLst>
            <c:ext xmlns:c16="http://schemas.microsoft.com/office/drawing/2014/chart" uri="{C3380CC4-5D6E-409C-BE32-E72D297353CC}">
              <c16:uniqueId val="{00000007-B4B4-4EAF-B31A-AD660DD8C9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-4902</c:v>
                </c:pt>
                <c:pt idx="2">
                  <c:v>#N/A</c:v>
                </c:pt>
                <c:pt idx="3">
                  <c:v>#N/A</c:v>
                </c:pt>
                <c:pt idx="4">
                  <c:v>-4933</c:v>
                </c:pt>
                <c:pt idx="5">
                  <c:v>#N/A</c:v>
                </c:pt>
                <c:pt idx="6">
                  <c:v>#N/A</c:v>
                </c:pt>
                <c:pt idx="7">
                  <c:v>-4839</c:v>
                </c:pt>
                <c:pt idx="8">
                  <c:v>#N/A</c:v>
                </c:pt>
                <c:pt idx="9">
                  <c:v>#N/A</c:v>
                </c:pt>
                <c:pt idx="10">
                  <c:v>-4762</c:v>
                </c:pt>
                <c:pt idx="11">
                  <c:v>#N/A</c:v>
                </c:pt>
                <c:pt idx="12">
                  <c:v>#N/A</c:v>
                </c:pt>
                <c:pt idx="13">
                  <c:v>-4439</c:v>
                </c:pt>
                <c:pt idx="14">
                  <c:v>#N/A</c:v>
                </c:pt>
              </c:numCache>
            </c:numRef>
          </c:val>
          <c:smooth val="0"/>
          <c:extLst>
            <c:ext xmlns:c16="http://schemas.microsoft.com/office/drawing/2014/chart" uri="{C3380CC4-5D6E-409C-BE32-E72D297353CC}">
              <c16:uniqueId val="{00000008-B4B4-4EAF-B31A-AD660DD8C9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84681</c:v>
                </c:pt>
                <c:pt idx="5">
                  <c:v>78594</c:v>
                </c:pt>
                <c:pt idx="8">
                  <c:v>72425</c:v>
                </c:pt>
                <c:pt idx="11">
                  <c:v>66142</c:v>
                </c:pt>
                <c:pt idx="14">
                  <c:v>60135</c:v>
                </c:pt>
              </c:numCache>
            </c:numRef>
          </c:val>
          <c:extLst>
            <c:ext xmlns:c16="http://schemas.microsoft.com/office/drawing/2014/chart" uri="{C3380CC4-5D6E-409C-BE32-E72D297353CC}">
              <c16:uniqueId val="{00000000-E79E-4AA7-BC43-E83BEB8CAF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c:v>
                </c:pt>
                <c:pt idx="5">
                  <c:v>11</c:v>
                </c:pt>
                <c:pt idx="8">
                  <c:v>10</c:v>
                </c:pt>
                <c:pt idx="11">
                  <c:v>7</c:v>
                </c:pt>
                <c:pt idx="14">
                  <c:v>6</c:v>
                </c:pt>
              </c:numCache>
            </c:numRef>
          </c:val>
          <c:extLst>
            <c:ext xmlns:c16="http://schemas.microsoft.com/office/drawing/2014/chart" uri="{C3380CC4-5D6E-409C-BE32-E72D297353CC}">
              <c16:uniqueId val="{00000001-E79E-4AA7-BC43-E83BEB8CAF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102472</c:v>
                </c:pt>
                <c:pt idx="5">
                  <c:v>112536</c:v>
                </c:pt>
                <c:pt idx="8">
                  <c:v>118618</c:v>
                </c:pt>
                <c:pt idx="11">
                  <c:v>132187</c:v>
                </c:pt>
                <c:pt idx="14">
                  <c:v>146841</c:v>
                </c:pt>
              </c:numCache>
            </c:numRef>
          </c:val>
          <c:extLst>
            <c:ext xmlns:c16="http://schemas.microsoft.com/office/drawing/2014/chart" uri="{C3380CC4-5D6E-409C-BE32-E72D297353CC}">
              <c16:uniqueId val="{00000002-E79E-4AA7-BC43-E83BEB8CAF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9E-4AA7-BC43-E83BEB8CAF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9E-4AA7-BC43-E83BEB8CAF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9E-4AA7-BC43-E83BEB8CAF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21576</c:v>
                </c:pt>
                <c:pt idx="3">
                  <c:v>18213</c:v>
                </c:pt>
                <c:pt idx="6">
                  <c:v>18021</c:v>
                </c:pt>
                <c:pt idx="9">
                  <c:v>18523</c:v>
                </c:pt>
                <c:pt idx="12">
                  <c:v>17359</c:v>
                </c:pt>
              </c:numCache>
            </c:numRef>
          </c:val>
          <c:extLst>
            <c:ext xmlns:c16="http://schemas.microsoft.com/office/drawing/2014/chart" uri="{C3380CC4-5D6E-409C-BE32-E72D297353CC}">
              <c16:uniqueId val="{00000006-E79E-4AA7-BC43-E83BEB8CAF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1275</c:v>
                </c:pt>
                <c:pt idx="3">
                  <c:v>1338</c:v>
                </c:pt>
                <c:pt idx="6">
                  <c:v>1521</c:v>
                </c:pt>
                <c:pt idx="9">
                  <c:v>1462</c:v>
                </c:pt>
                <c:pt idx="12">
                  <c:v>1478</c:v>
                </c:pt>
              </c:numCache>
            </c:numRef>
          </c:val>
          <c:extLst>
            <c:ext xmlns:c16="http://schemas.microsoft.com/office/drawing/2014/chart" uri="{C3380CC4-5D6E-409C-BE32-E72D297353CC}">
              <c16:uniqueId val="{00000007-E79E-4AA7-BC43-E83BEB8CAF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79E-4AA7-BC43-E83BEB8CAF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1305</c:v>
                </c:pt>
                <c:pt idx="3">
                  <c:v>343</c:v>
                </c:pt>
                <c:pt idx="6">
                  <c:v>254</c:v>
                </c:pt>
                <c:pt idx="9">
                  <c:v>178</c:v>
                </c:pt>
                <c:pt idx="12">
                  <c:v>125</c:v>
                </c:pt>
              </c:numCache>
            </c:numRef>
          </c:val>
          <c:extLst>
            <c:ext xmlns:c16="http://schemas.microsoft.com/office/drawing/2014/chart" uri="{C3380CC4-5D6E-409C-BE32-E72D297353CC}">
              <c16:uniqueId val="{00000009-E79E-4AA7-BC43-E83BEB8CAF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32579</c:v>
                </c:pt>
                <c:pt idx="3">
                  <c:v>31152</c:v>
                </c:pt>
                <c:pt idx="6">
                  <c:v>29852</c:v>
                </c:pt>
                <c:pt idx="9">
                  <c:v>28845</c:v>
                </c:pt>
                <c:pt idx="12">
                  <c:v>27394</c:v>
                </c:pt>
              </c:numCache>
            </c:numRef>
          </c:val>
          <c:extLst>
            <c:ext xmlns:c16="http://schemas.microsoft.com/office/drawing/2014/chart" uri="{C3380CC4-5D6E-409C-BE32-E72D297353CC}">
              <c16:uniqueId val="{0000000A-E79E-4AA7-BC43-E83BEB8CAF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79E-4AA7-BC43-E83BEB8CAF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29668</c:v>
                </c:pt>
                <c:pt idx="1">
                  <c:v>27787</c:v>
                </c:pt>
                <c:pt idx="2">
                  <c:v>30300</c:v>
                </c:pt>
              </c:numCache>
            </c:numRef>
          </c:val>
          <c:extLst>
            <c:ext xmlns:c16="http://schemas.microsoft.com/office/drawing/2014/chart" uri="{C3380CC4-5D6E-409C-BE32-E72D297353CC}">
              <c16:uniqueId val="{00000000-1366-4ACE-BEC2-2E66EF054F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3099</c:v>
                </c:pt>
                <c:pt idx="1">
                  <c:v>3104</c:v>
                </c:pt>
                <c:pt idx="2">
                  <c:v>3106</c:v>
                </c:pt>
              </c:numCache>
            </c:numRef>
          </c:val>
          <c:extLst>
            <c:ext xmlns:c16="http://schemas.microsoft.com/office/drawing/2014/chart" uri="{C3380CC4-5D6E-409C-BE32-E72D297353CC}">
              <c16:uniqueId val="{00000001-1366-4ACE-BEC2-2E66EF054F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74351</c:v>
                </c:pt>
                <c:pt idx="1">
                  <c:v>89637</c:v>
                </c:pt>
                <c:pt idx="2">
                  <c:v>101436</c:v>
                </c:pt>
              </c:numCache>
            </c:numRef>
          </c:val>
          <c:extLst>
            <c:ext xmlns:c16="http://schemas.microsoft.com/office/drawing/2014/chart" uri="{C3380CC4-5D6E-409C-BE32-E72D297353CC}">
              <c16:uniqueId val="{00000002-1366-4ACE-BEC2-2E66EF054F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521,835
490,814
40.16
202,814,172
197,551,053
5,043,641
129,044,291
25,685,845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連続で同値となった。基準財政需要額が増となっているものの、基準財政収入額が、人口増等に伴う特別区税の増等により増加傾向であるため、同水準を維持している。類似団体内では低めの数値となっている。</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特別区税等の歳入は景気動向に左右されやすい構造であり、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新型コロナウイルス感染症の影響による減収等が懸念される。また、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本区では今後も人口増加が見込まれ、行政需要の増加が予想されることから、引</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続き歳出抑制に努める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、健全な財政運営を図っていく。</a:t>
          </a:r>
          <a:endParaRPr lang="ja-JP" altLang="ja-JP" sz="1300" baseline="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80169</xdr:rowOff>
    </xdr:from>
    <xdr:to>
      <xdr:col>23</xdr:col>
      <xdr:colOff>133350</xdr:colOff>
      <xdr:row>43</xdr:row>
      <xdr:rowOff>80169</xdr:rowOff>
    </xdr:to>
    <xdr:cxnSp macro="">
      <xdr:nvCxnSpPr>
        <xdr:cNvPr id="73" name="直線コネクタ 72"/>
        <xdr:cNvCxnSpPr/>
      </xdr:nvCxnSpPr>
      <xdr:spPr>
        <a:xfrm>
          <a:off x="4114800" y="74525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80169</xdr:rowOff>
    </xdr:from>
    <xdr:to>
      <xdr:col>19</xdr:col>
      <xdr:colOff>133350</xdr:colOff>
      <xdr:row>43</xdr:row>
      <xdr:rowOff>80169</xdr:rowOff>
    </xdr:to>
    <xdr:cxnSp macro="">
      <xdr:nvCxnSpPr>
        <xdr:cNvPr id="76" name="直線コネクタ 75"/>
        <xdr:cNvCxnSpPr/>
      </xdr:nvCxnSpPr>
      <xdr:spPr>
        <a:xfrm>
          <a:off x="3225800" y="7452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80169</xdr:rowOff>
    </xdr:from>
    <xdr:to>
      <xdr:col>15</xdr:col>
      <xdr:colOff>82550</xdr:colOff>
      <xdr:row>43</xdr:row>
      <xdr:rowOff>80169</xdr:rowOff>
    </xdr:to>
    <xdr:cxnSp macro="">
      <xdr:nvCxnSpPr>
        <xdr:cNvPr id="79" name="直線コネクタ 78"/>
        <xdr:cNvCxnSpPr/>
      </xdr:nvCxnSpPr>
      <xdr:spPr>
        <a:xfrm>
          <a:off x="2336800" y="7452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80169</xdr:rowOff>
    </xdr:from>
    <xdr:to>
      <xdr:col>11</xdr:col>
      <xdr:colOff>31750</xdr:colOff>
      <xdr:row>43</xdr:row>
      <xdr:rowOff>95250</xdr:rowOff>
    </xdr:to>
    <xdr:cxnSp macro="">
      <xdr:nvCxnSpPr>
        <xdr:cNvPr id="82" name="直線コネクタ 81"/>
        <xdr:cNvCxnSpPr/>
      </xdr:nvCxnSpPr>
      <xdr:spPr>
        <a:xfrm flipV="1">
          <a:off x="1447800" y="74525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29369</xdr:rowOff>
    </xdr:from>
    <xdr:to>
      <xdr:col>23</xdr:col>
      <xdr:colOff>184150</xdr:colOff>
      <xdr:row>43</xdr:row>
      <xdr:rowOff>130969</xdr:rowOff>
    </xdr:to>
    <xdr:sp macro="" textlink="">
      <xdr:nvSpPr>
        <xdr:cNvPr id="92" name="楕円 91"/>
        <xdr:cNvSpPr/>
      </xdr:nvSpPr>
      <xdr:spPr>
        <a:xfrm>
          <a:off x="4902200" y="74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1446</xdr:rowOff>
    </xdr:from>
    <xdr:ext cx="762000" cy="259045"/>
    <xdr:sp macro="" textlink="">
      <xdr:nvSpPr>
        <xdr:cNvPr id="93" name="財政力該当値テキスト"/>
        <xdr:cNvSpPr txBox="1"/>
      </xdr:nvSpPr>
      <xdr:spPr>
        <a:xfrm>
          <a:off x="5041900" y="737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29369</xdr:rowOff>
    </xdr:from>
    <xdr:to>
      <xdr:col>19</xdr:col>
      <xdr:colOff>184150</xdr:colOff>
      <xdr:row>43</xdr:row>
      <xdr:rowOff>130969</xdr:rowOff>
    </xdr:to>
    <xdr:sp macro="" textlink="">
      <xdr:nvSpPr>
        <xdr:cNvPr id="94" name="楕円 93"/>
        <xdr:cNvSpPr/>
      </xdr:nvSpPr>
      <xdr:spPr>
        <a:xfrm>
          <a:off x="4064000" y="74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115746</xdr:rowOff>
    </xdr:from>
    <xdr:ext cx="736600" cy="259045"/>
    <xdr:sp macro="" textlink="">
      <xdr:nvSpPr>
        <xdr:cNvPr id="95" name="テキスト ボックス 94"/>
        <xdr:cNvSpPr txBox="1"/>
      </xdr:nvSpPr>
      <xdr:spPr>
        <a:xfrm>
          <a:off x="3733800" y="74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29369</xdr:rowOff>
    </xdr:from>
    <xdr:to>
      <xdr:col>15</xdr:col>
      <xdr:colOff>133350</xdr:colOff>
      <xdr:row>43</xdr:row>
      <xdr:rowOff>130969</xdr:rowOff>
    </xdr:to>
    <xdr:sp macro="" textlink="">
      <xdr:nvSpPr>
        <xdr:cNvPr id="96" name="楕円 95"/>
        <xdr:cNvSpPr/>
      </xdr:nvSpPr>
      <xdr:spPr>
        <a:xfrm>
          <a:off x="3175000" y="74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115746</xdr:rowOff>
    </xdr:from>
    <xdr:ext cx="762000" cy="259045"/>
    <xdr:sp macro="" textlink="">
      <xdr:nvSpPr>
        <xdr:cNvPr id="97" name="テキスト ボックス 96"/>
        <xdr:cNvSpPr txBox="1"/>
      </xdr:nvSpPr>
      <xdr:spPr>
        <a:xfrm>
          <a:off x="2844800" y="74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29369</xdr:rowOff>
    </xdr:from>
    <xdr:to>
      <xdr:col>11</xdr:col>
      <xdr:colOff>82550</xdr:colOff>
      <xdr:row>43</xdr:row>
      <xdr:rowOff>130969</xdr:rowOff>
    </xdr:to>
    <xdr:sp macro="" textlink="">
      <xdr:nvSpPr>
        <xdr:cNvPr id="98" name="楕円 97"/>
        <xdr:cNvSpPr/>
      </xdr:nvSpPr>
      <xdr:spPr>
        <a:xfrm>
          <a:off x="2286000" y="74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115746</xdr:rowOff>
    </xdr:from>
    <xdr:ext cx="762000" cy="259045"/>
    <xdr:sp macro="" textlink="">
      <xdr:nvSpPr>
        <xdr:cNvPr id="99" name="テキスト ボックス 98"/>
        <xdr:cNvSpPr txBox="1"/>
      </xdr:nvSpPr>
      <xdr:spPr>
        <a:xfrm>
          <a:off x="1955800" y="74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100" name="楕円 99"/>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101" name="テキスト ボックス 100"/>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ＩＣＴ関連経費などの物件費、保育所関連経費などの扶助費の増等により経常的経費が増となった一方、特別区交付金や特別区税の増などにより一般財源が増となったことにより、前年度比で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ポイントの減となった。その結果、本区の経常収支比率は引き続き適正水準（</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％）の範囲内であり、類似団体内でも上位の数値となった。</a:t>
          </a:r>
        </a:p>
        <a:p>
          <a:r>
            <a:rPr kumimoji="1" lang="ja-JP" altLang="en-US" sz="1300">
              <a:latin typeface="ＭＳ Ｐゴシック" panose="020B0600070205080204" pitchFamily="50" charset="-128"/>
              <a:ea typeface="ＭＳ Ｐゴシック" panose="020B0600070205080204" pitchFamily="50" charset="-128"/>
            </a:rPr>
            <a:t>歳入環境の先行きは不透明であるとともに、本区においては、人口増等により今後も経常的経費の増が見込まれることから、引き続き、効率的かつ効果的な行財政運営に取組んでいく。</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62</xdr:row>
      <xdr:rowOff>165100</xdr:rowOff>
    </xdr:to>
    <xdr:cxnSp macro="">
      <xdr:nvCxnSpPr>
        <xdr:cNvPr id="134" name="直線コネクタ 133"/>
        <xdr:cNvCxnSpPr/>
      </xdr:nvCxnSpPr>
      <xdr:spPr>
        <a:xfrm flipV="1">
          <a:off x="4114800" y="10573004"/>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5"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62</xdr:row>
      <xdr:rowOff>165100</xdr:rowOff>
    </xdr:to>
    <xdr:cxnSp macro="">
      <xdr:nvCxnSpPr>
        <xdr:cNvPr id="137" name="直線コネクタ 136"/>
        <xdr:cNvCxnSpPr/>
      </xdr:nvCxnSpPr>
      <xdr:spPr>
        <a:xfrm>
          <a:off x="3225800" y="10428224"/>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9" name="テキスト ボックス 138"/>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62</xdr:row>
      <xdr:rowOff>20320</xdr:rowOff>
    </xdr:to>
    <xdr:cxnSp macro="">
      <xdr:nvCxnSpPr>
        <xdr:cNvPr id="140" name="直線コネクタ 139"/>
        <xdr:cNvCxnSpPr/>
      </xdr:nvCxnSpPr>
      <xdr:spPr>
        <a:xfrm flipV="1">
          <a:off x="2336800" y="1042822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42" name="テキスト ボックス 141"/>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20320</xdr:rowOff>
    </xdr:to>
    <xdr:cxnSp macro="">
      <xdr:nvCxnSpPr>
        <xdr:cNvPr id="143" name="直線コネクタ 142"/>
        <xdr:cNvCxnSpPr/>
      </xdr:nvCxnSpPr>
      <xdr:spPr>
        <a:xfrm>
          <a:off x="1447800" y="1064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5" name="テキスト ボックス 144"/>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7" name="テキスト ボックス 146"/>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63754</xdr:rowOff>
    </xdr:from>
    <xdr:to>
      <xdr:col>23</xdr:col>
      <xdr:colOff>184150</xdr:colOff>
      <xdr:row>61</xdr:row>
      <xdr:rowOff>165354</xdr:rowOff>
    </xdr:to>
    <xdr:sp macro="" textlink="">
      <xdr:nvSpPr>
        <xdr:cNvPr id="153" name="楕円 152"/>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80281</xdr:rowOff>
    </xdr:from>
    <xdr:ext cx="762000" cy="259045"/>
    <xdr:sp macro="" textlink="">
      <xdr:nvSpPr>
        <xdr:cNvPr id="154" name="財政構造の弾力性該当値テキスト"/>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5" name="楕円 154"/>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6" name="テキスト ボックス 155"/>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57" name="楕円 156"/>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58" name="テキスト ボックス 157"/>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9" name="楕円 158"/>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60" name="テキスト ボックス 159"/>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61" name="楕円 160"/>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62" name="テキスト ボックス 161"/>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元年度は、前年度と比べて</a:t>
          </a:r>
          <a:r>
            <a:rPr kumimoji="1" lang="en-US" altLang="ja-JP" sz="1300">
              <a:latin typeface="ＭＳ Ｐゴシック" panose="020B0600070205080204" pitchFamily="50" charset="-128"/>
              <a:ea typeface="ＭＳ Ｐゴシック" panose="020B0600070205080204" pitchFamily="50" charset="-128"/>
            </a:rPr>
            <a:t>5,006</a:t>
          </a:r>
          <a:r>
            <a:rPr kumimoji="1" lang="ja-JP" altLang="en-US" sz="1300">
              <a:latin typeface="ＭＳ Ｐゴシック" panose="020B0600070205080204" pitchFamily="50" charset="-128"/>
              <a:ea typeface="ＭＳ Ｐゴシック" panose="020B0600070205080204" pitchFamily="50" charset="-128"/>
            </a:rPr>
            <a:t>円の増となっている。これは、人口が増となったものの、人件費・物件費等の合計がそれを上回る増となったことが要因である。</a:t>
          </a:r>
        </a:p>
        <a:p>
          <a:r>
            <a:rPr kumimoji="1" lang="ja-JP" altLang="en-US" sz="1300">
              <a:latin typeface="ＭＳ Ｐゴシック" panose="020B0600070205080204" pitchFamily="50" charset="-128"/>
              <a:ea typeface="ＭＳ Ｐゴシック" panose="020B0600070205080204" pitchFamily="50" charset="-128"/>
            </a:rPr>
            <a:t>本区の数値は、全国平均、東京都平均、類似団体と比較すると低い数値となっている。人口増に伴い今後も物件費等の増加が見込まれるため、行財政改革の推進や既存事業の見直し、再構築などに努め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61649</xdr:rowOff>
    </xdr:from>
    <xdr:to>
      <xdr:col>23</xdr:col>
      <xdr:colOff>133350</xdr:colOff>
      <xdr:row>81</xdr:row>
      <xdr:rowOff>85807</xdr:rowOff>
    </xdr:to>
    <xdr:cxnSp macro="">
      <xdr:nvCxnSpPr>
        <xdr:cNvPr id="195" name="直線コネクタ 194"/>
        <xdr:cNvCxnSpPr/>
      </xdr:nvCxnSpPr>
      <xdr:spPr>
        <a:xfrm>
          <a:off x="4114800" y="13949099"/>
          <a:ext cx="838200" cy="2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78475</xdr:rowOff>
    </xdr:from>
    <xdr:ext cx="762000" cy="259045"/>
    <xdr:sp macro="" textlink="">
      <xdr:nvSpPr>
        <xdr:cNvPr id="196" name="人件費・物件費等の状況平均値テキスト"/>
        <xdr:cNvSpPr txBox="1"/>
      </xdr:nvSpPr>
      <xdr:spPr>
        <a:xfrm>
          <a:off x="5041900" y="1396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60389</xdr:rowOff>
    </xdr:from>
    <xdr:to>
      <xdr:col>19</xdr:col>
      <xdr:colOff>133350</xdr:colOff>
      <xdr:row>81</xdr:row>
      <xdr:rowOff>61649</xdr:rowOff>
    </xdr:to>
    <xdr:cxnSp macro="">
      <xdr:nvCxnSpPr>
        <xdr:cNvPr id="198" name="直線コネクタ 197"/>
        <xdr:cNvCxnSpPr/>
      </xdr:nvCxnSpPr>
      <xdr:spPr>
        <a:xfrm>
          <a:off x="3225800" y="13947839"/>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155866</xdr:rowOff>
    </xdr:from>
    <xdr:ext cx="736600" cy="259045"/>
    <xdr:sp macro="" textlink="">
      <xdr:nvSpPr>
        <xdr:cNvPr id="200" name="テキスト ボックス 199"/>
        <xdr:cNvSpPr txBox="1"/>
      </xdr:nvSpPr>
      <xdr:spPr>
        <a:xfrm>
          <a:off x="3733800" y="1404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60389</xdr:rowOff>
    </xdr:from>
    <xdr:to>
      <xdr:col>15</xdr:col>
      <xdr:colOff>82550</xdr:colOff>
      <xdr:row>81</xdr:row>
      <xdr:rowOff>62526</xdr:rowOff>
    </xdr:to>
    <xdr:cxnSp macro="">
      <xdr:nvCxnSpPr>
        <xdr:cNvPr id="201" name="直線コネクタ 200"/>
        <xdr:cNvCxnSpPr/>
      </xdr:nvCxnSpPr>
      <xdr:spPr>
        <a:xfrm flipV="1">
          <a:off x="2336800" y="13947839"/>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152241</xdr:rowOff>
    </xdr:from>
    <xdr:ext cx="762000" cy="259045"/>
    <xdr:sp macro="" textlink="">
      <xdr:nvSpPr>
        <xdr:cNvPr id="203" name="テキスト ボックス 202"/>
        <xdr:cNvSpPr txBox="1"/>
      </xdr:nvSpPr>
      <xdr:spPr>
        <a:xfrm>
          <a:off x="2844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57465</xdr:rowOff>
    </xdr:from>
    <xdr:to>
      <xdr:col>11</xdr:col>
      <xdr:colOff>31750</xdr:colOff>
      <xdr:row>81</xdr:row>
      <xdr:rowOff>62526</xdr:rowOff>
    </xdr:to>
    <xdr:cxnSp macro="">
      <xdr:nvCxnSpPr>
        <xdr:cNvPr id="204" name="直線コネクタ 203"/>
        <xdr:cNvCxnSpPr/>
      </xdr:nvCxnSpPr>
      <xdr:spPr>
        <a:xfrm>
          <a:off x="1447800" y="13944915"/>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159669</xdr:rowOff>
    </xdr:from>
    <xdr:ext cx="762000" cy="259045"/>
    <xdr:sp macro="" textlink="">
      <xdr:nvSpPr>
        <xdr:cNvPr id="206" name="テキスト ボックス 205"/>
        <xdr:cNvSpPr txBox="1"/>
      </xdr:nvSpPr>
      <xdr:spPr>
        <a:xfrm>
          <a:off x="1955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151392</xdr:rowOff>
    </xdr:from>
    <xdr:ext cx="762000" cy="259045"/>
    <xdr:sp macro="" textlink="">
      <xdr:nvSpPr>
        <xdr:cNvPr id="208" name="テキスト ボックス 207"/>
        <xdr:cNvSpPr txBox="1"/>
      </xdr:nvSpPr>
      <xdr:spPr>
        <a:xfrm>
          <a:off x="1066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35007</xdr:rowOff>
    </xdr:from>
    <xdr:to>
      <xdr:col>23</xdr:col>
      <xdr:colOff>184150</xdr:colOff>
      <xdr:row>81</xdr:row>
      <xdr:rowOff>136607</xdr:rowOff>
    </xdr:to>
    <xdr:sp macro="" textlink="">
      <xdr:nvSpPr>
        <xdr:cNvPr id="214" name="楕円 213"/>
        <xdr:cNvSpPr/>
      </xdr:nvSpPr>
      <xdr:spPr>
        <a:xfrm>
          <a:off x="4902200" y="139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127734</xdr:rowOff>
    </xdr:from>
    <xdr:ext cx="762000" cy="259045"/>
    <xdr:sp macro="" textlink="">
      <xdr:nvSpPr>
        <xdr:cNvPr id="215" name="人件費・物件費等の状況該当値テキスト"/>
        <xdr:cNvSpPr txBox="1"/>
      </xdr:nvSpPr>
      <xdr:spPr>
        <a:xfrm>
          <a:off x="5041900" y="138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10849</xdr:rowOff>
    </xdr:from>
    <xdr:to>
      <xdr:col>19</xdr:col>
      <xdr:colOff>184150</xdr:colOff>
      <xdr:row>81</xdr:row>
      <xdr:rowOff>112449</xdr:rowOff>
    </xdr:to>
    <xdr:sp macro="" textlink="">
      <xdr:nvSpPr>
        <xdr:cNvPr id="216" name="楕円 215"/>
        <xdr:cNvSpPr/>
      </xdr:nvSpPr>
      <xdr:spPr>
        <a:xfrm>
          <a:off x="4064000" y="138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122626</xdr:rowOff>
    </xdr:from>
    <xdr:ext cx="736600" cy="259045"/>
    <xdr:sp macro="" textlink="">
      <xdr:nvSpPr>
        <xdr:cNvPr id="217" name="テキスト ボックス 216"/>
        <xdr:cNvSpPr txBox="1"/>
      </xdr:nvSpPr>
      <xdr:spPr>
        <a:xfrm>
          <a:off x="3733800" y="13667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9589</xdr:rowOff>
    </xdr:from>
    <xdr:to>
      <xdr:col>15</xdr:col>
      <xdr:colOff>133350</xdr:colOff>
      <xdr:row>81</xdr:row>
      <xdr:rowOff>111189</xdr:rowOff>
    </xdr:to>
    <xdr:sp macro="" textlink="">
      <xdr:nvSpPr>
        <xdr:cNvPr id="218" name="楕円 217"/>
        <xdr:cNvSpPr/>
      </xdr:nvSpPr>
      <xdr:spPr>
        <a:xfrm>
          <a:off x="3175000" y="1389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121366</xdr:rowOff>
    </xdr:from>
    <xdr:ext cx="762000" cy="259045"/>
    <xdr:sp macro="" textlink="">
      <xdr:nvSpPr>
        <xdr:cNvPr id="219" name="テキスト ボックス 218"/>
        <xdr:cNvSpPr txBox="1"/>
      </xdr:nvSpPr>
      <xdr:spPr>
        <a:xfrm>
          <a:off x="2844800" y="1366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11726</xdr:rowOff>
    </xdr:from>
    <xdr:to>
      <xdr:col>11</xdr:col>
      <xdr:colOff>82550</xdr:colOff>
      <xdr:row>81</xdr:row>
      <xdr:rowOff>113326</xdr:rowOff>
    </xdr:to>
    <xdr:sp macro="" textlink="">
      <xdr:nvSpPr>
        <xdr:cNvPr id="220" name="楕円 219"/>
        <xdr:cNvSpPr/>
      </xdr:nvSpPr>
      <xdr:spPr>
        <a:xfrm>
          <a:off x="2286000" y="138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123503</xdr:rowOff>
    </xdr:from>
    <xdr:ext cx="762000" cy="259045"/>
    <xdr:sp macro="" textlink="">
      <xdr:nvSpPr>
        <xdr:cNvPr id="221" name="テキスト ボックス 220"/>
        <xdr:cNvSpPr txBox="1"/>
      </xdr:nvSpPr>
      <xdr:spPr>
        <a:xfrm>
          <a:off x="1955800" y="1366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6665</xdr:rowOff>
    </xdr:from>
    <xdr:to>
      <xdr:col>7</xdr:col>
      <xdr:colOff>31750</xdr:colOff>
      <xdr:row>81</xdr:row>
      <xdr:rowOff>108265</xdr:rowOff>
    </xdr:to>
    <xdr:sp macro="" textlink="">
      <xdr:nvSpPr>
        <xdr:cNvPr id="222" name="楕円 221"/>
        <xdr:cNvSpPr/>
      </xdr:nvSpPr>
      <xdr:spPr>
        <a:xfrm>
          <a:off x="1397000" y="1389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118442</xdr:rowOff>
    </xdr:from>
    <xdr:ext cx="762000" cy="259045"/>
    <xdr:sp macro="" textlink="">
      <xdr:nvSpPr>
        <xdr:cNvPr id="223" name="テキスト ボックス 222"/>
        <xdr:cNvSpPr txBox="1"/>
      </xdr:nvSpPr>
      <xdr:spPr>
        <a:xfrm>
          <a:off x="1066800" y="1366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類似団体である特別区（東京</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区）における給与制度は、特別区人事委員会の勧告に基づく統一的な取扱いとなっており、類似団体の指数と同様の動きをしている。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160020</xdr:rowOff>
    </xdr:from>
    <xdr:to>
      <xdr:col>81</xdr:col>
      <xdr:colOff>44450</xdr:colOff>
      <xdr:row>84</xdr:row>
      <xdr:rowOff>58420</xdr:rowOff>
    </xdr:to>
    <xdr:cxnSp macro="">
      <xdr:nvCxnSpPr>
        <xdr:cNvPr id="255" name="直線コネクタ 254"/>
        <xdr:cNvCxnSpPr/>
      </xdr:nvCxnSpPr>
      <xdr:spPr>
        <a:xfrm flipV="1">
          <a:off x="16179800" y="1421892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106680</xdr:rowOff>
    </xdr:to>
    <xdr:cxnSp macro="">
      <xdr:nvCxnSpPr>
        <xdr:cNvPr id="258" name="直線コネクタ 257"/>
        <xdr:cNvCxnSpPr/>
      </xdr:nvCxnSpPr>
      <xdr:spPr>
        <a:xfrm flipV="1">
          <a:off x="15290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60" name="テキスト ボックス 259"/>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84</xdr:row>
      <xdr:rowOff>106680</xdr:rowOff>
    </xdr:to>
    <xdr:cxnSp macro="">
      <xdr:nvCxnSpPr>
        <xdr:cNvPr id="261" name="直線コネクタ 260"/>
        <xdr:cNvCxnSpPr/>
      </xdr:nvCxnSpPr>
      <xdr:spPr>
        <a:xfrm>
          <a:off x="14401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3" name="テキスト ボックス 262"/>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84</xdr:row>
      <xdr:rowOff>106680</xdr:rowOff>
    </xdr:to>
    <xdr:cxnSp macro="">
      <xdr:nvCxnSpPr>
        <xdr:cNvPr id="264" name="直線コネクタ 263"/>
        <xdr:cNvCxnSpPr/>
      </xdr:nvCxnSpPr>
      <xdr:spPr>
        <a:xfrm flipV="1">
          <a:off x="13512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109220</xdr:rowOff>
    </xdr:from>
    <xdr:to>
      <xdr:col>81</xdr:col>
      <xdr:colOff>95250</xdr:colOff>
      <xdr:row>83</xdr:row>
      <xdr:rowOff>39370</xdr:rowOff>
    </xdr:to>
    <xdr:sp macro="" textlink="">
      <xdr:nvSpPr>
        <xdr:cNvPr id="274" name="楕円 273"/>
        <xdr:cNvSpPr/>
      </xdr:nvSpPr>
      <xdr:spPr>
        <a:xfrm>
          <a:off x="169672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125747</xdr:rowOff>
    </xdr:from>
    <xdr:ext cx="762000" cy="259045"/>
    <xdr:sp macro="" textlink="">
      <xdr:nvSpPr>
        <xdr:cNvPr id="275" name="給与水準   （国との比較）該当値テキスト"/>
        <xdr:cNvSpPr txBox="1"/>
      </xdr:nvSpPr>
      <xdr:spPr>
        <a:xfrm>
          <a:off x="17106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6" name="楕円 275"/>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7" name="テキスト ボックス 276"/>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8" name="楕円 277"/>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9" name="テキスト ボックス 278"/>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80" name="楕円 279"/>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81" name="テキスト ボックス 280"/>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2" name="楕円 281"/>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3" name="テキスト ボックス 282"/>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元年度決算においては、人口が増加した一方、普通会計における職員数が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人の減となったため、前年度と比べて</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人の減となっている。</a:t>
          </a:r>
        </a:p>
        <a:p>
          <a:r>
            <a:rPr kumimoji="1" lang="ja-JP" altLang="en-US" sz="1300">
              <a:latin typeface="ＭＳ Ｐゴシック" panose="020B0600070205080204" pitchFamily="50" charset="-128"/>
              <a:ea typeface="ＭＳ Ｐゴシック" panose="020B0600070205080204" pitchFamily="50" charset="-128"/>
            </a:rPr>
            <a:t>本区では、江東区行財政改革計画における定員適正化計画に基づき、適正な人材配置に努めている。今後も人口増や新型コロナウイルス感染症などに伴う新たな行政需要の増加が見込まれるが、事務事業の見直し等により、定員適正化に努める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40580</xdr:rowOff>
    </xdr:from>
    <xdr:to>
      <xdr:col>81</xdr:col>
      <xdr:colOff>44450</xdr:colOff>
      <xdr:row>59</xdr:row>
      <xdr:rowOff>49772</xdr:rowOff>
    </xdr:to>
    <xdr:cxnSp macro="">
      <xdr:nvCxnSpPr>
        <xdr:cNvPr id="320" name="直線コネクタ 319"/>
        <xdr:cNvCxnSpPr/>
      </xdr:nvCxnSpPr>
      <xdr:spPr>
        <a:xfrm flipV="1">
          <a:off x="16179800" y="10156130"/>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1" name="定員管理の状況平均値テキスト"/>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49772</xdr:rowOff>
    </xdr:from>
    <xdr:to>
      <xdr:col>77</xdr:col>
      <xdr:colOff>44450</xdr:colOff>
      <xdr:row>59</xdr:row>
      <xdr:rowOff>56666</xdr:rowOff>
    </xdr:to>
    <xdr:cxnSp macro="">
      <xdr:nvCxnSpPr>
        <xdr:cNvPr id="323" name="直線コネクタ 322"/>
        <xdr:cNvCxnSpPr/>
      </xdr:nvCxnSpPr>
      <xdr:spPr>
        <a:xfrm flipV="1">
          <a:off x="15290800" y="101653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52933</xdr:rowOff>
    </xdr:from>
    <xdr:ext cx="736600" cy="259045"/>
    <xdr:sp macro="" textlink="">
      <xdr:nvSpPr>
        <xdr:cNvPr id="325" name="テキスト ボックス 324"/>
        <xdr:cNvSpPr txBox="1"/>
      </xdr:nvSpPr>
      <xdr:spPr>
        <a:xfrm>
          <a:off x="15798800" y="103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56666</xdr:rowOff>
    </xdr:from>
    <xdr:to>
      <xdr:col>72</xdr:col>
      <xdr:colOff>203200</xdr:colOff>
      <xdr:row>59</xdr:row>
      <xdr:rowOff>70455</xdr:rowOff>
    </xdr:to>
    <xdr:cxnSp macro="">
      <xdr:nvCxnSpPr>
        <xdr:cNvPr id="326" name="直線コネクタ 325"/>
        <xdr:cNvCxnSpPr/>
      </xdr:nvCxnSpPr>
      <xdr:spPr>
        <a:xfrm flipV="1">
          <a:off x="14401800" y="1017221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51785</xdr:rowOff>
    </xdr:from>
    <xdr:ext cx="762000" cy="259045"/>
    <xdr:sp macro="" textlink="">
      <xdr:nvSpPr>
        <xdr:cNvPr id="328" name="テキスト ボックス 327"/>
        <xdr:cNvSpPr txBox="1"/>
      </xdr:nvSpPr>
      <xdr:spPr>
        <a:xfrm>
          <a:off x="14909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70455</xdr:rowOff>
    </xdr:from>
    <xdr:to>
      <xdr:col>68</xdr:col>
      <xdr:colOff>152400</xdr:colOff>
      <xdr:row>59</xdr:row>
      <xdr:rowOff>78498</xdr:rowOff>
    </xdr:to>
    <xdr:cxnSp macro="">
      <xdr:nvCxnSpPr>
        <xdr:cNvPr id="329" name="直線コネクタ 328"/>
        <xdr:cNvCxnSpPr/>
      </xdr:nvCxnSpPr>
      <xdr:spPr>
        <a:xfrm flipV="1">
          <a:off x="13512800" y="101860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1" name="テキスト ボックス 330"/>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3" name="テキスト ボックス 332"/>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161230</xdr:rowOff>
    </xdr:from>
    <xdr:to>
      <xdr:col>81</xdr:col>
      <xdr:colOff>95250</xdr:colOff>
      <xdr:row>59</xdr:row>
      <xdr:rowOff>91380</xdr:rowOff>
    </xdr:to>
    <xdr:sp macro="" textlink="">
      <xdr:nvSpPr>
        <xdr:cNvPr id="339" name="楕円 338"/>
        <xdr:cNvSpPr/>
      </xdr:nvSpPr>
      <xdr:spPr>
        <a:xfrm>
          <a:off x="169672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82507</xdr:rowOff>
    </xdr:from>
    <xdr:ext cx="762000" cy="259045"/>
    <xdr:sp macro="" textlink="">
      <xdr:nvSpPr>
        <xdr:cNvPr id="340" name="定員管理の状況該当値テキスト"/>
        <xdr:cNvSpPr txBox="1"/>
      </xdr:nvSpPr>
      <xdr:spPr>
        <a:xfrm>
          <a:off x="17106900" y="1002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170422</xdr:rowOff>
    </xdr:from>
    <xdr:to>
      <xdr:col>77</xdr:col>
      <xdr:colOff>95250</xdr:colOff>
      <xdr:row>59</xdr:row>
      <xdr:rowOff>100572</xdr:rowOff>
    </xdr:to>
    <xdr:sp macro="" textlink="">
      <xdr:nvSpPr>
        <xdr:cNvPr id="341" name="楕円 340"/>
        <xdr:cNvSpPr/>
      </xdr:nvSpPr>
      <xdr:spPr>
        <a:xfrm>
          <a:off x="161290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110749</xdr:rowOff>
    </xdr:from>
    <xdr:ext cx="736600" cy="259045"/>
    <xdr:sp macro="" textlink="">
      <xdr:nvSpPr>
        <xdr:cNvPr id="342" name="テキスト ボックス 341"/>
        <xdr:cNvSpPr txBox="1"/>
      </xdr:nvSpPr>
      <xdr:spPr>
        <a:xfrm>
          <a:off x="15798800" y="988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5866</xdr:rowOff>
    </xdr:from>
    <xdr:to>
      <xdr:col>73</xdr:col>
      <xdr:colOff>44450</xdr:colOff>
      <xdr:row>59</xdr:row>
      <xdr:rowOff>107466</xdr:rowOff>
    </xdr:to>
    <xdr:sp macro="" textlink="">
      <xdr:nvSpPr>
        <xdr:cNvPr id="343" name="楕円 342"/>
        <xdr:cNvSpPr/>
      </xdr:nvSpPr>
      <xdr:spPr>
        <a:xfrm>
          <a:off x="152400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117643</xdr:rowOff>
    </xdr:from>
    <xdr:ext cx="762000" cy="259045"/>
    <xdr:sp macro="" textlink="">
      <xdr:nvSpPr>
        <xdr:cNvPr id="344" name="テキスト ボックス 343"/>
        <xdr:cNvSpPr txBox="1"/>
      </xdr:nvSpPr>
      <xdr:spPr>
        <a:xfrm>
          <a:off x="14909800" y="98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19655</xdr:rowOff>
    </xdr:from>
    <xdr:to>
      <xdr:col>68</xdr:col>
      <xdr:colOff>203200</xdr:colOff>
      <xdr:row>59</xdr:row>
      <xdr:rowOff>121255</xdr:rowOff>
    </xdr:to>
    <xdr:sp macro="" textlink="">
      <xdr:nvSpPr>
        <xdr:cNvPr id="345" name="楕円 344"/>
        <xdr:cNvSpPr/>
      </xdr:nvSpPr>
      <xdr:spPr>
        <a:xfrm>
          <a:off x="14351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131432</xdr:rowOff>
    </xdr:from>
    <xdr:ext cx="762000" cy="259045"/>
    <xdr:sp macro="" textlink="">
      <xdr:nvSpPr>
        <xdr:cNvPr id="346" name="テキスト ボックス 345"/>
        <xdr:cNvSpPr txBox="1"/>
      </xdr:nvSpPr>
      <xdr:spPr>
        <a:xfrm>
          <a:off x="14020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27698</xdr:rowOff>
    </xdr:from>
    <xdr:to>
      <xdr:col>64</xdr:col>
      <xdr:colOff>152400</xdr:colOff>
      <xdr:row>59</xdr:row>
      <xdr:rowOff>129298</xdr:rowOff>
    </xdr:to>
    <xdr:sp macro="" textlink="">
      <xdr:nvSpPr>
        <xdr:cNvPr id="347" name="楕円 346"/>
        <xdr:cNvSpPr/>
      </xdr:nvSpPr>
      <xdr:spPr>
        <a:xfrm>
          <a:off x="13462000" y="101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139475</xdr:rowOff>
    </xdr:from>
    <xdr:ext cx="762000" cy="259045"/>
    <xdr:sp macro="" textlink="">
      <xdr:nvSpPr>
        <xdr:cNvPr id="348" name="テキスト ボックス 347"/>
        <xdr:cNvSpPr txBox="1"/>
      </xdr:nvSpPr>
      <xdr:spPr>
        <a:xfrm>
          <a:off x="13131800" y="991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有明西学園の用地取得に係る元金償還の開始などにより、満期一括償還地方債を除く公債費充当一般財源が増となったことや、元利償還金・準元利償還金に係る基準財政需要額算入額の減や標準財政規模が増となったことにより、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今後の公共施設の整備、改築・改修等を着実かつ計画的に進める必要があるため、後年度負担を考慮しつつ、適債事業に起債の活用を図っていく。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57150</xdr:rowOff>
    </xdr:to>
    <xdr:cxnSp macro="">
      <xdr:nvCxnSpPr>
        <xdr:cNvPr id="377" name="直線コネクタ 376"/>
        <xdr:cNvCxnSpPr/>
      </xdr:nvCxnSpPr>
      <xdr:spPr>
        <a:xfrm>
          <a:off x="16179800" y="66954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8"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8890</xdr:rowOff>
    </xdr:to>
    <xdr:cxnSp macro="">
      <xdr:nvCxnSpPr>
        <xdr:cNvPr id="380" name="直線コネクタ 379"/>
        <xdr:cNvCxnSpPr/>
      </xdr:nvCxnSpPr>
      <xdr:spPr>
        <a:xfrm>
          <a:off x="15290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2" name="テキスト ボックス 381"/>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132080</xdr:rowOff>
    </xdr:to>
    <xdr:cxnSp macro="">
      <xdr:nvCxnSpPr>
        <xdr:cNvPr id="383" name="直線コネクタ 382"/>
        <xdr:cNvCxnSpPr/>
      </xdr:nvCxnSpPr>
      <xdr:spPr>
        <a:xfrm>
          <a:off x="14401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5" name="テキスト ボックス 38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132080</xdr:rowOff>
    </xdr:to>
    <xdr:cxnSp macro="">
      <xdr:nvCxnSpPr>
        <xdr:cNvPr id="386" name="直線コネクタ 385"/>
        <xdr:cNvCxnSpPr/>
      </xdr:nvCxnSpPr>
      <xdr:spPr>
        <a:xfrm>
          <a:off x="13512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8" name="テキスト ボックス 38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6" name="楕円 395"/>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7"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8" name="楕円 397"/>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399" name="テキスト ボックス 398"/>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0" name="楕円 399"/>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1" name="テキスト ボックス 400"/>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2" name="楕円 401"/>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3" name="テキスト ボックス 402"/>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4" name="楕円 403"/>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5" name="テキスト ボックス 404"/>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償還等の将来負担額よりも充当可能財源等の額が上回っているため、将来負担比率の数値は「－」となり、健全段階となっている。しかしながら、今後見込まれる公共施設等の更新に係る経費が含まれていないこと、また、地方交付税算入見込額が将来負担額から除かれており、不交付団体である本区においては、区税収入等で対応しなければならないことなど、必ずしも本区の財政状況を的確に捉えているとは言えない。</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521,835
490,814
40.16
202,814,172
197,551,053
5,043,641
129,044,291
25,685,845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人件費は、定員適正化による人員削減などにより、前年度と比較し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た。本区では、江東区行財政改革計画に基づき、技能系職員の退職不補充や公共施設の民営化等により、定員適正化を積極的に推進してきた。本区では今後も人口増が見込まれており、限られた財源の中で多様化する区民ニーズに的確に対応するために、事務事業の見直し等により定員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114300</xdr:rowOff>
    </xdr:from>
    <xdr:to>
      <xdr:col>24</xdr:col>
      <xdr:colOff>25400</xdr:colOff>
      <xdr:row>35</xdr:row>
      <xdr:rowOff>82550</xdr:rowOff>
    </xdr:to>
    <xdr:cxnSp macro="">
      <xdr:nvCxnSpPr>
        <xdr:cNvPr id="66" name="直線コネクタ 65"/>
        <xdr:cNvCxnSpPr/>
      </xdr:nvCxnSpPr>
      <xdr:spPr>
        <a:xfrm flipV="1">
          <a:off x="3987800" y="5943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118127</xdr:rowOff>
    </xdr:from>
    <xdr:ext cx="762000" cy="259045"/>
    <xdr:sp macro="" textlink="">
      <xdr:nvSpPr>
        <xdr:cNvPr id="67" name="人件費平均値テキスト"/>
        <xdr:cNvSpPr txBox="1"/>
      </xdr:nvSpPr>
      <xdr:spPr>
        <a:xfrm>
          <a:off x="4914900" y="646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82550</xdr:rowOff>
    </xdr:to>
    <xdr:cxnSp macro="">
      <xdr:nvCxnSpPr>
        <xdr:cNvPr id="69" name="直線コネクタ 68"/>
        <xdr:cNvCxnSpPr/>
      </xdr:nvCxnSpPr>
      <xdr:spPr>
        <a:xfrm>
          <a:off x="3098800" y="607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71" name="テキスト ボックス 70"/>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36</xdr:row>
      <xdr:rowOff>127000</xdr:rowOff>
    </xdr:to>
    <xdr:cxnSp macro="">
      <xdr:nvCxnSpPr>
        <xdr:cNvPr id="72" name="直線コネクタ 71"/>
        <xdr:cNvCxnSpPr/>
      </xdr:nvCxnSpPr>
      <xdr:spPr>
        <a:xfrm flipV="1">
          <a:off x="2209800" y="607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74" name="テキスト ボックス 73"/>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127000</xdr:rowOff>
    </xdr:to>
    <xdr:cxnSp macro="">
      <xdr:nvCxnSpPr>
        <xdr:cNvPr id="75" name="直線コネクタ 74"/>
        <xdr:cNvCxnSpPr/>
      </xdr:nvCxnSpPr>
      <xdr:spPr>
        <a:xfrm>
          <a:off x="1320800" y="622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80027</xdr:rowOff>
    </xdr:from>
    <xdr:ext cx="762000" cy="259045"/>
    <xdr:sp macro="" textlink="">
      <xdr:nvSpPr>
        <xdr:cNvPr id="77" name="テキスト ボックス 76"/>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79" name="テキスト ボックス 78"/>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63500</xdr:rowOff>
    </xdr:from>
    <xdr:to>
      <xdr:col>24</xdr:col>
      <xdr:colOff>76200</xdr:colOff>
      <xdr:row>34</xdr:row>
      <xdr:rowOff>165100</xdr:rowOff>
    </xdr:to>
    <xdr:sp macro="" textlink="">
      <xdr:nvSpPr>
        <xdr:cNvPr id="85" name="楕円 84"/>
        <xdr:cNvSpPr/>
      </xdr:nvSpPr>
      <xdr:spPr>
        <a:xfrm>
          <a:off x="4775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80027</xdr:rowOff>
    </xdr:from>
    <xdr:ext cx="762000" cy="259045"/>
    <xdr:sp macro="" textlink="">
      <xdr:nvSpPr>
        <xdr:cNvPr id="86" name="人件費該当値テキスト"/>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31750</xdr:rowOff>
    </xdr:from>
    <xdr:to>
      <xdr:col>20</xdr:col>
      <xdr:colOff>38100</xdr:colOff>
      <xdr:row>35</xdr:row>
      <xdr:rowOff>133350</xdr:rowOff>
    </xdr:to>
    <xdr:sp macro="" textlink="">
      <xdr:nvSpPr>
        <xdr:cNvPr id="87" name="楕円 86"/>
        <xdr:cNvSpPr/>
      </xdr:nvSpPr>
      <xdr:spPr>
        <a:xfrm>
          <a:off x="3937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143527</xdr:rowOff>
    </xdr:from>
    <xdr:ext cx="736600" cy="259045"/>
    <xdr:sp macro="" textlink="">
      <xdr:nvSpPr>
        <xdr:cNvPr id="88" name="テキスト ボックス 87"/>
        <xdr:cNvSpPr txBox="1"/>
      </xdr:nvSpPr>
      <xdr:spPr>
        <a:xfrm>
          <a:off x="3606800" y="580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元年度は電子自治体構築事業等のＩＣＴ関連経費が増となったものの、特別区税などの経常的一般財源等がそれを上回る増となったことが主な要因である。物件費は、人口増加による行政需要への対応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化の推進等により、今後増加が見込まれる。行政サービスの適正な水準を確保するため、更なる効率化や歳出削減に努めていく。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38100</xdr:rowOff>
    </xdr:to>
    <xdr:cxnSp macro="">
      <xdr:nvCxnSpPr>
        <xdr:cNvPr id="127" name="直線コネクタ 126"/>
        <xdr:cNvCxnSpPr/>
      </xdr:nvCxnSpPr>
      <xdr:spPr>
        <a:xfrm flipV="1">
          <a:off x="15671800" y="2755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22877</xdr:rowOff>
    </xdr:from>
    <xdr:ext cx="762000" cy="259045"/>
    <xdr:sp macro="" textlink="">
      <xdr:nvSpPr>
        <xdr:cNvPr id="128" name="物件費平均値テキスト"/>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139700</xdr:rowOff>
    </xdr:from>
    <xdr:to>
      <xdr:col>78</xdr:col>
      <xdr:colOff>69850</xdr:colOff>
      <xdr:row>16</xdr:row>
      <xdr:rowOff>38100</xdr:rowOff>
    </xdr:to>
    <xdr:cxnSp macro="">
      <xdr:nvCxnSpPr>
        <xdr:cNvPr id="130" name="直線コネクタ 129"/>
        <xdr:cNvCxnSpPr/>
      </xdr:nvCxnSpPr>
      <xdr:spPr>
        <a:xfrm>
          <a:off x="14782800" y="2540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2" name="テキスト ボックス 131"/>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14</xdr:row>
      <xdr:rowOff>165100</xdr:rowOff>
    </xdr:to>
    <xdr:cxnSp macro="">
      <xdr:nvCxnSpPr>
        <xdr:cNvPr id="133" name="直線コネクタ 132"/>
        <xdr:cNvCxnSpPr/>
      </xdr:nvCxnSpPr>
      <xdr:spPr>
        <a:xfrm flipV="1">
          <a:off x="13893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35" name="テキスト ボックス 134"/>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31750</xdr:rowOff>
    </xdr:to>
    <xdr:cxnSp macro="">
      <xdr:nvCxnSpPr>
        <xdr:cNvPr id="136" name="直線コネクタ 135"/>
        <xdr:cNvCxnSpPr/>
      </xdr:nvCxnSpPr>
      <xdr:spPr>
        <a:xfrm flipV="1">
          <a:off x="13004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38" name="テキスト ボックス 137"/>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40" name="テキスト ボックス 139"/>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7"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158750</xdr:rowOff>
    </xdr:from>
    <xdr:to>
      <xdr:col>78</xdr:col>
      <xdr:colOff>120650</xdr:colOff>
      <xdr:row>16</xdr:row>
      <xdr:rowOff>88900</xdr:rowOff>
    </xdr:to>
    <xdr:sp macro="" textlink="">
      <xdr:nvSpPr>
        <xdr:cNvPr id="148" name="楕円 147"/>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49" name="テキスト ボックス 148"/>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50" name="楕円 149"/>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51" name="テキスト ボックス 150"/>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53" name="テキスト ボックス 152"/>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元年度は保育所関連経費等が増となったものの、経常的一般財源等が子ども・子育て支援臨時交付金の皆増などによりそれを上回る増となったことが主な要因である。今後も人口増等に伴い、私立保育所の運営費や介護給付等給付事業などは増加が見込まれているため、事業の緊急度や優先度などを見定め施策展開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153670</xdr:rowOff>
    </xdr:from>
    <xdr:to>
      <xdr:col>24</xdr:col>
      <xdr:colOff>25400</xdr:colOff>
      <xdr:row>60</xdr:row>
      <xdr:rowOff>35560</xdr:rowOff>
    </xdr:to>
    <xdr:cxnSp macro="">
      <xdr:nvCxnSpPr>
        <xdr:cNvPr id="188" name="直線コネクタ 187"/>
        <xdr:cNvCxnSpPr/>
      </xdr:nvCxnSpPr>
      <xdr:spPr>
        <a:xfrm flipV="1">
          <a:off x="3987800" y="10269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89"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35560</xdr:rowOff>
    </xdr:to>
    <xdr:cxnSp macro="">
      <xdr:nvCxnSpPr>
        <xdr:cNvPr id="191" name="直線コネクタ 190"/>
        <xdr:cNvCxnSpPr/>
      </xdr:nvCxnSpPr>
      <xdr:spPr>
        <a:xfrm>
          <a:off x="3098800" y="10223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193" name="テキスト ボックス 192"/>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92710</xdr:rowOff>
    </xdr:from>
    <xdr:to>
      <xdr:col>15</xdr:col>
      <xdr:colOff>98425</xdr:colOff>
      <xdr:row>59</xdr:row>
      <xdr:rowOff>107950</xdr:rowOff>
    </xdr:to>
    <xdr:cxnSp macro="">
      <xdr:nvCxnSpPr>
        <xdr:cNvPr id="194" name="直線コネクタ 193"/>
        <xdr:cNvCxnSpPr/>
      </xdr:nvCxnSpPr>
      <xdr:spPr>
        <a:xfrm>
          <a:off x="2209800" y="1020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6" name="テキスト ボックス 195"/>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92710</xdr:rowOff>
    </xdr:from>
    <xdr:to>
      <xdr:col>11</xdr:col>
      <xdr:colOff>9525</xdr:colOff>
      <xdr:row>59</xdr:row>
      <xdr:rowOff>100330</xdr:rowOff>
    </xdr:to>
    <xdr:cxnSp macro="">
      <xdr:nvCxnSpPr>
        <xdr:cNvPr id="197" name="直線コネクタ 196"/>
        <xdr:cNvCxnSpPr/>
      </xdr:nvCxnSpPr>
      <xdr:spPr>
        <a:xfrm flipV="1">
          <a:off x="1320800" y="1020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9" name="テキスト ボックス 198"/>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1287</xdr:rowOff>
    </xdr:from>
    <xdr:ext cx="762000" cy="259045"/>
    <xdr:sp macro="" textlink="">
      <xdr:nvSpPr>
        <xdr:cNvPr id="201" name="テキスト ボックス 200"/>
        <xdr:cNvSpPr txBox="1"/>
      </xdr:nvSpPr>
      <xdr:spPr>
        <a:xfrm>
          <a:off x="939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102870</xdr:rowOff>
    </xdr:from>
    <xdr:to>
      <xdr:col>24</xdr:col>
      <xdr:colOff>76200</xdr:colOff>
      <xdr:row>60</xdr:row>
      <xdr:rowOff>33020</xdr:rowOff>
    </xdr:to>
    <xdr:sp macro="" textlink="">
      <xdr:nvSpPr>
        <xdr:cNvPr id="207" name="楕円 206"/>
        <xdr:cNvSpPr/>
      </xdr:nvSpPr>
      <xdr:spPr>
        <a:xfrm>
          <a:off x="47752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74947</xdr:rowOff>
    </xdr:from>
    <xdr:ext cx="762000" cy="259045"/>
    <xdr:sp macro="" textlink="">
      <xdr:nvSpPr>
        <xdr:cNvPr id="208" name="扶助費該当値テキスト"/>
        <xdr:cNvSpPr txBox="1"/>
      </xdr:nvSpPr>
      <xdr:spPr>
        <a:xfrm>
          <a:off x="49149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156210</xdr:rowOff>
    </xdr:from>
    <xdr:to>
      <xdr:col>20</xdr:col>
      <xdr:colOff>38100</xdr:colOff>
      <xdr:row>60</xdr:row>
      <xdr:rowOff>86360</xdr:rowOff>
    </xdr:to>
    <xdr:sp macro="" textlink="">
      <xdr:nvSpPr>
        <xdr:cNvPr id="209" name="楕円 208"/>
        <xdr:cNvSpPr/>
      </xdr:nvSpPr>
      <xdr:spPr>
        <a:xfrm>
          <a:off x="3937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71137</xdr:rowOff>
    </xdr:from>
    <xdr:ext cx="736600" cy="259045"/>
    <xdr:sp macro="" textlink="">
      <xdr:nvSpPr>
        <xdr:cNvPr id="210" name="テキスト ボックス 209"/>
        <xdr:cNvSpPr txBox="1"/>
      </xdr:nvSpPr>
      <xdr:spPr>
        <a:xfrm>
          <a:off x="3606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1" name="楕円 210"/>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2" name="テキスト ボックス 211"/>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213" name="楕円 212"/>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14" name="テキスト ボックス 213"/>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49530</xdr:rowOff>
    </xdr:from>
    <xdr:to>
      <xdr:col>6</xdr:col>
      <xdr:colOff>171450</xdr:colOff>
      <xdr:row>59</xdr:row>
      <xdr:rowOff>151130</xdr:rowOff>
    </xdr:to>
    <xdr:sp macro="" textlink="">
      <xdr:nvSpPr>
        <xdr:cNvPr id="215" name="楕円 214"/>
        <xdr:cNvSpPr/>
      </xdr:nvSpPr>
      <xdr:spPr>
        <a:xfrm>
          <a:off x="127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135907</xdr:rowOff>
    </xdr:from>
    <xdr:ext cx="762000" cy="259045"/>
    <xdr:sp macro="" textlink="">
      <xdr:nvSpPr>
        <xdr:cNvPr id="216" name="テキスト ボックス 215"/>
        <xdr:cNvSpPr txBox="1"/>
      </xdr:nvSpPr>
      <xdr:spPr>
        <a:xfrm>
          <a:off x="939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その他として、維持補修費、貸付金及び繰出金が構成要素としてあり、前年度と比較し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ポイントの減となった。元年度は繰出金が増となったものの、特別区税などの経常的一般財源等がそれを上回る増となったことが主な要因である。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社会保障経費など義務的経費の見直しは難しいため、保険料の収納率向上による歳入確保や医療費の適正化など、健全な財政運営のための取組みを引き続き推進する。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88900</xdr:rowOff>
    </xdr:to>
    <xdr:cxnSp macro="">
      <xdr:nvCxnSpPr>
        <xdr:cNvPr id="249" name="直線コネクタ 248"/>
        <xdr:cNvCxnSpPr/>
      </xdr:nvCxnSpPr>
      <xdr:spPr>
        <a:xfrm flipV="1">
          <a:off x="15671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0"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165100</xdr:rowOff>
    </xdr:from>
    <xdr:to>
      <xdr:col>78</xdr:col>
      <xdr:colOff>69850</xdr:colOff>
      <xdr:row>56</xdr:row>
      <xdr:rowOff>88900</xdr:rowOff>
    </xdr:to>
    <xdr:cxnSp macro="">
      <xdr:nvCxnSpPr>
        <xdr:cNvPr id="252" name="直線コネクタ 251"/>
        <xdr:cNvCxnSpPr/>
      </xdr:nvCxnSpPr>
      <xdr:spPr>
        <a:xfrm>
          <a:off x="14782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165100</xdr:rowOff>
    </xdr:from>
    <xdr:to>
      <xdr:col>73</xdr:col>
      <xdr:colOff>180975</xdr:colOff>
      <xdr:row>55</xdr:row>
      <xdr:rowOff>165100</xdr:rowOff>
    </xdr:to>
    <xdr:cxnSp macro="">
      <xdr:nvCxnSpPr>
        <xdr:cNvPr id="255" name="直線コネクタ 254"/>
        <xdr:cNvCxnSpPr/>
      </xdr:nvCxnSpPr>
      <xdr:spPr>
        <a:xfrm>
          <a:off x="13893800" y="9594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55</xdr:row>
      <xdr:rowOff>165100</xdr:rowOff>
    </xdr:to>
    <xdr:cxnSp macro="">
      <xdr:nvCxnSpPr>
        <xdr:cNvPr id="258" name="直線コネクタ 257"/>
        <xdr:cNvCxnSpPr/>
      </xdr:nvCxnSpPr>
      <xdr:spPr>
        <a:xfrm>
          <a:off x="13004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0" name="テキスト ボックス 259"/>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8" name="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9"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1" name="テキスト ボックス 270"/>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72" name="楕円 271"/>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54627</xdr:rowOff>
    </xdr:from>
    <xdr:ext cx="762000" cy="259045"/>
    <xdr:sp macro="" textlink="">
      <xdr:nvSpPr>
        <xdr:cNvPr id="273" name="テキスト ボックス 272"/>
        <xdr:cNvSpPr txBox="1"/>
      </xdr:nvSpPr>
      <xdr:spPr>
        <a:xfrm>
          <a:off x="14401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114300</xdr:rowOff>
    </xdr:from>
    <xdr:to>
      <xdr:col>69</xdr:col>
      <xdr:colOff>142875</xdr:colOff>
      <xdr:row>56</xdr:row>
      <xdr:rowOff>44450</xdr:rowOff>
    </xdr:to>
    <xdr:sp macro="" textlink="">
      <xdr:nvSpPr>
        <xdr:cNvPr id="274" name="楕円 273"/>
        <xdr:cNvSpPr/>
      </xdr:nvSpPr>
      <xdr:spPr>
        <a:xfrm>
          <a:off x="13843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54627</xdr:rowOff>
    </xdr:from>
    <xdr:ext cx="762000" cy="259045"/>
    <xdr:sp macro="" textlink="">
      <xdr:nvSpPr>
        <xdr:cNvPr id="275" name="テキスト ボックス 274"/>
        <xdr:cNvSpPr txBox="1"/>
      </xdr:nvSpPr>
      <xdr:spPr>
        <a:xfrm>
          <a:off x="13512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76" name="楕円 275"/>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149877</xdr:rowOff>
    </xdr:from>
    <xdr:ext cx="762000" cy="259045"/>
    <xdr:sp macro="" textlink="">
      <xdr:nvSpPr>
        <xdr:cNvPr id="277" name="テキスト ボックス 276"/>
        <xdr:cNvSpPr txBox="1"/>
      </xdr:nvSpPr>
      <xdr:spPr>
        <a:xfrm>
          <a:off x="12623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元年度は保育所関連経費等が増となったものの、特別区税などの経常的一般財源等がそれを上回る増となったことが主な要因である。今後も文化・体育施設等の出資団体の事業効率化や職員体制の見直し等による更なる歳出削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127000</xdr:rowOff>
    </xdr:to>
    <xdr:cxnSp macro="">
      <xdr:nvCxnSpPr>
        <xdr:cNvPr id="310" name="直線コネクタ 309"/>
        <xdr:cNvCxnSpPr/>
      </xdr:nvCxnSpPr>
      <xdr:spPr>
        <a:xfrm flipV="1">
          <a:off x="15671800" y="6089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127000</xdr:rowOff>
    </xdr:from>
    <xdr:to>
      <xdr:col>78</xdr:col>
      <xdr:colOff>69850</xdr:colOff>
      <xdr:row>35</xdr:row>
      <xdr:rowOff>127000</xdr:rowOff>
    </xdr:to>
    <xdr:cxnSp macro="">
      <xdr:nvCxnSpPr>
        <xdr:cNvPr id="313" name="直線コネクタ 312"/>
        <xdr:cNvCxnSpPr/>
      </xdr:nvCxnSpPr>
      <xdr:spPr>
        <a:xfrm>
          <a:off x="14782800" y="612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5" name="テキスト ボックス 314"/>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35</xdr:row>
      <xdr:rowOff>165100</xdr:rowOff>
    </xdr:to>
    <xdr:cxnSp macro="">
      <xdr:nvCxnSpPr>
        <xdr:cNvPr id="316" name="直線コネクタ 315"/>
        <xdr:cNvCxnSpPr/>
      </xdr:nvCxnSpPr>
      <xdr:spPr>
        <a:xfrm flipV="1">
          <a:off x="13893800" y="612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18" name="テキスト ボックス 317"/>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36</xdr:row>
      <xdr:rowOff>31750</xdr:rowOff>
    </xdr:to>
    <xdr:cxnSp macro="">
      <xdr:nvCxnSpPr>
        <xdr:cNvPr id="319" name="直線コネクタ 318"/>
        <xdr:cNvCxnSpPr/>
      </xdr:nvCxnSpPr>
      <xdr:spPr>
        <a:xfrm flipV="1">
          <a:off x="13004800" y="616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1" name="テキスト ボックス 320"/>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3" name="テキスト ボックス 322"/>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29" name="楕円 328"/>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0" name="補助費等該当値テキスト"/>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76200</xdr:rowOff>
    </xdr:from>
    <xdr:to>
      <xdr:col>78</xdr:col>
      <xdr:colOff>120650</xdr:colOff>
      <xdr:row>36</xdr:row>
      <xdr:rowOff>6350</xdr:rowOff>
    </xdr:to>
    <xdr:sp macro="" textlink="">
      <xdr:nvSpPr>
        <xdr:cNvPr id="331" name="楕円 330"/>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32" name="テキスト ボックス 331"/>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33" name="楕円 332"/>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34" name="テキスト ボックス 333"/>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5" name="楕円 334"/>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36" name="テキスト ボックス 335"/>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37" name="楕円 336"/>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38" name="テキスト ボックス 337"/>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公債費は、前年度と</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ポイントの増となったが、引き続き類似団体平均を下回っている。元年度は有明西学園の用地取得に係る元金償還が開始となったことが主な要因である。</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今後の公共施設の整備、改築・改修等を着実かつ計画的に進める必要があるため、後年度負担を考慮しつつ適債事業</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起債の活用を図っていく。</a:t>
          </a:r>
          <a:endParaRPr kumimoji="1" lang="ja-JP" altLang="en-US"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5" name="直線コネクタ 36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7" name="直線コネクタ 36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9" name="直線コネクタ 36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165100</xdr:rowOff>
    </xdr:to>
    <xdr:cxnSp macro="">
      <xdr:nvCxnSpPr>
        <xdr:cNvPr id="370" name="直線コネクタ 369"/>
        <xdr:cNvCxnSpPr/>
      </xdr:nvCxnSpPr>
      <xdr:spPr>
        <a:xfrm>
          <a:off x="3987800" y="1315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1"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2" name="フローチャート: 判断 371"/>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127000</xdr:rowOff>
    </xdr:to>
    <xdr:cxnSp macro="">
      <xdr:nvCxnSpPr>
        <xdr:cNvPr id="373" name="直線コネクタ 372"/>
        <xdr:cNvCxnSpPr/>
      </xdr:nvCxnSpPr>
      <xdr:spPr>
        <a:xfrm>
          <a:off x="3098800" y="1315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4" name="フローチャート: 判断 373"/>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5" name="テキスト ボックス 374"/>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69850</xdr:rowOff>
    </xdr:to>
    <xdr:cxnSp macro="">
      <xdr:nvCxnSpPr>
        <xdr:cNvPr id="376" name="直線コネクタ 375"/>
        <xdr:cNvCxnSpPr/>
      </xdr:nvCxnSpPr>
      <xdr:spPr>
        <a:xfrm flipV="1">
          <a:off x="2209800" y="1315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77" name="フローチャート: 判断 376"/>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78" name="テキスト ボックス 377"/>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78</xdr:row>
      <xdr:rowOff>12700</xdr:rowOff>
    </xdr:to>
    <xdr:cxnSp macro="">
      <xdr:nvCxnSpPr>
        <xdr:cNvPr id="379" name="直線コネクタ 378"/>
        <xdr:cNvCxnSpPr/>
      </xdr:nvCxnSpPr>
      <xdr:spPr>
        <a:xfrm flipV="1">
          <a:off x="1320800" y="1327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0" name="フローチャート: 判断 379"/>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1" name="テキスト ボックス 380"/>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2" name="フローチャート: 判断 381"/>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3" name="テキスト ボックス 382"/>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9" name="楕円 388"/>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0"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1" name="楕円 390"/>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2" name="テキスト ボックス 391"/>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3" name="楕円 392"/>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4" name="テキスト ボックス 393"/>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5" name="楕円 394"/>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6" name="テキスト ボックス 395"/>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7" name="楕円 396"/>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98" name="テキスト ボックス 397"/>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公債費以外では、前年度と比較し</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減となった。これは、扶助費や物件費などが増となったものの、特別区税などの経常的一般財源等がそれを上回る増となったことによるものである。本区では行財政改革計画の推進や既存事業の見直し等により、歳出抑制に努めてきたが、財政構造の弾力性を高め、多様化する区民ニーズに的確に対応するため、引き続き効率的かつ効果的な事業展開に取組んで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8" name="直線コネクタ 427"/>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0" name="直線コネクタ 42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1"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2" name="直線コネクタ 431"/>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75293</xdr:rowOff>
    </xdr:from>
    <xdr:to>
      <xdr:col>82</xdr:col>
      <xdr:colOff>107950</xdr:colOff>
      <xdr:row>76</xdr:row>
      <xdr:rowOff>165100</xdr:rowOff>
    </xdr:to>
    <xdr:cxnSp macro="">
      <xdr:nvCxnSpPr>
        <xdr:cNvPr id="433" name="直線コネクタ 432"/>
        <xdr:cNvCxnSpPr/>
      </xdr:nvCxnSpPr>
      <xdr:spPr>
        <a:xfrm flipV="1">
          <a:off x="15671800" y="12934043"/>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4"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5" name="フローチャート: 判断 434"/>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94343</xdr:rowOff>
    </xdr:from>
    <xdr:to>
      <xdr:col>78</xdr:col>
      <xdr:colOff>69850</xdr:colOff>
      <xdr:row>76</xdr:row>
      <xdr:rowOff>165100</xdr:rowOff>
    </xdr:to>
    <xdr:cxnSp macro="">
      <xdr:nvCxnSpPr>
        <xdr:cNvPr id="436" name="直線コネクタ 435"/>
        <xdr:cNvCxnSpPr/>
      </xdr:nvCxnSpPr>
      <xdr:spPr>
        <a:xfrm>
          <a:off x="14782800" y="12781643"/>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7" name="フローチャート: 判断 436"/>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148970</xdr:rowOff>
    </xdr:from>
    <xdr:ext cx="736600" cy="259045"/>
    <xdr:sp macro="" textlink="">
      <xdr:nvSpPr>
        <xdr:cNvPr id="438" name="テキスト ボックス 437"/>
        <xdr:cNvSpPr txBox="1"/>
      </xdr:nvSpPr>
      <xdr:spPr>
        <a:xfrm>
          <a:off x="15290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94343</xdr:rowOff>
    </xdr:from>
    <xdr:to>
      <xdr:col>73</xdr:col>
      <xdr:colOff>180975</xdr:colOff>
      <xdr:row>75</xdr:row>
      <xdr:rowOff>140607</xdr:rowOff>
    </xdr:to>
    <xdr:cxnSp macro="">
      <xdr:nvCxnSpPr>
        <xdr:cNvPr id="439" name="直線コネクタ 438"/>
        <xdr:cNvCxnSpPr/>
      </xdr:nvCxnSpPr>
      <xdr:spPr>
        <a:xfrm flipV="1">
          <a:off x="13893800" y="12781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0" name="フローチャート: 判断 439"/>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31948</xdr:rowOff>
    </xdr:from>
    <xdr:ext cx="762000" cy="259045"/>
    <xdr:sp macro="" textlink="">
      <xdr:nvSpPr>
        <xdr:cNvPr id="441" name="テキスト ボックス 440"/>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97065</xdr:rowOff>
    </xdr:from>
    <xdr:to>
      <xdr:col>69</xdr:col>
      <xdr:colOff>92075</xdr:colOff>
      <xdr:row>75</xdr:row>
      <xdr:rowOff>140607</xdr:rowOff>
    </xdr:to>
    <xdr:cxnSp macro="">
      <xdr:nvCxnSpPr>
        <xdr:cNvPr id="442" name="直線コネクタ 441"/>
        <xdr:cNvCxnSpPr/>
      </xdr:nvCxnSpPr>
      <xdr:spPr>
        <a:xfrm>
          <a:off x="13004800" y="12955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3" name="フローチャート: 判断 442"/>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44" name="テキスト ボックス 443"/>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5" name="フローチャート: 判断 444"/>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26506</xdr:rowOff>
    </xdr:from>
    <xdr:ext cx="762000" cy="259045"/>
    <xdr:sp macro="" textlink="">
      <xdr:nvSpPr>
        <xdr:cNvPr id="446" name="テキスト ボックス 445"/>
        <xdr:cNvSpPr txBox="1"/>
      </xdr:nvSpPr>
      <xdr:spPr>
        <a:xfrm>
          <a:off x="12623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24493</xdr:rowOff>
    </xdr:from>
    <xdr:to>
      <xdr:col>82</xdr:col>
      <xdr:colOff>158750</xdr:colOff>
      <xdr:row>75</xdr:row>
      <xdr:rowOff>126093</xdr:rowOff>
    </xdr:to>
    <xdr:sp macro="" textlink="">
      <xdr:nvSpPr>
        <xdr:cNvPr id="452" name="楕円 451"/>
        <xdr:cNvSpPr/>
      </xdr:nvSpPr>
      <xdr:spPr>
        <a:xfrm>
          <a:off x="164592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41020</xdr:rowOff>
    </xdr:from>
    <xdr:ext cx="762000" cy="259045"/>
    <xdr:sp macro="" textlink="">
      <xdr:nvSpPr>
        <xdr:cNvPr id="453" name="公債費以外該当値テキスト"/>
        <xdr:cNvSpPr txBox="1"/>
      </xdr:nvSpPr>
      <xdr:spPr>
        <a:xfrm>
          <a:off x="165989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4" name="楕円 453"/>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55" name="テキスト ボックス 454"/>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43543</xdr:rowOff>
    </xdr:from>
    <xdr:to>
      <xdr:col>74</xdr:col>
      <xdr:colOff>31750</xdr:colOff>
      <xdr:row>74</xdr:row>
      <xdr:rowOff>145143</xdr:rowOff>
    </xdr:to>
    <xdr:sp macro="" textlink="">
      <xdr:nvSpPr>
        <xdr:cNvPr id="456" name="楕円 455"/>
        <xdr:cNvSpPr/>
      </xdr:nvSpPr>
      <xdr:spPr>
        <a:xfrm>
          <a:off x="14732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155320</xdr:rowOff>
    </xdr:from>
    <xdr:ext cx="762000" cy="259045"/>
    <xdr:sp macro="" textlink="">
      <xdr:nvSpPr>
        <xdr:cNvPr id="457" name="テキスト ボックス 456"/>
        <xdr:cNvSpPr txBox="1"/>
      </xdr:nvSpPr>
      <xdr:spPr>
        <a:xfrm>
          <a:off x="14401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89807</xdr:rowOff>
    </xdr:from>
    <xdr:to>
      <xdr:col>69</xdr:col>
      <xdr:colOff>142875</xdr:colOff>
      <xdr:row>76</xdr:row>
      <xdr:rowOff>19957</xdr:rowOff>
    </xdr:to>
    <xdr:sp macro="" textlink="">
      <xdr:nvSpPr>
        <xdr:cNvPr id="458" name="楕円 457"/>
        <xdr:cNvSpPr/>
      </xdr:nvSpPr>
      <xdr:spPr>
        <a:xfrm>
          <a:off x="13843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30134</xdr:rowOff>
    </xdr:from>
    <xdr:ext cx="762000" cy="259045"/>
    <xdr:sp macro="" textlink="">
      <xdr:nvSpPr>
        <xdr:cNvPr id="459" name="テキスト ボックス 458"/>
        <xdr:cNvSpPr txBox="1"/>
      </xdr:nvSpPr>
      <xdr:spPr>
        <a:xfrm>
          <a:off x="13512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46265</xdr:rowOff>
    </xdr:from>
    <xdr:to>
      <xdr:col>65</xdr:col>
      <xdr:colOff>53975</xdr:colOff>
      <xdr:row>75</xdr:row>
      <xdr:rowOff>147864</xdr:rowOff>
    </xdr:to>
    <xdr:sp macro="" textlink="">
      <xdr:nvSpPr>
        <xdr:cNvPr id="460" name="楕円 459"/>
        <xdr:cNvSpPr/>
      </xdr:nvSpPr>
      <xdr:spPr>
        <a:xfrm>
          <a:off x="12954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158042</xdr:rowOff>
    </xdr:from>
    <xdr:ext cx="762000" cy="259045"/>
    <xdr:sp macro="" textlink="">
      <xdr:nvSpPr>
        <xdr:cNvPr id="461" name="テキスト ボックス 460"/>
        <xdr:cNvSpPr txBox="1"/>
      </xdr:nvSpPr>
      <xdr:spPr>
        <a:xfrm>
          <a:off x="12623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93482</xdr:rowOff>
    </xdr:from>
    <xdr:ext cx="762000" cy="259045"/>
    <xdr:sp macro="" textlink="">
      <xdr:nvSpPr>
        <xdr:cNvPr id="48" name="人口1人当たり決算額の推移最小値テキスト130"/>
        <xdr:cNvSpPr txBox="1"/>
      </xdr:nvSpPr>
      <xdr:spPr>
        <a:xfrm>
          <a:off x="5740400" y="33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82456</xdr:rowOff>
    </xdr:from>
    <xdr:to>
      <xdr:col>29</xdr:col>
      <xdr:colOff>127000</xdr:colOff>
      <xdr:row>19</xdr:row>
      <xdr:rowOff>83305</xdr:rowOff>
    </xdr:to>
    <xdr:cxnSp macro="">
      <xdr:nvCxnSpPr>
        <xdr:cNvPr id="52" name="直線コネクタ 51"/>
        <xdr:cNvCxnSpPr/>
      </xdr:nvCxnSpPr>
      <xdr:spPr bwMode="auto">
        <a:xfrm>
          <a:off x="5003800" y="3387631"/>
          <a:ext cx="6477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81036</xdr:rowOff>
    </xdr:from>
    <xdr:ext cx="762000" cy="259045"/>
    <xdr:sp macro="" textlink="">
      <xdr:nvSpPr>
        <xdr:cNvPr id="53" name="人口1人当たり決算額の推移平均値テキスト130"/>
        <xdr:cNvSpPr txBox="1"/>
      </xdr:nvSpPr>
      <xdr:spPr>
        <a:xfrm>
          <a:off x="5740400" y="3043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69915</xdr:rowOff>
    </xdr:from>
    <xdr:to>
      <xdr:col>26</xdr:col>
      <xdr:colOff>50800</xdr:colOff>
      <xdr:row>19</xdr:row>
      <xdr:rowOff>82456</xdr:rowOff>
    </xdr:to>
    <xdr:cxnSp macro="">
      <xdr:nvCxnSpPr>
        <xdr:cNvPr id="55" name="直線コネクタ 54"/>
        <xdr:cNvCxnSpPr/>
      </xdr:nvCxnSpPr>
      <xdr:spPr bwMode="auto">
        <a:xfrm>
          <a:off x="4305300" y="3375090"/>
          <a:ext cx="6985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10279</xdr:rowOff>
    </xdr:from>
    <xdr:ext cx="736600" cy="259045"/>
    <xdr:sp macro="" textlink="">
      <xdr:nvSpPr>
        <xdr:cNvPr id="57" name="テキスト ボックス 56"/>
        <xdr:cNvSpPr txBox="1"/>
      </xdr:nvSpPr>
      <xdr:spPr>
        <a:xfrm>
          <a:off x="4622800" y="29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56286</xdr:rowOff>
    </xdr:from>
    <xdr:to>
      <xdr:col>22</xdr:col>
      <xdr:colOff>114300</xdr:colOff>
      <xdr:row>19</xdr:row>
      <xdr:rowOff>69915</xdr:rowOff>
    </xdr:to>
    <xdr:cxnSp macro="">
      <xdr:nvCxnSpPr>
        <xdr:cNvPr id="58" name="直線コネクタ 57"/>
        <xdr:cNvCxnSpPr/>
      </xdr:nvCxnSpPr>
      <xdr:spPr bwMode="auto">
        <a:xfrm>
          <a:off x="3606800" y="3361461"/>
          <a:ext cx="698500" cy="13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166587</xdr:rowOff>
    </xdr:from>
    <xdr:ext cx="762000" cy="259045"/>
    <xdr:sp macro="" textlink="">
      <xdr:nvSpPr>
        <xdr:cNvPr id="60" name="テキスト ボックス 59"/>
        <xdr:cNvSpPr txBox="1"/>
      </xdr:nvSpPr>
      <xdr:spPr>
        <a:xfrm>
          <a:off x="3924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50092</xdr:rowOff>
    </xdr:from>
    <xdr:to>
      <xdr:col>18</xdr:col>
      <xdr:colOff>177800</xdr:colOff>
      <xdr:row>19</xdr:row>
      <xdr:rowOff>56286</xdr:rowOff>
    </xdr:to>
    <xdr:cxnSp macro="">
      <xdr:nvCxnSpPr>
        <xdr:cNvPr id="61" name="直線コネクタ 60"/>
        <xdr:cNvCxnSpPr/>
      </xdr:nvCxnSpPr>
      <xdr:spPr bwMode="auto">
        <a:xfrm>
          <a:off x="2908300" y="3355267"/>
          <a:ext cx="698500" cy="6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160589</xdr:rowOff>
    </xdr:from>
    <xdr:ext cx="762000" cy="259045"/>
    <xdr:sp macro="" textlink="">
      <xdr:nvSpPr>
        <xdr:cNvPr id="63" name="テキスト ボックス 62"/>
        <xdr:cNvSpPr txBox="1"/>
      </xdr:nvSpPr>
      <xdr:spPr>
        <a:xfrm>
          <a:off x="32258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160371</xdr:rowOff>
    </xdr:from>
    <xdr:ext cx="762000" cy="259045"/>
    <xdr:sp macro="" textlink="">
      <xdr:nvSpPr>
        <xdr:cNvPr id="65" name="テキスト ボックス 64"/>
        <xdr:cNvSpPr txBox="1"/>
      </xdr:nvSpPr>
      <xdr:spPr>
        <a:xfrm>
          <a:off x="25273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32505</xdr:rowOff>
    </xdr:from>
    <xdr:to>
      <xdr:col>29</xdr:col>
      <xdr:colOff>177800</xdr:colOff>
      <xdr:row>19</xdr:row>
      <xdr:rowOff>134105</xdr:rowOff>
    </xdr:to>
    <xdr:sp macro="" textlink="">
      <xdr:nvSpPr>
        <xdr:cNvPr id="71" name="楕円 70"/>
        <xdr:cNvSpPr/>
      </xdr:nvSpPr>
      <xdr:spPr bwMode="auto">
        <a:xfrm>
          <a:off x="5600700" y="333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112532</xdr:rowOff>
    </xdr:from>
    <xdr:ext cx="762000" cy="259045"/>
    <xdr:sp macro="" textlink="">
      <xdr:nvSpPr>
        <xdr:cNvPr id="72" name="人口1人当たり決算額の推移該当値テキスト130"/>
        <xdr:cNvSpPr txBox="1"/>
      </xdr:nvSpPr>
      <xdr:spPr>
        <a:xfrm>
          <a:off x="5740400" y="32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31656</xdr:rowOff>
    </xdr:from>
    <xdr:to>
      <xdr:col>26</xdr:col>
      <xdr:colOff>101600</xdr:colOff>
      <xdr:row>19</xdr:row>
      <xdr:rowOff>133256</xdr:rowOff>
    </xdr:to>
    <xdr:sp macro="" textlink="">
      <xdr:nvSpPr>
        <xdr:cNvPr id="73" name="楕円 72"/>
        <xdr:cNvSpPr/>
      </xdr:nvSpPr>
      <xdr:spPr bwMode="auto">
        <a:xfrm>
          <a:off x="4953000" y="33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118033</xdr:rowOff>
    </xdr:from>
    <xdr:ext cx="736600" cy="259045"/>
    <xdr:sp macro="" textlink="">
      <xdr:nvSpPr>
        <xdr:cNvPr id="74" name="テキスト ボックス 73"/>
        <xdr:cNvSpPr txBox="1"/>
      </xdr:nvSpPr>
      <xdr:spPr>
        <a:xfrm>
          <a:off x="4622800" y="342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19115</xdr:rowOff>
    </xdr:from>
    <xdr:to>
      <xdr:col>22</xdr:col>
      <xdr:colOff>165100</xdr:colOff>
      <xdr:row>19</xdr:row>
      <xdr:rowOff>120715</xdr:rowOff>
    </xdr:to>
    <xdr:sp macro="" textlink="">
      <xdr:nvSpPr>
        <xdr:cNvPr id="75" name="楕円 74"/>
        <xdr:cNvSpPr/>
      </xdr:nvSpPr>
      <xdr:spPr bwMode="auto">
        <a:xfrm>
          <a:off x="4254500" y="332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105492</xdr:rowOff>
    </xdr:from>
    <xdr:ext cx="762000" cy="259045"/>
    <xdr:sp macro="" textlink="">
      <xdr:nvSpPr>
        <xdr:cNvPr id="76" name="テキスト ボックス 75"/>
        <xdr:cNvSpPr txBox="1"/>
      </xdr:nvSpPr>
      <xdr:spPr>
        <a:xfrm>
          <a:off x="3924300" y="341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5486</xdr:rowOff>
    </xdr:from>
    <xdr:to>
      <xdr:col>19</xdr:col>
      <xdr:colOff>38100</xdr:colOff>
      <xdr:row>19</xdr:row>
      <xdr:rowOff>107086</xdr:rowOff>
    </xdr:to>
    <xdr:sp macro="" textlink="">
      <xdr:nvSpPr>
        <xdr:cNvPr id="77" name="楕円 76"/>
        <xdr:cNvSpPr/>
      </xdr:nvSpPr>
      <xdr:spPr bwMode="auto">
        <a:xfrm>
          <a:off x="3556000" y="331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91863</xdr:rowOff>
    </xdr:from>
    <xdr:ext cx="762000" cy="259045"/>
    <xdr:sp macro="" textlink="">
      <xdr:nvSpPr>
        <xdr:cNvPr id="78" name="テキスト ボックス 77"/>
        <xdr:cNvSpPr txBox="1"/>
      </xdr:nvSpPr>
      <xdr:spPr>
        <a:xfrm>
          <a:off x="3225800" y="339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170742</xdr:rowOff>
    </xdr:from>
    <xdr:to>
      <xdr:col>15</xdr:col>
      <xdr:colOff>101600</xdr:colOff>
      <xdr:row>19</xdr:row>
      <xdr:rowOff>100892</xdr:rowOff>
    </xdr:to>
    <xdr:sp macro="" textlink="">
      <xdr:nvSpPr>
        <xdr:cNvPr id="79" name="楕円 78"/>
        <xdr:cNvSpPr/>
      </xdr:nvSpPr>
      <xdr:spPr bwMode="auto">
        <a:xfrm>
          <a:off x="2857500" y="330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85669</xdr:rowOff>
    </xdr:from>
    <xdr:ext cx="762000" cy="259045"/>
    <xdr:sp macro="" textlink="">
      <xdr:nvSpPr>
        <xdr:cNvPr id="80" name="テキスト ボックス 79"/>
        <xdr:cNvSpPr txBox="1"/>
      </xdr:nvSpPr>
      <xdr:spPr>
        <a:xfrm>
          <a:off x="2527300" y="339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159512</xdr:rowOff>
    </xdr:from>
    <xdr:to>
      <xdr:col>29</xdr:col>
      <xdr:colOff>127000</xdr:colOff>
      <xdr:row>37</xdr:row>
      <xdr:rowOff>74422</xdr:rowOff>
    </xdr:to>
    <xdr:cxnSp macro="">
      <xdr:nvCxnSpPr>
        <xdr:cNvPr id="110" name="直線コネクタ 109"/>
        <xdr:cNvCxnSpPr/>
      </xdr:nvCxnSpPr>
      <xdr:spPr bwMode="auto">
        <a:xfrm flipV="1">
          <a:off x="5003800" y="7112762"/>
          <a:ext cx="647700" cy="8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266336</xdr:rowOff>
    </xdr:from>
    <xdr:ext cx="762000" cy="259045"/>
    <xdr:sp macro="" textlink="">
      <xdr:nvSpPr>
        <xdr:cNvPr id="111" name="人口1人当たり決算額の推移平均値テキスト445"/>
        <xdr:cNvSpPr txBox="1"/>
      </xdr:nvSpPr>
      <xdr:spPr>
        <a:xfrm>
          <a:off x="5740400" y="6876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74422</xdr:rowOff>
    </xdr:from>
    <xdr:to>
      <xdr:col>26</xdr:col>
      <xdr:colOff>50800</xdr:colOff>
      <xdr:row>37</xdr:row>
      <xdr:rowOff>105283</xdr:rowOff>
    </xdr:to>
    <xdr:cxnSp macro="">
      <xdr:nvCxnSpPr>
        <xdr:cNvPr id="113" name="直線コネクタ 112"/>
        <xdr:cNvCxnSpPr/>
      </xdr:nvCxnSpPr>
      <xdr:spPr bwMode="auto">
        <a:xfrm flipV="1">
          <a:off x="4305300" y="7199122"/>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188104</xdr:rowOff>
    </xdr:from>
    <xdr:ext cx="736600" cy="259045"/>
    <xdr:sp macro="" textlink="">
      <xdr:nvSpPr>
        <xdr:cNvPr id="115" name="テキスト ボックス 114"/>
        <xdr:cNvSpPr txBox="1"/>
      </xdr:nvSpPr>
      <xdr:spPr>
        <a:xfrm>
          <a:off x="4622800" y="679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105283</xdr:rowOff>
    </xdr:from>
    <xdr:to>
      <xdr:col>22</xdr:col>
      <xdr:colOff>114300</xdr:colOff>
      <xdr:row>37</xdr:row>
      <xdr:rowOff>144653</xdr:rowOff>
    </xdr:to>
    <xdr:cxnSp macro="">
      <xdr:nvCxnSpPr>
        <xdr:cNvPr id="116" name="直線コネクタ 115"/>
        <xdr:cNvCxnSpPr/>
      </xdr:nvCxnSpPr>
      <xdr:spPr bwMode="auto">
        <a:xfrm flipV="1">
          <a:off x="3606800" y="7229983"/>
          <a:ext cx="698500" cy="39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127017</xdr:rowOff>
    </xdr:from>
    <xdr:ext cx="762000" cy="259045"/>
    <xdr:sp macro="" textlink="">
      <xdr:nvSpPr>
        <xdr:cNvPr id="118" name="テキスト ボックス 117"/>
        <xdr:cNvSpPr txBox="1"/>
      </xdr:nvSpPr>
      <xdr:spPr>
        <a:xfrm>
          <a:off x="3924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144653</xdr:rowOff>
    </xdr:from>
    <xdr:to>
      <xdr:col>18</xdr:col>
      <xdr:colOff>177800</xdr:colOff>
      <xdr:row>37</xdr:row>
      <xdr:rowOff>149225</xdr:rowOff>
    </xdr:to>
    <xdr:cxnSp macro="">
      <xdr:nvCxnSpPr>
        <xdr:cNvPr id="119" name="直線コネクタ 118"/>
        <xdr:cNvCxnSpPr/>
      </xdr:nvCxnSpPr>
      <xdr:spPr bwMode="auto">
        <a:xfrm flipV="1">
          <a:off x="2908300" y="7269353"/>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49801</xdr:rowOff>
    </xdr:from>
    <xdr:ext cx="762000" cy="259045"/>
    <xdr:sp macro="" textlink="">
      <xdr:nvSpPr>
        <xdr:cNvPr id="121" name="テキスト ボックス 120"/>
        <xdr:cNvSpPr txBox="1"/>
      </xdr:nvSpPr>
      <xdr:spPr>
        <a:xfrm>
          <a:off x="32258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342282</xdr:rowOff>
    </xdr:from>
    <xdr:ext cx="762000" cy="259045"/>
    <xdr:sp macro="" textlink="">
      <xdr:nvSpPr>
        <xdr:cNvPr id="123" name="テキスト ボックス 122"/>
        <xdr:cNvSpPr txBox="1"/>
      </xdr:nvSpPr>
      <xdr:spPr>
        <a:xfrm>
          <a:off x="2527300" y="66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108712</xdr:rowOff>
    </xdr:from>
    <xdr:to>
      <xdr:col>29</xdr:col>
      <xdr:colOff>177800</xdr:colOff>
      <xdr:row>37</xdr:row>
      <xdr:rowOff>38862</xdr:rowOff>
    </xdr:to>
    <xdr:sp macro="" textlink="">
      <xdr:nvSpPr>
        <xdr:cNvPr id="129" name="楕円 128"/>
        <xdr:cNvSpPr/>
      </xdr:nvSpPr>
      <xdr:spPr bwMode="auto">
        <a:xfrm>
          <a:off x="5600700" y="706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80789</xdr:rowOff>
    </xdr:from>
    <xdr:ext cx="762000" cy="259045"/>
    <xdr:sp macro="" textlink="">
      <xdr:nvSpPr>
        <xdr:cNvPr id="130" name="人口1人当たり決算額の推移該当値テキスト445"/>
        <xdr:cNvSpPr txBox="1"/>
      </xdr:nvSpPr>
      <xdr:spPr>
        <a:xfrm>
          <a:off x="5740400" y="703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23622</xdr:rowOff>
    </xdr:from>
    <xdr:to>
      <xdr:col>26</xdr:col>
      <xdr:colOff>101600</xdr:colOff>
      <xdr:row>37</xdr:row>
      <xdr:rowOff>125222</xdr:rowOff>
    </xdr:to>
    <xdr:sp macro="" textlink="">
      <xdr:nvSpPr>
        <xdr:cNvPr id="131" name="楕円 130"/>
        <xdr:cNvSpPr/>
      </xdr:nvSpPr>
      <xdr:spPr bwMode="auto">
        <a:xfrm>
          <a:off x="4953000" y="7148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109999</xdr:rowOff>
    </xdr:from>
    <xdr:ext cx="736600" cy="259045"/>
    <xdr:sp macro="" textlink="">
      <xdr:nvSpPr>
        <xdr:cNvPr id="132" name="テキスト ボックス 131"/>
        <xdr:cNvSpPr txBox="1"/>
      </xdr:nvSpPr>
      <xdr:spPr>
        <a:xfrm>
          <a:off x="4622800" y="723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54483</xdr:rowOff>
    </xdr:from>
    <xdr:to>
      <xdr:col>22</xdr:col>
      <xdr:colOff>165100</xdr:colOff>
      <xdr:row>37</xdr:row>
      <xdr:rowOff>156083</xdr:rowOff>
    </xdr:to>
    <xdr:sp macro="" textlink="">
      <xdr:nvSpPr>
        <xdr:cNvPr id="133" name="楕円 132"/>
        <xdr:cNvSpPr/>
      </xdr:nvSpPr>
      <xdr:spPr bwMode="auto">
        <a:xfrm>
          <a:off x="4254500" y="717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140860</xdr:rowOff>
    </xdr:from>
    <xdr:ext cx="762000" cy="259045"/>
    <xdr:sp macro="" textlink="">
      <xdr:nvSpPr>
        <xdr:cNvPr id="134" name="テキスト ボックス 133"/>
        <xdr:cNvSpPr txBox="1"/>
      </xdr:nvSpPr>
      <xdr:spPr>
        <a:xfrm>
          <a:off x="3924300" y="726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93853</xdr:rowOff>
    </xdr:from>
    <xdr:to>
      <xdr:col>19</xdr:col>
      <xdr:colOff>38100</xdr:colOff>
      <xdr:row>37</xdr:row>
      <xdr:rowOff>195453</xdr:rowOff>
    </xdr:to>
    <xdr:sp macro="" textlink="">
      <xdr:nvSpPr>
        <xdr:cNvPr id="135" name="楕円 134"/>
        <xdr:cNvSpPr/>
      </xdr:nvSpPr>
      <xdr:spPr bwMode="auto">
        <a:xfrm>
          <a:off x="3556000" y="7218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180230</xdr:rowOff>
    </xdr:from>
    <xdr:ext cx="762000" cy="259045"/>
    <xdr:sp macro="" textlink="">
      <xdr:nvSpPr>
        <xdr:cNvPr id="136" name="テキスト ボックス 135"/>
        <xdr:cNvSpPr txBox="1"/>
      </xdr:nvSpPr>
      <xdr:spPr>
        <a:xfrm>
          <a:off x="3225800" y="73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98425</xdr:rowOff>
    </xdr:from>
    <xdr:to>
      <xdr:col>15</xdr:col>
      <xdr:colOff>101600</xdr:colOff>
      <xdr:row>37</xdr:row>
      <xdr:rowOff>200025</xdr:rowOff>
    </xdr:to>
    <xdr:sp macro="" textlink="">
      <xdr:nvSpPr>
        <xdr:cNvPr id="137" name="楕円 136"/>
        <xdr:cNvSpPr/>
      </xdr:nvSpPr>
      <xdr:spPr bwMode="auto">
        <a:xfrm>
          <a:off x="2857500" y="7223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184802</xdr:rowOff>
    </xdr:from>
    <xdr:ext cx="762000" cy="259045"/>
    <xdr:sp macro="" textlink="">
      <xdr:nvSpPr>
        <xdr:cNvPr id="138" name="テキスト ボックス 137"/>
        <xdr:cNvSpPr txBox="1"/>
      </xdr:nvSpPr>
      <xdr:spPr>
        <a:xfrm>
          <a:off x="2527300" y="730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521,835
490,814
40.16
202,814,172
197,551,053
5,043,641
129,044,291
25,685,845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66396</xdr:rowOff>
    </xdr:from>
    <xdr:to>
      <xdr:col>24</xdr:col>
      <xdr:colOff>63500</xdr:colOff>
      <xdr:row>38</xdr:row>
      <xdr:rowOff>74484</xdr:rowOff>
    </xdr:to>
    <xdr:cxnSp macro="">
      <xdr:nvCxnSpPr>
        <xdr:cNvPr id="63" name="直線コネクタ 62"/>
        <xdr:cNvCxnSpPr/>
      </xdr:nvCxnSpPr>
      <xdr:spPr>
        <a:xfrm>
          <a:off x="3797300" y="6581496"/>
          <a:ext cx="8382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58666</xdr:rowOff>
    </xdr:from>
    <xdr:ext cx="534377" cy="259045"/>
    <xdr:sp macro="" textlink="">
      <xdr:nvSpPr>
        <xdr:cNvPr id="64" name="人件費平均値テキスト"/>
        <xdr:cNvSpPr txBox="1"/>
      </xdr:nvSpPr>
      <xdr:spPr>
        <a:xfrm>
          <a:off x="4686300" y="623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61802</xdr:rowOff>
    </xdr:from>
    <xdr:to>
      <xdr:col>19</xdr:col>
      <xdr:colOff>177800</xdr:colOff>
      <xdr:row>38</xdr:row>
      <xdr:rowOff>66396</xdr:rowOff>
    </xdr:to>
    <xdr:cxnSp macro="">
      <xdr:nvCxnSpPr>
        <xdr:cNvPr id="66" name="直線コネクタ 65"/>
        <xdr:cNvCxnSpPr/>
      </xdr:nvCxnSpPr>
      <xdr:spPr>
        <a:xfrm>
          <a:off x="2908300" y="6576902"/>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160784</xdr:rowOff>
    </xdr:from>
    <xdr:ext cx="534377" cy="259045"/>
    <xdr:sp macro="" textlink="">
      <xdr:nvSpPr>
        <xdr:cNvPr id="68" name="テキスト ボックス 67"/>
        <xdr:cNvSpPr txBox="1"/>
      </xdr:nvSpPr>
      <xdr:spPr>
        <a:xfrm>
          <a:off x="3530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23484</xdr:rowOff>
    </xdr:from>
    <xdr:to>
      <xdr:col>15</xdr:col>
      <xdr:colOff>50800</xdr:colOff>
      <xdr:row>38</xdr:row>
      <xdr:rowOff>61802</xdr:rowOff>
    </xdr:to>
    <xdr:cxnSp macro="">
      <xdr:nvCxnSpPr>
        <xdr:cNvPr id="69" name="直線コネクタ 68"/>
        <xdr:cNvCxnSpPr/>
      </xdr:nvCxnSpPr>
      <xdr:spPr>
        <a:xfrm>
          <a:off x="2019300" y="6538584"/>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151270</xdr:rowOff>
    </xdr:from>
    <xdr:ext cx="534377" cy="259045"/>
    <xdr:sp macro="" textlink="">
      <xdr:nvSpPr>
        <xdr:cNvPr id="71" name="テキスト ボックス 70"/>
        <xdr:cNvSpPr txBox="1"/>
      </xdr:nvSpPr>
      <xdr:spPr>
        <a:xfrm>
          <a:off x="2641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23484</xdr:rowOff>
    </xdr:from>
    <xdr:to>
      <xdr:col>10</xdr:col>
      <xdr:colOff>114300</xdr:colOff>
      <xdr:row>38</xdr:row>
      <xdr:rowOff>29242</xdr:rowOff>
    </xdr:to>
    <xdr:cxnSp macro="">
      <xdr:nvCxnSpPr>
        <xdr:cNvPr id="72" name="直線コネクタ 71"/>
        <xdr:cNvCxnSpPr/>
      </xdr:nvCxnSpPr>
      <xdr:spPr>
        <a:xfrm flipV="1">
          <a:off x="1130300" y="6538584"/>
          <a:ext cx="889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135791</xdr:rowOff>
    </xdr:from>
    <xdr:ext cx="534377" cy="259045"/>
    <xdr:sp macro="" textlink="">
      <xdr:nvSpPr>
        <xdr:cNvPr id="74" name="テキスト ボックス 73"/>
        <xdr:cNvSpPr txBox="1"/>
      </xdr:nvSpPr>
      <xdr:spPr>
        <a:xfrm>
          <a:off x="1752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138186</xdr:rowOff>
    </xdr:from>
    <xdr:ext cx="534377" cy="259045"/>
    <xdr:sp macro="" textlink="">
      <xdr:nvSpPr>
        <xdr:cNvPr id="76" name="テキスト ボックス 75"/>
        <xdr:cNvSpPr txBox="1"/>
      </xdr:nvSpPr>
      <xdr:spPr>
        <a:xfrm>
          <a:off x="863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23684</xdr:rowOff>
    </xdr:from>
    <xdr:to>
      <xdr:col>24</xdr:col>
      <xdr:colOff>114300</xdr:colOff>
      <xdr:row>38</xdr:row>
      <xdr:rowOff>125284</xdr:rowOff>
    </xdr:to>
    <xdr:sp macro="" textlink="">
      <xdr:nvSpPr>
        <xdr:cNvPr id="82" name="楕円 81"/>
        <xdr:cNvSpPr/>
      </xdr:nvSpPr>
      <xdr:spPr>
        <a:xfrm>
          <a:off x="4584700" y="65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110061</xdr:rowOff>
    </xdr:from>
    <xdr:ext cx="534377" cy="259045"/>
    <xdr:sp macro="" textlink="">
      <xdr:nvSpPr>
        <xdr:cNvPr id="83" name="人件費該当値テキスト"/>
        <xdr:cNvSpPr txBox="1"/>
      </xdr:nvSpPr>
      <xdr:spPr>
        <a:xfrm>
          <a:off x="4686300" y="64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15596</xdr:rowOff>
    </xdr:from>
    <xdr:to>
      <xdr:col>20</xdr:col>
      <xdr:colOff>38100</xdr:colOff>
      <xdr:row>38</xdr:row>
      <xdr:rowOff>117196</xdr:rowOff>
    </xdr:to>
    <xdr:sp macro="" textlink="">
      <xdr:nvSpPr>
        <xdr:cNvPr id="84" name="楕円 83"/>
        <xdr:cNvSpPr/>
      </xdr:nvSpPr>
      <xdr:spPr>
        <a:xfrm>
          <a:off x="3746500" y="65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108323</xdr:rowOff>
    </xdr:from>
    <xdr:ext cx="534377" cy="259045"/>
    <xdr:sp macro="" textlink="">
      <xdr:nvSpPr>
        <xdr:cNvPr id="85" name="テキスト ボックス 84"/>
        <xdr:cNvSpPr txBox="1"/>
      </xdr:nvSpPr>
      <xdr:spPr>
        <a:xfrm>
          <a:off x="3530111" y="66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11002</xdr:rowOff>
    </xdr:from>
    <xdr:to>
      <xdr:col>15</xdr:col>
      <xdr:colOff>101600</xdr:colOff>
      <xdr:row>38</xdr:row>
      <xdr:rowOff>112602</xdr:rowOff>
    </xdr:to>
    <xdr:sp macro="" textlink="">
      <xdr:nvSpPr>
        <xdr:cNvPr id="86" name="楕円 85"/>
        <xdr:cNvSpPr/>
      </xdr:nvSpPr>
      <xdr:spPr>
        <a:xfrm>
          <a:off x="2857500" y="652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103729</xdr:rowOff>
    </xdr:from>
    <xdr:ext cx="534377" cy="259045"/>
    <xdr:sp macro="" textlink="">
      <xdr:nvSpPr>
        <xdr:cNvPr id="87" name="テキスト ボックス 86"/>
        <xdr:cNvSpPr txBox="1"/>
      </xdr:nvSpPr>
      <xdr:spPr>
        <a:xfrm>
          <a:off x="2641111" y="66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144134</xdr:rowOff>
    </xdr:from>
    <xdr:to>
      <xdr:col>10</xdr:col>
      <xdr:colOff>165100</xdr:colOff>
      <xdr:row>38</xdr:row>
      <xdr:rowOff>74284</xdr:rowOff>
    </xdr:to>
    <xdr:sp macro="" textlink="">
      <xdr:nvSpPr>
        <xdr:cNvPr id="88" name="楕円 87"/>
        <xdr:cNvSpPr/>
      </xdr:nvSpPr>
      <xdr:spPr>
        <a:xfrm>
          <a:off x="1968500" y="64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65411</xdr:rowOff>
    </xdr:from>
    <xdr:ext cx="534377" cy="259045"/>
    <xdr:sp macro="" textlink="">
      <xdr:nvSpPr>
        <xdr:cNvPr id="89" name="テキスト ボックス 88"/>
        <xdr:cNvSpPr txBox="1"/>
      </xdr:nvSpPr>
      <xdr:spPr>
        <a:xfrm>
          <a:off x="1752111" y="658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149893</xdr:rowOff>
    </xdr:from>
    <xdr:to>
      <xdr:col>6</xdr:col>
      <xdr:colOff>38100</xdr:colOff>
      <xdr:row>38</xdr:row>
      <xdr:rowOff>80043</xdr:rowOff>
    </xdr:to>
    <xdr:sp macro="" textlink="">
      <xdr:nvSpPr>
        <xdr:cNvPr id="90" name="楕円 89"/>
        <xdr:cNvSpPr/>
      </xdr:nvSpPr>
      <xdr:spPr>
        <a:xfrm>
          <a:off x="1079500" y="64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71169</xdr:rowOff>
    </xdr:from>
    <xdr:ext cx="534377" cy="259045"/>
    <xdr:sp macro="" textlink="">
      <xdr:nvSpPr>
        <xdr:cNvPr id="91" name="テキスト ボックス 90"/>
        <xdr:cNvSpPr txBox="1"/>
      </xdr:nvSpPr>
      <xdr:spPr>
        <a:xfrm>
          <a:off x="863111" y="65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159588</xdr:rowOff>
    </xdr:from>
    <xdr:to>
      <xdr:col>24</xdr:col>
      <xdr:colOff>63500</xdr:colOff>
      <xdr:row>59</xdr:row>
      <xdr:rowOff>52691</xdr:rowOff>
    </xdr:to>
    <xdr:cxnSp macro="">
      <xdr:nvCxnSpPr>
        <xdr:cNvPr id="123" name="直線コネクタ 122"/>
        <xdr:cNvCxnSpPr/>
      </xdr:nvCxnSpPr>
      <xdr:spPr>
        <a:xfrm flipV="1">
          <a:off x="3797300" y="10103688"/>
          <a:ext cx="838200" cy="6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126299</xdr:rowOff>
    </xdr:from>
    <xdr:ext cx="534377" cy="259045"/>
    <xdr:sp macro="" textlink="">
      <xdr:nvSpPr>
        <xdr:cNvPr id="124" name="物件費平均値テキスト"/>
        <xdr:cNvSpPr txBox="1"/>
      </xdr:nvSpPr>
      <xdr:spPr>
        <a:xfrm>
          <a:off x="4686300" y="9898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52691</xdr:rowOff>
    </xdr:from>
    <xdr:to>
      <xdr:col>19</xdr:col>
      <xdr:colOff>177800</xdr:colOff>
      <xdr:row>59</xdr:row>
      <xdr:rowOff>67920</xdr:rowOff>
    </xdr:to>
    <xdr:cxnSp macro="">
      <xdr:nvCxnSpPr>
        <xdr:cNvPr id="126" name="直線コネクタ 125"/>
        <xdr:cNvCxnSpPr/>
      </xdr:nvCxnSpPr>
      <xdr:spPr>
        <a:xfrm flipV="1">
          <a:off x="2908300" y="10168241"/>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99015</xdr:rowOff>
    </xdr:from>
    <xdr:ext cx="534377" cy="259045"/>
    <xdr:sp macro="" textlink="">
      <xdr:nvSpPr>
        <xdr:cNvPr id="128" name="テキスト ボックス 127"/>
        <xdr:cNvSpPr txBox="1"/>
      </xdr:nvSpPr>
      <xdr:spPr>
        <a:xfrm>
          <a:off x="3530111" y="102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67920</xdr:rowOff>
    </xdr:from>
    <xdr:to>
      <xdr:col>15</xdr:col>
      <xdr:colOff>50800</xdr:colOff>
      <xdr:row>59</xdr:row>
      <xdr:rowOff>71098</xdr:rowOff>
    </xdr:to>
    <xdr:cxnSp macro="">
      <xdr:nvCxnSpPr>
        <xdr:cNvPr id="129" name="直線コネクタ 128"/>
        <xdr:cNvCxnSpPr/>
      </xdr:nvCxnSpPr>
      <xdr:spPr>
        <a:xfrm flipV="1">
          <a:off x="2019300" y="10183470"/>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117510</xdr:rowOff>
    </xdr:from>
    <xdr:ext cx="534377" cy="259045"/>
    <xdr:sp macro="" textlink="">
      <xdr:nvSpPr>
        <xdr:cNvPr id="131" name="テキスト ボックス 130"/>
        <xdr:cNvSpPr txBox="1"/>
      </xdr:nvSpPr>
      <xdr:spPr>
        <a:xfrm>
          <a:off x="2641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71098</xdr:rowOff>
    </xdr:from>
    <xdr:to>
      <xdr:col>10</xdr:col>
      <xdr:colOff>114300</xdr:colOff>
      <xdr:row>59</xdr:row>
      <xdr:rowOff>92467</xdr:rowOff>
    </xdr:to>
    <xdr:cxnSp macro="">
      <xdr:nvCxnSpPr>
        <xdr:cNvPr id="132" name="直線コネクタ 131"/>
        <xdr:cNvCxnSpPr/>
      </xdr:nvCxnSpPr>
      <xdr:spPr>
        <a:xfrm flipV="1">
          <a:off x="1130300" y="10186648"/>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129651</xdr:rowOff>
    </xdr:from>
    <xdr:ext cx="534377" cy="259045"/>
    <xdr:sp macro="" textlink="">
      <xdr:nvSpPr>
        <xdr:cNvPr id="134" name="テキスト ボックス 133"/>
        <xdr:cNvSpPr txBox="1"/>
      </xdr:nvSpPr>
      <xdr:spPr>
        <a:xfrm>
          <a:off x="1752111" y="99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148810</xdr:rowOff>
    </xdr:from>
    <xdr:ext cx="534377" cy="259045"/>
    <xdr:sp macro="" textlink="">
      <xdr:nvSpPr>
        <xdr:cNvPr id="136" name="テキスト ボックス 135"/>
        <xdr:cNvSpPr txBox="1"/>
      </xdr:nvSpPr>
      <xdr:spPr>
        <a:xfrm>
          <a:off x="863111" y="99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108788</xdr:rowOff>
    </xdr:from>
    <xdr:to>
      <xdr:col>24</xdr:col>
      <xdr:colOff>114300</xdr:colOff>
      <xdr:row>59</xdr:row>
      <xdr:rowOff>38938</xdr:rowOff>
    </xdr:to>
    <xdr:sp macro="" textlink="">
      <xdr:nvSpPr>
        <xdr:cNvPr id="142" name="楕円 141"/>
        <xdr:cNvSpPr/>
      </xdr:nvSpPr>
      <xdr:spPr>
        <a:xfrm>
          <a:off x="4584700" y="100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87215</xdr:rowOff>
    </xdr:from>
    <xdr:ext cx="534377" cy="259045"/>
    <xdr:sp macro="" textlink="">
      <xdr:nvSpPr>
        <xdr:cNvPr id="143" name="物件費該当値テキスト"/>
        <xdr:cNvSpPr txBox="1"/>
      </xdr:nvSpPr>
      <xdr:spPr>
        <a:xfrm>
          <a:off x="4686300" y="1003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1891</xdr:rowOff>
    </xdr:from>
    <xdr:to>
      <xdr:col>20</xdr:col>
      <xdr:colOff>38100</xdr:colOff>
      <xdr:row>59</xdr:row>
      <xdr:rowOff>103491</xdr:rowOff>
    </xdr:to>
    <xdr:sp macro="" textlink="">
      <xdr:nvSpPr>
        <xdr:cNvPr id="144" name="楕円 143"/>
        <xdr:cNvSpPr/>
      </xdr:nvSpPr>
      <xdr:spPr>
        <a:xfrm>
          <a:off x="3746500" y="1011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120018</xdr:rowOff>
    </xdr:from>
    <xdr:ext cx="534377" cy="259045"/>
    <xdr:sp macro="" textlink="">
      <xdr:nvSpPr>
        <xdr:cNvPr id="145" name="テキスト ボックス 144"/>
        <xdr:cNvSpPr txBox="1"/>
      </xdr:nvSpPr>
      <xdr:spPr>
        <a:xfrm>
          <a:off x="3530111" y="989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17120</xdr:rowOff>
    </xdr:from>
    <xdr:to>
      <xdr:col>15</xdr:col>
      <xdr:colOff>101600</xdr:colOff>
      <xdr:row>59</xdr:row>
      <xdr:rowOff>118720</xdr:rowOff>
    </xdr:to>
    <xdr:sp macro="" textlink="">
      <xdr:nvSpPr>
        <xdr:cNvPr id="146" name="楕円 145"/>
        <xdr:cNvSpPr/>
      </xdr:nvSpPr>
      <xdr:spPr>
        <a:xfrm>
          <a:off x="2857500" y="101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135247</xdr:rowOff>
    </xdr:from>
    <xdr:ext cx="534377" cy="259045"/>
    <xdr:sp macro="" textlink="">
      <xdr:nvSpPr>
        <xdr:cNvPr id="147" name="テキスト ボックス 146"/>
        <xdr:cNvSpPr txBox="1"/>
      </xdr:nvSpPr>
      <xdr:spPr>
        <a:xfrm>
          <a:off x="2641111" y="99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20298</xdr:rowOff>
    </xdr:from>
    <xdr:to>
      <xdr:col>10</xdr:col>
      <xdr:colOff>165100</xdr:colOff>
      <xdr:row>59</xdr:row>
      <xdr:rowOff>121898</xdr:rowOff>
    </xdr:to>
    <xdr:sp macro="" textlink="">
      <xdr:nvSpPr>
        <xdr:cNvPr id="148" name="楕円 147"/>
        <xdr:cNvSpPr/>
      </xdr:nvSpPr>
      <xdr:spPr>
        <a:xfrm>
          <a:off x="1968500" y="101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113025</xdr:rowOff>
    </xdr:from>
    <xdr:ext cx="534377" cy="259045"/>
    <xdr:sp macro="" textlink="">
      <xdr:nvSpPr>
        <xdr:cNvPr id="149" name="テキスト ボックス 148"/>
        <xdr:cNvSpPr txBox="1"/>
      </xdr:nvSpPr>
      <xdr:spPr>
        <a:xfrm>
          <a:off x="1752111" y="1022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41667</xdr:rowOff>
    </xdr:from>
    <xdr:to>
      <xdr:col>6</xdr:col>
      <xdr:colOff>38100</xdr:colOff>
      <xdr:row>59</xdr:row>
      <xdr:rowOff>143267</xdr:rowOff>
    </xdr:to>
    <xdr:sp macro="" textlink="">
      <xdr:nvSpPr>
        <xdr:cNvPr id="150" name="楕円 149"/>
        <xdr:cNvSpPr/>
      </xdr:nvSpPr>
      <xdr:spPr>
        <a:xfrm>
          <a:off x="1079500" y="101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134394</xdr:rowOff>
    </xdr:from>
    <xdr:ext cx="534377" cy="259045"/>
    <xdr:sp macro="" textlink="">
      <xdr:nvSpPr>
        <xdr:cNvPr id="151" name="テキスト ボックス 150"/>
        <xdr:cNvSpPr txBox="1"/>
      </xdr:nvSpPr>
      <xdr:spPr>
        <a:xfrm>
          <a:off x="863111" y="1024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75540</xdr:rowOff>
    </xdr:from>
    <xdr:to>
      <xdr:col>24</xdr:col>
      <xdr:colOff>63500</xdr:colOff>
      <xdr:row>77</xdr:row>
      <xdr:rowOff>115849</xdr:rowOff>
    </xdr:to>
    <xdr:cxnSp macro="">
      <xdr:nvCxnSpPr>
        <xdr:cNvPr id="180" name="直線コネクタ 179"/>
        <xdr:cNvCxnSpPr/>
      </xdr:nvCxnSpPr>
      <xdr:spPr>
        <a:xfrm>
          <a:off x="3797300" y="13277190"/>
          <a:ext cx="8382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1" name="維持補修費平均値テキスト"/>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75540</xdr:rowOff>
    </xdr:from>
    <xdr:to>
      <xdr:col>19</xdr:col>
      <xdr:colOff>177800</xdr:colOff>
      <xdr:row>77</xdr:row>
      <xdr:rowOff>77445</xdr:rowOff>
    </xdr:to>
    <xdr:cxnSp macro="">
      <xdr:nvCxnSpPr>
        <xdr:cNvPr id="183" name="直線コネクタ 182"/>
        <xdr:cNvCxnSpPr/>
      </xdr:nvCxnSpPr>
      <xdr:spPr>
        <a:xfrm flipV="1">
          <a:off x="2908300" y="132771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macro="" textlink="">
      <xdr:nvSpPr>
        <xdr:cNvPr id="185" name="テキスト ボックス 184"/>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77445</xdr:rowOff>
    </xdr:from>
    <xdr:to>
      <xdr:col>15</xdr:col>
      <xdr:colOff>50800</xdr:colOff>
      <xdr:row>77</xdr:row>
      <xdr:rowOff>99543</xdr:rowOff>
    </xdr:to>
    <xdr:cxnSp macro="">
      <xdr:nvCxnSpPr>
        <xdr:cNvPr id="186" name="直線コネクタ 185"/>
        <xdr:cNvCxnSpPr/>
      </xdr:nvCxnSpPr>
      <xdr:spPr>
        <a:xfrm flipV="1">
          <a:off x="2019300" y="1327909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macro="" textlink="">
      <xdr:nvSpPr>
        <xdr:cNvPr id="188" name="テキスト ボックス 187"/>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77445</xdr:rowOff>
    </xdr:from>
    <xdr:to>
      <xdr:col>10</xdr:col>
      <xdr:colOff>114300</xdr:colOff>
      <xdr:row>77</xdr:row>
      <xdr:rowOff>99543</xdr:rowOff>
    </xdr:to>
    <xdr:cxnSp macro="">
      <xdr:nvCxnSpPr>
        <xdr:cNvPr id="189" name="直線コネクタ 188"/>
        <xdr:cNvCxnSpPr/>
      </xdr:nvCxnSpPr>
      <xdr:spPr>
        <a:xfrm>
          <a:off x="1130300" y="1327909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1" name="テキスト ボックス 190"/>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macro="" textlink="">
      <xdr:nvSpPr>
        <xdr:cNvPr id="193" name="テキスト ボックス 192"/>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65049</xdr:rowOff>
    </xdr:from>
    <xdr:to>
      <xdr:col>24</xdr:col>
      <xdr:colOff>114300</xdr:colOff>
      <xdr:row>77</xdr:row>
      <xdr:rowOff>166649</xdr:rowOff>
    </xdr:to>
    <xdr:sp macro="" textlink="">
      <xdr:nvSpPr>
        <xdr:cNvPr id="199" name="楕円 198"/>
        <xdr:cNvSpPr/>
      </xdr:nvSpPr>
      <xdr:spPr>
        <a:xfrm>
          <a:off x="4584700" y="132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43476</xdr:rowOff>
    </xdr:from>
    <xdr:ext cx="469744" cy="259045"/>
    <xdr:sp macro="" textlink="">
      <xdr:nvSpPr>
        <xdr:cNvPr id="200" name="維持補修費該当値テキスト"/>
        <xdr:cNvSpPr txBox="1"/>
      </xdr:nvSpPr>
      <xdr:spPr>
        <a:xfrm>
          <a:off x="4686300" y="132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24740</xdr:rowOff>
    </xdr:from>
    <xdr:to>
      <xdr:col>20</xdr:col>
      <xdr:colOff>38100</xdr:colOff>
      <xdr:row>77</xdr:row>
      <xdr:rowOff>126340</xdr:rowOff>
    </xdr:to>
    <xdr:sp macro="" textlink="">
      <xdr:nvSpPr>
        <xdr:cNvPr id="201" name="楕円 200"/>
        <xdr:cNvSpPr/>
      </xdr:nvSpPr>
      <xdr:spPr>
        <a:xfrm>
          <a:off x="3746500" y="132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142867</xdr:rowOff>
    </xdr:from>
    <xdr:ext cx="469744" cy="259045"/>
    <xdr:sp macro="" textlink="">
      <xdr:nvSpPr>
        <xdr:cNvPr id="202" name="テキスト ボックス 201"/>
        <xdr:cNvSpPr txBox="1"/>
      </xdr:nvSpPr>
      <xdr:spPr>
        <a:xfrm>
          <a:off x="3562428" y="130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26645</xdr:rowOff>
    </xdr:from>
    <xdr:to>
      <xdr:col>15</xdr:col>
      <xdr:colOff>101600</xdr:colOff>
      <xdr:row>77</xdr:row>
      <xdr:rowOff>128245</xdr:rowOff>
    </xdr:to>
    <xdr:sp macro="" textlink="">
      <xdr:nvSpPr>
        <xdr:cNvPr id="203" name="楕円 202"/>
        <xdr:cNvSpPr/>
      </xdr:nvSpPr>
      <xdr:spPr>
        <a:xfrm>
          <a:off x="2857500" y="132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144772</xdr:rowOff>
    </xdr:from>
    <xdr:ext cx="469744" cy="259045"/>
    <xdr:sp macro="" textlink="">
      <xdr:nvSpPr>
        <xdr:cNvPr id="204" name="テキスト ボックス 203"/>
        <xdr:cNvSpPr txBox="1"/>
      </xdr:nvSpPr>
      <xdr:spPr>
        <a:xfrm>
          <a:off x="2673428" y="1300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48743</xdr:rowOff>
    </xdr:from>
    <xdr:to>
      <xdr:col>10</xdr:col>
      <xdr:colOff>165100</xdr:colOff>
      <xdr:row>77</xdr:row>
      <xdr:rowOff>150343</xdr:rowOff>
    </xdr:to>
    <xdr:sp macro="" textlink="">
      <xdr:nvSpPr>
        <xdr:cNvPr id="205" name="楕円 204"/>
        <xdr:cNvSpPr/>
      </xdr:nvSpPr>
      <xdr:spPr>
        <a:xfrm>
          <a:off x="1968500" y="132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166870</xdr:rowOff>
    </xdr:from>
    <xdr:ext cx="469744" cy="259045"/>
    <xdr:sp macro="" textlink="">
      <xdr:nvSpPr>
        <xdr:cNvPr id="206" name="テキスト ボックス 205"/>
        <xdr:cNvSpPr txBox="1"/>
      </xdr:nvSpPr>
      <xdr:spPr>
        <a:xfrm>
          <a:off x="1784428" y="1302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26645</xdr:rowOff>
    </xdr:from>
    <xdr:to>
      <xdr:col>6</xdr:col>
      <xdr:colOff>38100</xdr:colOff>
      <xdr:row>77</xdr:row>
      <xdr:rowOff>128245</xdr:rowOff>
    </xdr:to>
    <xdr:sp macro="" textlink="">
      <xdr:nvSpPr>
        <xdr:cNvPr id="207" name="楕円 206"/>
        <xdr:cNvSpPr/>
      </xdr:nvSpPr>
      <xdr:spPr>
        <a:xfrm>
          <a:off x="1079500" y="132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144772</xdr:rowOff>
    </xdr:from>
    <xdr:ext cx="469744" cy="259045"/>
    <xdr:sp macro="" textlink="">
      <xdr:nvSpPr>
        <xdr:cNvPr id="208" name="テキスト ボックス 207"/>
        <xdr:cNvSpPr txBox="1"/>
      </xdr:nvSpPr>
      <xdr:spPr>
        <a:xfrm>
          <a:off x="895428" y="1300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1" name="テキスト ボックス 220"/>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3" name="直線コネクタ 232"/>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4" name="扶助費最小値テキスト"/>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5" name="直線コネクタ 234"/>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6" name="扶助費最大値テキスト"/>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7" name="直線コネクタ 236"/>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21837</xdr:rowOff>
    </xdr:from>
    <xdr:to>
      <xdr:col>24</xdr:col>
      <xdr:colOff>63500</xdr:colOff>
      <xdr:row>96</xdr:row>
      <xdr:rowOff>127812</xdr:rowOff>
    </xdr:to>
    <xdr:cxnSp macro="">
      <xdr:nvCxnSpPr>
        <xdr:cNvPr id="238" name="直線コネクタ 237"/>
        <xdr:cNvCxnSpPr/>
      </xdr:nvCxnSpPr>
      <xdr:spPr>
        <a:xfrm flipV="1">
          <a:off x="3797300" y="16481037"/>
          <a:ext cx="838200" cy="10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39" name="扶助費平均値テキスト"/>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0" name="フローチャート: 判断 239"/>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127812</xdr:rowOff>
    </xdr:from>
    <xdr:to>
      <xdr:col>19</xdr:col>
      <xdr:colOff>177800</xdr:colOff>
      <xdr:row>96</xdr:row>
      <xdr:rowOff>149949</xdr:rowOff>
    </xdr:to>
    <xdr:cxnSp macro="">
      <xdr:nvCxnSpPr>
        <xdr:cNvPr id="241" name="直線コネクタ 240"/>
        <xdr:cNvCxnSpPr/>
      </xdr:nvCxnSpPr>
      <xdr:spPr>
        <a:xfrm flipV="1">
          <a:off x="2908300" y="16587012"/>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2" name="フローチャート: 判断 241"/>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1497</xdr:rowOff>
    </xdr:from>
    <xdr:ext cx="599010" cy="259045"/>
    <xdr:sp macro="" textlink="">
      <xdr:nvSpPr>
        <xdr:cNvPr id="243" name="テキスト ボックス 242"/>
        <xdr:cNvSpPr txBox="1"/>
      </xdr:nvSpPr>
      <xdr:spPr>
        <a:xfrm>
          <a:off x="3497795" y="1628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149949</xdr:rowOff>
    </xdr:from>
    <xdr:to>
      <xdr:col>15</xdr:col>
      <xdr:colOff>50800</xdr:colOff>
      <xdr:row>97</xdr:row>
      <xdr:rowOff>34486</xdr:rowOff>
    </xdr:to>
    <xdr:cxnSp macro="">
      <xdr:nvCxnSpPr>
        <xdr:cNvPr id="244" name="直線コネクタ 243"/>
        <xdr:cNvCxnSpPr/>
      </xdr:nvCxnSpPr>
      <xdr:spPr>
        <a:xfrm flipV="1">
          <a:off x="2019300" y="16609149"/>
          <a:ext cx="889000" cy="5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5" name="フローチャート: 判断 244"/>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15746</xdr:rowOff>
    </xdr:from>
    <xdr:ext cx="599010" cy="259045"/>
    <xdr:sp macro="" textlink="">
      <xdr:nvSpPr>
        <xdr:cNvPr id="246" name="テキスト ボックス 245"/>
        <xdr:cNvSpPr txBox="1"/>
      </xdr:nvSpPr>
      <xdr:spPr>
        <a:xfrm>
          <a:off x="2608795" y="1630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34486</xdr:rowOff>
    </xdr:from>
    <xdr:to>
      <xdr:col>10</xdr:col>
      <xdr:colOff>114300</xdr:colOff>
      <xdr:row>97</xdr:row>
      <xdr:rowOff>126385</xdr:rowOff>
    </xdr:to>
    <xdr:cxnSp macro="">
      <xdr:nvCxnSpPr>
        <xdr:cNvPr id="247" name="直線コネクタ 246"/>
        <xdr:cNvCxnSpPr/>
      </xdr:nvCxnSpPr>
      <xdr:spPr>
        <a:xfrm flipV="1">
          <a:off x="1130300" y="16665136"/>
          <a:ext cx="889000" cy="9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48" name="フローチャート: 判断 247"/>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97547</xdr:rowOff>
    </xdr:from>
    <xdr:ext cx="599010" cy="259045"/>
    <xdr:sp macro="" textlink="">
      <xdr:nvSpPr>
        <xdr:cNvPr id="249" name="テキスト ボックス 248"/>
        <xdr:cNvSpPr txBox="1"/>
      </xdr:nvSpPr>
      <xdr:spPr>
        <a:xfrm>
          <a:off x="1719795" y="163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0" name="フローチャート: 判断 249"/>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14908</xdr:rowOff>
    </xdr:from>
    <xdr:ext cx="599010" cy="259045"/>
    <xdr:sp macro="" textlink="">
      <xdr:nvSpPr>
        <xdr:cNvPr id="251" name="テキスト ボックス 250"/>
        <xdr:cNvSpPr txBox="1"/>
      </xdr:nvSpPr>
      <xdr:spPr>
        <a:xfrm>
          <a:off x="830795" y="1647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142487</xdr:rowOff>
    </xdr:from>
    <xdr:to>
      <xdr:col>24</xdr:col>
      <xdr:colOff>114300</xdr:colOff>
      <xdr:row>96</xdr:row>
      <xdr:rowOff>72637</xdr:rowOff>
    </xdr:to>
    <xdr:sp macro="" textlink="">
      <xdr:nvSpPr>
        <xdr:cNvPr id="257" name="楕円 256"/>
        <xdr:cNvSpPr/>
      </xdr:nvSpPr>
      <xdr:spPr>
        <a:xfrm>
          <a:off x="4584700" y="164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165364</xdr:rowOff>
    </xdr:from>
    <xdr:ext cx="599010" cy="259045"/>
    <xdr:sp macro="" textlink="">
      <xdr:nvSpPr>
        <xdr:cNvPr id="258" name="扶助費該当値テキスト"/>
        <xdr:cNvSpPr txBox="1"/>
      </xdr:nvSpPr>
      <xdr:spPr>
        <a:xfrm>
          <a:off x="4686300" y="1628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77012</xdr:rowOff>
    </xdr:from>
    <xdr:to>
      <xdr:col>20</xdr:col>
      <xdr:colOff>38100</xdr:colOff>
      <xdr:row>97</xdr:row>
      <xdr:rowOff>7162</xdr:rowOff>
    </xdr:to>
    <xdr:sp macro="" textlink="">
      <xdr:nvSpPr>
        <xdr:cNvPr id="259" name="楕円 258"/>
        <xdr:cNvSpPr/>
      </xdr:nvSpPr>
      <xdr:spPr>
        <a:xfrm>
          <a:off x="3746500" y="165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169739</xdr:rowOff>
    </xdr:from>
    <xdr:ext cx="599010" cy="259045"/>
    <xdr:sp macro="" textlink="">
      <xdr:nvSpPr>
        <xdr:cNvPr id="260" name="テキスト ボックス 259"/>
        <xdr:cNvSpPr txBox="1"/>
      </xdr:nvSpPr>
      <xdr:spPr>
        <a:xfrm>
          <a:off x="3497795" y="1662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99149</xdr:rowOff>
    </xdr:from>
    <xdr:to>
      <xdr:col>15</xdr:col>
      <xdr:colOff>101600</xdr:colOff>
      <xdr:row>97</xdr:row>
      <xdr:rowOff>29299</xdr:rowOff>
    </xdr:to>
    <xdr:sp macro="" textlink="">
      <xdr:nvSpPr>
        <xdr:cNvPr id="261" name="楕円 260"/>
        <xdr:cNvSpPr/>
      </xdr:nvSpPr>
      <xdr:spPr>
        <a:xfrm>
          <a:off x="2857500" y="165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20426</xdr:rowOff>
    </xdr:from>
    <xdr:ext cx="599010" cy="259045"/>
    <xdr:sp macro="" textlink="">
      <xdr:nvSpPr>
        <xdr:cNvPr id="262" name="テキスト ボックス 261"/>
        <xdr:cNvSpPr txBox="1"/>
      </xdr:nvSpPr>
      <xdr:spPr>
        <a:xfrm>
          <a:off x="2608795" y="1665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155136</xdr:rowOff>
    </xdr:from>
    <xdr:to>
      <xdr:col>10</xdr:col>
      <xdr:colOff>165100</xdr:colOff>
      <xdr:row>97</xdr:row>
      <xdr:rowOff>85286</xdr:rowOff>
    </xdr:to>
    <xdr:sp macro="" textlink="">
      <xdr:nvSpPr>
        <xdr:cNvPr id="263" name="楕円 262"/>
        <xdr:cNvSpPr/>
      </xdr:nvSpPr>
      <xdr:spPr>
        <a:xfrm>
          <a:off x="1968500" y="166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76413</xdr:rowOff>
    </xdr:from>
    <xdr:ext cx="599010" cy="259045"/>
    <xdr:sp macro="" textlink="">
      <xdr:nvSpPr>
        <xdr:cNvPr id="264" name="テキスト ボックス 263"/>
        <xdr:cNvSpPr txBox="1"/>
      </xdr:nvSpPr>
      <xdr:spPr>
        <a:xfrm>
          <a:off x="1719795" y="1670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75585</xdr:rowOff>
    </xdr:from>
    <xdr:to>
      <xdr:col>6</xdr:col>
      <xdr:colOff>38100</xdr:colOff>
      <xdr:row>98</xdr:row>
      <xdr:rowOff>5735</xdr:rowOff>
    </xdr:to>
    <xdr:sp macro="" textlink="">
      <xdr:nvSpPr>
        <xdr:cNvPr id="265" name="楕円 264"/>
        <xdr:cNvSpPr/>
      </xdr:nvSpPr>
      <xdr:spPr>
        <a:xfrm>
          <a:off x="1079500" y="1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168312</xdr:rowOff>
    </xdr:from>
    <xdr:ext cx="599010" cy="259045"/>
    <xdr:sp macro="" textlink="">
      <xdr:nvSpPr>
        <xdr:cNvPr id="266" name="テキスト ボックス 265"/>
        <xdr:cNvSpPr txBox="1"/>
      </xdr:nvSpPr>
      <xdr:spPr>
        <a:xfrm>
          <a:off x="830795" y="1679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1" name="直線コネクタ 290"/>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2"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3" name="直線コネクタ 292"/>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4"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5" name="直線コネクタ 294"/>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28715</xdr:rowOff>
    </xdr:from>
    <xdr:to>
      <xdr:col>55</xdr:col>
      <xdr:colOff>0</xdr:colOff>
      <xdr:row>39</xdr:row>
      <xdr:rowOff>49403</xdr:rowOff>
    </xdr:to>
    <xdr:cxnSp macro="">
      <xdr:nvCxnSpPr>
        <xdr:cNvPr id="296" name="直線コネクタ 295"/>
        <xdr:cNvCxnSpPr/>
      </xdr:nvCxnSpPr>
      <xdr:spPr>
        <a:xfrm flipV="1">
          <a:off x="9639300" y="6715265"/>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135247</xdr:rowOff>
    </xdr:from>
    <xdr:ext cx="534377" cy="259045"/>
    <xdr:sp macro="" textlink="">
      <xdr:nvSpPr>
        <xdr:cNvPr id="297" name="補助費等平均値テキスト"/>
        <xdr:cNvSpPr txBox="1"/>
      </xdr:nvSpPr>
      <xdr:spPr>
        <a:xfrm>
          <a:off x="10528300" y="6478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298" name="フローチャート: 判断 297"/>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40792</xdr:rowOff>
    </xdr:from>
    <xdr:to>
      <xdr:col>50</xdr:col>
      <xdr:colOff>114300</xdr:colOff>
      <xdr:row>39</xdr:row>
      <xdr:rowOff>49403</xdr:rowOff>
    </xdr:to>
    <xdr:cxnSp macro="">
      <xdr:nvCxnSpPr>
        <xdr:cNvPr id="299" name="直線コネクタ 298"/>
        <xdr:cNvCxnSpPr/>
      </xdr:nvCxnSpPr>
      <xdr:spPr>
        <a:xfrm>
          <a:off x="8750300" y="6727342"/>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0" name="フローチャート: 判断 299"/>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97146</xdr:rowOff>
    </xdr:from>
    <xdr:ext cx="534377" cy="259045"/>
    <xdr:sp macro="" textlink="">
      <xdr:nvSpPr>
        <xdr:cNvPr id="301" name="テキスト ボックス 300"/>
        <xdr:cNvSpPr txBox="1"/>
      </xdr:nvSpPr>
      <xdr:spPr>
        <a:xfrm>
          <a:off x="9372111" y="64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40792</xdr:rowOff>
    </xdr:from>
    <xdr:to>
      <xdr:col>45</xdr:col>
      <xdr:colOff>177800</xdr:colOff>
      <xdr:row>39</xdr:row>
      <xdr:rowOff>109848</xdr:rowOff>
    </xdr:to>
    <xdr:cxnSp macro="">
      <xdr:nvCxnSpPr>
        <xdr:cNvPr id="302" name="直線コネクタ 301"/>
        <xdr:cNvCxnSpPr/>
      </xdr:nvCxnSpPr>
      <xdr:spPr>
        <a:xfrm flipV="1">
          <a:off x="7861300" y="6727342"/>
          <a:ext cx="889000" cy="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3" name="フローチャート: 判断 302"/>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4" name="テキスト ボックス 303"/>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92056</xdr:rowOff>
    </xdr:from>
    <xdr:to>
      <xdr:col>41</xdr:col>
      <xdr:colOff>50800</xdr:colOff>
      <xdr:row>39</xdr:row>
      <xdr:rowOff>109848</xdr:rowOff>
    </xdr:to>
    <xdr:cxnSp macro="">
      <xdr:nvCxnSpPr>
        <xdr:cNvPr id="305" name="直線コネクタ 304"/>
        <xdr:cNvCxnSpPr/>
      </xdr:nvCxnSpPr>
      <xdr:spPr>
        <a:xfrm>
          <a:off x="6972300" y="6778606"/>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6" name="フローチャート: 判断 305"/>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134161</xdr:rowOff>
    </xdr:from>
    <xdr:ext cx="534377" cy="259045"/>
    <xdr:sp macro="" textlink="">
      <xdr:nvSpPr>
        <xdr:cNvPr id="307" name="テキスト ボックス 306"/>
        <xdr:cNvSpPr txBox="1"/>
      </xdr:nvSpPr>
      <xdr:spPr>
        <a:xfrm>
          <a:off x="7594111" y="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08" name="フローチャート: 判断 307"/>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macro="" textlink="">
      <xdr:nvSpPr>
        <xdr:cNvPr id="309" name="テキスト ボックス 308"/>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149365</xdr:rowOff>
    </xdr:from>
    <xdr:to>
      <xdr:col>55</xdr:col>
      <xdr:colOff>50800</xdr:colOff>
      <xdr:row>39</xdr:row>
      <xdr:rowOff>79515</xdr:rowOff>
    </xdr:to>
    <xdr:sp macro="" textlink="">
      <xdr:nvSpPr>
        <xdr:cNvPr id="315" name="楕円 314"/>
        <xdr:cNvSpPr/>
      </xdr:nvSpPr>
      <xdr:spPr>
        <a:xfrm>
          <a:off x="10426700" y="66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90797</xdr:rowOff>
    </xdr:from>
    <xdr:ext cx="534377" cy="259045"/>
    <xdr:sp macro="" textlink="">
      <xdr:nvSpPr>
        <xdr:cNvPr id="316" name="補助費等該当値テキスト"/>
        <xdr:cNvSpPr txBox="1"/>
      </xdr:nvSpPr>
      <xdr:spPr>
        <a:xfrm>
          <a:off x="10528300" y="66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170053</xdr:rowOff>
    </xdr:from>
    <xdr:to>
      <xdr:col>50</xdr:col>
      <xdr:colOff>165100</xdr:colOff>
      <xdr:row>39</xdr:row>
      <xdr:rowOff>100203</xdr:rowOff>
    </xdr:to>
    <xdr:sp macro="" textlink="">
      <xdr:nvSpPr>
        <xdr:cNvPr id="317" name="楕円 316"/>
        <xdr:cNvSpPr/>
      </xdr:nvSpPr>
      <xdr:spPr>
        <a:xfrm>
          <a:off x="9588500" y="66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91330</xdr:rowOff>
    </xdr:from>
    <xdr:ext cx="534377" cy="259045"/>
    <xdr:sp macro="" textlink="">
      <xdr:nvSpPr>
        <xdr:cNvPr id="318" name="テキスト ボックス 317"/>
        <xdr:cNvSpPr txBox="1"/>
      </xdr:nvSpPr>
      <xdr:spPr>
        <a:xfrm>
          <a:off x="9372111" y="67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161442</xdr:rowOff>
    </xdr:from>
    <xdr:to>
      <xdr:col>46</xdr:col>
      <xdr:colOff>38100</xdr:colOff>
      <xdr:row>39</xdr:row>
      <xdr:rowOff>91592</xdr:rowOff>
    </xdr:to>
    <xdr:sp macro="" textlink="">
      <xdr:nvSpPr>
        <xdr:cNvPr id="319" name="楕円 318"/>
        <xdr:cNvSpPr/>
      </xdr:nvSpPr>
      <xdr:spPr>
        <a:xfrm>
          <a:off x="86995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108119</xdr:rowOff>
    </xdr:from>
    <xdr:ext cx="534377" cy="259045"/>
    <xdr:sp macro="" textlink="">
      <xdr:nvSpPr>
        <xdr:cNvPr id="320" name="テキスト ボックス 319"/>
        <xdr:cNvSpPr txBox="1"/>
      </xdr:nvSpPr>
      <xdr:spPr>
        <a:xfrm>
          <a:off x="8483111" y="645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59048</xdr:rowOff>
    </xdr:from>
    <xdr:to>
      <xdr:col>41</xdr:col>
      <xdr:colOff>101600</xdr:colOff>
      <xdr:row>39</xdr:row>
      <xdr:rowOff>160648</xdr:rowOff>
    </xdr:to>
    <xdr:sp macro="" textlink="">
      <xdr:nvSpPr>
        <xdr:cNvPr id="321" name="楕円 320"/>
        <xdr:cNvSpPr/>
      </xdr:nvSpPr>
      <xdr:spPr>
        <a:xfrm>
          <a:off x="7810500" y="67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151775</xdr:rowOff>
    </xdr:from>
    <xdr:ext cx="534377" cy="259045"/>
    <xdr:sp macro="" textlink="">
      <xdr:nvSpPr>
        <xdr:cNvPr id="322" name="テキスト ボックス 321"/>
        <xdr:cNvSpPr txBox="1"/>
      </xdr:nvSpPr>
      <xdr:spPr>
        <a:xfrm>
          <a:off x="7594111" y="68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41256</xdr:rowOff>
    </xdr:from>
    <xdr:to>
      <xdr:col>36</xdr:col>
      <xdr:colOff>165100</xdr:colOff>
      <xdr:row>39</xdr:row>
      <xdr:rowOff>142856</xdr:rowOff>
    </xdr:to>
    <xdr:sp macro="" textlink="">
      <xdr:nvSpPr>
        <xdr:cNvPr id="323" name="楕円 322"/>
        <xdr:cNvSpPr/>
      </xdr:nvSpPr>
      <xdr:spPr>
        <a:xfrm>
          <a:off x="6921500" y="67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133983</xdr:rowOff>
    </xdr:from>
    <xdr:ext cx="534377" cy="259045"/>
    <xdr:sp macro="" textlink="">
      <xdr:nvSpPr>
        <xdr:cNvPr id="324" name="テキスト ボックス 323"/>
        <xdr:cNvSpPr txBox="1"/>
      </xdr:nvSpPr>
      <xdr:spPr>
        <a:xfrm>
          <a:off x="6705111" y="68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1" name="直線コネクタ 350"/>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2"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3" name="直線コネクタ 352"/>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4"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5" name="直線コネクタ 354"/>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25672</xdr:rowOff>
    </xdr:from>
    <xdr:to>
      <xdr:col>55</xdr:col>
      <xdr:colOff>0</xdr:colOff>
      <xdr:row>59</xdr:row>
      <xdr:rowOff>73384</xdr:rowOff>
    </xdr:to>
    <xdr:cxnSp macro="">
      <xdr:nvCxnSpPr>
        <xdr:cNvPr id="356" name="直線コネクタ 355"/>
        <xdr:cNvCxnSpPr/>
      </xdr:nvCxnSpPr>
      <xdr:spPr>
        <a:xfrm flipV="1">
          <a:off x="9639300" y="10141222"/>
          <a:ext cx="8382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macro="" textlink="">
      <xdr:nvSpPr>
        <xdr:cNvPr id="357" name="普通建設事業費平均値テキスト"/>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58" name="フローチャート: 判断 357"/>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58579</xdr:rowOff>
    </xdr:from>
    <xdr:to>
      <xdr:col>50</xdr:col>
      <xdr:colOff>114300</xdr:colOff>
      <xdr:row>59</xdr:row>
      <xdr:rowOff>73384</xdr:rowOff>
    </xdr:to>
    <xdr:cxnSp macro="">
      <xdr:nvCxnSpPr>
        <xdr:cNvPr id="359" name="直線コネクタ 358"/>
        <xdr:cNvCxnSpPr/>
      </xdr:nvCxnSpPr>
      <xdr:spPr>
        <a:xfrm>
          <a:off x="8750300" y="10002679"/>
          <a:ext cx="889000" cy="18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0" name="フローチャート: 判断 359"/>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1" name="テキスト ボックス 360"/>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58579</xdr:rowOff>
    </xdr:from>
    <xdr:to>
      <xdr:col>45</xdr:col>
      <xdr:colOff>177800</xdr:colOff>
      <xdr:row>58</xdr:row>
      <xdr:rowOff>143978</xdr:rowOff>
    </xdr:to>
    <xdr:cxnSp macro="">
      <xdr:nvCxnSpPr>
        <xdr:cNvPr id="362" name="直線コネクタ 361"/>
        <xdr:cNvCxnSpPr/>
      </xdr:nvCxnSpPr>
      <xdr:spPr>
        <a:xfrm flipV="1">
          <a:off x="7861300" y="10002679"/>
          <a:ext cx="889000" cy="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3" name="フローチャート: 判断 362"/>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130616</xdr:rowOff>
    </xdr:from>
    <xdr:ext cx="534377" cy="259045"/>
    <xdr:sp macro="" textlink="">
      <xdr:nvSpPr>
        <xdr:cNvPr id="364" name="テキスト ボックス 363"/>
        <xdr:cNvSpPr txBox="1"/>
      </xdr:nvSpPr>
      <xdr:spPr>
        <a:xfrm>
          <a:off x="8483111" y="100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4695</xdr:rowOff>
    </xdr:from>
    <xdr:to>
      <xdr:col>41</xdr:col>
      <xdr:colOff>50800</xdr:colOff>
      <xdr:row>58</xdr:row>
      <xdr:rowOff>143978</xdr:rowOff>
    </xdr:to>
    <xdr:cxnSp macro="">
      <xdr:nvCxnSpPr>
        <xdr:cNvPr id="365" name="直線コネクタ 364"/>
        <xdr:cNvCxnSpPr/>
      </xdr:nvCxnSpPr>
      <xdr:spPr>
        <a:xfrm>
          <a:off x="6972300" y="9948795"/>
          <a:ext cx="889000" cy="1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6" name="フローチャート: 判断 365"/>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7" name="テキスト ボックス 366"/>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68" name="フローチャート: 判断 367"/>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162327</xdr:rowOff>
    </xdr:from>
    <xdr:ext cx="534377" cy="259045"/>
    <xdr:sp macro="" textlink="">
      <xdr:nvSpPr>
        <xdr:cNvPr id="369" name="テキスト ボックス 368"/>
        <xdr:cNvSpPr txBox="1"/>
      </xdr:nvSpPr>
      <xdr:spPr>
        <a:xfrm>
          <a:off x="6705111" y="101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146322</xdr:rowOff>
    </xdr:from>
    <xdr:to>
      <xdr:col>55</xdr:col>
      <xdr:colOff>50800</xdr:colOff>
      <xdr:row>59</xdr:row>
      <xdr:rowOff>76472</xdr:rowOff>
    </xdr:to>
    <xdr:sp macro="" textlink="">
      <xdr:nvSpPr>
        <xdr:cNvPr id="375" name="楕円 374"/>
        <xdr:cNvSpPr/>
      </xdr:nvSpPr>
      <xdr:spPr>
        <a:xfrm>
          <a:off x="10426700" y="10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61249</xdr:rowOff>
    </xdr:from>
    <xdr:ext cx="534377" cy="259045"/>
    <xdr:sp macro="" textlink="">
      <xdr:nvSpPr>
        <xdr:cNvPr id="376" name="普通建設事業費該当値テキスト"/>
        <xdr:cNvSpPr txBox="1"/>
      </xdr:nvSpPr>
      <xdr:spPr>
        <a:xfrm>
          <a:off x="10528300" y="100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22584</xdr:rowOff>
    </xdr:from>
    <xdr:to>
      <xdr:col>50</xdr:col>
      <xdr:colOff>165100</xdr:colOff>
      <xdr:row>59</xdr:row>
      <xdr:rowOff>124184</xdr:rowOff>
    </xdr:to>
    <xdr:sp macro="" textlink="">
      <xdr:nvSpPr>
        <xdr:cNvPr id="377" name="楕円 376"/>
        <xdr:cNvSpPr/>
      </xdr:nvSpPr>
      <xdr:spPr>
        <a:xfrm>
          <a:off x="9588500" y="1013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115311</xdr:rowOff>
    </xdr:from>
    <xdr:ext cx="534377" cy="259045"/>
    <xdr:sp macro="" textlink="">
      <xdr:nvSpPr>
        <xdr:cNvPr id="378" name="テキスト ボックス 377"/>
        <xdr:cNvSpPr txBox="1"/>
      </xdr:nvSpPr>
      <xdr:spPr>
        <a:xfrm>
          <a:off x="9372111" y="102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7779</xdr:rowOff>
    </xdr:from>
    <xdr:to>
      <xdr:col>46</xdr:col>
      <xdr:colOff>38100</xdr:colOff>
      <xdr:row>58</xdr:row>
      <xdr:rowOff>109379</xdr:rowOff>
    </xdr:to>
    <xdr:sp macro="" textlink="">
      <xdr:nvSpPr>
        <xdr:cNvPr id="379" name="楕円 378"/>
        <xdr:cNvSpPr/>
      </xdr:nvSpPr>
      <xdr:spPr>
        <a:xfrm>
          <a:off x="8699500" y="99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125906</xdr:rowOff>
    </xdr:from>
    <xdr:ext cx="534377" cy="259045"/>
    <xdr:sp macro="" textlink="">
      <xdr:nvSpPr>
        <xdr:cNvPr id="380" name="テキスト ボックス 379"/>
        <xdr:cNvSpPr txBox="1"/>
      </xdr:nvSpPr>
      <xdr:spPr>
        <a:xfrm>
          <a:off x="8483111" y="97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93178</xdr:rowOff>
    </xdr:from>
    <xdr:to>
      <xdr:col>41</xdr:col>
      <xdr:colOff>101600</xdr:colOff>
      <xdr:row>59</xdr:row>
      <xdr:rowOff>23328</xdr:rowOff>
    </xdr:to>
    <xdr:sp macro="" textlink="">
      <xdr:nvSpPr>
        <xdr:cNvPr id="381" name="楕円 380"/>
        <xdr:cNvSpPr/>
      </xdr:nvSpPr>
      <xdr:spPr>
        <a:xfrm>
          <a:off x="7810500" y="100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14455</xdr:rowOff>
    </xdr:from>
    <xdr:ext cx="534377" cy="259045"/>
    <xdr:sp macro="" textlink="">
      <xdr:nvSpPr>
        <xdr:cNvPr id="382" name="テキスト ボックス 381"/>
        <xdr:cNvSpPr txBox="1"/>
      </xdr:nvSpPr>
      <xdr:spPr>
        <a:xfrm>
          <a:off x="7594111" y="10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125345</xdr:rowOff>
    </xdr:from>
    <xdr:to>
      <xdr:col>36</xdr:col>
      <xdr:colOff>165100</xdr:colOff>
      <xdr:row>58</xdr:row>
      <xdr:rowOff>55495</xdr:rowOff>
    </xdr:to>
    <xdr:sp macro="" textlink="">
      <xdr:nvSpPr>
        <xdr:cNvPr id="383" name="楕円 382"/>
        <xdr:cNvSpPr/>
      </xdr:nvSpPr>
      <xdr:spPr>
        <a:xfrm>
          <a:off x="6921500" y="98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72022</xdr:rowOff>
    </xdr:from>
    <xdr:ext cx="534377" cy="259045"/>
    <xdr:sp macro="" textlink="">
      <xdr:nvSpPr>
        <xdr:cNvPr id="384" name="テキスト ボックス 383"/>
        <xdr:cNvSpPr txBox="1"/>
      </xdr:nvSpPr>
      <xdr:spPr>
        <a:xfrm>
          <a:off x="6705111" y="967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6" name="直線コネクタ 405"/>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8" name="直線コネクタ 40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09"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0" name="直線コネクタ 409"/>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36122</xdr:rowOff>
    </xdr:from>
    <xdr:to>
      <xdr:col>55</xdr:col>
      <xdr:colOff>0</xdr:colOff>
      <xdr:row>78</xdr:row>
      <xdr:rowOff>73909</xdr:rowOff>
    </xdr:to>
    <xdr:cxnSp macro="">
      <xdr:nvCxnSpPr>
        <xdr:cNvPr id="411" name="直線コネクタ 410"/>
        <xdr:cNvCxnSpPr/>
      </xdr:nvCxnSpPr>
      <xdr:spPr>
        <a:xfrm flipV="1">
          <a:off x="9639300" y="13409222"/>
          <a:ext cx="838200" cy="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2"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3" name="フローチャート: 判断 412"/>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94094</xdr:rowOff>
    </xdr:from>
    <xdr:to>
      <xdr:col>50</xdr:col>
      <xdr:colOff>114300</xdr:colOff>
      <xdr:row>78</xdr:row>
      <xdr:rowOff>73909</xdr:rowOff>
    </xdr:to>
    <xdr:cxnSp macro="">
      <xdr:nvCxnSpPr>
        <xdr:cNvPr id="414" name="直線コネクタ 413"/>
        <xdr:cNvCxnSpPr/>
      </xdr:nvCxnSpPr>
      <xdr:spPr>
        <a:xfrm>
          <a:off x="8750300" y="12952844"/>
          <a:ext cx="889000" cy="49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5" name="フローチャート: 判断 414"/>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6" name="テキスト ボックス 415"/>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94094</xdr:rowOff>
    </xdr:from>
    <xdr:to>
      <xdr:col>45</xdr:col>
      <xdr:colOff>177800</xdr:colOff>
      <xdr:row>77</xdr:row>
      <xdr:rowOff>136592</xdr:rowOff>
    </xdr:to>
    <xdr:cxnSp macro="">
      <xdr:nvCxnSpPr>
        <xdr:cNvPr id="417" name="直線コネクタ 416"/>
        <xdr:cNvCxnSpPr/>
      </xdr:nvCxnSpPr>
      <xdr:spPr>
        <a:xfrm flipV="1">
          <a:off x="7861300" y="12952844"/>
          <a:ext cx="889000" cy="3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18" name="フローチャート: 判断 417"/>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27298</xdr:rowOff>
    </xdr:from>
    <xdr:ext cx="469744" cy="259045"/>
    <xdr:sp macro="" textlink="">
      <xdr:nvSpPr>
        <xdr:cNvPr id="419" name="テキスト ボックス 418"/>
        <xdr:cNvSpPr txBox="1"/>
      </xdr:nvSpPr>
      <xdr:spPr>
        <a:xfrm>
          <a:off x="8515428" y="134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99969</xdr:rowOff>
    </xdr:from>
    <xdr:to>
      <xdr:col>41</xdr:col>
      <xdr:colOff>50800</xdr:colOff>
      <xdr:row>77</xdr:row>
      <xdr:rowOff>136592</xdr:rowOff>
    </xdr:to>
    <xdr:cxnSp macro="">
      <xdr:nvCxnSpPr>
        <xdr:cNvPr id="420" name="直線コネクタ 419"/>
        <xdr:cNvCxnSpPr/>
      </xdr:nvCxnSpPr>
      <xdr:spPr>
        <a:xfrm>
          <a:off x="6972300" y="12958719"/>
          <a:ext cx="889000" cy="37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1" name="フローチャート: 判断 420"/>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24237</xdr:rowOff>
    </xdr:from>
    <xdr:ext cx="469744" cy="259045"/>
    <xdr:sp macro="" textlink="">
      <xdr:nvSpPr>
        <xdr:cNvPr id="422" name="テキスト ボックス 421"/>
        <xdr:cNvSpPr txBox="1"/>
      </xdr:nvSpPr>
      <xdr:spPr>
        <a:xfrm>
          <a:off x="762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3" name="フローチャート: 判断 422"/>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4" name="テキスト ボックス 423"/>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156772</xdr:rowOff>
    </xdr:from>
    <xdr:to>
      <xdr:col>55</xdr:col>
      <xdr:colOff>50800</xdr:colOff>
      <xdr:row>78</xdr:row>
      <xdr:rowOff>86922</xdr:rowOff>
    </xdr:to>
    <xdr:sp macro="" textlink="">
      <xdr:nvSpPr>
        <xdr:cNvPr id="430" name="楕円 429"/>
        <xdr:cNvSpPr/>
      </xdr:nvSpPr>
      <xdr:spPr>
        <a:xfrm>
          <a:off x="10426700" y="133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71900</xdr:rowOff>
    </xdr:from>
    <xdr:ext cx="469744" cy="259045"/>
    <xdr:sp macro="" textlink="">
      <xdr:nvSpPr>
        <xdr:cNvPr id="431" name="普通建設事業費 （ うち新規整備　）該当値テキスト"/>
        <xdr:cNvSpPr txBox="1"/>
      </xdr:nvSpPr>
      <xdr:spPr>
        <a:xfrm>
          <a:off x="10528300" y="132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23109</xdr:rowOff>
    </xdr:from>
    <xdr:to>
      <xdr:col>50</xdr:col>
      <xdr:colOff>165100</xdr:colOff>
      <xdr:row>78</xdr:row>
      <xdr:rowOff>124709</xdr:rowOff>
    </xdr:to>
    <xdr:sp macro="" textlink="">
      <xdr:nvSpPr>
        <xdr:cNvPr id="432" name="楕円 431"/>
        <xdr:cNvSpPr/>
      </xdr:nvSpPr>
      <xdr:spPr>
        <a:xfrm>
          <a:off x="9588500" y="133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115836</xdr:rowOff>
    </xdr:from>
    <xdr:ext cx="469744" cy="259045"/>
    <xdr:sp macro="" textlink="">
      <xdr:nvSpPr>
        <xdr:cNvPr id="433" name="テキスト ボックス 432"/>
        <xdr:cNvSpPr txBox="1"/>
      </xdr:nvSpPr>
      <xdr:spPr>
        <a:xfrm>
          <a:off x="9404428" y="1348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43294</xdr:rowOff>
    </xdr:from>
    <xdr:to>
      <xdr:col>46</xdr:col>
      <xdr:colOff>38100</xdr:colOff>
      <xdr:row>75</xdr:row>
      <xdr:rowOff>144894</xdr:rowOff>
    </xdr:to>
    <xdr:sp macro="" textlink="">
      <xdr:nvSpPr>
        <xdr:cNvPr id="434" name="楕円 433"/>
        <xdr:cNvSpPr/>
      </xdr:nvSpPr>
      <xdr:spPr>
        <a:xfrm>
          <a:off x="8699500" y="129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161421</xdr:rowOff>
    </xdr:from>
    <xdr:ext cx="534377" cy="259045"/>
    <xdr:sp macro="" textlink="">
      <xdr:nvSpPr>
        <xdr:cNvPr id="435" name="テキスト ボックス 434"/>
        <xdr:cNvSpPr txBox="1"/>
      </xdr:nvSpPr>
      <xdr:spPr>
        <a:xfrm>
          <a:off x="8483111" y="126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85792</xdr:rowOff>
    </xdr:from>
    <xdr:to>
      <xdr:col>41</xdr:col>
      <xdr:colOff>101600</xdr:colOff>
      <xdr:row>78</xdr:row>
      <xdr:rowOff>15942</xdr:rowOff>
    </xdr:to>
    <xdr:sp macro="" textlink="">
      <xdr:nvSpPr>
        <xdr:cNvPr id="436" name="楕円 435"/>
        <xdr:cNvSpPr/>
      </xdr:nvSpPr>
      <xdr:spPr>
        <a:xfrm>
          <a:off x="7810500" y="132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32469</xdr:rowOff>
    </xdr:from>
    <xdr:ext cx="469744" cy="259045"/>
    <xdr:sp macro="" textlink="">
      <xdr:nvSpPr>
        <xdr:cNvPr id="437" name="テキスト ボックス 436"/>
        <xdr:cNvSpPr txBox="1"/>
      </xdr:nvSpPr>
      <xdr:spPr>
        <a:xfrm>
          <a:off x="7626428" y="1306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49169</xdr:rowOff>
    </xdr:from>
    <xdr:to>
      <xdr:col>36</xdr:col>
      <xdr:colOff>165100</xdr:colOff>
      <xdr:row>75</xdr:row>
      <xdr:rowOff>150769</xdr:rowOff>
    </xdr:to>
    <xdr:sp macro="" textlink="">
      <xdr:nvSpPr>
        <xdr:cNvPr id="438" name="楕円 437"/>
        <xdr:cNvSpPr/>
      </xdr:nvSpPr>
      <xdr:spPr>
        <a:xfrm>
          <a:off x="6921500" y="129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167296</xdr:rowOff>
    </xdr:from>
    <xdr:ext cx="534377" cy="259045"/>
    <xdr:sp macro="" textlink="">
      <xdr:nvSpPr>
        <xdr:cNvPr id="439" name="テキスト ボックス 438"/>
        <xdr:cNvSpPr txBox="1"/>
      </xdr:nvSpPr>
      <xdr:spPr>
        <a:xfrm>
          <a:off x="6705111" y="1268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7" name="直線コネクタ 466"/>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68"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69" name="直線コネクタ 468"/>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0"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1" name="直線コネクタ 470"/>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130670</xdr:rowOff>
    </xdr:from>
    <xdr:to>
      <xdr:col>55</xdr:col>
      <xdr:colOff>0</xdr:colOff>
      <xdr:row>97</xdr:row>
      <xdr:rowOff>166517</xdr:rowOff>
    </xdr:to>
    <xdr:cxnSp macro="">
      <xdr:nvCxnSpPr>
        <xdr:cNvPr id="472" name="直線コネクタ 471"/>
        <xdr:cNvCxnSpPr/>
      </xdr:nvCxnSpPr>
      <xdr:spPr>
        <a:xfrm flipV="1">
          <a:off x="9639300" y="16761320"/>
          <a:ext cx="838200" cy="3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3"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4" name="フローチャート: 判断 473"/>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166517</xdr:rowOff>
    </xdr:from>
    <xdr:to>
      <xdr:col>50</xdr:col>
      <xdr:colOff>114300</xdr:colOff>
      <xdr:row>98</xdr:row>
      <xdr:rowOff>16270</xdr:rowOff>
    </xdr:to>
    <xdr:cxnSp macro="">
      <xdr:nvCxnSpPr>
        <xdr:cNvPr id="475" name="直線コネクタ 474"/>
        <xdr:cNvCxnSpPr/>
      </xdr:nvCxnSpPr>
      <xdr:spPr>
        <a:xfrm flipV="1">
          <a:off x="8750300" y="16797167"/>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6" name="フローチャート: 判断 475"/>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77" name="テキスト ボックス 476"/>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105282</xdr:rowOff>
    </xdr:from>
    <xdr:to>
      <xdr:col>45</xdr:col>
      <xdr:colOff>177800</xdr:colOff>
      <xdr:row>98</xdr:row>
      <xdr:rowOff>16270</xdr:rowOff>
    </xdr:to>
    <xdr:cxnSp macro="">
      <xdr:nvCxnSpPr>
        <xdr:cNvPr id="478" name="直線コネクタ 477"/>
        <xdr:cNvCxnSpPr/>
      </xdr:nvCxnSpPr>
      <xdr:spPr>
        <a:xfrm>
          <a:off x="7861300" y="16735932"/>
          <a:ext cx="889000" cy="8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79" name="フローチャート: 判断 478"/>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macro="" textlink="">
      <xdr:nvSpPr>
        <xdr:cNvPr id="480" name="テキスト ボックス 479"/>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105282</xdr:rowOff>
    </xdr:from>
    <xdr:to>
      <xdr:col>41</xdr:col>
      <xdr:colOff>50800</xdr:colOff>
      <xdr:row>97</xdr:row>
      <xdr:rowOff>133827</xdr:rowOff>
    </xdr:to>
    <xdr:cxnSp macro="">
      <xdr:nvCxnSpPr>
        <xdr:cNvPr id="481" name="直線コネクタ 480"/>
        <xdr:cNvCxnSpPr/>
      </xdr:nvCxnSpPr>
      <xdr:spPr>
        <a:xfrm flipV="1">
          <a:off x="6972300" y="16735932"/>
          <a:ext cx="889000" cy="2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2" name="フローチャート: 判断 481"/>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3976</xdr:rowOff>
    </xdr:from>
    <xdr:ext cx="534377" cy="259045"/>
    <xdr:sp macro="" textlink="">
      <xdr:nvSpPr>
        <xdr:cNvPr id="483" name="テキスト ボックス 482"/>
        <xdr:cNvSpPr txBox="1"/>
      </xdr:nvSpPr>
      <xdr:spPr>
        <a:xfrm>
          <a:off x="7594111" y="168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4" name="フローチャート: 判断 483"/>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95045</xdr:rowOff>
    </xdr:from>
    <xdr:ext cx="534377" cy="259045"/>
    <xdr:sp macro="" textlink="">
      <xdr:nvSpPr>
        <xdr:cNvPr id="485" name="テキスト ボックス 484"/>
        <xdr:cNvSpPr txBox="1"/>
      </xdr:nvSpPr>
      <xdr:spPr>
        <a:xfrm>
          <a:off x="6705111" y="168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79870</xdr:rowOff>
    </xdr:from>
    <xdr:to>
      <xdr:col>55</xdr:col>
      <xdr:colOff>50800</xdr:colOff>
      <xdr:row>98</xdr:row>
      <xdr:rowOff>10020</xdr:rowOff>
    </xdr:to>
    <xdr:sp macro="" textlink="">
      <xdr:nvSpPr>
        <xdr:cNvPr id="491" name="楕円 490"/>
        <xdr:cNvSpPr/>
      </xdr:nvSpPr>
      <xdr:spPr>
        <a:xfrm>
          <a:off x="10426700" y="167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58297</xdr:rowOff>
    </xdr:from>
    <xdr:ext cx="534377" cy="259045"/>
    <xdr:sp macro="" textlink="">
      <xdr:nvSpPr>
        <xdr:cNvPr id="492" name="普通建設事業費 （ うち更新整備　）該当値テキスト"/>
        <xdr:cNvSpPr txBox="1"/>
      </xdr:nvSpPr>
      <xdr:spPr>
        <a:xfrm>
          <a:off x="10528300" y="1668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115717</xdr:rowOff>
    </xdr:from>
    <xdr:to>
      <xdr:col>50</xdr:col>
      <xdr:colOff>165100</xdr:colOff>
      <xdr:row>98</xdr:row>
      <xdr:rowOff>45867</xdr:rowOff>
    </xdr:to>
    <xdr:sp macro="" textlink="">
      <xdr:nvSpPr>
        <xdr:cNvPr id="493" name="楕円 492"/>
        <xdr:cNvSpPr/>
      </xdr:nvSpPr>
      <xdr:spPr>
        <a:xfrm>
          <a:off x="9588500" y="167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36994</xdr:rowOff>
    </xdr:from>
    <xdr:ext cx="534377" cy="259045"/>
    <xdr:sp macro="" textlink="">
      <xdr:nvSpPr>
        <xdr:cNvPr id="494" name="テキスト ボックス 493"/>
        <xdr:cNvSpPr txBox="1"/>
      </xdr:nvSpPr>
      <xdr:spPr>
        <a:xfrm>
          <a:off x="9372111" y="1683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136920</xdr:rowOff>
    </xdr:from>
    <xdr:to>
      <xdr:col>46</xdr:col>
      <xdr:colOff>38100</xdr:colOff>
      <xdr:row>98</xdr:row>
      <xdr:rowOff>67070</xdr:rowOff>
    </xdr:to>
    <xdr:sp macro="" textlink="">
      <xdr:nvSpPr>
        <xdr:cNvPr id="495" name="楕円 494"/>
        <xdr:cNvSpPr/>
      </xdr:nvSpPr>
      <xdr:spPr>
        <a:xfrm>
          <a:off x="8699500" y="16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58197</xdr:rowOff>
    </xdr:from>
    <xdr:ext cx="534377" cy="259045"/>
    <xdr:sp macro="" textlink="">
      <xdr:nvSpPr>
        <xdr:cNvPr id="496" name="テキスト ボックス 495"/>
        <xdr:cNvSpPr txBox="1"/>
      </xdr:nvSpPr>
      <xdr:spPr>
        <a:xfrm>
          <a:off x="8483111" y="168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54482</xdr:rowOff>
    </xdr:from>
    <xdr:to>
      <xdr:col>41</xdr:col>
      <xdr:colOff>101600</xdr:colOff>
      <xdr:row>97</xdr:row>
      <xdr:rowOff>156082</xdr:rowOff>
    </xdr:to>
    <xdr:sp macro="" textlink="">
      <xdr:nvSpPr>
        <xdr:cNvPr id="497" name="楕円 496"/>
        <xdr:cNvSpPr/>
      </xdr:nvSpPr>
      <xdr:spPr>
        <a:xfrm>
          <a:off x="7810500" y="166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1159</xdr:rowOff>
    </xdr:from>
    <xdr:ext cx="534377" cy="259045"/>
    <xdr:sp macro="" textlink="">
      <xdr:nvSpPr>
        <xdr:cNvPr id="498" name="テキスト ボックス 497"/>
        <xdr:cNvSpPr txBox="1"/>
      </xdr:nvSpPr>
      <xdr:spPr>
        <a:xfrm>
          <a:off x="7594111" y="164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83027</xdr:rowOff>
    </xdr:from>
    <xdr:to>
      <xdr:col>36</xdr:col>
      <xdr:colOff>165100</xdr:colOff>
      <xdr:row>98</xdr:row>
      <xdr:rowOff>13177</xdr:rowOff>
    </xdr:to>
    <xdr:sp macro="" textlink="">
      <xdr:nvSpPr>
        <xdr:cNvPr id="499" name="楕円 498"/>
        <xdr:cNvSpPr/>
      </xdr:nvSpPr>
      <xdr:spPr>
        <a:xfrm>
          <a:off x="6921500" y="167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29704</xdr:rowOff>
    </xdr:from>
    <xdr:ext cx="534377" cy="259045"/>
    <xdr:sp macro="" textlink="">
      <xdr:nvSpPr>
        <xdr:cNvPr id="500" name="テキスト ボックス 499"/>
        <xdr:cNvSpPr txBox="1"/>
      </xdr:nvSpPr>
      <xdr:spPr>
        <a:xfrm>
          <a:off x="6705111" y="164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4" name="テキスト ボックス 51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6" name="テキスト ボックス 51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8" name="テキスト ボックス 51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0" name="テキスト ボックス 51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2" name="テキスト ボックス 52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4" name="テキスト ボックス 52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6" name="直線コネクタ 525"/>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29"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0" name="直線コネクタ 529"/>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89081</xdr:rowOff>
    </xdr:from>
    <xdr:to>
      <xdr:col>85</xdr:col>
      <xdr:colOff>127000</xdr:colOff>
      <xdr:row>39</xdr:row>
      <xdr:rowOff>98878</xdr:rowOff>
    </xdr:to>
    <xdr:cxnSp macro="">
      <xdr:nvCxnSpPr>
        <xdr:cNvPr id="531" name="直線コネクタ 530"/>
        <xdr:cNvCxnSpPr/>
      </xdr:nvCxnSpPr>
      <xdr:spPr>
        <a:xfrm flipV="1">
          <a:off x="15481300" y="67756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2"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3" name="フローチャート: 判断 532"/>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5" name="フローチャート: 判断 534"/>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6" name="テキスト ボックス 535"/>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113574</xdr:rowOff>
    </xdr:from>
    <xdr:to>
      <xdr:col>76</xdr:col>
      <xdr:colOff>114300</xdr:colOff>
      <xdr:row>39</xdr:row>
      <xdr:rowOff>98878</xdr:rowOff>
    </xdr:to>
    <xdr:cxnSp macro="">
      <xdr:nvCxnSpPr>
        <xdr:cNvPr id="537" name="直線コネクタ 536"/>
        <xdr:cNvCxnSpPr/>
      </xdr:nvCxnSpPr>
      <xdr:spPr>
        <a:xfrm>
          <a:off x="13703300" y="5599974"/>
          <a:ext cx="889000" cy="118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8" name="フローチャート: 判断 537"/>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113574</xdr:rowOff>
    </xdr:from>
    <xdr:to>
      <xdr:col>71</xdr:col>
      <xdr:colOff>177800</xdr:colOff>
      <xdr:row>35</xdr:row>
      <xdr:rowOff>10704</xdr:rowOff>
    </xdr:to>
    <xdr:cxnSp macro="">
      <xdr:nvCxnSpPr>
        <xdr:cNvPr id="540" name="直線コネクタ 539"/>
        <xdr:cNvCxnSpPr/>
      </xdr:nvCxnSpPr>
      <xdr:spPr>
        <a:xfrm flipV="1">
          <a:off x="12814300" y="5599974"/>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1" name="フローチャート: 判断 540"/>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72226</xdr:rowOff>
    </xdr:from>
    <xdr:ext cx="313932" cy="259045"/>
    <xdr:sp macro="" textlink="">
      <xdr:nvSpPr>
        <xdr:cNvPr id="542" name="テキスト ボックス 541"/>
        <xdr:cNvSpPr txBox="1"/>
      </xdr:nvSpPr>
      <xdr:spPr>
        <a:xfrm>
          <a:off x="13546333" y="6758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3" name="フローチャート: 判断 542"/>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88554</xdr:rowOff>
    </xdr:from>
    <xdr:ext cx="313932" cy="259045"/>
    <xdr:sp macro="" textlink="">
      <xdr:nvSpPr>
        <xdr:cNvPr id="544" name="テキスト ボックス 543"/>
        <xdr:cNvSpPr txBox="1"/>
      </xdr:nvSpPr>
      <xdr:spPr>
        <a:xfrm>
          <a:off x="12657333" y="6775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38281</xdr:rowOff>
    </xdr:from>
    <xdr:to>
      <xdr:col>85</xdr:col>
      <xdr:colOff>177800</xdr:colOff>
      <xdr:row>39</xdr:row>
      <xdr:rowOff>139881</xdr:rowOff>
    </xdr:to>
    <xdr:sp macro="" textlink="">
      <xdr:nvSpPr>
        <xdr:cNvPr id="550" name="楕円 549"/>
        <xdr:cNvSpPr/>
      </xdr:nvSpPr>
      <xdr:spPr>
        <a:xfrm>
          <a:off x="162687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124658</xdr:rowOff>
    </xdr:from>
    <xdr:ext cx="249299" cy="259045"/>
    <xdr:sp macro="" textlink="">
      <xdr:nvSpPr>
        <xdr:cNvPr id="551" name="災害復旧事業費該当値テキスト"/>
        <xdr:cNvSpPr txBox="1"/>
      </xdr:nvSpPr>
      <xdr:spPr>
        <a:xfrm>
          <a:off x="16370300" y="663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5" name="テキスト ボックス 554"/>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62774</xdr:rowOff>
    </xdr:from>
    <xdr:to>
      <xdr:col>72</xdr:col>
      <xdr:colOff>38100</xdr:colOff>
      <xdr:row>32</xdr:row>
      <xdr:rowOff>164374</xdr:rowOff>
    </xdr:to>
    <xdr:sp macro="" textlink="">
      <xdr:nvSpPr>
        <xdr:cNvPr id="556" name="楕円 555"/>
        <xdr:cNvSpPr/>
      </xdr:nvSpPr>
      <xdr:spPr>
        <a:xfrm>
          <a:off x="13652500" y="55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31</xdr:row>
      <xdr:rowOff>9451</xdr:rowOff>
    </xdr:from>
    <xdr:ext cx="378565" cy="259045"/>
    <xdr:sp macro="" textlink="">
      <xdr:nvSpPr>
        <xdr:cNvPr id="557" name="テキスト ボックス 556"/>
        <xdr:cNvSpPr txBox="1"/>
      </xdr:nvSpPr>
      <xdr:spPr>
        <a:xfrm>
          <a:off x="13514017" y="532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131354</xdr:rowOff>
    </xdr:from>
    <xdr:to>
      <xdr:col>67</xdr:col>
      <xdr:colOff>101600</xdr:colOff>
      <xdr:row>35</xdr:row>
      <xdr:rowOff>61504</xdr:rowOff>
    </xdr:to>
    <xdr:sp macro="" textlink="">
      <xdr:nvSpPr>
        <xdr:cNvPr id="558" name="楕円 557"/>
        <xdr:cNvSpPr/>
      </xdr:nvSpPr>
      <xdr:spPr>
        <a:xfrm>
          <a:off x="12763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33</xdr:row>
      <xdr:rowOff>78031</xdr:rowOff>
    </xdr:from>
    <xdr:ext cx="378565" cy="259045"/>
    <xdr:sp macro="" textlink="">
      <xdr:nvSpPr>
        <xdr:cNvPr id="559" name="テキスト ボックス 558"/>
        <xdr:cNvSpPr txBox="1"/>
      </xdr:nvSpPr>
      <xdr:spPr>
        <a:xfrm>
          <a:off x="12625017" y="573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2" name="直線コネクタ 631"/>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3"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4" name="直線コネクタ 633"/>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5"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6" name="直線コネクタ 635"/>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41173</xdr:rowOff>
    </xdr:from>
    <xdr:to>
      <xdr:col>85</xdr:col>
      <xdr:colOff>127000</xdr:colOff>
      <xdr:row>77</xdr:row>
      <xdr:rowOff>81787</xdr:rowOff>
    </xdr:to>
    <xdr:cxnSp macro="">
      <xdr:nvCxnSpPr>
        <xdr:cNvPr id="637" name="直線コネクタ 636"/>
        <xdr:cNvCxnSpPr/>
      </xdr:nvCxnSpPr>
      <xdr:spPr>
        <a:xfrm flipV="1">
          <a:off x="15481300" y="13242823"/>
          <a:ext cx="8382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38" name="公債費平均値テキスト"/>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39" name="フローチャート: 判断 638"/>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70053</xdr:rowOff>
    </xdr:from>
    <xdr:to>
      <xdr:col>81</xdr:col>
      <xdr:colOff>50800</xdr:colOff>
      <xdr:row>77</xdr:row>
      <xdr:rowOff>81787</xdr:rowOff>
    </xdr:to>
    <xdr:cxnSp macro="">
      <xdr:nvCxnSpPr>
        <xdr:cNvPr id="640" name="直線コネクタ 639"/>
        <xdr:cNvCxnSpPr/>
      </xdr:nvCxnSpPr>
      <xdr:spPr>
        <a:xfrm>
          <a:off x="14592300" y="13271703"/>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1" name="フローチャート: 判断 640"/>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2" name="テキスト ボックス 641"/>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27152</xdr:rowOff>
    </xdr:from>
    <xdr:to>
      <xdr:col>76</xdr:col>
      <xdr:colOff>114300</xdr:colOff>
      <xdr:row>77</xdr:row>
      <xdr:rowOff>70053</xdr:rowOff>
    </xdr:to>
    <xdr:cxnSp macro="">
      <xdr:nvCxnSpPr>
        <xdr:cNvPr id="643" name="直線コネクタ 642"/>
        <xdr:cNvCxnSpPr/>
      </xdr:nvCxnSpPr>
      <xdr:spPr>
        <a:xfrm>
          <a:off x="13703300" y="13228802"/>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4" name="フローチャート: 判断 643"/>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5" name="テキスト ボックス 644"/>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135737</xdr:rowOff>
    </xdr:from>
    <xdr:to>
      <xdr:col>71</xdr:col>
      <xdr:colOff>177800</xdr:colOff>
      <xdr:row>77</xdr:row>
      <xdr:rowOff>27152</xdr:rowOff>
    </xdr:to>
    <xdr:cxnSp macro="">
      <xdr:nvCxnSpPr>
        <xdr:cNvPr id="646" name="直線コネクタ 645"/>
        <xdr:cNvCxnSpPr/>
      </xdr:nvCxnSpPr>
      <xdr:spPr>
        <a:xfrm>
          <a:off x="12814300" y="1316593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7" name="フローチャート: 判断 646"/>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48379</xdr:rowOff>
    </xdr:from>
    <xdr:ext cx="469744" cy="259045"/>
    <xdr:sp macro="" textlink="">
      <xdr:nvSpPr>
        <xdr:cNvPr id="648" name="テキスト ボックス 647"/>
        <xdr:cNvSpPr txBox="1"/>
      </xdr:nvSpPr>
      <xdr:spPr>
        <a:xfrm>
          <a:off x="13468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49" name="フローチャート: 判断 648"/>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50" name="テキスト ボックス 649"/>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161823</xdr:rowOff>
    </xdr:from>
    <xdr:to>
      <xdr:col>85</xdr:col>
      <xdr:colOff>177800</xdr:colOff>
      <xdr:row>77</xdr:row>
      <xdr:rowOff>91973</xdr:rowOff>
    </xdr:to>
    <xdr:sp macro="" textlink="">
      <xdr:nvSpPr>
        <xdr:cNvPr id="656" name="楕円 655"/>
        <xdr:cNvSpPr/>
      </xdr:nvSpPr>
      <xdr:spPr>
        <a:xfrm>
          <a:off x="16268700" y="131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140250</xdr:rowOff>
    </xdr:from>
    <xdr:ext cx="469744" cy="259045"/>
    <xdr:sp macro="" textlink="">
      <xdr:nvSpPr>
        <xdr:cNvPr id="657" name="公債費該当値テキスト"/>
        <xdr:cNvSpPr txBox="1"/>
      </xdr:nvSpPr>
      <xdr:spPr>
        <a:xfrm>
          <a:off x="16370300" y="131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30987</xdr:rowOff>
    </xdr:from>
    <xdr:to>
      <xdr:col>81</xdr:col>
      <xdr:colOff>101600</xdr:colOff>
      <xdr:row>77</xdr:row>
      <xdr:rowOff>132587</xdr:rowOff>
    </xdr:to>
    <xdr:sp macro="" textlink="">
      <xdr:nvSpPr>
        <xdr:cNvPr id="658" name="楕円 657"/>
        <xdr:cNvSpPr/>
      </xdr:nvSpPr>
      <xdr:spPr>
        <a:xfrm>
          <a:off x="15430500" y="132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123714</xdr:rowOff>
    </xdr:from>
    <xdr:ext cx="469744" cy="259045"/>
    <xdr:sp macro="" textlink="">
      <xdr:nvSpPr>
        <xdr:cNvPr id="659" name="テキスト ボックス 658"/>
        <xdr:cNvSpPr txBox="1"/>
      </xdr:nvSpPr>
      <xdr:spPr>
        <a:xfrm>
          <a:off x="15246428" y="133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19253</xdr:rowOff>
    </xdr:from>
    <xdr:to>
      <xdr:col>76</xdr:col>
      <xdr:colOff>165100</xdr:colOff>
      <xdr:row>77</xdr:row>
      <xdr:rowOff>120853</xdr:rowOff>
    </xdr:to>
    <xdr:sp macro="" textlink="">
      <xdr:nvSpPr>
        <xdr:cNvPr id="660" name="楕円 659"/>
        <xdr:cNvSpPr/>
      </xdr:nvSpPr>
      <xdr:spPr>
        <a:xfrm>
          <a:off x="14541500" y="1322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111980</xdr:rowOff>
    </xdr:from>
    <xdr:ext cx="469744" cy="259045"/>
    <xdr:sp macro="" textlink="">
      <xdr:nvSpPr>
        <xdr:cNvPr id="661" name="テキスト ボックス 660"/>
        <xdr:cNvSpPr txBox="1"/>
      </xdr:nvSpPr>
      <xdr:spPr>
        <a:xfrm>
          <a:off x="14357428" y="1331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147802</xdr:rowOff>
    </xdr:from>
    <xdr:to>
      <xdr:col>72</xdr:col>
      <xdr:colOff>38100</xdr:colOff>
      <xdr:row>77</xdr:row>
      <xdr:rowOff>77952</xdr:rowOff>
    </xdr:to>
    <xdr:sp macro="" textlink="">
      <xdr:nvSpPr>
        <xdr:cNvPr id="662" name="楕円 661"/>
        <xdr:cNvSpPr/>
      </xdr:nvSpPr>
      <xdr:spPr>
        <a:xfrm>
          <a:off x="13652500" y="131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69079</xdr:rowOff>
    </xdr:from>
    <xdr:ext cx="469744" cy="259045"/>
    <xdr:sp macro="" textlink="">
      <xdr:nvSpPr>
        <xdr:cNvPr id="663" name="テキスト ボックス 662"/>
        <xdr:cNvSpPr txBox="1"/>
      </xdr:nvSpPr>
      <xdr:spPr>
        <a:xfrm>
          <a:off x="13468428" y="132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84937</xdr:rowOff>
    </xdr:from>
    <xdr:to>
      <xdr:col>67</xdr:col>
      <xdr:colOff>101600</xdr:colOff>
      <xdr:row>77</xdr:row>
      <xdr:rowOff>15087</xdr:rowOff>
    </xdr:to>
    <xdr:sp macro="" textlink="">
      <xdr:nvSpPr>
        <xdr:cNvPr id="664" name="楕円 663"/>
        <xdr:cNvSpPr/>
      </xdr:nvSpPr>
      <xdr:spPr>
        <a:xfrm>
          <a:off x="12763500" y="1311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6214</xdr:rowOff>
    </xdr:from>
    <xdr:ext cx="469744" cy="259045"/>
    <xdr:sp macro="" textlink="">
      <xdr:nvSpPr>
        <xdr:cNvPr id="665" name="テキスト ボックス 664"/>
        <xdr:cNvSpPr txBox="1"/>
      </xdr:nvSpPr>
      <xdr:spPr>
        <a:xfrm>
          <a:off x="12579428" y="132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89" name="直線コネクタ 688"/>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0"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1" name="直線コネクタ 690"/>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2"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3" name="直線コネクタ 692"/>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79139</xdr:rowOff>
    </xdr:from>
    <xdr:to>
      <xdr:col>85</xdr:col>
      <xdr:colOff>127000</xdr:colOff>
      <xdr:row>95</xdr:row>
      <xdr:rowOff>26829</xdr:rowOff>
    </xdr:to>
    <xdr:cxnSp macro="">
      <xdr:nvCxnSpPr>
        <xdr:cNvPr id="694" name="直線コネクタ 693"/>
        <xdr:cNvCxnSpPr/>
      </xdr:nvCxnSpPr>
      <xdr:spPr>
        <a:xfrm>
          <a:off x="15481300" y="16195439"/>
          <a:ext cx="838200" cy="11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34351</xdr:rowOff>
    </xdr:from>
    <xdr:ext cx="534377" cy="259045"/>
    <xdr:sp macro="" textlink="">
      <xdr:nvSpPr>
        <xdr:cNvPr id="695" name="積立金平均値テキスト"/>
        <xdr:cNvSpPr txBox="1"/>
      </xdr:nvSpPr>
      <xdr:spPr>
        <a:xfrm>
          <a:off x="16370300" y="16493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6" name="フローチャート: 判断 695"/>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58852</xdr:rowOff>
    </xdr:from>
    <xdr:to>
      <xdr:col>81</xdr:col>
      <xdr:colOff>50800</xdr:colOff>
      <xdr:row>94</xdr:row>
      <xdr:rowOff>79139</xdr:rowOff>
    </xdr:to>
    <xdr:cxnSp macro="">
      <xdr:nvCxnSpPr>
        <xdr:cNvPr id="697" name="直線コネクタ 696"/>
        <xdr:cNvCxnSpPr/>
      </xdr:nvCxnSpPr>
      <xdr:spPr>
        <a:xfrm>
          <a:off x="14592300" y="16175152"/>
          <a:ext cx="889000" cy="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698" name="フローチャート: 判断 697"/>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157185</xdr:rowOff>
    </xdr:from>
    <xdr:ext cx="534377" cy="259045"/>
    <xdr:sp macro="" textlink="">
      <xdr:nvSpPr>
        <xdr:cNvPr id="699" name="テキスト ボックス 698"/>
        <xdr:cNvSpPr txBox="1"/>
      </xdr:nvSpPr>
      <xdr:spPr>
        <a:xfrm>
          <a:off x="15214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58852</xdr:rowOff>
    </xdr:from>
    <xdr:to>
      <xdr:col>76</xdr:col>
      <xdr:colOff>114300</xdr:colOff>
      <xdr:row>95</xdr:row>
      <xdr:rowOff>110573</xdr:rowOff>
    </xdr:to>
    <xdr:cxnSp macro="">
      <xdr:nvCxnSpPr>
        <xdr:cNvPr id="700" name="直線コネクタ 699"/>
        <xdr:cNvCxnSpPr/>
      </xdr:nvCxnSpPr>
      <xdr:spPr>
        <a:xfrm flipV="1">
          <a:off x="13703300" y="16175152"/>
          <a:ext cx="889000" cy="2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1" name="フローチャート: 判断 700"/>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38257</xdr:rowOff>
    </xdr:from>
    <xdr:ext cx="534377" cy="259045"/>
    <xdr:sp macro="" textlink="">
      <xdr:nvSpPr>
        <xdr:cNvPr id="702" name="テキスト ボックス 701"/>
        <xdr:cNvSpPr txBox="1"/>
      </xdr:nvSpPr>
      <xdr:spPr>
        <a:xfrm>
          <a:off x="14325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32544</xdr:rowOff>
    </xdr:from>
    <xdr:to>
      <xdr:col>71</xdr:col>
      <xdr:colOff>177800</xdr:colOff>
      <xdr:row>95</xdr:row>
      <xdr:rowOff>110573</xdr:rowOff>
    </xdr:to>
    <xdr:cxnSp macro="">
      <xdr:nvCxnSpPr>
        <xdr:cNvPr id="703" name="直線コネクタ 702"/>
        <xdr:cNvCxnSpPr/>
      </xdr:nvCxnSpPr>
      <xdr:spPr>
        <a:xfrm>
          <a:off x="12814300" y="16320294"/>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4" name="フローチャート: 判断 703"/>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13149</xdr:rowOff>
    </xdr:from>
    <xdr:ext cx="534377" cy="259045"/>
    <xdr:sp macro="" textlink="">
      <xdr:nvSpPr>
        <xdr:cNvPr id="705" name="テキスト ボックス 704"/>
        <xdr:cNvSpPr txBox="1"/>
      </xdr:nvSpPr>
      <xdr:spPr>
        <a:xfrm>
          <a:off x="13436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6" name="フローチャート: 判断 705"/>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151985</xdr:rowOff>
    </xdr:from>
    <xdr:ext cx="534377" cy="259045"/>
    <xdr:sp macro="" textlink="">
      <xdr:nvSpPr>
        <xdr:cNvPr id="707" name="テキスト ボックス 706"/>
        <xdr:cNvSpPr txBox="1"/>
      </xdr:nvSpPr>
      <xdr:spPr>
        <a:xfrm>
          <a:off x="12547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147479</xdr:rowOff>
    </xdr:from>
    <xdr:to>
      <xdr:col>85</xdr:col>
      <xdr:colOff>177800</xdr:colOff>
      <xdr:row>95</xdr:row>
      <xdr:rowOff>77629</xdr:rowOff>
    </xdr:to>
    <xdr:sp macro="" textlink="">
      <xdr:nvSpPr>
        <xdr:cNvPr id="713" name="楕円 712"/>
        <xdr:cNvSpPr/>
      </xdr:nvSpPr>
      <xdr:spPr>
        <a:xfrm>
          <a:off x="16268700" y="162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170356</xdr:rowOff>
    </xdr:from>
    <xdr:ext cx="534377" cy="259045"/>
    <xdr:sp macro="" textlink="">
      <xdr:nvSpPr>
        <xdr:cNvPr id="714" name="積立金該当値テキスト"/>
        <xdr:cNvSpPr txBox="1"/>
      </xdr:nvSpPr>
      <xdr:spPr>
        <a:xfrm>
          <a:off x="16370300" y="161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28339</xdr:rowOff>
    </xdr:from>
    <xdr:to>
      <xdr:col>81</xdr:col>
      <xdr:colOff>101600</xdr:colOff>
      <xdr:row>94</xdr:row>
      <xdr:rowOff>129939</xdr:rowOff>
    </xdr:to>
    <xdr:sp macro="" textlink="">
      <xdr:nvSpPr>
        <xdr:cNvPr id="715" name="楕円 714"/>
        <xdr:cNvSpPr/>
      </xdr:nvSpPr>
      <xdr:spPr>
        <a:xfrm>
          <a:off x="15430500" y="1614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146466</xdr:rowOff>
    </xdr:from>
    <xdr:ext cx="534377" cy="259045"/>
    <xdr:sp macro="" textlink="">
      <xdr:nvSpPr>
        <xdr:cNvPr id="716" name="テキスト ボックス 715"/>
        <xdr:cNvSpPr txBox="1"/>
      </xdr:nvSpPr>
      <xdr:spPr>
        <a:xfrm>
          <a:off x="15214111" y="159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8052</xdr:rowOff>
    </xdr:from>
    <xdr:to>
      <xdr:col>76</xdr:col>
      <xdr:colOff>165100</xdr:colOff>
      <xdr:row>94</xdr:row>
      <xdr:rowOff>109652</xdr:rowOff>
    </xdr:to>
    <xdr:sp macro="" textlink="">
      <xdr:nvSpPr>
        <xdr:cNvPr id="717" name="楕円 716"/>
        <xdr:cNvSpPr/>
      </xdr:nvSpPr>
      <xdr:spPr>
        <a:xfrm>
          <a:off x="14541500" y="161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126179</xdr:rowOff>
    </xdr:from>
    <xdr:ext cx="534377" cy="259045"/>
    <xdr:sp macro="" textlink="">
      <xdr:nvSpPr>
        <xdr:cNvPr id="718" name="テキスト ボックス 717"/>
        <xdr:cNvSpPr txBox="1"/>
      </xdr:nvSpPr>
      <xdr:spPr>
        <a:xfrm>
          <a:off x="14325111" y="158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59773</xdr:rowOff>
    </xdr:from>
    <xdr:to>
      <xdr:col>72</xdr:col>
      <xdr:colOff>38100</xdr:colOff>
      <xdr:row>95</xdr:row>
      <xdr:rowOff>161373</xdr:rowOff>
    </xdr:to>
    <xdr:sp macro="" textlink="">
      <xdr:nvSpPr>
        <xdr:cNvPr id="719" name="楕円 718"/>
        <xdr:cNvSpPr/>
      </xdr:nvSpPr>
      <xdr:spPr>
        <a:xfrm>
          <a:off x="13652500" y="163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6450</xdr:rowOff>
    </xdr:from>
    <xdr:ext cx="534377" cy="259045"/>
    <xdr:sp macro="" textlink="">
      <xdr:nvSpPr>
        <xdr:cNvPr id="720" name="テキスト ボックス 719"/>
        <xdr:cNvSpPr txBox="1"/>
      </xdr:nvSpPr>
      <xdr:spPr>
        <a:xfrm>
          <a:off x="13436111" y="1612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153194</xdr:rowOff>
    </xdr:from>
    <xdr:to>
      <xdr:col>67</xdr:col>
      <xdr:colOff>101600</xdr:colOff>
      <xdr:row>95</xdr:row>
      <xdr:rowOff>83344</xdr:rowOff>
    </xdr:to>
    <xdr:sp macro="" textlink="">
      <xdr:nvSpPr>
        <xdr:cNvPr id="721" name="楕円 720"/>
        <xdr:cNvSpPr/>
      </xdr:nvSpPr>
      <xdr:spPr>
        <a:xfrm>
          <a:off x="12763500" y="162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99871</xdr:rowOff>
    </xdr:from>
    <xdr:ext cx="534377" cy="259045"/>
    <xdr:sp macro="" textlink="">
      <xdr:nvSpPr>
        <xdr:cNvPr id="722" name="テキスト ボックス 721"/>
        <xdr:cNvSpPr txBox="1"/>
      </xdr:nvSpPr>
      <xdr:spPr>
        <a:xfrm>
          <a:off x="12547111" y="160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4" name="直線コネクタ 743"/>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5"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7"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8" name="直線コネクタ 747"/>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0"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1" name="フローチャート: 判断 750"/>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3" name="フローチャート: 判断 752"/>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4" name="テキスト ボックス 753"/>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6" name="フローチャート: 判断 75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59" name="フローチャート: 判断 758"/>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0" name="テキスト ボックス 759"/>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1" name="フローチャート: 判断 760"/>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2" name="テキスト ボックス 761"/>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69"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3" name="テキスト ボックス 772"/>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799" name="直線コネクタ 798"/>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0"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1" name="直線コネクタ 800"/>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2"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3" name="直線コネクタ 802"/>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57130</xdr:rowOff>
    </xdr:from>
    <xdr:to>
      <xdr:col>116</xdr:col>
      <xdr:colOff>63500</xdr:colOff>
      <xdr:row>58</xdr:row>
      <xdr:rowOff>61336</xdr:rowOff>
    </xdr:to>
    <xdr:cxnSp macro="">
      <xdr:nvCxnSpPr>
        <xdr:cNvPr id="804" name="直線コネクタ 803"/>
        <xdr:cNvCxnSpPr/>
      </xdr:nvCxnSpPr>
      <xdr:spPr>
        <a:xfrm>
          <a:off x="21323300" y="10001230"/>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macro="" textlink="">
      <xdr:nvSpPr>
        <xdr:cNvPr id="805" name="貸付金平均値テキスト"/>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6" name="フローチャート: 判断 805"/>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52923</xdr:rowOff>
    </xdr:from>
    <xdr:to>
      <xdr:col>111</xdr:col>
      <xdr:colOff>177800</xdr:colOff>
      <xdr:row>58</xdr:row>
      <xdr:rowOff>57130</xdr:rowOff>
    </xdr:to>
    <xdr:cxnSp macro="">
      <xdr:nvCxnSpPr>
        <xdr:cNvPr id="807" name="直線コネクタ 806"/>
        <xdr:cNvCxnSpPr/>
      </xdr:nvCxnSpPr>
      <xdr:spPr>
        <a:xfrm>
          <a:off x="20434300" y="9997023"/>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08" name="フローチャート: 判断 807"/>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macro="" textlink="">
      <xdr:nvSpPr>
        <xdr:cNvPr id="809" name="テキスト ボックス 808"/>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47894</xdr:rowOff>
    </xdr:from>
    <xdr:to>
      <xdr:col>107</xdr:col>
      <xdr:colOff>50800</xdr:colOff>
      <xdr:row>58</xdr:row>
      <xdr:rowOff>52923</xdr:rowOff>
    </xdr:to>
    <xdr:cxnSp macro="">
      <xdr:nvCxnSpPr>
        <xdr:cNvPr id="810" name="直線コネクタ 809"/>
        <xdr:cNvCxnSpPr/>
      </xdr:nvCxnSpPr>
      <xdr:spPr>
        <a:xfrm>
          <a:off x="19545300" y="9820544"/>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1" name="フローチャート: 判断 810"/>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macro="" textlink="">
      <xdr:nvSpPr>
        <xdr:cNvPr id="812" name="テキスト ボックス 811"/>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47894</xdr:rowOff>
    </xdr:from>
    <xdr:to>
      <xdr:col>102</xdr:col>
      <xdr:colOff>114300</xdr:colOff>
      <xdr:row>58</xdr:row>
      <xdr:rowOff>26954</xdr:rowOff>
    </xdr:to>
    <xdr:cxnSp macro="">
      <xdr:nvCxnSpPr>
        <xdr:cNvPr id="813" name="直線コネクタ 812"/>
        <xdr:cNvCxnSpPr/>
      </xdr:nvCxnSpPr>
      <xdr:spPr>
        <a:xfrm flipV="1">
          <a:off x="18656300" y="9820544"/>
          <a:ext cx="889000" cy="1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4" name="フローチャート: 判断 813"/>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151452</xdr:rowOff>
    </xdr:from>
    <xdr:ext cx="469744" cy="259045"/>
    <xdr:sp macro="" textlink="">
      <xdr:nvSpPr>
        <xdr:cNvPr id="815" name="テキスト ボックス 814"/>
        <xdr:cNvSpPr txBox="1"/>
      </xdr:nvSpPr>
      <xdr:spPr>
        <a:xfrm>
          <a:off x="19310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6" name="フローチャート: 判断 815"/>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macro="" textlink="">
      <xdr:nvSpPr>
        <xdr:cNvPr id="817" name="テキスト ボックス 816"/>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10536</xdr:rowOff>
    </xdr:from>
    <xdr:to>
      <xdr:col>116</xdr:col>
      <xdr:colOff>114300</xdr:colOff>
      <xdr:row>58</xdr:row>
      <xdr:rowOff>112136</xdr:rowOff>
    </xdr:to>
    <xdr:sp macro="" textlink="">
      <xdr:nvSpPr>
        <xdr:cNvPr id="823" name="楕円 822"/>
        <xdr:cNvSpPr/>
      </xdr:nvSpPr>
      <xdr:spPr>
        <a:xfrm>
          <a:off x="22110700" y="99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96913</xdr:rowOff>
    </xdr:from>
    <xdr:ext cx="378565" cy="259045"/>
    <xdr:sp macro="" textlink="">
      <xdr:nvSpPr>
        <xdr:cNvPr id="824" name="貸付金該当値テキスト"/>
        <xdr:cNvSpPr txBox="1"/>
      </xdr:nvSpPr>
      <xdr:spPr>
        <a:xfrm>
          <a:off x="22212300" y="986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6330</xdr:rowOff>
    </xdr:from>
    <xdr:to>
      <xdr:col>112</xdr:col>
      <xdr:colOff>38100</xdr:colOff>
      <xdr:row>58</xdr:row>
      <xdr:rowOff>107930</xdr:rowOff>
    </xdr:to>
    <xdr:sp macro="" textlink="">
      <xdr:nvSpPr>
        <xdr:cNvPr id="825" name="楕円 824"/>
        <xdr:cNvSpPr/>
      </xdr:nvSpPr>
      <xdr:spPr>
        <a:xfrm>
          <a:off x="21272500" y="99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99057</xdr:rowOff>
    </xdr:from>
    <xdr:ext cx="378565" cy="259045"/>
    <xdr:sp macro="" textlink="">
      <xdr:nvSpPr>
        <xdr:cNvPr id="826" name="テキスト ボックス 825"/>
        <xdr:cNvSpPr txBox="1"/>
      </xdr:nvSpPr>
      <xdr:spPr>
        <a:xfrm>
          <a:off x="21134017" y="10043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2123</xdr:rowOff>
    </xdr:from>
    <xdr:to>
      <xdr:col>107</xdr:col>
      <xdr:colOff>101600</xdr:colOff>
      <xdr:row>58</xdr:row>
      <xdr:rowOff>103723</xdr:rowOff>
    </xdr:to>
    <xdr:sp macro="" textlink="">
      <xdr:nvSpPr>
        <xdr:cNvPr id="827" name="楕円 826"/>
        <xdr:cNvSpPr/>
      </xdr:nvSpPr>
      <xdr:spPr>
        <a:xfrm>
          <a:off x="20383500" y="9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94850</xdr:rowOff>
    </xdr:from>
    <xdr:ext cx="378565" cy="259045"/>
    <xdr:sp macro="" textlink="">
      <xdr:nvSpPr>
        <xdr:cNvPr id="828" name="テキスト ボックス 827"/>
        <xdr:cNvSpPr txBox="1"/>
      </xdr:nvSpPr>
      <xdr:spPr>
        <a:xfrm>
          <a:off x="20245017" y="10038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168544</xdr:rowOff>
    </xdr:from>
    <xdr:to>
      <xdr:col>102</xdr:col>
      <xdr:colOff>165100</xdr:colOff>
      <xdr:row>57</xdr:row>
      <xdr:rowOff>98694</xdr:rowOff>
    </xdr:to>
    <xdr:sp macro="" textlink="">
      <xdr:nvSpPr>
        <xdr:cNvPr id="829" name="楕円 828"/>
        <xdr:cNvSpPr/>
      </xdr:nvSpPr>
      <xdr:spPr>
        <a:xfrm>
          <a:off x="19494500" y="976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115221</xdr:rowOff>
    </xdr:from>
    <xdr:ext cx="469744" cy="259045"/>
    <xdr:sp macro="" textlink="">
      <xdr:nvSpPr>
        <xdr:cNvPr id="830" name="テキスト ボックス 829"/>
        <xdr:cNvSpPr txBox="1"/>
      </xdr:nvSpPr>
      <xdr:spPr>
        <a:xfrm>
          <a:off x="19310428" y="954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147604</xdr:rowOff>
    </xdr:from>
    <xdr:to>
      <xdr:col>98</xdr:col>
      <xdr:colOff>38100</xdr:colOff>
      <xdr:row>58</xdr:row>
      <xdr:rowOff>77754</xdr:rowOff>
    </xdr:to>
    <xdr:sp macro="" textlink="">
      <xdr:nvSpPr>
        <xdr:cNvPr id="831" name="楕円 830"/>
        <xdr:cNvSpPr/>
      </xdr:nvSpPr>
      <xdr:spPr>
        <a:xfrm>
          <a:off x="18605500" y="99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68881</xdr:rowOff>
    </xdr:from>
    <xdr:ext cx="469744" cy="259045"/>
    <xdr:sp macro="" textlink="">
      <xdr:nvSpPr>
        <xdr:cNvPr id="832" name="テキスト ボックス 831"/>
        <xdr:cNvSpPr txBox="1"/>
      </xdr:nvSpPr>
      <xdr:spPr>
        <a:xfrm>
          <a:off x="18421428" y="1001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28372</xdr:rowOff>
    </xdr:from>
    <xdr:to>
      <xdr:col>116</xdr:col>
      <xdr:colOff>62864</xdr:colOff>
      <xdr:row>77</xdr:row>
      <xdr:rowOff>105868</xdr:rowOff>
    </xdr:to>
    <xdr:cxnSp macro="">
      <xdr:nvCxnSpPr>
        <xdr:cNvPr id="857" name="直線コネクタ 856"/>
        <xdr:cNvCxnSpPr/>
      </xdr:nvCxnSpPr>
      <xdr:spPr>
        <a:xfrm flipV="1">
          <a:off x="22159595" y="12201322"/>
          <a:ext cx="1269" cy="110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109695</xdr:rowOff>
    </xdr:from>
    <xdr:ext cx="534377" cy="259045"/>
    <xdr:sp macro="" textlink="">
      <xdr:nvSpPr>
        <xdr:cNvPr id="858" name="繰出金最小値テキスト"/>
        <xdr:cNvSpPr txBox="1"/>
      </xdr:nvSpPr>
      <xdr:spPr>
        <a:xfrm>
          <a:off x="22212300" y="13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105868</xdr:rowOff>
    </xdr:from>
    <xdr:to>
      <xdr:col>116</xdr:col>
      <xdr:colOff>152400</xdr:colOff>
      <xdr:row>77</xdr:row>
      <xdr:rowOff>105868</xdr:rowOff>
    </xdr:to>
    <xdr:cxnSp macro="">
      <xdr:nvCxnSpPr>
        <xdr:cNvPr id="859" name="直線コネクタ 858"/>
        <xdr:cNvCxnSpPr/>
      </xdr:nvCxnSpPr>
      <xdr:spPr>
        <a:xfrm>
          <a:off x="22072600" y="133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146499</xdr:rowOff>
    </xdr:from>
    <xdr:ext cx="534377" cy="259045"/>
    <xdr:sp macro="" textlink="">
      <xdr:nvSpPr>
        <xdr:cNvPr id="860" name="繰出金最大値テキスト"/>
        <xdr:cNvSpPr txBox="1"/>
      </xdr:nvSpPr>
      <xdr:spPr>
        <a:xfrm>
          <a:off x="22212300" y="119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28372</xdr:rowOff>
    </xdr:from>
    <xdr:to>
      <xdr:col>116</xdr:col>
      <xdr:colOff>152400</xdr:colOff>
      <xdr:row>71</xdr:row>
      <xdr:rowOff>28372</xdr:rowOff>
    </xdr:to>
    <xdr:cxnSp macro="">
      <xdr:nvCxnSpPr>
        <xdr:cNvPr id="861" name="直線コネクタ 860"/>
        <xdr:cNvCxnSpPr/>
      </xdr:nvCxnSpPr>
      <xdr:spPr>
        <a:xfrm>
          <a:off x="22072600" y="122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99391</xdr:rowOff>
    </xdr:from>
    <xdr:to>
      <xdr:col>116</xdr:col>
      <xdr:colOff>63500</xdr:colOff>
      <xdr:row>79</xdr:row>
      <xdr:rowOff>95580</xdr:rowOff>
    </xdr:to>
    <xdr:cxnSp macro="">
      <xdr:nvCxnSpPr>
        <xdr:cNvPr id="862" name="直線コネクタ 861"/>
        <xdr:cNvCxnSpPr/>
      </xdr:nvCxnSpPr>
      <xdr:spPr>
        <a:xfrm flipV="1">
          <a:off x="21323300" y="13301041"/>
          <a:ext cx="838200"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92880</xdr:rowOff>
    </xdr:from>
    <xdr:ext cx="534377" cy="259045"/>
    <xdr:sp macro="" textlink="">
      <xdr:nvSpPr>
        <xdr:cNvPr id="863" name="繰出金平均値テキスト"/>
        <xdr:cNvSpPr txBox="1"/>
      </xdr:nvSpPr>
      <xdr:spPr>
        <a:xfrm>
          <a:off x="22212300" y="12780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70003</xdr:rowOff>
    </xdr:from>
    <xdr:to>
      <xdr:col>116</xdr:col>
      <xdr:colOff>114300</xdr:colOff>
      <xdr:row>76</xdr:row>
      <xdr:rowOff>152</xdr:rowOff>
    </xdr:to>
    <xdr:sp macro="" textlink="">
      <xdr:nvSpPr>
        <xdr:cNvPr id="864" name="フローチャート: 判断 863"/>
        <xdr:cNvSpPr/>
      </xdr:nvSpPr>
      <xdr:spPr>
        <a:xfrm>
          <a:off x="221107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47117</xdr:rowOff>
    </xdr:from>
    <xdr:to>
      <xdr:col>111</xdr:col>
      <xdr:colOff>177800</xdr:colOff>
      <xdr:row>79</xdr:row>
      <xdr:rowOff>95580</xdr:rowOff>
    </xdr:to>
    <xdr:cxnSp macro="">
      <xdr:nvCxnSpPr>
        <xdr:cNvPr id="865" name="直線コネクタ 864"/>
        <xdr:cNvCxnSpPr/>
      </xdr:nvCxnSpPr>
      <xdr:spPr>
        <a:xfrm>
          <a:off x="20434300" y="13420217"/>
          <a:ext cx="889000" cy="2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92710</xdr:rowOff>
    </xdr:from>
    <xdr:to>
      <xdr:col>112</xdr:col>
      <xdr:colOff>38100</xdr:colOff>
      <xdr:row>76</xdr:row>
      <xdr:rowOff>22861</xdr:rowOff>
    </xdr:to>
    <xdr:sp macro="" textlink="">
      <xdr:nvSpPr>
        <xdr:cNvPr id="866" name="フローチャート: 判断 865"/>
        <xdr:cNvSpPr/>
      </xdr:nvSpPr>
      <xdr:spPr>
        <a:xfrm>
          <a:off x="21272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39387</xdr:rowOff>
    </xdr:from>
    <xdr:ext cx="534377" cy="259045"/>
    <xdr:sp macro="" textlink="">
      <xdr:nvSpPr>
        <xdr:cNvPr id="867" name="テキスト ボックス 866"/>
        <xdr:cNvSpPr txBox="1"/>
      </xdr:nvSpPr>
      <xdr:spPr>
        <a:xfrm>
          <a:off x="21056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87503</xdr:rowOff>
    </xdr:from>
    <xdr:to>
      <xdr:col>107</xdr:col>
      <xdr:colOff>50800</xdr:colOff>
      <xdr:row>78</xdr:row>
      <xdr:rowOff>47117</xdr:rowOff>
    </xdr:to>
    <xdr:cxnSp macro="">
      <xdr:nvCxnSpPr>
        <xdr:cNvPr id="868" name="直線コネクタ 867"/>
        <xdr:cNvCxnSpPr/>
      </xdr:nvCxnSpPr>
      <xdr:spPr>
        <a:xfrm>
          <a:off x="19545300" y="13117703"/>
          <a:ext cx="889000" cy="3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61087</xdr:rowOff>
    </xdr:from>
    <xdr:to>
      <xdr:col>107</xdr:col>
      <xdr:colOff>101600</xdr:colOff>
      <xdr:row>75</xdr:row>
      <xdr:rowOff>162688</xdr:rowOff>
    </xdr:to>
    <xdr:sp macro="" textlink="">
      <xdr:nvSpPr>
        <xdr:cNvPr id="869" name="フローチャート: 判断 868"/>
        <xdr:cNvSpPr/>
      </xdr:nvSpPr>
      <xdr:spPr>
        <a:xfrm>
          <a:off x="20383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7764</xdr:rowOff>
    </xdr:from>
    <xdr:ext cx="534377" cy="259045"/>
    <xdr:sp macro="" textlink="">
      <xdr:nvSpPr>
        <xdr:cNvPr id="870" name="テキスト ボックス 869"/>
        <xdr:cNvSpPr txBox="1"/>
      </xdr:nvSpPr>
      <xdr:spPr>
        <a:xfrm>
          <a:off x="20167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87503</xdr:rowOff>
    </xdr:from>
    <xdr:to>
      <xdr:col>102</xdr:col>
      <xdr:colOff>114300</xdr:colOff>
      <xdr:row>77</xdr:row>
      <xdr:rowOff>18771</xdr:rowOff>
    </xdr:to>
    <xdr:cxnSp macro="">
      <xdr:nvCxnSpPr>
        <xdr:cNvPr id="871" name="直線コネクタ 870"/>
        <xdr:cNvCxnSpPr/>
      </xdr:nvCxnSpPr>
      <xdr:spPr>
        <a:xfrm flipV="1">
          <a:off x="18656300" y="13117703"/>
          <a:ext cx="8890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56438</xdr:rowOff>
    </xdr:from>
    <xdr:to>
      <xdr:col>102</xdr:col>
      <xdr:colOff>165100</xdr:colOff>
      <xdr:row>74</xdr:row>
      <xdr:rowOff>158038</xdr:rowOff>
    </xdr:to>
    <xdr:sp macro="" textlink="">
      <xdr:nvSpPr>
        <xdr:cNvPr id="872" name="フローチャート: 判断 871"/>
        <xdr:cNvSpPr/>
      </xdr:nvSpPr>
      <xdr:spPr>
        <a:xfrm>
          <a:off x="19494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3115</xdr:rowOff>
    </xdr:from>
    <xdr:ext cx="534377" cy="259045"/>
    <xdr:sp macro="" textlink="">
      <xdr:nvSpPr>
        <xdr:cNvPr id="873" name="テキスト ボックス 872"/>
        <xdr:cNvSpPr txBox="1"/>
      </xdr:nvSpPr>
      <xdr:spPr>
        <a:xfrm>
          <a:off x="19278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66345</xdr:rowOff>
    </xdr:from>
    <xdr:to>
      <xdr:col>98</xdr:col>
      <xdr:colOff>38100</xdr:colOff>
      <xdr:row>74</xdr:row>
      <xdr:rowOff>167945</xdr:rowOff>
    </xdr:to>
    <xdr:sp macro="" textlink="">
      <xdr:nvSpPr>
        <xdr:cNvPr id="874" name="フローチャート: 判断 873"/>
        <xdr:cNvSpPr/>
      </xdr:nvSpPr>
      <xdr:spPr>
        <a:xfrm>
          <a:off x="18605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13022</xdr:rowOff>
    </xdr:from>
    <xdr:ext cx="534377" cy="259045"/>
    <xdr:sp macro="" textlink="">
      <xdr:nvSpPr>
        <xdr:cNvPr id="875" name="テキスト ボックス 874"/>
        <xdr:cNvSpPr txBox="1"/>
      </xdr:nvSpPr>
      <xdr:spPr>
        <a:xfrm>
          <a:off x="18389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48591</xdr:rowOff>
    </xdr:from>
    <xdr:to>
      <xdr:col>116</xdr:col>
      <xdr:colOff>114300</xdr:colOff>
      <xdr:row>77</xdr:row>
      <xdr:rowOff>150191</xdr:rowOff>
    </xdr:to>
    <xdr:sp macro="" textlink="">
      <xdr:nvSpPr>
        <xdr:cNvPr id="881" name="楕円 880"/>
        <xdr:cNvSpPr/>
      </xdr:nvSpPr>
      <xdr:spPr>
        <a:xfrm>
          <a:off x="22110700" y="132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134968</xdr:rowOff>
    </xdr:from>
    <xdr:ext cx="534377" cy="259045"/>
    <xdr:sp macro="" textlink="">
      <xdr:nvSpPr>
        <xdr:cNvPr id="882" name="繰出金該当値テキスト"/>
        <xdr:cNvSpPr txBox="1"/>
      </xdr:nvSpPr>
      <xdr:spPr>
        <a:xfrm>
          <a:off x="22212300" y="131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44780</xdr:rowOff>
    </xdr:from>
    <xdr:to>
      <xdr:col>112</xdr:col>
      <xdr:colOff>38100</xdr:colOff>
      <xdr:row>79</xdr:row>
      <xdr:rowOff>146380</xdr:rowOff>
    </xdr:to>
    <xdr:sp macro="" textlink="">
      <xdr:nvSpPr>
        <xdr:cNvPr id="883" name="楕円 882"/>
        <xdr:cNvSpPr/>
      </xdr:nvSpPr>
      <xdr:spPr>
        <a:xfrm>
          <a:off x="21272500" y="135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137507</xdr:rowOff>
    </xdr:from>
    <xdr:ext cx="534377" cy="259045"/>
    <xdr:sp macro="" textlink="">
      <xdr:nvSpPr>
        <xdr:cNvPr id="884" name="テキスト ボックス 883"/>
        <xdr:cNvSpPr txBox="1"/>
      </xdr:nvSpPr>
      <xdr:spPr>
        <a:xfrm>
          <a:off x="21056111" y="1368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167767</xdr:rowOff>
    </xdr:from>
    <xdr:to>
      <xdr:col>107</xdr:col>
      <xdr:colOff>101600</xdr:colOff>
      <xdr:row>78</xdr:row>
      <xdr:rowOff>97917</xdr:rowOff>
    </xdr:to>
    <xdr:sp macro="" textlink="">
      <xdr:nvSpPr>
        <xdr:cNvPr id="885" name="楕円 884"/>
        <xdr:cNvSpPr/>
      </xdr:nvSpPr>
      <xdr:spPr>
        <a:xfrm>
          <a:off x="20383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89044</xdr:rowOff>
    </xdr:from>
    <xdr:ext cx="534377" cy="259045"/>
    <xdr:sp macro="" textlink="">
      <xdr:nvSpPr>
        <xdr:cNvPr id="886" name="テキスト ボックス 885"/>
        <xdr:cNvSpPr txBox="1"/>
      </xdr:nvSpPr>
      <xdr:spPr>
        <a:xfrm>
          <a:off x="20167111" y="134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36703</xdr:rowOff>
    </xdr:from>
    <xdr:to>
      <xdr:col>102</xdr:col>
      <xdr:colOff>165100</xdr:colOff>
      <xdr:row>76</xdr:row>
      <xdr:rowOff>138303</xdr:rowOff>
    </xdr:to>
    <xdr:sp macro="" textlink="">
      <xdr:nvSpPr>
        <xdr:cNvPr id="887" name="楕円 886"/>
        <xdr:cNvSpPr/>
      </xdr:nvSpPr>
      <xdr:spPr>
        <a:xfrm>
          <a:off x="19494500" y="1306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129430</xdr:rowOff>
    </xdr:from>
    <xdr:ext cx="534377" cy="259045"/>
    <xdr:sp macro="" textlink="">
      <xdr:nvSpPr>
        <xdr:cNvPr id="888" name="テキスト ボックス 887"/>
        <xdr:cNvSpPr txBox="1"/>
      </xdr:nvSpPr>
      <xdr:spPr>
        <a:xfrm>
          <a:off x="19278111" y="1315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139421</xdr:rowOff>
    </xdr:from>
    <xdr:to>
      <xdr:col>98</xdr:col>
      <xdr:colOff>38100</xdr:colOff>
      <xdr:row>77</xdr:row>
      <xdr:rowOff>69571</xdr:rowOff>
    </xdr:to>
    <xdr:sp macro="" textlink="">
      <xdr:nvSpPr>
        <xdr:cNvPr id="889" name="楕円 888"/>
        <xdr:cNvSpPr/>
      </xdr:nvSpPr>
      <xdr:spPr>
        <a:xfrm>
          <a:off x="18605500" y="131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60698</xdr:rowOff>
    </xdr:from>
    <xdr:ext cx="534377" cy="259045"/>
    <xdr:sp macro="" textlink="">
      <xdr:nvSpPr>
        <xdr:cNvPr id="890" name="テキスト ボックス 889"/>
        <xdr:cNvSpPr txBox="1"/>
      </xdr:nvSpPr>
      <xdr:spPr>
        <a:xfrm>
          <a:off x="18389111" y="132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扶助費については、保育所関連経費や障害者福祉サービス費等の増加により大きく伸びており、類似団体平均、全国平均及び都平均を上回る数値となっている。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また、物件費については、類似団体の平均は下回っているものの、ＩＣＴ関連経費の増加などにより扶助費同様に伸びが大きく、全国平均や都平均を上回る数値となっている。</a:t>
          </a:r>
        </a:p>
        <a:p>
          <a:r>
            <a:rPr kumimoji="1" lang="ja-JP" altLang="en-US" sz="1400">
              <a:latin typeface="ＭＳ Ｐゴシック" panose="020B0600070205080204" pitchFamily="50" charset="-128"/>
              <a:ea typeface="ＭＳ Ｐゴシック" panose="020B0600070205080204" pitchFamily="50" charset="-128"/>
            </a:rPr>
            <a:t>今後、人口増に伴い、扶助費、物件費等、経常的経費の増加が続いていくことが予想されるとともに、新型コロナウイルス感染症対策や収束後を見据えた新たな行政需要にも機動的に対応していかなければならないため、施策の緊急度や優先度を見極め、引き続き行財政改革の推進により</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歳出抑制に努めていく必要がある。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521,835
490,814
40.16
202,814,172
197,551,053
5,043,641
129,044,291
25,685,845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64643</xdr:rowOff>
    </xdr:from>
    <xdr:to>
      <xdr:col>24</xdr:col>
      <xdr:colOff>63500</xdr:colOff>
      <xdr:row>37</xdr:row>
      <xdr:rowOff>65596</xdr:rowOff>
    </xdr:to>
    <xdr:cxnSp macro="">
      <xdr:nvCxnSpPr>
        <xdr:cNvPr id="60" name="直線コネクタ 59"/>
        <xdr:cNvCxnSpPr/>
      </xdr:nvCxnSpPr>
      <xdr:spPr>
        <a:xfrm flipV="1">
          <a:off x="3797300" y="6408293"/>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2430</xdr:rowOff>
    </xdr:from>
    <xdr:ext cx="469744" cy="259045"/>
    <xdr:sp macro="" textlink="">
      <xdr:nvSpPr>
        <xdr:cNvPr id="61" name="議会費平均値テキスト"/>
        <xdr:cNvSpPr txBox="1"/>
      </xdr:nvSpPr>
      <xdr:spPr>
        <a:xfrm>
          <a:off x="4686300" y="6174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65596</xdr:rowOff>
    </xdr:from>
    <xdr:to>
      <xdr:col>19</xdr:col>
      <xdr:colOff>177800</xdr:colOff>
      <xdr:row>37</xdr:row>
      <xdr:rowOff>65977</xdr:rowOff>
    </xdr:to>
    <xdr:cxnSp macro="">
      <xdr:nvCxnSpPr>
        <xdr:cNvPr id="63" name="直線コネクタ 62"/>
        <xdr:cNvCxnSpPr/>
      </xdr:nvCxnSpPr>
      <xdr:spPr>
        <a:xfrm flipV="1">
          <a:off x="2908300" y="640924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95204</xdr:rowOff>
    </xdr:from>
    <xdr:ext cx="469744" cy="259045"/>
    <xdr:sp macro="" textlink="">
      <xdr:nvSpPr>
        <xdr:cNvPr id="65" name="テキスト ボックス 64"/>
        <xdr:cNvSpPr txBox="1"/>
      </xdr:nvSpPr>
      <xdr:spPr>
        <a:xfrm>
          <a:off x="3562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52260</xdr:rowOff>
    </xdr:from>
    <xdr:to>
      <xdr:col>15</xdr:col>
      <xdr:colOff>50800</xdr:colOff>
      <xdr:row>37</xdr:row>
      <xdr:rowOff>65977</xdr:rowOff>
    </xdr:to>
    <xdr:cxnSp macro="">
      <xdr:nvCxnSpPr>
        <xdr:cNvPr id="66" name="直線コネクタ 65"/>
        <xdr:cNvCxnSpPr/>
      </xdr:nvCxnSpPr>
      <xdr:spPr>
        <a:xfrm>
          <a:off x="2019300" y="639591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93489</xdr:rowOff>
    </xdr:from>
    <xdr:ext cx="469744" cy="259045"/>
    <xdr:sp macro="" textlink="">
      <xdr:nvSpPr>
        <xdr:cNvPr id="68" name="テキスト ボックス 67"/>
        <xdr:cNvSpPr txBox="1"/>
      </xdr:nvSpPr>
      <xdr:spPr>
        <a:xfrm>
          <a:off x="2673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35878</xdr:rowOff>
    </xdr:from>
    <xdr:to>
      <xdr:col>10</xdr:col>
      <xdr:colOff>114300</xdr:colOff>
      <xdr:row>37</xdr:row>
      <xdr:rowOff>52260</xdr:rowOff>
    </xdr:to>
    <xdr:cxnSp macro="">
      <xdr:nvCxnSpPr>
        <xdr:cNvPr id="69" name="直線コネクタ 68"/>
        <xdr:cNvCxnSpPr/>
      </xdr:nvCxnSpPr>
      <xdr:spPr>
        <a:xfrm>
          <a:off x="1130300" y="6379528"/>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80535</xdr:rowOff>
    </xdr:from>
    <xdr:ext cx="469744" cy="259045"/>
    <xdr:sp macro="" textlink="">
      <xdr:nvSpPr>
        <xdr:cNvPr id="71" name="テキスト ボックス 70"/>
        <xdr:cNvSpPr txBox="1"/>
      </xdr:nvSpPr>
      <xdr:spPr>
        <a:xfrm>
          <a:off x="1784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55008</xdr:rowOff>
    </xdr:from>
    <xdr:ext cx="469744" cy="259045"/>
    <xdr:sp macro="" textlink="">
      <xdr:nvSpPr>
        <xdr:cNvPr id="73" name="テキスト ボックス 72"/>
        <xdr:cNvSpPr txBox="1"/>
      </xdr:nvSpPr>
      <xdr:spPr>
        <a:xfrm>
          <a:off x="895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13843</xdr:rowOff>
    </xdr:from>
    <xdr:to>
      <xdr:col>24</xdr:col>
      <xdr:colOff>114300</xdr:colOff>
      <xdr:row>37</xdr:row>
      <xdr:rowOff>115443</xdr:rowOff>
    </xdr:to>
    <xdr:sp macro="" textlink="">
      <xdr:nvSpPr>
        <xdr:cNvPr id="79" name="楕円 78"/>
        <xdr:cNvSpPr/>
      </xdr:nvSpPr>
      <xdr:spPr>
        <a:xfrm>
          <a:off x="45847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129430</xdr:rowOff>
    </xdr:from>
    <xdr:ext cx="469744" cy="259045"/>
    <xdr:sp macro="" textlink="">
      <xdr:nvSpPr>
        <xdr:cNvPr id="80" name="議会費該当値テキスト"/>
        <xdr:cNvSpPr txBox="1"/>
      </xdr:nvSpPr>
      <xdr:spPr>
        <a:xfrm>
          <a:off x="4686300" y="63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14796</xdr:rowOff>
    </xdr:from>
    <xdr:to>
      <xdr:col>20</xdr:col>
      <xdr:colOff>38100</xdr:colOff>
      <xdr:row>37</xdr:row>
      <xdr:rowOff>116396</xdr:rowOff>
    </xdr:to>
    <xdr:sp macro="" textlink="">
      <xdr:nvSpPr>
        <xdr:cNvPr id="81" name="楕円 80"/>
        <xdr:cNvSpPr/>
      </xdr:nvSpPr>
      <xdr:spPr>
        <a:xfrm>
          <a:off x="3746500" y="63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107523</xdr:rowOff>
    </xdr:from>
    <xdr:ext cx="469744" cy="259045"/>
    <xdr:sp macro="" textlink="">
      <xdr:nvSpPr>
        <xdr:cNvPr id="82" name="テキスト ボックス 81"/>
        <xdr:cNvSpPr txBox="1"/>
      </xdr:nvSpPr>
      <xdr:spPr>
        <a:xfrm>
          <a:off x="3562428"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15177</xdr:rowOff>
    </xdr:from>
    <xdr:to>
      <xdr:col>15</xdr:col>
      <xdr:colOff>101600</xdr:colOff>
      <xdr:row>37</xdr:row>
      <xdr:rowOff>116777</xdr:rowOff>
    </xdr:to>
    <xdr:sp macro="" textlink="">
      <xdr:nvSpPr>
        <xdr:cNvPr id="83" name="楕円 82"/>
        <xdr:cNvSpPr/>
      </xdr:nvSpPr>
      <xdr:spPr>
        <a:xfrm>
          <a:off x="2857500" y="63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107904</xdr:rowOff>
    </xdr:from>
    <xdr:ext cx="469744" cy="259045"/>
    <xdr:sp macro="" textlink="">
      <xdr:nvSpPr>
        <xdr:cNvPr id="84" name="テキスト ボックス 83"/>
        <xdr:cNvSpPr txBox="1"/>
      </xdr:nvSpPr>
      <xdr:spPr>
        <a:xfrm>
          <a:off x="2673428" y="645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1460</xdr:rowOff>
    </xdr:from>
    <xdr:to>
      <xdr:col>10</xdr:col>
      <xdr:colOff>165100</xdr:colOff>
      <xdr:row>37</xdr:row>
      <xdr:rowOff>103060</xdr:rowOff>
    </xdr:to>
    <xdr:sp macro="" textlink="">
      <xdr:nvSpPr>
        <xdr:cNvPr id="85" name="楕円 84"/>
        <xdr:cNvSpPr/>
      </xdr:nvSpPr>
      <xdr:spPr>
        <a:xfrm>
          <a:off x="1968500" y="63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94187</xdr:rowOff>
    </xdr:from>
    <xdr:ext cx="469744" cy="259045"/>
    <xdr:sp macro="" textlink="">
      <xdr:nvSpPr>
        <xdr:cNvPr id="86" name="テキスト ボックス 85"/>
        <xdr:cNvSpPr txBox="1"/>
      </xdr:nvSpPr>
      <xdr:spPr>
        <a:xfrm>
          <a:off x="1784428" y="643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156528</xdr:rowOff>
    </xdr:from>
    <xdr:to>
      <xdr:col>6</xdr:col>
      <xdr:colOff>38100</xdr:colOff>
      <xdr:row>37</xdr:row>
      <xdr:rowOff>86678</xdr:rowOff>
    </xdr:to>
    <xdr:sp macro="" textlink="">
      <xdr:nvSpPr>
        <xdr:cNvPr id="87" name="楕円 86"/>
        <xdr:cNvSpPr/>
      </xdr:nvSpPr>
      <xdr:spPr>
        <a:xfrm>
          <a:off x="1079500" y="63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77805</xdr:rowOff>
    </xdr:from>
    <xdr:ext cx="469744" cy="259045"/>
    <xdr:sp macro="" textlink="">
      <xdr:nvSpPr>
        <xdr:cNvPr id="88" name="テキスト ボックス 87"/>
        <xdr:cNvSpPr txBox="1"/>
      </xdr:nvSpPr>
      <xdr:spPr>
        <a:xfrm>
          <a:off x="895428" y="642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80232</xdr:rowOff>
    </xdr:from>
    <xdr:to>
      <xdr:col>24</xdr:col>
      <xdr:colOff>63500</xdr:colOff>
      <xdr:row>58</xdr:row>
      <xdr:rowOff>118952</xdr:rowOff>
    </xdr:to>
    <xdr:cxnSp macro="">
      <xdr:nvCxnSpPr>
        <xdr:cNvPr id="120" name="直線コネクタ 119"/>
        <xdr:cNvCxnSpPr/>
      </xdr:nvCxnSpPr>
      <xdr:spPr>
        <a:xfrm>
          <a:off x="3797300" y="9852882"/>
          <a:ext cx="838200" cy="21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33421</xdr:rowOff>
    </xdr:from>
    <xdr:ext cx="534377" cy="259045"/>
    <xdr:sp macro="" textlink="">
      <xdr:nvSpPr>
        <xdr:cNvPr id="121" name="総務費平均値テキスト"/>
        <xdr:cNvSpPr txBox="1"/>
      </xdr:nvSpPr>
      <xdr:spPr>
        <a:xfrm>
          <a:off x="4686300" y="9806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76247</xdr:rowOff>
    </xdr:from>
    <xdr:to>
      <xdr:col>19</xdr:col>
      <xdr:colOff>177800</xdr:colOff>
      <xdr:row>57</xdr:row>
      <xdr:rowOff>80232</xdr:rowOff>
    </xdr:to>
    <xdr:cxnSp macro="">
      <xdr:nvCxnSpPr>
        <xdr:cNvPr id="123" name="直線コネクタ 122"/>
        <xdr:cNvCxnSpPr/>
      </xdr:nvCxnSpPr>
      <xdr:spPr>
        <a:xfrm>
          <a:off x="2908300" y="9848897"/>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macro="" textlink="">
      <xdr:nvSpPr>
        <xdr:cNvPr id="125" name="テキスト ボックス 124"/>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76247</xdr:rowOff>
    </xdr:from>
    <xdr:to>
      <xdr:col>15</xdr:col>
      <xdr:colOff>50800</xdr:colOff>
      <xdr:row>57</xdr:row>
      <xdr:rowOff>107293</xdr:rowOff>
    </xdr:to>
    <xdr:cxnSp macro="">
      <xdr:nvCxnSpPr>
        <xdr:cNvPr id="126" name="直線コネクタ 125"/>
        <xdr:cNvCxnSpPr/>
      </xdr:nvCxnSpPr>
      <xdr:spPr>
        <a:xfrm flipV="1">
          <a:off x="2019300" y="9848897"/>
          <a:ext cx="8890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107293</xdr:rowOff>
    </xdr:from>
    <xdr:to>
      <xdr:col>10</xdr:col>
      <xdr:colOff>114300</xdr:colOff>
      <xdr:row>57</xdr:row>
      <xdr:rowOff>111713</xdr:rowOff>
    </xdr:to>
    <xdr:cxnSp macro="">
      <xdr:nvCxnSpPr>
        <xdr:cNvPr id="129" name="直線コネクタ 128"/>
        <xdr:cNvCxnSpPr/>
      </xdr:nvCxnSpPr>
      <xdr:spPr>
        <a:xfrm flipV="1">
          <a:off x="1130300" y="9879943"/>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117194</xdr:rowOff>
    </xdr:from>
    <xdr:ext cx="534377" cy="259045"/>
    <xdr:sp macro="" textlink="">
      <xdr:nvSpPr>
        <xdr:cNvPr id="131" name="テキスト ボックス 130"/>
        <xdr:cNvSpPr txBox="1"/>
      </xdr:nvSpPr>
      <xdr:spPr>
        <a:xfrm>
          <a:off x="1752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92429</xdr:rowOff>
    </xdr:from>
    <xdr:ext cx="534377" cy="259045"/>
    <xdr:sp macro="" textlink="">
      <xdr:nvSpPr>
        <xdr:cNvPr id="133" name="テキスト ボックス 132"/>
        <xdr:cNvSpPr txBox="1"/>
      </xdr:nvSpPr>
      <xdr:spPr>
        <a:xfrm>
          <a:off x="863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68152</xdr:rowOff>
    </xdr:from>
    <xdr:to>
      <xdr:col>24</xdr:col>
      <xdr:colOff>114300</xdr:colOff>
      <xdr:row>58</xdr:row>
      <xdr:rowOff>169752</xdr:rowOff>
    </xdr:to>
    <xdr:sp macro="" textlink="">
      <xdr:nvSpPr>
        <xdr:cNvPr id="139" name="楕円 138"/>
        <xdr:cNvSpPr/>
      </xdr:nvSpPr>
      <xdr:spPr>
        <a:xfrm>
          <a:off x="4584700" y="100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160422</xdr:rowOff>
    </xdr:from>
    <xdr:ext cx="534377" cy="259045"/>
    <xdr:sp macro="" textlink="">
      <xdr:nvSpPr>
        <xdr:cNvPr id="140" name="総務費該当値テキスト"/>
        <xdr:cNvSpPr txBox="1"/>
      </xdr:nvSpPr>
      <xdr:spPr>
        <a:xfrm>
          <a:off x="4686300" y="99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29432</xdr:rowOff>
    </xdr:from>
    <xdr:to>
      <xdr:col>20</xdr:col>
      <xdr:colOff>38100</xdr:colOff>
      <xdr:row>57</xdr:row>
      <xdr:rowOff>131032</xdr:rowOff>
    </xdr:to>
    <xdr:sp macro="" textlink="">
      <xdr:nvSpPr>
        <xdr:cNvPr id="141" name="楕円 140"/>
        <xdr:cNvSpPr/>
      </xdr:nvSpPr>
      <xdr:spPr>
        <a:xfrm>
          <a:off x="3746500" y="98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147559</xdr:rowOff>
    </xdr:from>
    <xdr:ext cx="534377" cy="259045"/>
    <xdr:sp macro="" textlink="">
      <xdr:nvSpPr>
        <xdr:cNvPr id="142" name="テキスト ボックス 141"/>
        <xdr:cNvSpPr txBox="1"/>
      </xdr:nvSpPr>
      <xdr:spPr>
        <a:xfrm>
          <a:off x="3530111" y="95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25447</xdr:rowOff>
    </xdr:from>
    <xdr:to>
      <xdr:col>15</xdr:col>
      <xdr:colOff>101600</xdr:colOff>
      <xdr:row>57</xdr:row>
      <xdr:rowOff>127047</xdr:rowOff>
    </xdr:to>
    <xdr:sp macro="" textlink="">
      <xdr:nvSpPr>
        <xdr:cNvPr id="143" name="楕円 142"/>
        <xdr:cNvSpPr/>
      </xdr:nvSpPr>
      <xdr:spPr>
        <a:xfrm>
          <a:off x="2857500" y="97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143574</xdr:rowOff>
    </xdr:from>
    <xdr:ext cx="534377" cy="259045"/>
    <xdr:sp macro="" textlink="">
      <xdr:nvSpPr>
        <xdr:cNvPr id="144" name="テキスト ボックス 143"/>
        <xdr:cNvSpPr txBox="1"/>
      </xdr:nvSpPr>
      <xdr:spPr>
        <a:xfrm>
          <a:off x="2641111" y="95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56493</xdr:rowOff>
    </xdr:from>
    <xdr:to>
      <xdr:col>10</xdr:col>
      <xdr:colOff>165100</xdr:colOff>
      <xdr:row>57</xdr:row>
      <xdr:rowOff>158093</xdr:rowOff>
    </xdr:to>
    <xdr:sp macro="" textlink="">
      <xdr:nvSpPr>
        <xdr:cNvPr id="145" name="楕円 144"/>
        <xdr:cNvSpPr/>
      </xdr:nvSpPr>
      <xdr:spPr>
        <a:xfrm>
          <a:off x="1968500" y="98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3170</xdr:rowOff>
    </xdr:from>
    <xdr:ext cx="534377" cy="259045"/>
    <xdr:sp macro="" textlink="">
      <xdr:nvSpPr>
        <xdr:cNvPr id="146" name="テキスト ボックス 145"/>
        <xdr:cNvSpPr txBox="1"/>
      </xdr:nvSpPr>
      <xdr:spPr>
        <a:xfrm>
          <a:off x="1752111" y="96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60913</xdr:rowOff>
    </xdr:from>
    <xdr:to>
      <xdr:col>6</xdr:col>
      <xdr:colOff>38100</xdr:colOff>
      <xdr:row>57</xdr:row>
      <xdr:rowOff>162513</xdr:rowOff>
    </xdr:to>
    <xdr:sp macro="" textlink="">
      <xdr:nvSpPr>
        <xdr:cNvPr id="147" name="楕円 146"/>
        <xdr:cNvSpPr/>
      </xdr:nvSpPr>
      <xdr:spPr>
        <a:xfrm>
          <a:off x="1079500" y="98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7590</xdr:rowOff>
    </xdr:from>
    <xdr:ext cx="534377" cy="259045"/>
    <xdr:sp macro="" textlink="">
      <xdr:nvSpPr>
        <xdr:cNvPr id="148" name="テキスト ボックス 147"/>
        <xdr:cNvSpPr txBox="1"/>
      </xdr:nvSpPr>
      <xdr:spPr>
        <a:xfrm>
          <a:off x="863111" y="96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119329</xdr:rowOff>
    </xdr:from>
    <xdr:to>
      <xdr:col>24</xdr:col>
      <xdr:colOff>63500</xdr:colOff>
      <xdr:row>78</xdr:row>
      <xdr:rowOff>81445</xdr:rowOff>
    </xdr:to>
    <xdr:cxnSp macro="">
      <xdr:nvCxnSpPr>
        <xdr:cNvPr id="178" name="直線コネクタ 177"/>
        <xdr:cNvCxnSpPr/>
      </xdr:nvCxnSpPr>
      <xdr:spPr>
        <a:xfrm flipV="1">
          <a:off x="3797300" y="13320979"/>
          <a:ext cx="838200" cy="1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123982</xdr:rowOff>
    </xdr:from>
    <xdr:ext cx="599010" cy="259045"/>
    <xdr:sp macro="" textlink="">
      <xdr:nvSpPr>
        <xdr:cNvPr id="179" name="民生費平均値テキスト"/>
        <xdr:cNvSpPr txBox="1"/>
      </xdr:nvSpPr>
      <xdr:spPr>
        <a:xfrm>
          <a:off x="4686300" y="12982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81445</xdr:rowOff>
    </xdr:from>
    <xdr:to>
      <xdr:col>19</xdr:col>
      <xdr:colOff>177800</xdr:colOff>
      <xdr:row>78</xdr:row>
      <xdr:rowOff>97307</xdr:rowOff>
    </xdr:to>
    <xdr:cxnSp macro="">
      <xdr:nvCxnSpPr>
        <xdr:cNvPr id="181" name="直線コネクタ 180"/>
        <xdr:cNvCxnSpPr/>
      </xdr:nvCxnSpPr>
      <xdr:spPr>
        <a:xfrm flipV="1">
          <a:off x="2908300" y="13454545"/>
          <a:ext cx="889000" cy="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153458</xdr:rowOff>
    </xdr:from>
    <xdr:ext cx="599010" cy="259045"/>
    <xdr:sp macro="" textlink="">
      <xdr:nvSpPr>
        <xdr:cNvPr id="183" name="テキスト ボックス 182"/>
        <xdr:cNvSpPr txBox="1"/>
      </xdr:nvSpPr>
      <xdr:spPr>
        <a:xfrm>
          <a:off x="3497795" y="130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97307</xdr:rowOff>
    </xdr:from>
    <xdr:to>
      <xdr:col>15</xdr:col>
      <xdr:colOff>50800</xdr:colOff>
      <xdr:row>78</xdr:row>
      <xdr:rowOff>135192</xdr:rowOff>
    </xdr:to>
    <xdr:cxnSp macro="">
      <xdr:nvCxnSpPr>
        <xdr:cNvPr id="184" name="直線コネクタ 183"/>
        <xdr:cNvCxnSpPr/>
      </xdr:nvCxnSpPr>
      <xdr:spPr>
        <a:xfrm flipV="1">
          <a:off x="2019300" y="13470407"/>
          <a:ext cx="889000" cy="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171124</xdr:rowOff>
    </xdr:from>
    <xdr:ext cx="599010" cy="259045"/>
    <xdr:sp macro="" textlink="">
      <xdr:nvSpPr>
        <xdr:cNvPr id="186" name="テキスト ボックス 185"/>
        <xdr:cNvSpPr txBox="1"/>
      </xdr:nvSpPr>
      <xdr:spPr>
        <a:xfrm>
          <a:off x="2608795" y="1302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135192</xdr:rowOff>
    </xdr:from>
    <xdr:to>
      <xdr:col>10</xdr:col>
      <xdr:colOff>114300</xdr:colOff>
      <xdr:row>79</xdr:row>
      <xdr:rowOff>14897</xdr:rowOff>
    </xdr:to>
    <xdr:cxnSp macro="">
      <xdr:nvCxnSpPr>
        <xdr:cNvPr id="187" name="直線コネクタ 186"/>
        <xdr:cNvCxnSpPr/>
      </xdr:nvCxnSpPr>
      <xdr:spPr>
        <a:xfrm flipV="1">
          <a:off x="1130300" y="13508292"/>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35996</xdr:rowOff>
    </xdr:from>
    <xdr:ext cx="599010" cy="259045"/>
    <xdr:sp macro="" textlink="">
      <xdr:nvSpPr>
        <xdr:cNvPr id="189" name="テキスト ボックス 188"/>
        <xdr:cNvSpPr txBox="1"/>
      </xdr:nvSpPr>
      <xdr:spPr>
        <a:xfrm>
          <a:off x="1719795" y="1306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125658</xdr:rowOff>
    </xdr:from>
    <xdr:ext cx="599010" cy="259045"/>
    <xdr:sp macro="" textlink="">
      <xdr:nvSpPr>
        <xdr:cNvPr id="191" name="テキスト ボックス 190"/>
        <xdr:cNvSpPr txBox="1"/>
      </xdr:nvSpPr>
      <xdr:spPr>
        <a:xfrm>
          <a:off x="830795" y="131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68529</xdr:rowOff>
    </xdr:from>
    <xdr:to>
      <xdr:col>24</xdr:col>
      <xdr:colOff>114300</xdr:colOff>
      <xdr:row>77</xdr:row>
      <xdr:rowOff>170129</xdr:rowOff>
    </xdr:to>
    <xdr:sp macro="" textlink="">
      <xdr:nvSpPr>
        <xdr:cNvPr id="197" name="楕円 196"/>
        <xdr:cNvSpPr/>
      </xdr:nvSpPr>
      <xdr:spPr>
        <a:xfrm>
          <a:off x="4584700" y="132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46956</xdr:rowOff>
    </xdr:from>
    <xdr:ext cx="599010" cy="259045"/>
    <xdr:sp macro="" textlink="">
      <xdr:nvSpPr>
        <xdr:cNvPr id="198" name="民生費該当値テキスト"/>
        <xdr:cNvSpPr txBox="1"/>
      </xdr:nvSpPr>
      <xdr:spPr>
        <a:xfrm>
          <a:off x="4686300" y="1324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30645</xdr:rowOff>
    </xdr:from>
    <xdr:to>
      <xdr:col>20</xdr:col>
      <xdr:colOff>38100</xdr:colOff>
      <xdr:row>78</xdr:row>
      <xdr:rowOff>132245</xdr:rowOff>
    </xdr:to>
    <xdr:sp macro="" textlink="">
      <xdr:nvSpPr>
        <xdr:cNvPr id="199" name="楕円 198"/>
        <xdr:cNvSpPr/>
      </xdr:nvSpPr>
      <xdr:spPr>
        <a:xfrm>
          <a:off x="3746500" y="134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123372</xdr:rowOff>
    </xdr:from>
    <xdr:ext cx="599010" cy="259045"/>
    <xdr:sp macro="" textlink="">
      <xdr:nvSpPr>
        <xdr:cNvPr id="200" name="テキスト ボックス 199"/>
        <xdr:cNvSpPr txBox="1"/>
      </xdr:nvSpPr>
      <xdr:spPr>
        <a:xfrm>
          <a:off x="3497795" y="1349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46507</xdr:rowOff>
    </xdr:from>
    <xdr:to>
      <xdr:col>15</xdr:col>
      <xdr:colOff>101600</xdr:colOff>
      <xdr:row>78</xdr:row>
      <xdr:rowOff>148107</xdr:rowOff>
    </xdr:to>
    <xdr:sp macro="" textlink="">
      <xdr:nvSpPr>
        <xdr:cNvPr id="201" name="楕円 200"/>
        <xdr:cNvSpPr/>
      </xdr:nvSpPr>
      <xdr:spPr>
        <a:xfrm>
          <a:off x="2857500" y="134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139234</xdr:rowOff>
    </xdr:from>
    <xdr:ext cx="599010" cy="259045"/>
    <xdr:sp macro="" textlink="">
      <xdr:nvSpPr>
        <xdr:cNvPr id="202" name="テキスト ボックス 201"/>
        <xdr:cNvSpPr txBox="1"/>
      </xdr:nvSpPr>
      <xdr:spPr>
        <a:xfrm>
          <a:off x="2608795" y="135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84392</xdr:rowOff>
    </xdr:from>
    <xdr:to>
      <xdr:col>10</xdr:col>
      <xdr:colOff>165100</xdr:colOff>
      <xdr:row>79</xdr:row>
      <xdr:rowOff>14542</xdr:rowOff>
    </xdr:to>
    <xdr:sp macro="" textlink="">
      <xdr:nvSpPr>
        <xdr:cNvPr id="203" name="楕円 202"/>
        <xdr:cNvSpPr/>
      </xdr:nvSpPr>
      <xdr:spPr>
        <a:xfrm>
          <a:off x="1968500" y="134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5669</xdr:rowOff>
    </xdr:from>
    <xdr:ext cx="599010" cy="259045"/>
    <xdr:sp macro="" textlink="">
      <xdr:nvSpPr>
        <xdr:cNvPr id="204" name="テキスト ボックス 203"/>
        <xdr:cNvSpPr txBox="1"/>
      </xdr:nvSpPr>
      <xdr:spPr>
        <a:xfrm>
          <a:off x="1719795" y="1355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135547</xdr:rowOff>
    </xdr:from>
    <xdr:to>
      <xdr:col>6</xdr:col>
      <xdr:colOff>38100</xdr:colOff>
      <xdr:row>79</xdr:row>
      <xdr:rowOff>65697</xdr:rowOff>
    </xdr:to>
    <xdr:sp macro="" textlink="">
      <xdr:nvSpPr>
        <xdr:cNvPr id="205" name="楕円 204"/>
        <xdr:cNvSpPr/>
      </xdr:nvSpPr>
      <xdr:spPr>
        <a:xfrm>
          <a:off x="1079500" y="135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56824</xdr:rowOff>
    </xdr:from>
    <xdr:ext cx="599010" cy="259045"/>
    <xdr:sp macro="" textlink="">
      <xdr:nvSpPr>
        <xdr:cNvPr id="206" name="テキスト ボックス 205"/>
        <xdr:cNvSpPr txBox="1"/>
      </xdr:nvSpPr>
      <xdr:spPr>
        <a:xfrm>
          <a:off x="830795" y="1360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32454</xdr:rowOff>
    </xdr:from>
    <xdr:to>
      <xdr:col>24</xdr:col>
      <xdr:colOff>63500</xdr:colOff>
      <xdr:row>98</xdr:row>
      <xdr:rowOff>51460</xdr:rowOff>
    </xdr:to>
    <xdr:cxnSp macro="">
      <xdr:nvCxnSpPr>
        <xdr:cNvPr id="238" name="直線コネクタ 237"/>
        <xdr:cNvCxnSpPr/>
      </xdr:nvCxnSpPr>
      <xdr:spPr>
        <a:xfrm flipV="1">
          <a:off x="3797300" y="16834554"/>
          <a:ext cx="8382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138785</xdr:rowOff>
    </xdr:from>
    <xdr:ext cx="534377" cy="259045"/>
    <xdr:sp macro="" textlink="">
      <xdr:nvSpPr>
        <xdr:cNvPr id="239" name="衛生費平均値テキスト"/>
        <xdr:cNvSpPr txBox="1"/>
      </xdr:nvSpPr>
      <xdr:spPr>
        <a:xfrm>
          <a:off x="4686300" y="165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35883</xdr:rowOff>
    </xdr:from>
    <xdr:to>
      <xdr:col>19</xdr:col>
      <xdr:colOff>177800</xdr:colOff>
      <xdr:row>98</xdr:row>
      <xdr:rowOff>51460</xdr:rowOff>
    </xdr:to>
    <xdr:cxnSp macro="">
      <xdr:nvCxnSpPr>
        <xdr:cNvPr id="241" name="直線コネクタ 240"/>
        <xdr:cNvCxnSpPr/>
      </xdr:nvCxnSpPr>
      <xdr:spPr>
        <a:xfrm>
          <a:off x="2908300" y="16837983"/>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89820</xdr:rowOff>
    </xdr:from>
    <xdr:ext cx="534377" cy="259045"/>
    <xdr:sp macro="" textlink="">
      <xdr:nvSpPr>
        <xdr:cNvPr id="243" name="テキスト ボックス 242"/>
        <xdr:cNvSpPr txBox="1"/>
      </xdr:nvSpPr>
      <xdr:spPr>
        <a:xfrm>
          <a:off x="3530111" y="165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35883</xdr:rowOff>
    </xdr:from>
    <xdr:to>
      <xdr:col>15</xdr:col>
      <xdr:colOff>50800</xdr:colOff>
      <xdr:row>98</xdr:row>
      <xdr:rowOff>47574</xdr:rowOff>
    </xdr:to>
    <xdr:cxnSp macro="">
      <xdr:nvCxnSpPr>
        <xdr:cNvPr id="244" name="直線コネクタ 243"/>
        <xdr:cNvCxnSpPr/>
      </xdr:nvCxnSpPr>
      <xdr:spPr>
        <a:xfrm flipV="1">
          <a:off x="2019300" y="16837983"/>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101381</xdr:rowOff>
    </xdr:from>
    <xdr:ext cx="534377" cy="259045"/>
    <xdr:sp macro="" textlink="">
      <xdr:nvSpPr>
        <xdr:cNvPr id="246" name="テキスト ボックス 245"/>
        <xdr:cNvSpPr txBox="1"/>
      </xdr:nvSpPr>
      <xdr:spPr>
        <a:xfrm>
          <a:off x="2641111" y="165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47574</xdr:rowOff>
    </xdr:from>
    <xdr:to>
      <xdr:col>10</xdr:col>
      <xdr:colOff>114300</xdr:colOff>
      <xdr:row>98</xdr:row>
      <xdr:rowOff>51330</xdr:rowOff>
    </xdr:to>
    <xdr:cxnSp macro="">
      <xdr:nvCxnSpPr>
        <xdr:cNvPr id="247" name="直線コネクタ 246"/>
        <xdr:cNvCxnSpPr/>
      </xdr:nvCxnSpPr>
      <xdr:spPr>
        <a:xfrm flipV="1">
          <a:off x="1130300" y="16849674"/>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69409</xdr:rowOff>
    </xdr:from>
    <xdr:ext cx="534377" cy="259045"/>
    <xdr:sp macro="" textlink="">
      <xdr:nvSpPr>
        <xdr:cNvPr id="249" name="テキスト ボックス 248"/>
        <xdr:cNvSpPr txBox="1"/>
      </xdr:nvSpPr>
      <xdr:spPr>
        <a:xfrm>
          <a:off x="1752111" y="165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80644</xdr:rowOff>
    </xdr:from>
    <xdr:ext cx="534377" cy="259045"/>
    <xdr:sp macro="" textlink="">
      <xdr:nvSpPr>
        <xdr:cNvPr id="251" name="テキスト ボックス 250"/>
        <xdr:cNvSpPr txBox="1"/>
      </xdr:nvSpPr>
      <xdr:spPr>
        <a:xfrm>
          <a:off x="863111" y="165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153104</xdr:rowOff>
    </xdr:from>
    <xdr:to>
      <xdr:col>24</xdr:col>
      <xdr:colOff>114300</xdr:colOff>
      <xdr:row>98</xdr:row>
      <xdr:rowOff>83254</xdr:rowOff>
    </xdr:to>
    <xdr:sp macro="" textlink="">
      <xdr:nvSpPr>
        <xdr:cNvPr id="257" name="楕円 256"/>
        <xdr:cNvSpPr/>
      </xdr:nvSpPr>
      <xdr:spPr>
        <a:xfrm>
          <a:off x="4584700" y="167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94335</xdr:rowOff>
    </xdr:from>
    <xdr:ext cx="534377" cy="259045"/>
    <xdr:sp macro="" textlink="">
      <xdr:nvSpPr>
        <xdr:cNvPr id="258" name="衛生費該当値テキスト"/>
        <xdr:cNvSpPr txBox="1"/>
      </xdr:nvSpPr>
      <xdr:spPr>
        <a:xfrm>
          <a:off x="4686300" y="1672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660</xdr:rowOff>
    </xdr:from>
    <xdr:to>
      <xdr:col>20</xdr:col>
      <xdr:colOff>38100</xdr:colOff>
      <xdr:row>98</xdr:row>
      <xdr:rowOff>102260</xdr:rowOff>
    </xdr:to>
    <xdr:sp macro="" textlink="">
      <xdr:nvSpPr>
        <xdr:cNvPr id="259" name="楕円 258"/>
        <xdr:cNvSpPr/>
      </xdr:nvSpPr>
      <xdr:spPr>
        <a:xfrm>
          <a:off x="3746500" y="168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93387</xdr:rowOff>
    </xdr:from>
    <xdr:ext cx="534377" cy="259045"/>
    <xdr:sp macro="" textlink="">
      <xdr:nvSpPr>
        <xdr:cNvPr id="260" name="テキスト ボックス 259"/>
        <xdr:cNvSpPr txBox="1"/>
      </xdr:nvSpPr>
      <xdr:spPr>
        <a:xfrm>
          <a:off x="3530111" y="168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156533</xdr:rowOff>
    </xdr:from>
    <xdr:to>
      <xdr:col>15</xdr:col>
      <xdr:colOff>101600</xdr:colOff>
      <xdr:row>98</xdr:row>
      <xdr:rowOff>86683</xdr:rowOff>
    </xdr:to>
    <xdr:sp macro="" textlink="">
      <xdr:nvSpPr>
        <xdr:cNvPr id="261" name="楕円 260"/>
        <xdr:cNvSpPr/>
      </xdr:nvSpPr>
      <xdr:spPr>
        <a:xfrm>
          <a:off x="2857500" y="167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77810</xdr:rowOff>
    </xdr:from>
    <xdr:ext cx="534377" cy="259045"/>
    <xdr:sp macro="" textlink="">
      <xdr:nvSpPr>
        <xdr:cNvPr id="262" name="テキスト ボックス 261"/>
        <xdr:cNvSpPr txBox="1"/>
      </xdr:nvSpPr>
      <xdr:spPr>
        <a:xfrm>
          <a:off x="2641111" y="1687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168224</xdr:rowOff>
    </xdr:from>
    <xdr:to>
      <xdr:col>10</xdr:col>
      <xdr:colOff>165100</xdr:colOff>
      <xdr:row>98</xdr:row>
      <xdr:rowOff>98374</xdr:rowOff>
    </xdr:to>
    <xdr:sp macro="" textlink="">
      <xdr:nvSpPr>
        <xdr:cNvPr id="263" name="楕円 262"/>
        <xdr:cNvSpPr/>
      </xdr:nvSpPr>
      <xdr:spPr>
        <a:xfrm>
          <a:off x="1968500" y="167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89501</xdr:rowOff>
    </xdr:from>
    <xdr:ext cx="534377" cy="259045"/>
    <xdr:sp macro="" textlink="">
      <xdr:nvSpPr>
        <xdr:cNvPr id="264" name="テキスト ボックス 263"/>
        <xdr:cNvSpPr txBox="1"/>
      </xdr:nvSpPr>
      <xdr:spPr>
        <a:xfrm>
          <a:off x="1752111" y="1689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530</xdr:rowOff>
    </xdr:from>
    <xdr:to>
      <xdr:col>6</xdr:col>
      <xdr:colOff>38100</xdr:colOff>
      <xdr:row>98</xdr:row>
      <xdr:rowOff>102130</xdr:rowOff>
    </xdr:to>
    <xdr:sp macro="" textlink="">
      <xdr:nvSpPr>
        <xdr:cNvPr id="265" name="楕円 264"/>
        <xdr:cNvSpPr/>
      </xdr:nvSpPr>
      <xdr:spPr>
        <a:xfrm>
          <a:off x="1079500" y="16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93257</xdr:rowOff>
    </xdr:from>
    <xdr:ext cx="534377" cy="259045"/>
    <xdr:sp macro="" textlink="">
      <xdr:nvSpPr>
        <xdr:cNvPr id="266" name="テキスト ボックス 265"/>
        <xdr:cNvSpPr txBox="1"/>
      </xdr:nvSpPr>
      <xdr:spPr>
        <a:xfrm>
          <a:off x="863111" y="168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78740</xdr:rowOff>
    </xdr:from>
    <xdr:to>
      <xdr:col>55</xdr:col>
      <xdr:colOff>0</xdr:colOff>
      <xdr:row>38</xdr:row>
      <xdr:rowOff>79883</xdr:rowOff>
    </xdr:to>
    <xdr:cxnSp macro="">
      <xdr:nvCxnSpPr>
        <xdr:cNvPr id="295" name="直線コネクタ 294"/>
        <xdr:cNvCxnSpPr/>
      </xdr:nvCxnSpPr>
      <xdr:spPr>
        <a:xfrm flipV="1">
          <a:off x="9639300" y="659384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90060</xdr:rowOff>
    </xdr:from>
    <xdr:ext cx="378565" cy="259045"/>
    <xdr:sp macro="" textlink="">
      <xdr:nvSpPr>
        <xdr:cNvPr id="296" name="労働費平均値テキスト"/>
        <xdr:cNvSpPr txBox="1"/>
      </xdr:nvSpPr>
      <xdr:spPr>
        <a:xfrm>
          <a:off x="10528300" y="6262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79883</xdr:rowOff>
    </xdr:from>
    <xdr:to>
      <xdr:col>50</xdr:col>
      <xdr:colOff>114300</xdr:colOff>
      <xdr:row>38</xdr:row>
      <xdr:rowOff>85598</xdr:rowOff>
    </xdr:to>
    <xdr:cxnSp macro="">
      <xdr:nvCxnSpPr>
        <xdr:cNvPr id="298" name="直線コネクタ 297"/>
        <xdr:cNvCxnSpPr/>
      </xdr:nvCxnSpPr>
      <xdr:spPr>
        <a:xfrm flipV="1">
          <a:off x="8750300" y="659498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9669</xdr:rowOff>
    </xdr:from>
    <xdr:ext cx="378565" cy="259045"/>
    <xdr:sp macro="" textlink="">
      <xdr:nvSpPr>
        <xdr:cNvPr id="300" name="テキスト ボックス 299"/>
        <xdr:cNvSpPr txBox="1"/>
      </xdr:nvSpPr>
      <xdr:spPr>
        <a:xfrm>
          <a:off x="9450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53975</xdr:rowOff>
    </xdr:from>
    <xdr:to>
      <xdr:col>45</xdr:col>
      <xdr:colOff>177800</xdr:colOff>
      <xdr:row>38</xdr:row>
      <xdr:rowOff>85598</xdr:rowOff>
    </xdr:to>
    <xdr:cxnSp macro="">
      <xdr:nvCxnSpPr>
        <xdr:cNvPr id="301" name="直線コネクタ 300"/>
        <xdr:cNvCxnSpPr/>
      </xdr:nvCxnSpPr>
      <xdr:spPr>
        <a:xfrm>
          <a:off x="7861300" y="6569075"/>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168546</xdr:rowOff>
    </xdr:from>
    <xdr:ext cx="378565" cy="259045"/>
    <xdr:sp macro="" textlink="">
      <xdr:nvSpPr>
        <xdr:cNvPr id="303" name="テキスト ボックス 302"/>
        <xdr:cNvSpPr txBox="1"/>
      </xdr:nvSpPr>
      <xdr:spPr>
        <a:xfrm>
          <a:off x="8561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53975</xdr:rowOff>
    </xdr:from>
    <xdr:to>
      <xdr:col>41</xdr:col>
      <xdr:colOff>50800</xdr:colOff>
      <xdr:row>38</xdr:row>
      <xdr:rowOff>120650</xdr:rowOff>
    </xdr:to>
    <xdr:cxnSp macro="">
      <xdr:nvCxnSpPr>
        <xdr:cNvPr id="304" name="直線コネクタ 303"/>
        <xdr:cNvCxnSpPr/>
      </xdr:nvCxnSpPr>
      <xdr:spPr>
        <a:xfrm flipV="1">
          <a:off x="6972300" y="65690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525</xdr:rowOff>
    </xdr:from>
    <xdr:ext cx="378565" cy="259045"/>
    <xdr:sp macro="" textlink="">
      <xdr:nvSpPr>
        <xdr:cNvPr id="308" name="テキスト ボックス 307"/>
        <xdr:cNvSpPr txBox="1"/>
      </xdr:nvSpPr>
      <xdr:spPr>
        <a:xfrm>
          <a:off x="6783017" y="61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27940</xdr:rowOff>
    </xdr:from>
    <xdr:to>
      <xdr:col>55</xdr:col>
      <xdr:colOff>50800</xdr:colOff>
      <xdr:row>38</xdr:row>
      <xdr:rowOff>129540</xdr:rowOff>
    </xdr:to>
    <xdr:sp macro="" textlink="">
      <xdr:nvSpPr>
        <xdr:cNvPr id="314" name="楕円 313"/>
        <xdr:cNvSpPr/>
      </xdr:nvSpPr>
      <xdr:spPr>
        <a:xfrm>
          <a:off x="10426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114317</xdr:rowOff>
    </xdr:from>
    <xdr:ext cx="378565" cy="259045"/>
    <xdr:sp macro="" textlink="">
      <xdr:nvSpPr>
        <xdr:cNvPr id="315" name="労働費該当値テキスト"/>
        <xdr:cNvSpPr txBox="1"/>
      </xdr:nvSpPr>
      <xdr:spPr>
        <a:xfrm>
          <a:off x="10528300" y="645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29083</xdr:rowOff>
    </xdr:from>
    <xdr:to>
      <xdr:col>50</xdr:col>
      <xdr:colOff>165100</xdr:colOff>
      <xdr:row>38</xdr:row>
      <xdr:rowOff>130683</xdr:rowOff>
    </xdr:to>
    <xdr:sp macro="" textlink="">
      <xdr:nvSpPr>
        <xdr:cNvPr id="316" name="楕円 315"/>
        <xdr:cNvSpPr/>
      </xdr:nvSpPr>
      <xdr:spPr>
        <a:xfrm>
          <a:off x="9588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121810</xdr:rowOff>
    </xdr:from>
    <xdr:ext cx="378565" cy="259045"/>
    <xdr:sp macro="" textlink="">
      <xdr:nvSpPr>
        <xdr:cNvPr id="317" name="テキスト ボックス 316"/>
        <xdr:cNvSpPr txBox="1"/>
      </xdr:nvSpPr>
      <xdr:spPr>
        <a:xfrm>
          <a:off x="9450017" y="663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34798</xdr:rowOff>
    </xdr:from>
    <xdr:to>
      <xdr:col>46</xdr:col>
      <xdr:colOff>38100</xdr:colOff>
      <xdr:row>38</xdr:row>
      <xdr:rowOff>136398</xdr:rowOff>
    </xdr:to>
    <xdr:sp macro="" textlink="">
      <xdr:nvSpPr>
        <xdr:cNvPr id="318" name="楕円 317"/>
        <xdr:cNvSpPr/>
      </xdr:nvSpPr>
      <xdr:spPr>
        <a:xfrm>
          <a:off x="8699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127525</xdr:rowOff>
    </xdr:from>
    <xdr:ext cx="378565" cy="259045"/>
    <xdr:sp macro="" textlink="">
      <xdr:nvSpPr>
        <xdr:cNvPr id="319" name="テキスト ボックス 318"/>
        <xdr:cNvSpPr txBox="1"/>
      </xdr:nvSpPr>
      <xdr:spPr>
        <a:xfrm>
          <a:off x="8561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3175</xdr:rowOff>
    </xdr:from>
    <xdr:to>
      <xdr:col>41</xdr:col>
      <xdr:colOff>101600</xdr:colOff>
      <xdr:row>38</xdr:row>
      <xdr:rowOff>104775</xdr:rowOff>
    </xdr:to>
    <xdr:sp macro="" textlink="">
      <xdr:nvSpPr>
        <xdr:cNvPr id="320" name="楕円 319"/>
        <xdr:cNvSpPr/>
      </xdr:nvSpPr>
      <xdr:spPr>
        <a:xfrm>
          <a:off x="7810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95902</xdr:rowOff>
    </xdr:from>
    <xdr:ext cx="378565" cy="259045"/>
    <xdr:sp macro="" textlink="">
      <xdr:nvSpPr>
        <xdr:cNvPr id="321" name="テキスト ボックス 320"/>
        <xdr:cNvSpPr txBox="1"/>
      </xdr:nvSpPr>
      <xdr:spPr>
        <a:xfrm>
          <a:off x="7672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69850</xdr:rowOff>
    </xdr:from>
    <xdr:to>
      <xdr:col>36</xdr:col>
      <xdr:colOff>165100</xdr:colOff>
      <xdr:row>39</xdr:row>
      <xdr:rowOff>0</xdr:rowOff>
    </xdr:to>
    <xdr:sp macro="" textlink="">
      <xdr:nvSpPr>
        <xdr:cNvPr id="322" name="楕円 321"/>
        <xdr:cNvSpPr/>
      </xdr:nvSpPr>
      <xdr:spPr>
        <a:xfrm>
          <a:off x="6921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162577</xdr:rowOff>
    </xdr:from>
    <xdr:ext cx="378565" cy="259045"/>
    <xdr:sp macro="" textlink="">
      <xdr:nvSpPr>
        <xdr:cNvPr id="323" name="テキスト ボックス 322"/>
        <xdr:cNvSpPr txBox="1"/>
      </xdr:nvSpPr>
      <xdr:spPr>
        <a:xfrm>
          <a:off x="6783017" y="66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50" name="直線コネクタ 349"/>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1"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3" name="直線コネクタ 352"/>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6" name="直線コネクタ 355"/>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8" name="テキスト ボックス 357"/>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9" name="直線コネクタ 358"/>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1" name="テキスト ボックス 360"/>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3" name="テキスト ボックス 362"/>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9" name="楕円 368"/>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70"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71" name="楕円 370"/>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2" name="テキスト ボックス 371"/>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3" name="楕円 372"/>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4" name="テキスト ボックス 373"/>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5" name="楕円 374"/>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6" name="テキスト ボックス 375"/>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7" name="楕円 376"/>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8" name="テキスト ボックス 377"/>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7021</xdr:rowOff>
    </xdr:from>
    <xdr:to>
      <xdr:col>55</xdr:col>
      <xdr:colOff>0</xdr:colOff>
      <xdr:row>78</xdr:row>
      <xdr:rowOff>48397</xdr:rowOff>
    </xdr:to>
    <xdr:cxnSp macro="">
      <xdr:nvCxnSpPr>
        <xdr:cNvPr id="405" name="直線コネクタ 404"/>
        <xdr:cNvCxnSpPr/>
      </xdr:nvCxnSpPr>
      <xdr:spPr>
        <a:xfrm flipV="1">
          <a:off x="9639300" y="13380121"/>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21251</xdr:rowOff>
    </xdr:from>
    <xdr:ext cx="469744" cy="259045"/>
    <xdr:sp macro="" textlink="">
      <xdr:nvSpPr>
        <xdr:cNvPr id="406" name="商工費平均値テキスト"/>
        <xdr:cNvSpPr txBox="1"/>
      </xdr:nvSpPr>
      <xdr:spPr>
        <a:xfrm>
          <a:off x="10528300" y="1305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48397</xdr:rowOff>
    </xdr:from>
    <xdr:to>
      <xdr:col>50</xdr:col>
      <xdr:colOff>114300</xdr:colOff>
      <xdr:row>78</xdr:row>
      <xdr:rowOff>57221</xdr:rowOff>
    </xdr:to>
    <xdr:cxnSp macro="">
      <xdr:nvCxnSpPr>
        <xdr:cNvPr id="408" name="直線コネクタ 407"/>
        <xdr:cNvCxnSpPr/>
      </xdr:nvCxnSpPr>
      <xdr:spPr>
        <a:xfrm flipV="1">
          <a:off x="8750300" y="1342149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0" name="テキスト ボックス 409"/>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44648</xdr:rowOff>
    </xdr:from>
    <xdr:to>
      <xdr:col>45</xdr:col>
      <xdr:colOff>177800</xdr:colOff>
      <xdr:row>78</xdr:row>
      <xdr:rowOff>57221</xdr:rowOff>
    </xdr:to>
    <xdr:cxnSp macro="">
      <xdr:nvCxnSpPr>
        <xdr:cNvPr id="411" name="直線コネクタ 410"/>
        <xdr:cNvCxnSpPr/>
      </xdr:nvCxnSpPr>
      <xdr:spPr>
        <a:xfrm>
          <a:off x="7861300" y="1341774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macro="" textlink="">
      <xdr:nvSpPr>
        <xdr:cNvPr id="413" name="テキスト ボックス 412"/>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31893</xdr:rowOff>
    </xdr:from>
    <xdr:to>
      <xdr:col>41</xdr:col>
      <xdr:colOff>50800</xdr:colOff>
      <xdr:row>78</xdr:row>
      <xdr:rowOff>44648</xdr:rowOff>
    </xdr:to>
    <xdr:cxnSp macro="">
      <xdr:nvCxnSpPr>
        <xdr:cNvPr id="414" name="直線コネクタ 413"/>
        <xdr:cNvCxnSpPr/>
      </xdr:nvCxnSpPr>
      <xdr:spPr>
        <a:xfrm>
          <a:off x="6972300" y="13404993"/>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macro="" textlink="">
      <xdr:nvSpPr>
        <xdr:cNvPr id="416" name="テキスト ボックス 415"/>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macro="" textlink="">
      <xdr:nvSpPr>
        <xdr:cNvPr id="418" name="テキスト ボックス 417"/>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127671</xdr:rowOff>
    </xdr:from>
    <xdr:to>
      <xdr:col>55</xdr:col>
      <xdr:colOff>50800</xdr:colOff>
      <xdr:row>78</xdr:row>
      <xdr:rowOff>57821</xdr:rowOff>
    </xdr:to>
    <xdr:sp macro="" textlink="">
      <xdr:nvSpPr>
        <xdr:cNvPr id="424" name="楕円 423"/>
        <xdr:cNvSpPr/>
      </xdr:nvSpPr>
      <xdr:spPr>
        <a:xfrm>
          <a:off x="10426700" y="13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42598</xdr:rowOff>
    </xdr:from>
    <xdr:ext cx="469744" cy="259045"/>
    <xdr:sp macro="" textlink="">
      <xdr:nvSpPr>
        <xdr:cNvPr id="425" name="商工費該当値テキスト"/>
        <xdr:cNvSpPr txBox="1"/>
      </xdr:nvSpPr>
      <xdr:spPr>
        <a:xfrm>
          <a:off x="10528300" y="1324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169047</xdr:rowOff>
    </xdr:from>
    <xdr:to>
      <xdr:col>50</xdr:col>
      <xdr:colOff>165100</xdr:colOff>
      <xdr:row>78</xdr:row>
      <xdr:rowOff>99197</xdr:rowOff>
    </xdr:to>
    <xdr:sp macro="" textlink="">
      <xdr:nvSpPr>
        <xdr:cNvPr id="426" name="楕円 425"/>
        <xdr:cNvSpPr/>
      </xdr:nvSpPr>
      <xdr:spPr>
        <a:xfrm>
          <a:off x="95885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90324</xdr:rowOff>
    </xdr:from>
    <xdr:ext cx="469744" cy="259045"/>
    <xdr:sp macro="" textlink="">
      <xdr:nvSpPr>
        <xdr:cNvPr id="427" name="テキスト ボックス 426"/>
        <xdr:cNvSpPr txBox="1"/>
      </xdr:nvSpPr>
      <xdr:spPr>
        <a:xfrm>
          <a:off x="9404428" y="13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6421</xdr:rowOff>
    </xdr:from>
    <xdr:to>
      <xdr:col>46</xdr:col>
      <xdr:colOff>38100</xdr:colOff>
      <xdr:row>78</xdr:row>
      <xdr:rowOff>108021</xdr:rowOff>
    </xdr:to>
    <xdr:sp macro="" textlink="">
      <xdr:nvSpPr>
        <xdr:cNvPr id="428" name="楕円 427"/>
        <xdr:cNvSpPr/>
      </xdr:nvSpPr>
      <xdr:spPr>
        <a:xfrm>
          <a:off x="8699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99148</xdr:rowOff>
    </xdr:from>
    <xdr:ext cx="469744" cy="259045"/>
    <xdr:sp macro="" textlink="">
      <xdr:nvSpPr>
        <xdr:cNvPr id="429" name="テキスト ボックス 428"/>
        <xdr:cNvSpPr txBox="1"/>
      </xdr:nvSpPr>
      <xdr:spPr>
        <a:xfrm>
          <a:off x="8515428" y="134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165298</xdr:rowOff>
    </xdr:from>
    <xdr:to>
      <xdr:col>41</xdr:col>
      <xdr:colOff>101600</xdr:colOff>
      <xdr:row>78</xdr:row>
      <xdr:rowOff>95448</xdr:rowOff>
    </xdr:to>
    <xdr:sp macro="" textlink="">
      <xdr:nvSpPr>
        <xdr:cNvPr id="430" name="楕円 429"/>
        <xdr:cNvSpPr/>
      </xdr:nvSpPr>
      <xdr:spPr>
        <a:xfrm>
          <a:off x="7810500" y="133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86575</xdr:rowOff>
    </xdr:from>
    <xdr:ext cx="469744" cy="259045"/>
    <xdr:sp macro="" textlink="">
      <xdr:nvSpPr>
        <xdr:cNvPr id="431" name="テキスト ボックス 430"/>
        <xdr:cNvSpPr txBox="1"/>
      </xdr:nvSpPr>
      <xdr:spPr>
        <a:xfrm>
          <a:off x="7626428" y="1345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152543</xdr:rowOff>
    </xdr:from>
    <xdr:to>
      <xdr:col>36</xdr:col>
      <xdr:colOff>165100</xdr:colOff>
      <xdr:row>78</xdr:row>
      <xdr:rowOff>82693</xdr:rowOff>
    </xdr:to>
    <xdr:sp macro="" textlink="">
      <xdr:nvSpPr>
        <xdr:cNvPr id="432" name="楕円 431"/>
        <xdr:cNvSpPr/>
      </xdr:nvSpPr>
      <xdr:spPr>
        <a:xfrm>
          <a:off x="6921500" y="133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73820</xdr:rowOff>
    </xdr:from>
    <xdr:ext cx="469744" cy="259045"/>
    <xdr:sp macro="" textlink="">
      <xdr:nvSpPr>
        <xdr:cNvPr id="433" name="テキスト ボックス 432"/>
        <xdr:cNvSpPr txBox="1"/>
      </xdr:nvSpPr>
      <xdr:spPr>
        <a:xfrm>
          <a:off x="6737428" y="13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71163</xdr:rowOff>
    </xdr:from>
    <xdr:to>
      <xdr:col>55</xdr:col>
      <xdr:colOff>0</xdr:colOff>
      <xdr:row>98</xdr:row>
      <xdr:rowOff>81995</xdr:rowOff>
    </xdr:to>
    <xdr:cxnSp macro="">
      <xdr:nvCxnSpPr>
        <xdr:cNvPr id="464" name="直線コネクタ 463"/>
        <xdr:cNvCxnSpPr/>
      </xdr:nvCxnSpPr>
      <xdr:spPr>
        <a:xfrm flipV="1">
          <a:off x="9639300" y="16873263"/>
          <a:ext cx="8382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macro="" textlink="">
      <xdr:nvSpPr>
        <xdr:cNvPr id="465" name="土木費平均値テキスト"/>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81995</xdr:rowOff>
    </xdr:from>
    <xdr:to>
      <xdr:col>50</xdr:col>
      <xdr:colOff>114300</xdr:colOff>
      <xdr:row>98</xdr:row>
      <xdr:rowOff>97856</xdr:rowOff>
    </xdr:to>
    <xdr:cxnSp macro="">
      <xdr:nvCxnSpPr>
        <xdr:cNvPr id="467" name="直線コネクタ 466"/>
        <xdr:cNvCxnSpPr/>
      </xdr:nvCxnSpPr>
      <xdr:spPr>
        <a:xfrm flipV="1">
          <a:off x="8750300" y="16884095"/>
          <a:ext cx="8890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69" name="テキスト ボックス 468"/>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82245</xdr:rowOff>
    </xdr:from>
    <xdr:to>
      <xdr:col>45</xdr:col>
      <xdr:colOff>177800</xdr:colOff>
      <xdr:row>98</xdr:row>
      <xdr:rowOff>97856</xdr:rowOff>
    </xdr:to>
    <xdr:cxnSp macro="">
      <xdr:nvCxnSpPr>
        <xdr:cNvPr id="470" name="直線コネクタ 469"/>
        <xdr:cNvCxnSpPr/>
      </xdr:nvCxnSpPr>
      <xdr:spPr>
        <a:xfrm>
          <a:off x="7861300" y="16884345"/>
          <a:ext cx="889000" cy="1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75561</xdr:rowOff>
    </xdr:from>
    <xdr:to>
      <xdr:col>41</xdr:col>
      <xdr:colOff>50800</xdr:colOff>
      <xdr:row>98</xdr:row>
      <xdr:rowOff>82245</xdr:rowOff>
    </xdr:to>
    <xdr:cxnSp macro="">
      <xdr:nvCxnSpPr>
        <xdr:cNvPr id="473" name="直線コネクタ 472"/>
        <xdr:cNvCxnSpPr/>
      </xdr:nvCxnSpPr>
      <xdr:spPr>
        <a:xfrm>
          <a:off x="6972300" y="16877661"/>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5" name="テキスト ボックス 474"/>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macro="" textlink="">
      <xdr:nvSpPr>
        <xdr:cNvPr id="477" name="テキスト ボックス 476"/>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20363</xdr:rowOff>
    </xdr:from>
    <xdr:to>
      <xdr:col>55</xdr:col>
      <xdr:colOff>50800</xdr:colOff>
      <xdr:row>98</xdr:row>
      <xdr:rowOff>121963</xdr:rowOff>
    </xdr:to>
    <xdr:sp macro="" textlink="">
      <xdr:nvSpPr>
        <xdr:cNvPr id="483" name="楕円 482"/>
        <xdr:cNvSpPr/>
      </xdr:nvSpPr>
      <xdr:spPr>
        <a:xfrm>
          <a:off x="10426700" y="168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106740</xdr:rowOff>
    </xdr:from>
    <xdr:ext cx="534377" cy="259045"/>
    <xdr:sp macro="" textlink="">
      <xdr:nvSpPr>
        <xdr:cNvPr id="484" name="土木費該当値テキスト"/>
        <xdr:cNvSpPr txBox="1"/>
      </xdr:nvSpPr>
      <xdr:spPr>
        <a:xfrm>
          <a:off x="10528300" y="1673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31195</xdr:rowOff>
    </xdr:from>
    <xdr:to>
      <xdr:col>50</xdr:col>
      <xdr:colOff>165100</xdr:colOff>
      <xdr:row>98</xdr:row>
      <xdr:rowOff>132795</xdr:rowOff>
    </xdr:to>
    <xdr:sp macro="" textlink="">
      <xdr:nvSpPr>
        <xdr:cNvPr id="485" name="楕円 484"/>
        <xdr:cNvSpPr/>
      </xdr:nvSpPr>
      <xdr:spPr>
        <a:xfrm>
          <a:off x="9588500" y="168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123922</xdr:rowOff>
    </xdr:from>
    <xdr:ext cx="534377" cy="259045"/>
    <xdr:sp macro="" textlink="">
      <xdr:nvSpPr>
        <xdr:cNvPr id="486" name="テキスト ボックス 485"/>
        <xdr:cNvSpPr txBox="1"/>
      </xdr:nvSpPr>
      <xdr:spPr>
        <a:xfrm>
          <a:off x="9372111" y="169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47056</xdr:rowOff>
    </xdr:from>
    <xdr:to>
      <xdr:col>46</xdr:col>
      <xdr:colOff>38100</xdr:colOff>
      <xdr:row>98</xdr:row>
      <xdr:rowOff>148656</xdr:rowOff>
    </xdr:to>
    <xdr:sp macro="" textlink="">
      <xdr:nvSpPr>
        <xdr:cNvPr id="487" name="楕円 486"/>
        <xdr:cNvSpPr/>
      </xdr:nvSpPr>
      <xdr:spPr>
        <a:xfrm>
          <a:off x="8699500" y="168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139783</xdr:rowOff>
    </xdr:from>
    <xdr:ext cx="534377" cy="259045"/>
    <xdr:sp macro="" textlink="">
      <xdr:nvSpPr>
        <xdr:cNvPr id="488" name="テキスト ボックス 487"/>
        <xdr:cNvSpPr txBox="1"/>
      </xdr:nvSpPr>
      <xdr:spPr>
        <a:xfrm>
          <a:off x="8483111" y="169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31445</xdr:rowOff>
    </xdr:from>
    <xdr:to>
      <xdr:col>41</xdr:col>
      <xdr:colOff>101600</xdr:colOff>
      <xdr:row>98</xdr:row>
      <xdr:rowOff>133045</xdr:rowOff>
    </xdr:to>
    <xdr:sp macro="" textlink="">
      <xdr:nvSpPr>
        <xdr:cNvPr id="489" name="楕円 488"/>
        <xdr:cNvSpPr/>
      </xdr:nvSpPr>
      <xdr:spPr>
        <a:xfrm>
          <a:off x="7810500" y="168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124172</xdr:rowOff>
    </xdr:from>
    <xdr:ext cx="534377" cy="259045"/>
    <xdr:sp macro="" textlink="">
      <xdr:nvSpPr>
        <xdr:cNvPr id="490" name="テキスト ボックス 489"/>
        <xdr:cNvSpPr txBox="1"/>
      </xdr:nvSpPr>
      <xdr:spPr>
        <a:xfrm>
          <a:off x="7594111" y="169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24761</xdr:rowOff>
    </xdr:from>
    <xdr:to>
      <xdr:col>36</xdr:col>
      <xdr:colOff>165100</xdr:colOff>
      <xdr:row>98</xdr:row>
      <xdr:rowOff>126361</xdr:rowOff>
    </xdr:to>
    <xdr:sp macro="" textlink="">
      <xdr:nvSpPr>
        <xdr:cNvPr id="491" name="楕円 490"/>
        <xdr:cNvSpPr/>
      </xdr:nvSpPr>
      <xdr:spPr>
        <a:xfrm>
          <a:off x="6921500" y="168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117488</xdr:rowOff>
    </xdr:from>
    <xdr:ext cx="534377" cy="259045"/>
    <xdr:sp macro="" textlink="">
      <xdr:nvSpPr>
        <xdr:cNvPr id="492" name="テキスト ボックス 491"/>
        <xdr:cNvSpPr txBox="1"/>
      </xdr:nvSpPr>
      <xdr:spPr>
        <a:xfrm>
          <a:off x="6705111" y="169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40553</xdr:rowOff>
    </xdr:from>
    <xdr:to>
      <xdr:col>85</xdr:col>
      <xdr:colOff>127000</xdr:colOff>
      <xdr:row>39</xdr:row>
      <xdr:rowOff>23669</xdr:rowOff>
    </xdr:to>
    <xdr:cxnSp macro="">
      <xdr:nvCxnSpPr>
        <xdr:cNvPr id="523" name="直線コネクタ 522"/>
        <xdr:cNvCxnSpPr/>
      </xdr:nvCxnSpPr>
      <xdr:spPr>
        <a:xfrm flipV="1">
          <a:off x="15481300" y="6555653"/>
          <a:ext cx="838200" cy="15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29641</xdr:rowOff>
    </xdr:from>
    <xdr:ext cx="469744" cy="259045"/>
    <xdr:sp macro="" textlink="">
      <xdr:nvSpPr>
        <xdr:cNvPr id="524" name="消防費平均値テキスト"/>
        <xdr:cNvSpPr txBox="1"/>
      </xdr:nvSpPr>
      <xdr:spPr>
        <a:xfrm>
          <a:off x="16370300" y="654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17301</xdr:rowOff>
    </xdr:from>
    <xdr:to>
      <xdr:col>81</xdr:col>
      <xdr:colOff>50800</xdr:colOff>
      <xdr:row>39</xdr:row>
      <xdr:rowOff>23669</xdr:rowOff>
    </xdr:to>
    <xdr:cxnSp macro="">
      <xdr:nvCxnSpPr>
        <xdr:cNvPr id="526" name="直線コネクタ 525"/>
        <xdr:cNvCxnSpPr/>
      </xdr:nvCxnSpPr>
      <xdr:spPr>
        <a:xfrm>
          <a:off x="14592300" y="6703851"/>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28" name="テキスト ボックス 527"/>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10509</xdr:rowOff>
    </xdr:from>
    <xdr:to>
      <xdr:col>76</xdr:col>
      <xdr:colOff>114300</xdr:colOff>
      <xdr:row>39</xdr:row>
      <xdr:rowOff>17301</xdr:rowOff>
    </xdr:to>
    <xdr:cxnSp macro="">
      <xdr:nvCxnSpPr>
        <xdr:cNvPr id="529" name="直線コネクタ 528"/>
        <xdr:cNvCxnSpPr/>
      </xdr:nvCxnSpPr>
      <xdr:spPr>
        <a:xfrm>
          <a:off x="13703300" y="6697059"/>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74831</xdr:rowOff>
    </xdr:from>
    <xdr:ext cx="469744" cy="259045"/>
    <xdr:sp macro="" textlink="">
      <xdr:nvSpPr>
        <xdr:cNvPr id="531" name="テキスト ボックス 530"/>
        <xdr:cNvSpPr txBox="1"/>
      </xdr:nvSpPr>
      <xdr:spPr>
        <a:xfrm>
          <a:off x="14357428" y="6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9333</xdr:rowOff>
    </xdr:from>
    <xdr:to>
      <xdr:col>71</xdr:col>
      <xdr:colOff>177800</xdr:colOff>
      <xdr:row>39</xdr:row>
      <xdr:rowOff>10509</xdr:rowOff>
    </xdr:to>
    <xdr:cxnSp macro="">
      <xdr:nvCxnSpPr>
        <xdr:cNvPr id="532" name="直線コネクタ 531"/>
        <xdr:cNvCxnSpPr/>
      </xdr:nvCxnSpPr>
      <xdr:spPr>
        <a:xfrm>
          <a:off x="12814300" y="6695883"/>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4" name="テキスト ボックス 533"/>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73884</xdr:rowOff>
    </xdr:from>
    <xdr:ext cx="469744" cy="259045"/>
    <xdr:sp macro="" textlink="">
      <xdr:nvSpPr>
        <xdr:cNvPr id="536" name="テキスト ボックス 535"/>
        <xdr:cNvSpPr txBox="1"/>
      </xdr:nvSpPr>
      <xdr:spPr>
        <a:xfrm>
          <a:off x="12579428" y="64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161203</xdr:rowOff>
    </xdr:from>
    <xdr:to>
      <xdr:col>85</xdr:col>
      <xdr:colOff>177800</xdr:colOff>
      <xdr:row>38</xdr:row>
      <xdr:rowOff>91353</xdr:rowOff>
    </xdr:to>
    <xdr:sp macro="" textlink="">
      <xdr:nvSpPr>
        <xdr:cNvPr id="542" name="楕円 541"/>
        <xdr:cNvSpPr/>
      </xdr:nvSpPr>
      <xdr:spPr>
        <a:xfrm>
          <a:off x="16268700" y="65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12630</xdr:rowOff>
    </xdr:from>
    <xdr:ext cx="469744" cy="259045"/>
    <xdr:sp macro="" textlink="">
      <xdr:nvSpPr>
        <xdr:cNvPr id="543" name="消防費該当値テキスト"/>
        <xdr:cNvSpPr txBox="1"/>
      </xdr:nvSpPr>
      <xdr:spPr>
        <a:xfrm>
          <a:off x="16370300" y="635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144319</xdr:rowOff>
    </xdr:from>
    <xdr:to>
      <xdr:col>81</xdr:col>
      <xdr:colOff>101600</xdr:colOff>
      <xdr:row>39</xdr:row>
      <xdr:rowOff>74469</xdr:rowOff>
    </xdr:to>
    <xdr:sp macro="" textlink="">
      <xdr:nvSpPr>
        <xdr:cNvPr id="544" name="楕円 543"/>
        <xdr:cNvSpPr/>
      </xdr:nvSpPr>
      <xdr:spPr>
        <a:xfrm>
          <a:off x="15430500" y="66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65596</xdr:rowOff>
    </xdr:from>
    <xdr:ext cx="469744" cy="259045"/>
    <xdr:sp macro="" textlink="">
      <xdr:nvSpPr>
        <xdr:cNvPr id="545" name="テキスト ボックス 544"/>
        <xdr:cNvSpPr txBox="1"/>
      </xdr:nvSpPr>
      <xdr:spPr>
        <a:xfrm>
          <a:off x="15246428" y="675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137951</xdr:rowOff>
    </xdr:from>
    <xdr:to>
      <xdr:col>76</xdr:col>
      <xdr:colOff>165100</xdr:colOff>
      <xdr:row>39</xdr:row>
      <xdr:rowOff>68101</xdr:rowOff>
    </xdr:to>
    <xdr:sp macro="" textlink="">
      <xdr:nvSpPr>
        <xdr:cNvPr id="546" name="楕円 545"/>
        <xdr:cNvSpPr/>
      </xdr:nvSpPr>
      <xdr:spPr>
        <a:xfrm>
          <a:off x="14541500" y="665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59228</xdr:rowOff>
    </xdr:from>
    <xdr:ext cx="469744" cy="259045"/>
    <xdr:sp macro="" textlink="">
      <xdr:nvSpPr>
        <xdr:cNvPr id="547" name="テキスト ボックス 546"/>
        <xdr:cNvSpPr txBox="1"/>
      </xdr:nvSpPr>
      <xdr:spPr>
        <a:xfrm>
          <a:off x="14357428" y="674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131159</xdr:rowOff>
    </xdr:from>
    <xdr:to>
      <xdr:col>72</xdr:col>
      <xdr:colOff>38100</xdr:colOff>
      <xdr:row>39</xdr:row>
      <xdr:rowOff>61309</xdr:rowOff>
    </xdr:to>
    <xdr:sp macro="" textlink="">
      <xdr:nvSpPr>
        <xdr:cNvPr id="548" name="楕円 547"/>
        <xdr:cNvSpPr/>
      </xdr:nvSpPr>
      <xdr:spPr>
        <a:xfrm>
          <a:off x="13652500" y="66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52436</xdr:rowOff>
    </xdr:from>
    <xdr:ext cx="469744" cy="259045"/>
    <xdr:sp macro="" textlink="">
      <xdr:nvSpPr>
        <xdr:cNvPr id="549" name="テキスト ボックス 548"/>
        <xdr:cNvSpPr txBox="1"/>
      </xdr:nvSpPr>
      <xdr:spPr>
        <a:xfrm>
          <a:off x="13468428" y="673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129983</xdr:rowOff>
    </xdr:from>
    <xdr:to>
      <xdr:col>67</xdr:col>
      <xdr:colOff>101600</xdr:colOff>
      <xdr:row>39</xdr:row>
      <xdr:rowOff>60133</xdr:rowOff>
    </xdr:to>
    <xdr:sp macro="" textlink="">
      <xdr:nvSpPr>
        <xdr:cNvPr id="550" name="楕円 549"/>
        <xdr:cNvSpPr/>
      </xdr:nvSpPr>
      <xdr:spPr>
        <a:xfrm>
          <a:off x="12763500" y="66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51260</xdr:rowOff>
    </xdr:from>
    <xdr:ext cx="469744" cy="259045"/>
    <xdr:sp macro="" textlink="">
      <xdr:nvSpPr>
        <xdr:cNvPr id="551" name="テキスト ボックス 550"/>
        <xdr:cNvSpPr txBox="1"/>
      </xdr:nvSpPr>
      <xdr:spPr>
        <a:xfrm>
          <a:off x="12579428" y="67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99809</xdr:rowOff>
    </xdr:from>
    <xdr:to>
      <xdr:col>85</xdr:col>
      <xdr:colOff>127000</xdr:colOff>
      <xdr:row>58</xdr:row>
      <xdr:rowOff>8434</xdr:rowOff>
    </xdr:to>
    <xdr:cxnSp macro="">
      <xdr:nvCxnSpPr>
        <xdr:cNvPr id="583" name="直線コネクタ 582"/>
        <xdr:cNvCxnSpPr/>
      </xdr:nvCxnSpPr>
      <xdr:spPr>
        <a:xfrm flipV="1">
          <a:off x="15481300" y="9701009"/>
          <a:ext cx="838200" cy="25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71850</xdr:rowOff>
    </xdr:from>
    <xdr:ext cx="534377" cy="259045"/>
    <xdr:sp macro="" textlink="">
      <xdr:nvSpPr>
        <xdr:cNvPr id="584" name="教育費平均値テキスト"/>
        <xdr:cNvSpPr txBox="1"/>
      </xdr:nvSpPr>
      <xdr:spPr>
        <a:xfrm>
          <a:off x="16370300" y="984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3994</xdr:rowOff>
    </xdr:from>
    <xdr:to>
      <xdr:col>81</xdr:col>
      <xdr:colOff>50800</xdr:colOff>
      <xdr:row>58</xdr:row>
      <xdr:rowOff>8434</xdr:rowOff>
    </xdr:to>
    <xdr:cxnSp macro="">
      <xdr:nvCxnSpPr>
        <xdr:cNvPr id="586" name="直線コネクタ 585"/>
        <xdr:cNvCxnSpPr/>
      </xdr:nvCxnSpPr>
      <xdr:spPr>
        <a:xfrm>
          <a:off x="14592300" y="9605194"/>
          <a:ext cx="889000" cy="34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macro="" textlink="">
      <xdr:nvSpPr>
        <xdr:cNvPr id="588" name="テキスト ボックス 587"/>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3994</xdr:rowOff>
    </xdr:from>
    <xdr:to>
      <xdr:col>76</xdr:col>
      <xdr:colOff>114300</xdr:colOff>
      <xdr:row>57</xdr:row>
      <xdr:rowOff>47541</xdr:rowOff>
    </xdr:to>
    <xdr:cxnSp macro="">
      <xdr:nvCxnSpPr>
        <xdr:cNvPr id="589" name="直線コネクタ 588"/>
        <xdr:cNvCxnSpPr/>
      </xdr:nvCxnSpPr>
      <xdr:spPr>
        <a:xfrm flipV="1">
          <a:off x="13703300" y="9605194"/>
          <a:ext cx="889000" cy="2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91460</xdr:rowOff>
    </xdr:from>
    <xdr:ext cx="534377" cy="259045"/>
    <xdr:sp macro="" textlink="">
      <xdr:nvSpPr>
        <xdr:cNvPr id="591" name="テキスト ボックス 590"/>
        <xdr:cNvSpPr txBox="1"/>
      </xdr:nvSpPr>
      <xdr:spPr>
        <a:xfrm>
          <a:off x="14325111" y="100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31050</xdr:rowOff>
    </xdr:from>
    <xdr:to>
      <xdr:col>71</xdr:col>
      <xdr:colOff>177800</xdr:colOff>
      <xdr:row>57</xdr:row>
      <xdr:rowOff>47541</xdr:rowOff>
    </xdr:to>
    <xdr:cxnSp macro="">
      <xdr:nvCxnSpPr>
        <xdr:cNvPr id="592" name="直線コネクタ 591"/>
        <xdr:cNvCxnSpPr/>
      </xdr:nvCxnSpPr>
      <xdr:spPr>
        <a:xfrm>
          <a:off x="12814300" y="9632250"/>
          <a:ext cx="889000" cy="18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98727</xdr:rowOff>
    </xdr:from>
    <xdr:ext cx="534377" cy="259045"/>
    <xdr:sp macro="" textlink="">
      <xdr:nvSpPr>
        <xdr:cNvPr id="594" name="テキスト ボックス 593"/>
        <xdr:cNvSpPr txBox="1"/>
      </xdr:nvSpPr>
      <xdr:spPr>
        <a:xfrm>
          <a:off x="13436111" y="100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138944</xdr:rowOff>
    </xdr:from>
    <xdr:ext cx="534377" cy="259045"/>
    <xdr:sp macro="" textlink="">
      <xdr:nvSpPr>
        <xdr:cNvPr id="596" name="テキスト ボックス 595"/>
        <xdr:cNvSpPr txBox="1"/>
      </xdr:nvSpPr>
      <xdr:spPr>
        <a:xfrm>
          <a:off x="12547111" y="100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49009</xdr:rowOff>
    </xdr:from>
    <xdr:to>
      <xdr:col>85</xdr:col>
      <xdr:colOff>177800</xdr:colOff>
      <xdr:row>56</xdr:row>
      <xdr:rowOff>150609</xdr:rowOff>
    </xdr:to>
    <xdr:sp macro="" textlink="">
      <xdr:nvSpPr>
        <xdr:cNvPr id="602" name="楕円 601"/>
        <xdr:cNvSpPr/>
      </xdr:nvSpPr>
      <xdr:spPr>
        <a:xfrm>
          <a:off x="16268700" y="96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71886</xdr:rowOff>
    </xdr:from>
    <xdr:ext cx="534377" cy="259045"/>
    <xdr:sp macro="" textlink="">
      <xdr:nvSpPr>
        <xdr:cNvPr id="603" name="教育費該当値テキスト"/>
        <xdr:cNvSpPr txBox="1"/>
      </xdr:nvSpPr>
      <xdr:spPr>
        <a:xfrm>
          <a:off x="16370300" y="95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129084</xdr:rowOff>
    </xdr:from>
    <xdr:to>
      <xdr:col>81</xdr:col>
      <xdr:colOff>101600</xdr:colOff>
      <xdr:row>58</xdr:row>
      <xdr:rowOff>59234</xdr:rowOff>
    </xdr:to>
    <xdr:sp macro="" textlink="">
      <xdr:nvSpPr>
        <xdr:cNvPr id="604" name="楕円 603"/>
        <xdr:cNvSpPr/>
      </xdr:nvSpPr>
      <xdr:spPr>
        <a:xfrm>
          <a:off x="15430500" y="99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50361</xdr:rowOff>
    </xdr:from>
    <xdr:ext cx="534377" cy="259045"/>
    <xdr:sp macro="" textlink="">
      <xdr:nvSpPr>
        <xdr:cNvPr id="605" name="テキスト ボックス 604"/>
        <xdr:cNvSpPr txBox="1"/>
      </xdr:nvSpPr>
      <xdr:spPr>
        <a:xfrm>
          <a:off x="15214111" y="9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124644</xdr:rowOff>
    </xdr:from>
    <xdr:to>
      <xdr:col>76</xdr:col>
      <xdr:colOff>165100</xdr:colOff>
      <xdr:row>56</xdr:row>
      <xdr:rowOff>54794</xdr:rowOff>
    </xdr:to>
    <xdr:sp macro="" textlink="">
      <xdr:nvSpPr>
        <xdr:cNvPr id="606" name="楕円 605"/>
        <xdr:cNvSpPr/>
      </xdr:nvSpPr>
      <xdr:spPr>
        <a:xfrm>
          <a:off x="14541500" y="9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71321</xdr:rowOff>
    </xdr:from>
    <xdr:ext cx="534377" cy="259045"/>
    <xdr:sp macro="" textlink="">
      <xdr:nvSpPr>
        <xdr:cNvPr id="607" name="テキスト ボックス 606"/>
        <xdr:cNvSpPr txBox="1"/>
      </xdr:nvSpPr>
      <xdr:spPr>
        <a:xfrm>
          <a:off x="14325111" y="93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168191</xdr:rowOff>
    </xdr:from>
    <xdr:to>
      <xdr:col>72</xdr:col>
      <xdr:colOff>38100</xdr:colOff>
      <xdr:row>57</xdr:row>
      <xdr:rowOff>98341</xdr:rowOff>
    </xdr:to>
    <xdr:sp macro="" textlink="">
      <xdr:nvSpPr>
        <xdr:cNvPr id="608" name="楕円 607"/>
        <xdr:cNvSpPr/>
      </xdr:nvSpPr>
      <xdr:spPr>
        <a:xfrm>
          <a:off x="13652500" y="97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114868</xdr:rowOff>
    </xdr:from>
    <xdr:ext cx="534377" cy="259045"/>
    <xdr:sp macro="" textlink="">
      <xdr:nvSpPr>
        <xdr:cNvPr id="609" name="テキスト ボックス 608"/>
        <xdr:cNvSpPr txBox="1"/>
      </xdr:nvSpPr>
      <xdr:spPr>
        <a:xfrm>
          <a:off x="13436111" y="954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151700</xdr:rowOff>
    </xdr:from>
    <xdr:to>
      <xdr:col>67</xdr:col>
      <xdr:colOff>101600</xdr:colOff>
      <xdr:row>56</xdr:row>
      <xdr:rowOff>81850</xdr:rowOff>
    </xdr:to>
    <xdr:sp macro="" textlink="">
      <xdr:nvSpPr>
        <xdr:cNvPr id="610" name="楕円 609"/>
        <xdr:cNvSpPr/>
      </xdr:nvSpPr>
      <xdr:spPr>
        <a:xfrm>
          <a:off x="12763500" y="95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98377</xdr:rowOff>
    </xdr:from>
    <xdr:ext cx="534377" cy="259045"/>
    <xdr:sp macro="" textlink="">
      <xdr:nvSpPr>
        <xdr:cNvPr id="611" name="テキスト ボックス 610"/>
        <xdr:cNvSpPr txBox="1"/>
      </xdr:nvSpPr>
      <xdr:spPr>
        <a:xfrm>
          <a:off x="12547111" y="935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89081</xdr:rowOff>
    </xdr:from>
    <xdr:to>
      <xdr:col>85</xdr:col>
      <xdr:colOff>127000</xdr:colOff>
      <xdr:row>79</xdr:row>
      <xdr:rowOff>98879</xdr:rowOff>
    </xdr:to>
    <xdr:cxnSp macro="">
      <xdr:nvCxnSpPr>
        <xdr:cNvPr id="642" name="直線コネクタ 641"/>
        <xdr:cNvCxnSpPr/>
      </xdr:nvCxnSpPr>
      <xdr:spPr>
        <a:xfrm flipV="1">
          <a:off x="15481300" y="136336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3"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113574</xdr:rowOff>
    </xdr:from>
    <xdr:to>
      <xdr:col>76</xdr:col>
      <xdr:colOff>114300</xdr:colOff>
      <xdr:row>79</xdr:row>
      <xdr:rowOff>98879</xdr:rowOff>
    </xdr:to>
    <xdr:cxnSp macro="">
      <xdr:nvCxnSpPr>
        <xdr:cNvPr id="648" name="直線コネクタ 647"/>
        <xdr:cNvCxnSpPr/>
      </xdr:nvCxnSpPr>
      <xdr:spPr>
        <a:xfrm>
          <a:off x="13703300" y="12457974"/>
          <a:ext cx="889000" cy="118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113574</xdr:rowOff>
    </xdr:from>
    <xdr:to>
      <xdr:col>71</xdr:col>
      <xdr:colOff>177800</xdr:colOff>
      <xdr:row>75</xdr:row>
      <xdr:rowOff>10704</xdr:rowOff>
    </xdr:to>
    <xdr:cxnSp macro="">
      <xdr:nvCxnSpPr>
        <xdr:cNvPr id="651" name="直線コネクタ 650"/>
        <xdr:cNvCxnSpPr/>
      </xdr:nvCxnSpPr>
      <xdr:spPr>
        <a:xfrm flipV="1">
          <a:off x="12814300" y="12457974"/>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72226</xdr:rowOff>
    </xdr:from>
    <xdr:ext cx="313932" cy="259045"/>
    <xdr:sp macro="" textlink="">
      <xdr:nvSpPr>
        <xdr:cNvPr id="653" name="テキスト ボックス 652"/>
        <xdr:cNvSpPr txBox="1"/>
      </xdr:nvSpPr>
      <xdr:spPr>
        <a:xfrm>
          <a:off x="13546333" y="13616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88554</xdr:rowOff>
    </xdr:from>
    <xdr:ext cx="313932" cy="259045"/>
    <xdr:sp macro="" textlink="">
      <xdr:nvSpPr>
        <xdr:cNvPr id="655" name="テキスト ボックス 654"/>
        <xdr:cNvSpPr txBox="1"/>
      </xdr:nvSpPr>
      <xdr:spPr>
        <a:xfrm>
          <a:off x="12657333" y="13633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38281</xdr:rowOff>
    </xdr:from>
    <xdr:to>
      <xdr:col>85</xdr:col>
      <xdr:colOff>177800</xdr:colOff>
      <xdr:row>79</xdr:row>
      <xdr:rowOff>139881</xdr:rowOff>
    </xdr:to>
    <xdr:sp macro="" textlink="">
      <xdr:nvSpPr>
        <xdr:cNvPr id="661" name="楕円 660"/>
        <xdr:cNvSpPr/>
      </xdr:nvSpPr>
      <xdr:spPr>
        <a:xfrm>
          <a:off x="16268700" y="135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124658</xdr:rowOff>
    </xdr:from>
    <xdr:ext cx="249299" cy="259045"/>
    <xdr:sp macro="" textlink="">
      <xdr:nvSpPr>
        <xdr:cNvPr id="662" name="災害復旧費該当値テキスト"/>
        <xdr:cNvSpPr txBox="1"/>
      </xdr:nvSpPr>
      <xdr:spPr>
        <a:xfrm>
          <a:off x="16370300" y="13497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62774</xdr:rowOff>
    </xdr:from>
    <xdr:to>
      <xdr:col>72</xdr:col>
      <xdr:colOff>38100</xdr:colOff>
      <xdr:row>72</xdr:row>
      <xdr:rowOff>164374</xdr:rowOff>
    </xdr:to>
    <xdr:sp macro="" textlink="">
      <xdr:nvSpPr>
        <xdr:cNvPr id="667" name="楕円 666"/>
        <xdr:cNvSpPr/>
      </xdr:nvSpPr>
      <xdr:spPr>
        <a:xfrm>
          <a:off x="13652500" y="124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71</xdr:row>
      <xdr:rowOff>9451</xdr:rowOff>
    </xdr:from>
    <xdr:ext cx="378565" cy="259045"/>
    <xdr:sp macro="" textlink="">
      <xdr:nvSpPr>
        <xdr:cNvPr id="668" name="テキスト ボックス 667"/>
        <xdr:cNvSpPr txBox="1"/>
      </xdr:nvSpPr>
      <xdr:spPr>
        <a:xfrm>
          <a:off x="13514017" y="12182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131354</xdr:rowOff>
    </xdr:from>
    <xdr:to>
      <xdr:col>67</xdr:col>
      <xdr:colOff>101600</xdr:colOff>
      <xdr:row>75</xdr:row>
      <xdr:rowOff>61504</xdr:rowOff>
    </xdr:to>
    <xdr:sp macro="" textlink="">
      <xdr:nvSpPr>
        <xdr:cNvPr id="669" name="楕円 668"/>
        <xdr:cNvSpPr/>
      </xdr:nvSpPr>
      <xdr:spPr>
        <a:xfrm>
          <a:off x="12763500" y="128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73</xdr:row>
      <xdr:rowOff>78031</xdr:rowOff>
    </xdr:from>
    <xdr:ext cx="378565" cy="259045"/>
    <xdr:sp macro="" textlink="">
      <xdr:nvSpPr>
        <xdr:cNvPr id="670" name="テキスト ボックス 669"/>
        <xdr:cNvSpPr txBox="1"/>
      </xdr:nvSpPr>
      <xdr:spPr>
        <a:xfrm>
          <a:off x="12625017" y="1259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41173</xdr:rowOff>
    </xdr:from>
    <xdr:to>
      <xdr:col>85</xdr:col>
      <xdr:colOff>127000</xdr:colOff>
      <xdr:row>97</xdr:row>
      <xdr:rowOff>81711</xdr:rowOff>
    </xdr:to>
    <xdr:cxnSp macro="">
      <xdr:nvCxnSpPr>
        <xdr:cNvPr id="699" name="直線コネクタ 698"/>
        <xdr:cNvCxnSpPr/>
      </xdr:nvCxnSpPr>
      <xdr:spPr>
        <a:xfrm flipV="1">
          <a:off x="15481300" y="16671823"/>
          <a:ext cx="8382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0" name="公債費平均値テキスト"/>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70053</xdr:rowOff>
    </xdr:from>
    <xdr:to>
      <xdr:col>81</xdr:col>
      <xdr:colOff>50800</xdr:colOff>
      <xdr:row>97</xdr:row>
      <xdr:rowOff>81711</xdr:rowOff>
    </xdr:to>
    <xdr:cxnSp macro="">
      <xdr:nvCxnSpPr>
        <xdr:cNvPr id="702" name="直線コネクタ 701"/>
        <xdr:cNvCxnSpPr/>
      </xdr:nvCxnSpPr>
      <xdr:spPr>
        <a:xfrm>
          <a:off x="14592300" y="1670070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4" name="テキスト ボックス 703"/>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27076</xdr:rowOff>
    </xdr:from>
    <xdr:to>
      <xdr:col>76</xdr:col>
      <xdr:colOff>114300</xdr:colOff>
      <xdr:row>97</xdr:row>
      <xdr:rowOff>70053</xdr:rowOff>
    </xdr:to>
    <xdr:cxnSp macro="">
      <xdr:nvCxnSpPr>
        <xdr:cNvPr id="705" name="直線コネクタ 704"/>
        <xdr:cNvCxnSpPr/>
      </xdr:nvCxnSpPr>
      <xdr:spPr>
        <a:xfrm>
          <a:off x="13703300" y="16657726"/>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7" name="テキスト ボックス 706"/>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135586</xdr:rowOff>
    </xdr:from>
    <xdr:to>
      <xdr:col>71</xdr:col>
      <xdr:colOff>177800</xdr:colOff>
      <xdr:row>97</xdr:row>
      <xdr:rowOff>27076</xdr:rowOff>
    </xdr:to>
    <xdr:cxnSp macro="">
      <xdr:nvCxnSpPr>
        <xdr:cNvPr id="708" name="直線コネクタ 707"/>
        <xdr:cNvCxnSpPr/>
      </xdr:nvCxnSpPr>
      <xdr:spPr>
        <a:xfrm>
          <a:off x="12814300" y="16594786"/>
          <a:ext cx="889000" cy="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47998</xdr:rowOff>
    </xdr:from>
    <xdr:ext cx="469744" cy="259045"/>
    <xdr:sp macro="" textlink="">
      <xdr:nvSpPr>
        <xdr:cNvPr id="710" name="テキスト ボックス 709"/>
        <xdr:cNvSpPr txBox="1"/>
      </xdr:nvSpPr>
      <xdr:spPr>
        <a:xfrm>
          <a:off x="13468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12" name="テキスト ボックス 711"/>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161823</xdr:rowOff>
    </xdr:from>
    <xdr:to>
      <xdr:col>85</xdr:col>
      <xdr:colOff>177800</xdr:colOff>
      <xdr:row>97</xdr:row>
      <xdr:rowOff>91973</xdr:rowOff>
    </xdr:to>
    <xdr:sp macro="" textlink="">
      <xdr:nvSpPr>
        <xdr:cNvPr id="718" name="楕円 717"/>
        <xdr:cNvSpPr/>
      </xdr:nvSpPr>
      <xdr:spPr>
        <a:xfrm>
          <a:off x="16268700" y="166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140250</xdr:rowOff>
    </xdr:from>
    <xdr:ext cx="469744" cy="259045"/>
    <xdr:sp macro="" textlink="">
      <xdr:nvSpPr>
        <xdr:cNvPr id="719" name="公債費該当値テキスト"/>
        <xdr:cNvSpPr txBox="1"/>
      </xdr:nvSpPr>
      <xdr:spPr>
        <a:xfrm>
          <a:off x="16370300" y="1659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30911</xdr:rowOff>
    </xdr:from>
    <xdr:to>
      <xdr:col>81</xdr:col>
      <xdr:colOff>101600</xdr:colOff>
      <xdr:row>97</xdr:row>
      <xdr:rowOff>132511</xdr:rowOff>
    </xdr:to>
    <xdr:sp macro="" textlink="">
      <xdr:nvSpPr>
        <xdr:cNvPr id="720" name="楕円 719"/>
        <xdr:cNvSpPr/>
      </xdr:nvSpPr>
      <xdr:spPr>
        <a:xfrm>
          <a:off x="15430500" y="166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123638</xdr:rowOff>
    </xdr:from>
    <xdr:ext cx="469744" cy="259045"/>
    <xdr:sp macro="" textlink="">
      <xdr:nvSpPr>
        <xdr:cNvPr id="721" name="テキスト ボックス 720"/>
        <xdr:cNvSpPr txBox="1"/>
      </xdr:nvSpPr>
      <xdr:spPr>
        <a:xfrm>
          <a:off x="15246428" y="167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19253</xdr:rowOff>
    </xdr:from>
    <xdr:to>
      <xdr:col>76</xdr:col>
      <xdr:colOff>165100</xdr:colOff>
      <xdr:row>97</xdr:row>
      <xdr:rowOff>120853</xdr:rowOff>
    </xdr:to>
    <xdr:sp macro="" textlink="">
      <xdr:nvSpPr>
        <xdr:cNvPr id="722" name="楕円 721"/>
        <xdr:cNvSpPr/>
      </xdr:nvSpPr>
      <xdr:spPr>
        <a:xfrm>
          <a:off x="14541500" y="166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111980</xdr:rowOff>
    </xdr:from>
    <xdr:ext cx="469744" cy="259045"/>
    <xdr:sp macro="" textlink="">
      <xdr:nvSpPr>
        <xdr:cNvPr id="723" name="テキスト ボックス 722"/>
        <xdr:cNvSpPr txBox="1"/>
      </xdr:nvSpPr>
      <xdr:spPr>
        <a:xfrm>
          <a:off x="14357428" y="1674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147726</xdr:rowOff>
    </xdr:from>
    <xdr:to>
      <xdr:col>72</xdr:col>
      <xdr:colOff>38100</xdr:colOff>
      <xdr:row>97</xdr:row>
      <xdr:rowOff>77876</xdr:rowOff>
    </xdr:to>
    <xdr:sp macro="" textlink="">
      <xdr:nvSpPr>
        <xdr:cNvPr id="724" name="楕円 723"/>
        <xdr:cNvSpPr/>
      </xdr:nvSpPr>
      <xdr:spPr>
        <a:xfrm>
          <a:off x="13652500" y="166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69003</xdr:rowOff>
    </xdr:from>
    <xdr:ext cx="469744" cy="259045"/>
    <xdr:sp macro="" textlink="">
      <xdr:nvSpPr>
        <xdr:cNvPr id="725" name="テキスト ボックス 724"/>
        <xdr:cNvSpPr txBox="1"/>
      </xdr:nvSpPr>
      <xdr:spPr>
        <a:xfrm>
          <a:off x="13468428" y="1669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84786</xdr:rowOff>
    </xdr:from>
    <xdr:to>
      <xdr:col>67</xdr:col>
      <xdr:colOff>101600</xdr:colOff>
      <xdr:row>97</xdr:row>
      <xdr:rowOff>14936</xdr:rowOff>
    </xdr:to>
    <xdr:sp macro="" textlink="">
      <xdr:nvSpPr>
        <xdr:cNvPr id="726" name="楕円 725"/>
        <xdr:cNvSpPr/>
      </xdr:nvSpPr>
      <xdr:spPr>
        <a:xfrm>
          <a:off x="12763500" y="165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6063</xdr:rowOff>
    </xdr:from>
    <xdr:ext cx="469744" cy="259045"/>
    <xdr:sp macro="" textlink="">
      <xdr:nvSpPr>
        <xdr:cNvPr id="727" name="テキスト ボックス 726"/>
        <xdr:cNvSpPr txBox="1"/>
      </xdr:nvSpPr>
      <xdr:spPr>
        <a:xfrm>
          <a:off x="12579428" y="1663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元年度は、前年度と比較し教育費が大幅な増となっており、これは学校施設改築等基金への積立金の増が主な要因である。</a:t>
          </a:r>
        </a:p>
        <a:p>
          <a:r>
            <a:rPr kumimoji="1" lang="ja-JP" altLang="en-US" sz="1400">
              <a:latin typeface="ＭＳ Ｐゴシック" panose="020B0600070205080204" pitchFamily="50" charset="-128"/>
              <a:ea typeface="ＭＳ Ｐゴシック" panose="020B0600070205080204" pitchFamily="50" charset="-128"/>
            </a:rPr>
            <a:t>また、類似団体を下回っているものの、民生費は毎年増加が続いている。これは、私立保育所の新規整備等により、運営費補助等の経費が増加していることや、介護給付等給付事業等の福祉関連経費が増加していることが要因である。</a:t>
          </a:r>
        </a:p>
        <a:p>
          <a:r>
            <a:rPr kumimoji="1" lang="ja-JP" altLang="en-US" sz="1400">
              <a:latin typeface="ＭＳ Ｐゴシック" panose="020B0600070205080204" pitchFamily="50" charset="-128"/>
              <a:ea typeface="ＭＳ Ｐゴシック" panose="020B0600070205080204" pitchFamily="50" charset="-128"/>
            </a:rPr>
            <a:t>本区は人口増加により子育て・教育環境の整備が課題となっており、今後も整備費等の増加が見込まれるほか、障害者施策、高齢者施策等も同様に増加が見込まれる。また、新型コロナウイルス感染症対策や収束後を見据えた新たな行政需要などにも機動的に対応していかなければならないため、施策の緊急度や優先度を見極め、引き続き行財政改革の推進により歳出抑制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実質収支比率は、算定上の分子である実質収支額が増となったものの、分母である標準財政規模が分子の伸びを上回る増となったため、前年度比で</a:t>
          </a:r>
          <a:r>
            <a:rPr kumimoji="1" lang="en-US" altLang="ja-JP" sz="1300" baseline="0">
              <a:latin typeface="ＭＳ ゴシック" pitchFamily="49" charset="-128"/>
              <a:ea typeface="ＭＳ ゴシック" pitchFamily="49" charset="-128"/>
            </a:rPr>
            <a:t>0.2</a:t>
          </a:r>
          <a:r>
            <a:rPr kumimoji="1" lang="ja-JP" altLang="en-US" sz="1300" baseline="0">
              <a:latin typeface="ＭＳ ゴシック" pitchFamily="49" charset="-128"/>
              <a:ea typeface="ＭＳ ゴシック" pitchFamily="49" charset="-128"/>
            </a:rPr>
            <a:t>ポイントの減となり、引き続き適正水準の範囲内となった。</a:t>
          </a:r>
        </a:p>
        <a:p>
          <a:r>
            <a:rPr kumimoji="1" lang="ja-JP" altLang="en-US" sz="1300" baseline="0">
              <a:latin typeface="ＭＳ ゴシック" pitchFamily="49" charset="-128"/>
              <a:ea typeface="ＭＳ ゴシック" pitchFamily="49" charset="-128"/>
            </a:rPr>
            <a:t>財政調整基金は、前年度末残高と比較し、金額ベースにおいても、標準財政規模比でも増となっている。また、実質単年度収支は過去</a:t>
          </a:r>
          <a:r>
            <a:rPr kumimoji="1" lang="en-US" altLang="ja-JP" sz="1300" baseline="0">
              <a:latin typeface="ＭＳ ゴシック" pitchFamily="49" charset="-128"/>
              <a:ea typeface="ＭＳ ゴシック" pitchFamily="49" charset="-128"/>
            </a:rPr>
            <a:t>5</a:t>
          </a:r>
          <a:r>
            <a:rPr kumimoji="1" lang="ja-JP" altLang="en-US" sz="1300" baseline="0">
              <a:latin typeface="ＭＳ ゴシック" pitchFamily="49" charset="-128"/>
              <a:ea typeface="ＭＳ ゴシック" pitchFamily="49" charset="-128"/>
            </a:rPr>
            <a:t>年間でバラつきがある状態であり、財政調整基金の確保と活用のバランスを図る必要がある。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本区の各会計はいずれも実質収支額がプラス（黒字決算）であり、連結実質赤字比率は「－」である。今後も堅実な財政運営を図っていく必要がある。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年度に実施した減税補てん債等の繰上償還により、後年度負担が軽減されたことから減少傾向に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あったが、元年度は有明西学園の用地取得に係る元金償還の開始等により、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また、債務負担行為に基づく支出額が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百万円の減、組合等が起こした地方債の元利償還金に対する負担金等が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百万円の増となった一方、</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その結果、</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aseline="0">
              <a:latin typeface="ＭＳ ゴシック" pitchFamily="49" charset="-128"/>
              <a:ea typeface="ＭＳ ゴシック" pitchFamily="49" charset="-128"/>
            </a:rPr>
            <a:t>減債基金積立相当額の積立ルールが</a:t>
          </a:r>
          <a:r>
            <a:rPr kumimoji="1" lang="en-US" altLang="ja-JP" sz="1050" baseline="0">
              <a:latin typeface="ＭＳ ゴシック" pitchFamily="49" charset="-128"/>
              <a:ea typeface="ＭＳ ゴシック" pitchFamily="49" charset="-128"/>
            </a:rPr>
            <a:t>30</a:t>
          </a:r>
          <a:r>
            <a:rPr kumimoji="1" lang="ja-JP" altLang="en-US" sz="1050" baseline="0">
              <a:latin typeface="ＭＳ ゴシック" pitchFamily="49" charset="-128"/>
              <a:ea typeface="ＭＳ ゴシック" pitchFamily="49" charset="-128"/>
            </a:rPr>
            <a:t>年償還で毎年度の積立額を発行額の</a:t>
          </a:r>
          <a:r>
            <a:rPr kumimoji="1" lang="en-US" altLang="ja-JP" sz="1050" baseline="0">
              <a:latin typeface="ＭＳ ゴシック" pitchFamily="49" charset="-128"/>
              <a:ea typeface="ＭＳ ゴシック" pitchFamily="49" charset="-128"/>
            </a:rPr>
            <a:t>30</a:t>
          </a:r>
          <a:r>
            <a:rPr kumimoji="1" lang="ja-JP" altLang="en-US" sz="1050" baseline="0">
              <a:latin typeface="ＭＳ ゴシック" pitchFamily="49" charset="-128"/>
              <a:ea typeface="ＭＳ ゴシック" pitchFamily="49" charset="-128"/>
            </a:rPr>
            <a:t>分の</a:t>
          </a:r>
          <a:r>
            <a:rPr kumimoji="1" lang="en-US" altLang="ja-JP" sz="1050" baseline="0">
              <a:latin typeface="ＭＳ ゴシック" pitchFamily="49" charset="-128"/>
              <a:ea typeface="ＭＳ ゴシック" pitchFamily="49" charset="-128"/>
            </a:rPr>
            <a:t>1</a:t>
          </a:r>
          <a:r>
            <a:rPr kumimoji="1" lang="ja-JP" altLang="en-US" sz="1050" baseline="0">
              <a:latin typeface="ＭＳ ゴシック" pitchFamily="49" charset="-128"/>
              <a:ea typeface="ＭＳ ゴシック" pitchFamily="49" charset="-128"/>
            </a:rPr>
            <a:t>と設定しているのに対し、本区においては、</a:t>
          </a:r>
          <a:r>
            <a:rPr kumimoji="1" lang="en-US" altLang="ja-JP" sz="1050" baseline="0">
              <a:latin typeface="ＭＳ ゴシック" pitchFamily="49" charset="-128"/>
              <a:ea typeface="ＭＳ ゴシック" pitchFamily="49" charset="-128"/>
            </a:rPr>
            <a:t>10</a:t>
          </a:r>
          <a:r>
            <a:rPr kumimoji="1" lang="ja-JP" altLang="en-US" sz="1050" baseline="0">
              <a:latin typeface="ＭＳ ゴシック" pitchFamily="49" charset="-128"/>
              <a:ea typeface="ＭＳ ゴシック" pitchFamily="49" charset="-128"/>
            </a:rPr>
            <a:t>年償還で毎年度の発行額の積立額を</a:t>
          </a:r>
          <a:r>
            <a:rPr kumimoji="1" lang="en-US" altLang="ja-JP" sz="1050" baseline="0">
              <a:latin typeface="ＭＳ ゴシック" pitchFamily="49" charset="-128"/>
              <a:ea typeface="ＭＳ ゴシック" pitchFamily="49" charset="-128"/>
            </a:rPr>
            <a:t>9</a:t>
          </a:r>
          <a:r>
            <a:rPr kumimoji="1" lang="ja-JP" altLang="en-US" sz="1050" baseline="0">
              <a:latin typeface="ＭＳ ゴシック" pitchFamily="49" charset="-128"/>
              <a:ea typeface="ＭＳ ゴシック" pitchFamily="49" charset="-128"/>
            </a:rPr>
            <a:t>分の</a:t>
          </a:r>
          <a:r>
            <a:rPr kumimoji="1" lang="en-US" altLang="ja-JP" sz="1050" baseline="0">
              <a:latin typeface="ＭＳ ゴシック" pitchFamily="49" charset="-128"/>
              <a:ea typeface="ＭＳ ゴシック" pitchFamily="49" charset="-128"/>
            </a:rPr>
            <a:t>1</a:t>
          </a:r>
          <a:r>
            <a:rPr kumimoji="1" lang="ja-JP" altLang="en-US" sz="1050" baseline="0">
              <a:latin typeface="ＭＳ ゴシック" pitchFamily="49" charset="-128"/>
              <a:ea typeface="ＭＳ ゴシック" pitchFamily="49" charset="-128"/>
            </a:rPr>
            <a:t>としているため、減債基金残高と減債基金積立相当額に乖離が生じている。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将来負担比率については、将来負担額より充当可能財源等が上回っているため、「－」となっている。過去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年間を見ても、将来負担額と充当可能財源等の差額は、全てマイナスである。</a:t>
          </a:r>
        </a:p>
        <a:p>
          <a:r>
            <a:rPr kumimoji="1" lang="ja-JP" altLang="en-US" sz="1400">
              <a:latin typeface="ＭＳ ゴシック" pitchFamily="49" charset="-128"/>
              <a:ea typeface="ＭＳ ゴシック" pitchFamily="49" charset="-128"/>
            </a:rPr>
            <a:t>しかしながら、将来負担額には今後見込まれる公共施設等の更新に係る経費が含まれていないことなどから、必ずしも本区の財政状況を的確に捉えているとは言えない。地方債や退職手当といった構成要素について個別に着目するとともに、今後想定される将来負担について的確に対応できるように、充当可能基金の残高確保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東京都江東区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学校施設改築等基金において、今後の改築・大規模改修経費の財源確保のための積立を実施したことや、防災基金において、今後の災害対策経費の財源確保のための積立を実施したことによる増。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aseline="0">
              <a:solidFill>
                <a:schemeClr val="dk1"/>
              </a:solidFill>
              <a:effectLst/>
              <a:latin typeface="ＭＳ Ｐゴシック" panose="020B0600070205080204" pitchFamily="50" charset="-128"/>
              <a:ea typeface="ＭＳ Ｐゴシック" panose="020B0600070205080204" pitchFamily="50" charset="-128"/>
              <a:cs typeface="+mn-cs"/>
            </a:rPr>
            <a:t>各基金の方針に基づき、適切な積立、活用を図る。</a:t>
          </a:r>
          <a:endPar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公共施設建設基金：公共施設の新設、改築及び改修等の経費の財源</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学校施設改築等基金：学校施設の改築及び大規模改修経費の財源</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地下鉄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号線建設基金：地下鉄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号線建設経費の財源</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防災基金：災害の予防、応急対策及び復旧経費の財源</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区営住宅整備基金：区営住宅整備に要する経費の財源</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学校施設改築等基金において、今後の改築・大規模改修経費の財源確保のための積立を実施したことや、防災基金において、今後の災害対策経費の財源確保のための積立を実施したことによる増。</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公共施設建設基金については、今後の公共施設の更新需要等に備え、積立・活用を図る。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その他の基金についても、各基金の方針に基づき、適切な積立、活用を図る。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特別区税や特別区交付金等の一般財源が増収となり、財政調整基金の取崩しによる財源確保を行わなかったことによる増。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景気の後退局面においても安定した区民サービスを提供することに加え、計画事業の安定的な執行が可能となるよう適切な積立を実施する。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基金運用収入の積立による増。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基金運用収入の積立を行う。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202814172</v>
      </c>
      <c r="BO4" s="393"/>
      <c r="BP4" s="393"/>
      <c r="BQ4" s="393"/>
      <c r="BR4" s="393"/>
      <c r="BS4" s="393"/>
      <c r="BT4" s="393"/>
      <c r="BU4" s="394"/>
      <c r="BV4" s="392">
        <v>193991713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3.9</v>
      </c>
      <c r="CU4" s="399"/>
      <c r="CV4" s="399"/>
      <c r="CW4" s="399"/>
      <c r="CX4" s="399"/>
      <c r="CY4" s="399"/>
      <c r="CZ4" s="399"/>
      <c r="DA4" s="400"/>
      <c r="DB4" s="398">
        <v>4.0999999999999996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197551053</v>
      </c>
      <c r="BO5" s="430"/>
      <c r="BP5" s="430"/>
      <c r="BQ5" s="430"/>
      <c r="BR5" s="430"/>
      <c r="BS5" s="430"/>
      <c r="BT5" s="430"/>
      <c r="BU5" s="431"/>
      <c r="BV5" s="429">
        <v>188828925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75.2</v>
      </c>
      <c r="CU5" s="427"/>
      <c r="CV5" s="427"/>
      <c r="CW5" s="427"/>
      <c r="CX5" s="427"/>
      <c r="CY5" s="427"/>
      <c r="CZ5" s="427"/>
      <c r="DA5" s="428"/>
      <c r="DB5" s="426">
        <v>77.5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5263119</v>
      </c>
      <c r="BO6" s="430"/>
      <c r="BP6" s="430"/>
      <c r="BQ6" s="430"/>
      <c r="BR6" s="430"/>
      <c r="BS6" s="430"/>
      <c r="BT6" s="430"/>
      <c r="BU6" s="431"/>
      <c r="BV6" s="429">
        <v>5162788</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75.2</v>
      </c>
      <c r="CU6" s="467"/>
      <c r="CV6" s="467"/>
      <c r="CW6" s="467"/>
      <c r="CX6" s="467"/>
      <c r="CY6" s="467"/>
      <c r="CZ6" s="467"/>
      <c r="DA6" s="468"/>
      <c r="DB6" s="466">
        <v>77.5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219478</v>
      </c>
      <c r="BO7" s="430"/>
      <c r="BP7" s="430"/>
      <c r="BQ7" s="430"/>
      <c r="BR7" s="430"/>
      <c r="BS7" s="430"/>
      <c r="BT7" s="430"/>
      <c r="BU7" s="431"/>
      <c r="BV7" s="429">
        <v>142087</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129044291</v>
      </c>
      <c r="CU7" s="430"/>
      <c r="CV7" s="430"/>
      <c r="CW7" s="430"/>
      <c r="CX7" s="430"/>
      <c r="CY7" s="430"/>
      <c r="CZ7" s="430"/>
      <c r="DA7" s="431"/>
      <c r="DB7" s="429">
        <v>122199041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5043641</v>
      </c>
      <c r="BO8" s="430"/>
      <c r="BP8" s="430"/>
      <c r="BQ8" s="430"/>
      <c r="BR8" s="430"/>
      <c r="BS8" s="430"/>
      <c r="BT8" s="430"/>
      <c r="BU8" s="431"/>
      <c r="BV8" s="429">
        <v>5020701</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0.49</v>
      </c>
      <c r="CU8" s="470"/>
      <c r="CV8" s="470"/>
      <c r="CW8" s="470"/>
      <c r="CX8" s="470"/>
      <c r="CY8" s="470"/>
      <c r="CZ8" s="470"/>
      <c r="DA8" s="471"/>
      <c r="DB8" s="469">
        <v>0.49</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498109</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94</v>
      </c>
      <c r="AV9" s="462"/>
      <c r="AW9" s="462"/>
      <c r="AX9" s="462"/>
      <c r="AY9" s="463" t="s">
        <v>116</v>
      </c>
      <c r="AZ9" s="464"/>
      <c r="BA9" s="464"/>
      <c r="BB9" s="464"/>
      <c r="BC9" s="464"/>
      <c r="BD9" s="464"/>
      <c r="BE9" s="464"/>
      <c r="BF9" s="464"/>
      <c r="BG9" s="464"/>
      <c r="BH9" s="464"/>
      <c r="BI9" s="464"/>
      <c r="BJ9" s="464"/>
      <c r="BK9" s="464"/>
      <c r="BL9" s="464"/>
      <c r="BM9" s="465"/>
      <c r="BN9" s="429">
        <v>22940</v>
      </c>
      <c r="BO9" s="430"/>
      <c r="BP9" s="430"/>
      <c r="BQ9" s="430"/>
      <c r="BR9" s="430"/>
      <c r="BS9" s="430"/>
      <c r="BT9" s="430"/>
      <c r="BU9" s="431"/>
      <c r="BV9" s="429">
        <v>190413</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1.7</v>
      </c>
      <c r="CU9" s="427"/>
      <c r="CV9" s="427"/>
      <c r="CW9" s="427"/>
      <c r="CX9" s="427"/>
      <c r="CY9" s="427"/>
      <c r="CZ9" s="427"/>
      <c r="DA9" s="428"/>
      <c r="DB9" s="426">
        <v>1.5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460819</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94</v>
      </c>
      <c r="AV10" s="462"/>
      <c r="AW10" s="462"/>
      <c r="AX10" s="462"/>
      <c r="AY10" s="463" t="s">
        <v>120</v>
      </c>
      <c r="AZ10" s="464"/>
      <c r="BA10" s="464"/>
      <c r="BB10" s="464"/>
      <c r="BC10" s="464"/>
      <c r="BD10" s="464"/>
      <c r="BE10" s="464"/>
      <c r="BF10" s="464"/>
      <c r="BG10" s="464"/>
      <c r="BH10" s="464"/>
      <c r="BI10" s="464"/>
      <c r="BJ10" s="464"/>
      <c r="BK10" s="464"/>
      <c r="BL10" s="464"/>
      <c r="BM10" s="465"/>
      <c r="BN10" s="429">
        <v>2512782</v>
      </c>
      <c r="BO10" s="430"/>
      <c r="BP10" s="430"/>
      <c r="BQ10" s="430"/>
      <c r="BR10" s="430"/>
      <c r="BS10" s="430"/>
      <c r="BT10" s="430"/>
      <c r="BU10" s="431"/>
      <c r="BV10" s="429">
        <v>2419066</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521835</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125</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4300000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490814</v>
      </c>
      <c r="S13" s="514"/>
      <c r="T13" s="514"/>
      <c r="U13" s="514"/>
      <c r="V13" s="515"/>
      <c r="W13" s="445" t="s">
        <v>139</v>
      </c>
      <c r="X13" s="446"/>
      <c r="Y13" s="446"/>
      <c r="Z13" s="446"/>
      <c r="AA13" s="446"/>
      <c r="AB13" s="436"/>
      <c r="AC13" s="480">
        <v>160</v>
      </c>
      <c r="AD13" s="481"/>
      <c r="AE13" s="481"/>
      <c r="AF13" s="481"/>
      <c r="AG13" s="523"/>
      <c r="AH13" s="480">
        <v>130</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2535722</v>
      </c>
      <c r="BO13" s="430"/>
      <c r="BP13" s="430"/>
      <c r="BQ13" s="430"/>
      <c r="BR13" s="430"/>
      <c r="BS13" s="430"/>
      <c r="BT13" s="430"/>
      <c r="BU13" s="431"/>
      <c r="BV13" s="429">
        <v>-1690521</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-4</v>
      </c>
      <c r="CU13" s="427"/>
      <c r="CV13" s="427"/>
      <c r="CW13" s="427"/>
      <c r="CX13" s="427"/>
      <c r="CY13" s="427"/>
      <c r="CZ13" s="427"/>
      <c r="DA13" s="428"/>
      <c r="DB13" s="426">
        <v>-4.2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518479</v>
      </c>
      <c r="S14" s="514"/>
      <c r="T14" s="514"/>
      <c r="U14" s="514"/>
      <c r="V14" s="515"/>
      <c r="W14" s="419"/>
      <c r="X14" s="420"/>
      <c r="Y14" s="420"/>
      <c r="Z14" s="420"/>
      <c r="AA14" s="420"/>
      <c r="AB14" s="409"/>
      <c r="AC14" s="516">
        <v>0.1</v>
      </c>
      <c r="AD14" s="517"/>
      <c r="AE14" s="517"/>
      <c r="AF14" s="517"/>
      <c r="AG14" s="518"/>
      <c r="AH14" s="516">
        <v>0.1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137</v>
      </c>
      <c r="CU14" s="528"/>
      <c r="CV14" s="528"/>
      <c r="CW14" s="528"/>
      <c r="CX14" s="528"/>
      <c r="CY14" s="528"/>
      <c r="CZ14" s="528"/>
      <c r="DA14" s="529"/>
      <c r="DB14" s="527" t="s">
        <v>137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489007</v>
      </c>
      <c r="S15" s="514"/>
      <c r="T15" s="514"/>
      <c r="U15" s="514"/>
      <c r="V15" s="515"/>
      <c r="W15" s="445" t="s">
        <v>146</v>
      </c>
      <c r="X15" s="446"/>
      <c r="Y15" s="446"/>
      <c r="Z15" s="446"/>
      <c r="AA15" s="446"/>
      <c r="AB15" s="436"/>
      <c r="AC15" s="480">
        <v>34048</v>
      </c>
      <c r="AD15" s="481"/>
      <c r="AE15" s="481"/>
      <c r="AF15" s="481"/>
      <c r="AG15" s="523"/>
      <c r="AH15" s="480">
        <v>34576</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57330562</v>
      </c>
      <c r="BO15" s="393"/>
      <c r="BP15" s="393"/>
      <c r="BQ15" s="393"/>
      <c r="BR15" s="393"/>
      <c r="BS15" s="393"/>
      <c r="BT15" s="393"/>
      <c r="BU15" s="394"/>
      <c r="BV15" s="392">
        <v>55437998</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16.899999999999999</v>
      </c>
      <c r="AD16" s="517"/>
      <c r="AE16" s="517"/>
      <c r="AF16" s="517"/>
      <c r="AG16" s="518"/>
      <c r="AH16" s="516">
        <v>16.5</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120165983</v>
      </c>
      <c r="BO16" s="430"/>
      <c r="BP16" s="430"/>
      <c r="BQ16" s="430"/>
      <c r="BR16" s="430"/>
      <c r="BS16" s="430"/>
      <c r="BT16" s="430"/>
      <c r="BU16" s="431"/>
      <c r="BV16" s="429">
        <v>113673560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167231</v>
      </c>
      <c r="AD17" s="481"/>
      <c r="AE17" s="481"/>
      <c r="AF17" s="481"/>
      <c r="AG17" s="523"/>
      <c r="AH17" s="480">
        <v>174560</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129044291</v>
      </c>
      <c r="BO17" s="430"/>
      <c r="BP17" s="430"/>
      <c r="BQ17" s="430"/>
      <c r="BR17" s="430"/>
      <c r="BS17" s="430"/>
      <c r="BT17" s="430"/>
      <c r="BU17" s="431"/>
      <c r="BV17" s="429">
        <v>122199041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40.159999999999997</v>
      </c>
      <c r="M18" s="545"/>
      <c r="N18" s="545"/>
      <c r="O18" s="545"/>
      <c r="P18" s="545"/>
      <c r="Q18" s="545"/>
      <c r="R18" s="546"/>
      <c r="S18" s="546"/>
      <c r="T18" s="546"/>
      <c r="U18" s="546"/>
      <c r="V18" s="547"/>
      <c r="W18" s="447"/>
      <c r="X18" s="448"/>
      <c r="Y18" s="448"/>
      <c r="Z18" s="448"/>
      <c r="AA18" s="448"/>
      <c r="AB18" s="439"/>
      <c r="AC18" s="548">
        <v>83</v>
      </c>
      <c r="AD18" s="549"/>
      <c r="AE18" s="549"/>
      <c r="AF18" s="549"/>
      <c r="AG18" s="550"/>
      <c r="AH18" s="548">
        <v>83.4</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100062014</v>
      </c>
      <c r="BO18" s="430"/>
      <c r="BP18" s="430"/>
      <c r="BQ18" s="430"/>
      <c r="BR18" s="430"/>
      <c r="BS18" s="430"/>
      <c r="BT18" s="430"/>
      <c r="BU18" s="431"/>
      <c r="BV18" s="429">
        <v>97106824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12403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141940528</v>
      </c>
      <c r="BO19" s="430"/>
      <c r="BP19" s="430"/>
      <c r="BQ19" s="430"/>
      <c r="BR19" s="430"/>
      <c r="BS19" s="430"/>
      <c r="BT19" s="430"/>
      <c r="BU19" s="431"/>
      <c r="BV19" s="429">
        <v>137543956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243708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25685845</v>
      </c>
      <c r="BO23" s="430"/>
      <c r="BP23" s="430"/>
      <c r="BQ23" s="430"/>
      <c r="BR23" s="430"/>
      <c r="BS23" s="430"/>
      <c r="BT23" s="430"/>
      <c r="BU23" s="431"/>
      <c r="BV23" s="429">
        <v>27204452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11570</v>
      </c>
      <c r="R24" s="481"/>
      <c r="S24" s="481"/>
      <c r="T24" s="481"/>
      <c r="U24" s="481"/>
      <c r="V24" s="523"/>
      <c r="W24" s="582"/>
      <c r="X24" s="570"/>
      <c r="Y24" s="571"/>
      <c r="Z24" s="479" t="s">
        <v>170</v>
      </c>
      <c r="AA24" s="459"/>
      <c r="AB24" s="459"/>
      <c r="AC24" s="459"/>
      <c r="AD24" s="459"/>
      <c r="AE24" s="459"/>
      <c r="AF24" s="459"/>
      <c r="AG24" s="460"/>
      <c r="AH24" s="480">
        <v>2478</v>
      </c>
      <c r="AI24" s="481"/>
      <c r="AJ24" s="481"/>
      <c r="AK24" s="481"/>
      <c r="AL24" s="523"/>
      <c r="AM24" s="480">
        <v>7486038</v>
      </c>
      <c r="AN24" s="481"/>
      <c r="AO24" s="481"/>
      <c r="AP24" s="481"/>
      <c r="AQ24" s="481"/>
      <c r="AR24" s="523"/>
      <c r="AS24" s="480">
        <v>3021</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24329540</v>
      </c>
      <c r="BO24" s="430"/>
      <c r="BP24" s="430"/>
      <c r="BQ24" s="430"/>
      <c r="BR24" s="430"/>
      <c r="BS24" s="430"/>
      <c r="BT24" s="430"/>
      <c r="BU24" s="431"/>
      <c r="BV24" s="429">
        <v>25529881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2</v>
      </c>
      <c r="M25" s="481"/>
      <c r="N25" s="481"/>
      <c r="O25" s="481"/>
      <c r="P25" s="523"/>
      <c r="Q25" s="480">
        <v>9240</v>
      </c>
      <c r="R25" s="481"/>
      <c r="S25" s="481"/>
      <c r="T25" s="481"/>
      <c r="U25" s="481"/>
      <c r="V25" s="523"/>
      <c r="W25" s="582"/>
      <c r="X25" s="570"/>
      <c r="Y25" s="571"/>
      <c r="Z25" s="479" t="s">
        <v>173</v>
      </c>
      <c r="AA25" s="459"/>
      <c r="AB25" s="459"/>
      <c r="AC25" s="459"/>
      <c r="AD25" s="459"/>
      <c r="AE25" s="459"/>
      <c r="AF25" s="459"/>
      <c r="AG25" s="460"/>
      <c r="AH25" s="480" t="s">
        <v>137</v>
      </c>
      <c r="AI25" s="481"/>
      <c r="AJ25" s="481"/>
      <c r="AK25" s="481"/>
      <c r="AL25" s="523"/>
      <c r="AM25" s="480" t="s">
        <v>137</v>
      </c>
      <c r="AN25" s="481"/>
      <c r="AO25" s="481"/>
      <c r="AP25" s="481"/>
      <c r="AQ25" s="481"/>
      <c r="AR25" s="523"/>
      <c r="AS25" s="480" t="s">
        <v>174</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6219543</v>
      </c>
      <c r="BO25" s="393"/>
      <c r="BP25" s="393"/>
      <c r="BQ25" s="393"/>
      <c r="BR25" s="393"/>
      <c r="BS25" s="393"/>
      <c r="BT25" s="393"/>
      <c r="BU25" s="394"/>
      <c r="BV25" s="392">
        <v>6390644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8090</v>
      </c>
      <c r="R26" s="481"/>
      <c r="S26" s="481"/>
      <c r="T26" s="481"/>
      <c r="U26" s="481"/>
      <c r="V26" s="523"/>
      <c r="W26" s="582"/>
      <c r="X26" s="570"/>
      <c r="Y26" s="571"/>
      <c r="Z26" s="479" t="s">
        <v>177</v>
      </c>
      <c r="AA26" s="592"/>
      <c r="AB26" s="592"/>
      <c r="AC26" s="592"/>
      <c r="AD26" s="592"/>
      <c r="AE26" s="592"/>
      <c r="AF26" s="592"/>
      <c r="AG26" s="593"/>
      <c r="AH26" s="480">
        <v>286</v>
      </c>
      <c r="AI26" s="481"/>
      <c r="AJ26" s="481"/>
      <c r="AK26" s="481"/>
      <c r="AL26" s="523"/>
      <c r="AM26" s="480">
        <v>834548</v>
      </c>
      <c r="AN26" s="481"/>
      <c r="AO26" s="481"/>
      <c r="AP26" s="481"/>
      <c r="AQ26" s="481"/>
      <c r="AR26" s="523"/>
      <c r="AS26" s="480">
        <v>2918</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v>150000</v>
      </c>
      <c r="BO26" s="430"/>
      <c r="BP26" s="430"/>
      <c r="BQ26" s="430"/>
      <c r="BR26" s="430"/>
      <c r="BS26" s="430"/>
      <c r="BT26" s="430"/>
      <c r="BU26" s="431"/>
      <c r="BV26" s="429">
        <v>100000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9240</v>
      </c>
      <c r="R27" s="481"/>
      <c r="S27" s="481"/>
      <c r="T27" s="481"/>
      <c r="U27" s="481"/>
      <c r="V27" s="523"/>
      <c r="W27" s="582"/>
      <c r="X27" s="570"/>
      <c r="Y27" s="571"/>
      <c r="Z27" s="479" t="s">
        <v>180</v>
      </c>
      <c r="AA27" s="459"/>
      <c r="AB27" s="459"/>
      <c r="AC27" s="459"/>
      <c r="AD27" s="459"/>
      <c r="AE27" s="459"/>
      <c r="AF27" s="459"/>
      <c r="AG27" s="460"/>
      <c r="AH27" s="480">
        <v>101</v>
      </c>
      <c r="AI27" s="481"/>
      <c r="AJ27" s="481"/>
      <c r="AK27" s="481"/>
      <c r="AL27" s="523"/>
      <c r="AM27" s="480">
        <v>326402</v>
      </c>
      <c r="AN27" s="481"/>
      <c r="AO27" s="481"/>
      <c r="AP27" s="481"/>
      <c r="AQ27" s="481"/>
      <c r="AR27" s="523"/>
      <c r="AS27" s="480">
        <v>3232</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6000000</v>
      </c>
      <c r="BO27" s="606"/>
      <c r="BP27" s="606"/>
      <c r="BQ27" s="606"/>
      <c r="BR27" s="606"/>
      <c r="BS27" s="606"/>
      <c r="BT27" s="606"/>
      <c r="BU27" s="607"/>
      <c r="BV27" s="605">
        <v>6000000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7960</v>
      </c>
      <c r="R28" s="481"/>
      <c r="S28" s="481"/>
      <c r="T28" s="481"/>
      <c r="U28" s="481"/>
      <c r="V28" s="523"/>
      <c r="W28" s="582"/>
      <c r="X28" s="570"/>
      <c r="Y28" s="571"/>
      <c r="Z28" s="479" t="s">
        <v>183</v>
      </c>
      <c r="AA28" s="459"/>
      <c r="AB28" s="459"/>
      <c r="AC28" s="459"/>
      <c r="AD28" s="459"/>
      <c r="AE28" s="459"/>
      <c r="AF28" s="459"/>
      <c r="AG28" s="460"/>
      <c r="AH28" s="480" t="s">
        <v>137</v>
      </c>
      <c r="AI28" s="481"/>
      <c r="AJ28" s="481"/>
      <c r="AK28" s="481"/>
      <c r="AL28" s="523"/>
      <c r="AM28" s="480" t="s">
        <v>137</v>
      </c>
      <c r="AN28" s="481"/>
      <c r="AO28" s="481"/>
      <c r="AP28" s="481"/>
      <c r="AQ28" s="481"/>
      <c r="AR28" s="523"/>
      <c r="AS28" s="480" t="s">
        <v>128</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30300048</v>
      </c>
      <c r="BO28" s="393"/>
      <c r="BP28" s="393"/>
      <c r="BQ28" s="393"/>
      <c r="BR28" s="393"/>
      <c r="BS28" s="393"/>
      <c r="BT28" s="393"/>
      <c r="BU28" s="394"/>
      <c r="BV28" s="392">
        <v>27787266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42</v>
      </c>
      <c r="M29" s="481"/>
      <c r="N29" s="481"/>
      <c r="O29" s="481"/>
      <c r="P29" s="523"/>
      <c r="Q29" s="480">
        <v>6100</v>
      </c>
      <c r="R29" s="481"/>
      <c r="S29" s="481"/>
      <c r="T29" s="481"/>
      <c r="U29" s="481"/>
      <c r="V29" s="523"/>
      <c r="W29" s="583"/>
      <c r="X29" s="584"/>
      <c r="Y29" s="585"/>
      <c r="Z29" s="479" t="s">
        <v>186</v>
      </c>
      <c r="AA29" s="459"/>
      <c r="AB29" s="459"/>
      <c r="AC29" s="459"/>
      <c r="AD29" s="459"/>
      <c r="AE29" s="459"/>
      <c r="AF29" s="459"/>
      <c r="AG29" s="460"/>
      <c r="AH29" s="480">
        <v>2579</v>
      </c>
      <c r="AI29" s="481"/>
      <c r="AJ29" s="481"/>
      <c r="AK29" s="481"/>
      <c r="AL29" s="523"/>
      <c r="AM29" s="480">
        <v>7812440</v>
      </c>
      <c r="AN29" s="481"/>
      <c r="AO29" s="481"/>
      <c r="AP29" s="481"/>
      <c r="AQ29" s="481"/>
      <c r="AR29" s="523"/>
      <c r="AS29" s="480">
        <v>3029</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3106029</v>
      </c>
      <c r="BO29" s="430"/>
      <c r="BP29" s="430"/>
      <c r="BQ29" s="430"/>
      <c r="BR29" s="430"/>
      <c r="BS29" s="430"/>
      <c r="BT29" s="430"/>
      <c r="BU29" s="431"/>
      <c r="BV29" s="429">
        <v>3104214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98.7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101436038</v>
      </c>
      <c r="BO30" s="606"/>
      <c r="BP30" s="606"/>
      <c r="BQ30" s="606"/>
      <c r="BR30" s="606"/>
      <c r="BS30" s="606"/>
      <c r="BT30" s="606"/>
      <c r="BU30" s="607"/>
      <c r="BV30" s="605">
        <v>89637477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195</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5</v>
      </c>
      <c r="BX34" s="618"/>
      <c r="BY34" s="619" t="str">
        <f>IF('各会計、関係団体の財政状況及び健全化判断比率'!B68="","",'各会計、関係団体の財政状況及び健全化判断比率'!B68)</f>
        <v>特別区人事・厚生事務組合</v>
      </c>
      <c r="BZ34" s="619"/>
      <c r="CA34" s="619"/>
      <c r="CB34" s="619"/>
      <c r="CC34" s="619"/>
      <c r="CD34" s="619"/>
      <c r="CE34" s="619"/>
      <c r="CF34" s="619"/>
      <c r="CG34" s="619"/>
      <c r="CH34" s="619"/>
      <c r="CI34" s="619"/>
      <c r="CJ34" s="619"/>
      <c r="CK34" s="619"/>
      <c r="CL34" s="619"/>
      <c r="CM34" s="619"/>
      <c r="CN34" s="214"/>
      <c r="CO34" s="618">
        <f>IF(CQ34="","",MAX(C34:D43,U34:V43,AM34:AN43,BE34:BF43,BW34:BX43)+1)</f>
        <v>10</v>
      </c>
      <c r="CP34" s="618"/>
      <c r="CQ34" s="619" t="str">
        <f>IF('各会計、関係団体の財政状況及び健全化判断比率'!BS7="","",'各会計、関係団体の財政状況及び健全化判断比率'!BS7)</f>
        <v>江東区文化コミュニティ財団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6</v>
      </c>
      <c r="BX35" s="618"/>
      <c r="BY35" s="619" t="str">
        <f>IF('各会計、関係団体の財政状況及び健全化判断比率'!B69="","",'各会計、関係団体の財政状況及び健全化判断比率'!B69)</f>
        <v>特別区競馬組合</v>
      </c>
      <c r="BZ35" s="619"/>
      <c r="CA35" s="619"/>
      <c r="CB35" s="619"/>
      <c r="CC35" s="619"/>
      <c r="CD35" s="619"/>
      <c r="CE35" s="619"/>
      <c r="CF35" s="619"/>
      <c r="CG35" s="619"/>
      <c r="CH35" s="619"/>
      <c r="CI35" s="619"/>
      <c r="CJ35" s="619"/>
      <c r="CK35" s="619"/>
      <c r="CL35" s="619"/>
      <c r="CM35" s="619"/>
      <c r="CN35" s="214"/>
      <c r="CO35" s="618">
        <f t="shared" ref="CO35:CO43" si="3">IF(CQ35="","",CO34+1)</f>
        <v>11</v>
      </c>
      <c r="CP35" s="618"/>
      <c r="CQ35" s="619" t="str">
        <f>IF('各会計、関係団体の財政状況及び健全化判断比率'!BS8="","",'各会計、関係団体の財政状況及び健全化判断比率'!BS8)</f>
        <v>江東区健康スポーツ公社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7</v>
      </c>
      <c r="BX36" s="618"/>
      <c r="BY36" s="619" t="str">
        <f>IF('各会計、関係団体の財政状況及び健全化判断比率'!B70="","",'各会計、関係団体の財政状況及び健全化判断比率'!B70)</f>
        <v>東京二十三区清掃一部事務組合</v>
      </c>
      <c r="BZ36" s="619"/>
      <c r="CA36" s="619"/>
      <c r="CB36" s="619"/>
      <c r="CC36" s="619"/>
      <c r="CD36" s="619"/>
      <c r="CE36" s="619"/>
      <c r="CF36" s="619"/>
      <c r="CG36" s="619"/>
      <c r="CH36" s="619"/>
      <c r="CI36" s="619"/>
      <c r="CJ36" s="619"/>
      <c r="CK36" s="619"/>
      <c r="CL36" s="619"/>
      <c r="CM36" s="619"/>
      <c r="CN36" s="214"/>
      <c r="CO36" s="618">
        <f t="shared" si="3"/>
        <v>12</v>
      </c>
      <c r="CP36" s="618"/>
      <c r="CQ36" s="619" t="str">
        <f>IF('各会計、関係団体の財政状況及び健全化判断比率'!BS9="","",'各会計、関係団体の財政状況及び健全化判断比率'!BS9)</f>
        <v>江東区土地開発公社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8</v>
      </c>
      <c r="BX37" s="618"/>
      <c r="BY37" s="619" t="str">
        <f>IF('各会計、関係団体の財政状況及び健全化判断比率'!B71="","",'各会計、関係団体の財政状況及び健全化判断比率'!B71)</f>
        <v>東京都後期高齢者医療広域連合（一般会計）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9</v>
      </c>
      <c r="BX38" s="618"/>
      <c r="BY38" s="619" t="str">
        <f>IF('各会計、関係団体の財政状況及び健全化判断比率'!B72="","",'各会計、関係団体の財政状況及び健全化判断比率'!B72)</f>
        <v>東京都後期高齢者医療広域連合
（後期高齢者医療特別会計）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XbhWL/bFYhwLGm6V2etvOp7l6JYWLRv2VKkjmisy/DDVU8ZbTb5EgMCL7Fj94aNzRp6CekC3/YR2A2Yy8iEvgw==" saltValue="UpHfVq7YnVacsi2XEIvU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4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54350099</v>
      </c>
      <c r="S5" s="635"/>
      <c r="T5" s="635"/>
      <c r="U5" s="635"/>
      <c r="V5" s="635"/>
      <c r="W5" s="635"/>
      <c r="X5" s="635"/>
      <c r="Y5" s="636"/>
      <c r="Z5" s="637">
        <v>26.8</v>
      </c>
      <c r="AA5" s="637"/>
      <c r="AB5" s="637"/>
      <c r="AC5" s="637"/>
      <c r="AD5" s="638">
        <v>54350099</v>
      </c>
      <c r="AE5" s="638"/>
      <c r="AF5" s="638"/>
      <c r="AG5" s="638"/>
      <c r="AH5" s="638"/>
      <c r="AI5" s="638"/>
      <c r="AJ5" s="638"/>
      <c r="AK5" s="638"/>
      <c r="AL5" s="639">
        <v>40.9</v>
      </c>
      <c r="AM5" s="640"/>
      <c r="AN5" s="640"/>
      <c r="AO5" s="641"/>
      <c r="AP5" s="631" t="s">
        <v>226</v>
      </c>
      <c r="AQ5" s="632"/>
      <c r="AR5" s="632"/>
      <c r="AS5" s="632"/>
      <c r="AT5" s="632"/>
      <c r="AU5" s="632"/>
      <c r="AV5" s="632"/>
      <c r="AW5" s="632"/>
      <c r="AX5" s="632"/>
      <c r="AY5" s="632"/>
      <c r="AZ5" s="632"/>
      <c r="BA5" s="632"/>
      <c r="BB5" s="632"/>
      <c r="BC5" s="632"/>
      <c r="BD5" s="632"/>
      <c r="BE5" s="632"/>
      <c r="BF5" s="633"/>
      <c r="BG5" s="645">
        <v>54280404</v>
      </c>
      <c r="BH5" s="646"/>
      <c r="BI5" s="646"/>
      <c r="BJ5" s="646"/>
      <c r="BK5" s="646"/>
      <c r="BL5" s="646"/>
      <c r="BM5" s="646"/>
      <c r="BN5" s="647"/>
      <c r="BO5" s="648">
        <v>99.9</v>
      </c>
      <c r="BP5" s="648"/>
      <c r="BQ5" s="648"/>
      <c r="BR5" s="648"/>
      <c r="BS5" s="649" t="s">
        <v>174</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691928</v>
      </c>
      <c r="S6" s="646"/>
      <c r="T6" s="646"/>
      <c r="U6" s="646"/>
      <c r="V6" s="646"/>
      <c r="W6" s="646"/>
      <c r="X6" s="646"/>
      <c r="Y6" s="647"/>
      <c r="Z6" s="648">
        <v>0.3</v>
      </c>
      <c r="AA6" s="648"/>
      <c r="AB6" s="648"/>
      <c r="AC6" s="648"/>
      <c r="AD6" s="649">
        <v>691928</v>
      </c>
      <c r="AE6" s="649"/>
      <c r="AF6" s="649"/>
      <c r="AG6" s="649"/>
      <c r="AH6" s="649"/>
      <c r="AI6" s="649"/>
      <c r="AJ6" s="649"/>
      <c r="AK6" s="649"/>
      <c r="AL6" s="650">
        <v>0.5</v>
      </c>
      <c r="AM6" s="651"/>
      <c r="AN6" s="651"/>
      <c r="AO6" s="652"/>
      <c r="AP6" s="642" t="s">
        <v>231</v>
      </c>
      <c r="AQ6" s="643"/>
      <c r="AR6" s="643"/>
      <c r="AS6" s="643"/>
      <c r="AT6" s="643"/>
      <c r="AU6" s="643"/>
      <c r="AV6" s="643"/>
      <c r="AW6" s="643"/>
      <c r="AX6" s="643"/>
      <c r="AY6" s="643"/>
      <c r="AZ6" s="643"/>
      <c r="BA6" s="643"/>
      <c r="BB6" s="643"/>
      <c r="BC6" s="643"/>
      <c r="BD6" s="643"/>
      <c r="BE6" s="643"/>
      <c r="BF6" s="644"/>
      <c r="BG6" s="645">
        <v>54280404</v>
      </c>
      <c r="BH6" s="646"/>
      <c r="BI6" s="646"/>
      <c r="BJ6" s="646"/>
      <c r="BK6" s="646"/>
      <c r="BL6" s="646"/>
      <c r="BM6" s="646"/>
      <c r="BN6" s="647"/>
      <c r="BO6" s="648">
        <v>99.9</v>
      </c>
      <c r="BP6" s="648"/>
      <c r="BQ6" s="648"/>
      <c r="BR6" s="648"/>
      <c r="BS6" s="649" t="s">
        <v>174</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884149</v>
      </c>
      <c r="CS6" s="646"/>
      <c r="CT6" s="646"/>
      <c r="CU6" s="646"/>
      <c r="CV6" s="646"/>
      <c r="CW6" s="646"/>
      <c r="CX6" s="646"/>
      <c r="CY6" s="647"/>
      <c r="CZ6" s="639">
        <v>0.4</v>
      </c>
      <c r="DA6" s="640"/>
      <c r="DB6" s="640"/>
      <c r="DC6" s="659"/>
      <c r="DD6" s="654">
        <v>551</v>
      </c>
      <c r="DE6" s="646"/>
      <c r="DF6" s="646"/>
      <c r="DG6" s="646"/>
      <c r="DH6" s="646"/>
      <c r="DI6" s="646"/>
      <c r="DJ6" s="646"/>
      <c r="DK6" s="646"/>
      <c r="DL6" s="646"/>
      <c r="DM6" s="646"/>
      <c r="DN6" s="646"/>
      <c r="DO6" s="646"/>
      <c r="DP6" s="647"/>
      <c r="DQ6" s="654">
        <v>874384</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155162</v>
      </c>
      <c r="S7" s="646"/>
      <c r="T7" s="646"/>
      <c r="U7" s="646"/>
      <c r="V7" s="646"/>
      <c r="W7" s="646"/>
      <c r="X7" s="646"/>
      <c r="Y7" s="647"/>
      <c r="Z7" s="648">
        <v>0.1</v>
      </c>
      <c r="AA7" s="648"/>
      <c r="AB7" s="648"/>
      <c r="AC7" s="648"/>
      <c r="AD7" s="649">
        <v>155162</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50228373</v>
      </c>
      <c r="BH7" s="646"/>
      <c r="BI7" s="646"/>
      <c r="BJ7" s="646"/>
      <c r="BK7" s="646"/>
      <c r="BL7" s="646"/>
      <c r="BM7" s="646"/>
      <c r="BN7" s="647"/>
      <c r="BO7" s="648">
        <v>92.4</v>
      </c>
      <c r="BP7" s="648"/>
      <c r="BQ7" s="648"/>
      <c r="BR7" s="648"/>
      <c r="BS7" s="649" t="s">
        <v>137</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22911659</v>
      </c>
      <c r="CS7" s="646"/>
      <c r="CT7" s="646"/>
      <c r="CU7" s="646"/>
      <c r="CV7" s="646"/>
      <c r="CW7" s="646"/>
      <c r="CX7" s="646"/>
      <c r="CY7" s="647"/>
      <c r="CZ7" s="648">
        <v>11.6</v>
      </c>
      <c r="DA7" s="648"/>
      <c r="DB7" s="648"/>
      <c r="DC7" s="648"/>
      <c r="DD7" s="654">
        <v>494111</v>
      </c>
      <c r="DE7" s="646"/>
      <c r="DF7" s="646"/>
      <c r="DG7" s="646"/>
      <c r="DH7" s="646"/>
      <c r="DI7" s="646"/>
      <c r="DJ7" s="646"/>
      <c r="DK7" s="646"/>
      <c r="DL7" s="646"/>
      <c r="DM7" s="646"/>
      <c r="DN7" s="646"/>
      <c r="DO7" s="646"/>
      <c r="DP7" s="647"/>
      <c r="DQ7" s="654">
        <v>20753513</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773463</v>
      </c>
      <c r="S8" s="646"/>
      <c r="T8" s="646"/>
      <c r="U8" s="646"/>
      <c r="V8" s="646"/>
      <c r="W8" s="646"/>
      <c r="X8" s="646"/>
      <c r="Y8" s="647"/>
      <c r="Z8" s="648">
        <v>0.4</v>
      </c>
      <c r="AA8" s="648"/>
      <c r="AB8" s="648"/>
      <c r="AC8" s="648"/>
      <c r="AD8" s="649">
        <v>773463</v>
      </c>
      <c r="AE8" s="649"/>
      <c r="AF8" s="649"/>
      <c r="AG8" s="649"/>
      <c r="AH8" s="649"/>
      <c r="AI8" s="649"/>
      <c r="AJ8" s="649"/>
      <c r="AK8" s="649"/>
      <c r="AL8" s="650">
        <v>0.6</v>
      </c>
      <c r="AM8" s="651"/>
      <c r="AN8" s="651"/>
      <c r="AO8" s="652"/>
      <c r="AP8" s="642" t="s">
        <v>237</v>
      </c>
      <c r="AQ8" s="643"/>
      <c r="AR8" s="643"/>
      <c r="AS8" s="643"/>
      <c r="AT8" s="643"/>
      <c r="AU8" s="643"/>
      <c r="AV8" s="643"/>
      <c r="AW8" s="643"/>
      <c r="AX8" s="643"/>
      <c r="AY8" s="643"/>
      <c r="AZ8" s="643"/>
      <c r="BA8" s="643"/>
      <c r="BB8" s="643"/>
      <c r="BC8" s="643"/>
      <c r="BD8" s="643"/>
      <c r="BE8" s="643"/>
      <c r="BF8" s="644"/>
      <c r="BG8" s="645">
        <v>1007594</v>
      </c>
      <c r="BH8" s="646"/>
      <c r="BI8" s="646"/>
      <c r="BJ8" s="646"/>
      <c r="BK8" s="646"/>
      <c r="BL8" s="646"/>
      <c r="BM8" s="646"/>
      <c r="BN8" s="647"/>
      <c r="BO8" s="648">
        <v>1.9</v>
      </c>
      <c r="BP8" s="648"/>
      <c r="BQ8" s="648"/>
      <c r="BR8" s="648"/>
      <c r="BS8" s="654" t="s">
        <v>238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104943220</v>
      </c>
      <c r="CS8" s="646"/>
      <c r="CT8" s="646"/>
      <c r="CU8" s="646"/>
      <c r="CV8" s="646"/>
      <c r="CW8" s="646"/>
      <c r="CX8" s="646"/>
      <c r="CY8" s="647"/>
      <c r="CZ8" s="648">
        <v>53.1</v>
      </c>
      <c r="DA8" s="648"/>
      <c r="DB8" s="648"/>
      <c r="DC8" s="648"/>
      <c r="DD8" s="654">
        <v>4191244</v>
      </c>
      <c r="DE8" s="646"/>
      <c r="DF8" s="646"/>
      <c r="DG8" s="646"/>
      <c r="DH8" s="646"/>
      <c r="DI8" s="646"/>
      <c r="DJ8" s="646"/>
      <c r="DK8" s="646"/>
      <c r="DL8" s="646"/>
      <c r="DM8" s="646"/>
      <c r="DN8" s="646"/>
      <c r="DO8" s="646"/>
      <c r="DP8" s="647"/>
      <c r="DQ8" s="654">
        <v>56736419</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479239</v>
      </c>
      <c r="S9" s="646"/>
      <c r="T9" s="646"/>
      <c r="U9" s="646"/>
      <c r="V9" s="646"/>
      <c r="W9" s="646"/>
      <c r="X9" s="646"/>
      <c r="Y9" s="647"/>
      <c r="Z9" s="648">
        <v>0.2</v>
      </c>
      <c r="AA9" s="648"/>
      <c r="AB9" s="648"/>
      <c r="AC9" s="648"/>
      <c r="AD9" s="649">
        <v>479239</v>
      </c>
      <c r="AE9" s="649"/>
      <c r="AF9" s="649"/>
      <c r="AG9" s="649"/>
      <c r="AH9" s="649"/>
      <c r="AI9" s="649"/>
      <c r="AJ9" s="649"/>
      <c r="AK9" s="649"/>
      <c r="AL9" s="650">
        <v>0.4</v>
      </c>
      <c r="AM9" s="651"/>
      <c r="AN9" s="651"/>
      <c r="AO9" s="652"/>
      <c r="AP9" s="642" t="s">
        <v>241</v>
      </c>
      <c r="AQ9" s="643"/>
      <c r="AR9" s="643"/>
      <c r="AS9" s="643"/>
      <c r="AT9" s="643"/>
      <c r="AU9" s="643"/>
      <c r="AV9" s="643"/>
      <c r="AW9" s="643"/>
      <c r="AX9" s="643"/>
      <c r="AY9" s="643"/>
      <c r="AZ9" s="643"/>
      <c r="BA9" s="643"/>
      <c r="BB9" s="643"/>
      <c r="BC9" s="643"/>
      <c r="BD9" s="643"/>
      <c r="BE9" s="643"/>
      <c r="BF9" s="644"/>
      <c r="BG9" s="645">
        <v>49220779</v>
      </c>
      <c r="BH9" s="646"/>
      <c r="BI9" s="646"/>
      <c r="BJ9" s="646"/>
      <c r="BK9" s="646"/>
      <c r="BL9" s="646"/>
      <c r="BM9" s="646"/>
      <c r="BN9" s="647"/>
      <c r="BO9" s="648">
        <v>90.6</v>
      </c>
      <c r="BP9" s="648"/>
      <c r="BQ9" s="648"/>
      <c r="BR9" s="648"/>
      <c r="BS9" s="654" t="s">
        <v>238</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14237609</v>
      </c>
      <c r="CS9" s="646"/>
      <c r="CT9" s="646"/>
      <c r="CU9" s="646"/>
      <c r="CV9" s="646"/>
      <c r="CW9" s="646"/>
      <c r="CX9" s="646"/>
      <c r="CY9" s="647"/>
      <c r="CZ9" s="648">
        <v>7.2</v>
      </c>
      <c r="DA9" s="648"/>
      <c r="DB9" s="648"/>
      <c r="DC9" s="648"/>
      <c r="DD9" s="654">
        <v>162921</v>
      </c>
      <c r="DE9" s="646"/>
      <c r="DF9" s="646"/>
      <c r="DG9" s="646"/>
      <c r="DH9" s="646"/>
      <c r="DI9" s="646"/>
      <c r="DJ9" s="646"/>
      <c r="DK9" s="646"/>
      <c r="DL9" s="646"/>
      <c r="DM9" s="646"/>
      <c r="DN9" s="646"/>
      <c r="DO9" s="646"/>
      <c r="DP9" s="647"/>
      <c r="DQ9" s="654">
        <v>11590911</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244</v>
      </c>
      <c r="S10" s="646"/>
      <c r="T10" s="646"/>
      <c r="U10" s="646"/>
      <c r="V10" s="646"/>
      <c r="W10" s="646"/>
      <c r="X10" s="646"/>
      <c r="Y10" s="647"/>
      <c r="Z10" s="648" t="s">
        <v>174</v>
      </c>
      <c r="AA10" s="648"/>
      <c r="AB10" s="648"/>
      <c r="AC10" s="648"/>
      <c r="AD10" s="649" t="s">
        <v>244</v>
      </c>
      <c r="AE10" s="649"/>
      <c r="AF10" s="649"/>
      <c r="AG10" s="649"/>
      <c r="AH10" s="649"/>
      <c r="AI10" s="649"/>
      <c r="AJ10" s="649"/>
      <c r="AK10" s="649"/>
      <c r="AL10" s="650" t="s">
        <v>137</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t="s">
        <v>137</v>
      </c>
      <c r="BH10" s="646"/>
      <c r="BI10" s="646"/>
      <c r="BJ10" s="646"/>
      <c r="BK10" s="646"/>
      <c r="BL10" s="646"/>
      <c r="BM10" s="646"/>
      <c r="BN10" s="647"/>
      <c r="BO10" s="648" t="s">
        <v>174</v>
      </c>
      <c r="BP10" s="648"/>
      <c r="BQ10" s="648"/>
      <c r="BR10" s="648"/>
      <c r="BS10" s="654" t="s">
        <v>174</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187847</v>
      </c>
      <c r="CS10" s="646"/>
      <c r="CT10" s="646"/>
      <c r="CU10" s="646"/>
      <c r="CV10" s="646"/>
      <c r="CW10" s="646"/>
      <c r="CX10" s="646"/>
      <c r="CY10" s="647"/>
      <c r="CZ10" s="648">
        <v>0.1</v>
      </c>
      <c r="DA10" s="648"/>
      <c r="DB10" s="648"/>
      <c r="DC10" s="648"/>
      <c r="DD10" s="654">
        <v>810</v>
      </c>
      <c r="DE10" s="646"/>
      <c r="DF10" s="646"/>
      <c r="DG10" s="646"/>
      <c r="DH10" s="646"/>
      <c r="DI10" s="646"/>
      <c r="DJ10" s="646"/>
      <c r="DK10" s="646"/>
      <c r="DL10" s="646"/>
      <c r="DM10" s="646"/>
      <c r="DN10" s="646"/>
      <c r="DO10" s="646"/>
      <c r="DP10" s="647"/>
      <c r="DQ10" s="654">
        <v>36995</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9904831</v>
      </c>
      <c r="S11" s="646"/>
      <c r="T11" s="646"/>
      <c r="U11" s="646"/>
      <c r="V11" s="646"/>
      <c r="W11" s="646"/>
      <c r="X11" s="646"/>
      <c r="Y11" s="647"/>
      <c r="Z11" s="650">
        <v>4.9000000000000004</v>
      </c>
      <c r="AA11" s="651"/>
      <c r="AB11" s="651"/>
      <c r="AC11" s="663"/>
      <c r="AD11" s="654">
        <v>9904831</v>
      </c>
      <c r="AE11" s="646"/>
      <c r="AF11" s="646"/>
      <c r="AG11" s="646"/>
      <c r="AH11" s="646"/>
      <c r="AI11" s="646"/>
      <c r="AJ11" s="646"/>
      <c r="AK11" s="647"/>
      <c r="AL11" s="650">
        <v>7.4</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t="s">
        <v>244</v>
      </c>
      <c r="BH11" s="646"/>
      <c r="BI11" s="646"/>
      <c r="BJ11" s="646"/>
      <c r="BK11" s="646"/>
      <c r="BL11" s="646"/>
      <c r="BM11" s="646"/>
      <c r="BN11" s="647"/>
      <c r="BO11" s="648" t="s">
        <v>174</v>
      </c>
      <c r="BP11" s="648"/>
      <c r="BQ11" s="648"/>
      <c r="BR11" s="648"/>
      <c r="BS11" s="654" t="s">
        <v>137</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t="s">
        <v>238</v>
      </c>
      <c r="CS11" s="646"/>
      <c r="CT11" s="646"/>
      <c r="CU11" s="646"/>
      <c r="CV11" s="646"/>
      <c r="CW11" s="646"/>
      <c r="CX11" s="646"/>
      <c r="CY11" s="647"/>
      <c r="CZ11" s="648" t="s">
        <v>174</v>
      </c>
      <c r="DA11" s="648"/>
      <c r="DB11" s="648"/>
      <c r="DC11" s="648"/>
      <c r="DD11" s="654" t="s">
        <v>244</v>
      </c>
      <c r="DE11" s="646"/>
      <c r="DF11" s="646"/>
      <c r="DG11" s="646"/>
      <c r="DH11" s="646"/>
      <c r="DI11" s="646"/>
      <c r="DJ11" s="646"/>
      <c r="DK11" s="646"/>
      <c r="DL11" s="646"/>
      <c r="DM11" s="646"/>
      <c r="DN11" s="646"/>
      <c r="DO11" s="646"/>
      <c r="DP11" s="647"/>
      <c r="DQ11" s="654" t="s">
        <v>174</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v>21796</v>
      </c>
      <c r="S12" s="646"/>
      <c r="T12" s="646"/>
      <c r="U12" s="646"/>
      <c r="V12" s="646"/>
      <c r="W12" s="646"/>
      <c r="X12" s="646"/>
      <c r="Y12" s="647"/>
      <c r="Z12" s="648">
        <v>0</v>
      </c>
      <c r="AA12" s="648"/>
      <c r="AB12" s="648"/>
      <c r="AC12" s="648"/>
      <c r="AD12" s="649">
        <v>21796</v>
      </c>
      <c r="AE12" s="649"/>
      <c r="AF12" s="649"/>
      <c r="AG12" s="649"/>
      <c r="AH12" s="649"/>
      <c r="AI12" s="649"/>
      <c r="AJ12" s="649"/>
      <c r="AK12" s="649"/>
      <c r="AL12" s="650">
        <v>0</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t="s">
        <v>174</v>
      </c>
      <c r="BH12" s="646"/>
      <c r="BI12" s="646"/>
      <c r="BJ12" s="646"/>
      <c r="BK12" s="646"/>
      <c r="BL12" s="646"/>
      <c r="BM12" s="646"/>
      <c r="BN12" s="647"/>
      <c r="BO12" s="648" t="s">
        <v>238</v>
      </c>
      <c r="BP12" s="648"/>
      <c r="BQ12" s="648"/>
      <c r="BR12" s="648"/>
      <c r="BS12" s="654" t="s">
        <v>238</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1514123</v>
      </c>
      <c r="CS12" s="646"/>
      <c r="CT12" s="646"/>
      <c r="CU12" s="646"/>
      <c r="CV12" s="646"/>
      <c r="CW12" s="646"/>
      <c r="CX12" s="646"/>
      <c r="CY12" s="647"/>
      <c r="CZ12" s="648">
        <v>0.8</v>
      </c>
      <c r="DA12" s="648"/>
      <c r="DB12" s="648"/>
      <c r="DC12" s="648"/>
      <c r="DD12" s="654">
        <v>1215</v>
      </c>
      <c r="DE12" s="646"/>
      <c r="DF12" s="646"/>
      <c r="DG12" s="646"/>
      <c r="DH12" s="646"/>
      <c r="DI12" s="646"/>
      <c r="DJ12" s="646"/>
      <c r="DK12" s="646"/>
      <c r="DL12" s="646"/>
      <c r="DM12" s="646"/>
      <c r="DN12" s="646"/>
      <c r="DO12" s="646"/>
      <c r="DP12" s="647"/>
      <c r="DQ12" s="654">
        <v>951749</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174</v>
      </c>
      <c r="S13" s="646"/>
      <c r="T13" s="646"/>
      <c r="U13" s="646"/>
      <c r="V13" s="646"/>
      <c r="W13" s="646"/>
      <c r="X13" s="646"/>
      <c r="Y13" s="647"/>
      <c r="Z13" s="648" t="s">
        <v>174</v>
      </c>
      <c r="AA13" s="648"/>
      <c r="AB13" s="648"/>
      <c r="AC13" s="648"/>
      <c r="AD13" s="649" t="s">
        <v>244</v>
      </c>
      <c r="AE13" s="649"/>
      <c r="AF13" s="649"/>
      <c r="AG13" s="649"/>
      <c r="AH13" s="649"/>
      <c r="AI13" s="649"/>
      <c r="AJ13" s="649"/>
      <c r="AK13" s="649"/>
      <c r="AL13" s="650" t="s">
        <v>238</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t="s">
        <v>238</v>
      </c>
      <c r="BH13" s="646"/>
      <c r="BI13" s="646"/>
      <c r="BJ13" s="646"/>
      <c r="BK13" s="646"/>
      <c r="BL13" s="646"/>
      <c r="BM13" s="646"/>
      <c r="BN13" s="647"/>
      <c r="BO13" s="648" t="s">
        <v>244</v>
      </c>
      <c r="BP13" s="648"/>
      <c r="BQ13" s="648"/>
      <c r="BR13" s="648"/>
      <c r="BS13" s="654" t="s">
        <v>244</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9547447</v>
      </c>
      <c r="CS13" s="646"/>
      <c r="CT13" s="646"/>
      <c r="CU13" s="646"/>
      <c r="CV13" s="646"/>
      <c r="CW13" s="646"/>
      <c r="CX13" s="646"/>
      <c r="CY13" s="647"/>
      <c r="CZ13" s="648">
        <v>4.8</v>
      </c>
      <c r="DA13" s="648"/>
      <c r="DB13" s="648"/>
      <c r="DC13" s="648"/>
      <c r="DD13" s="654">
        <v>4196737</v>
      </c>
      <c r="DE13" s="646"/>
      <c r="DF13" s="646"/>
      <c r="DG13" s="646"/>
      <c r="DH13" s="646"/>
      <c r="DI13" s="646"/>
      <c r="DJ13" s="646"/>
      <c r="DK13" s="646"/>
      <c r="DL13" s="646"/>
      <c r="DM13" s="646"/>
      <c r="DN13" s="646"/>
      <c r="DO13" s="646"/>
      <c r="DP13" s="647"/>
      <c r="DQ13" s="654">
        <v>7621823</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204655</v>
      </c>
      <c r="S14" s="646"/>
      <c r="T14" s="646"/>
      <c r="U14" s="646"/>
      <c r="V14" s="646"/>
      <c r="W14" s="646"/>
      <c r="X14" s="646"/>
      <c r="Y14" s="647"/>
      <c r="Z14" s="648">
        <v>0.1</v>
      </c>
      <c r="AA14" s="648"/>
      <c r="AB14" s="648"/>
      <c r="AC14" s="648"/>
      <c r="AD14" s="649">
        <v>204655</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186265</v>
      </c>
      <c r="BH14" s="646"/>
      <c r="BI14" s="646"/>
      <c r="BJ14" s="646"/>
      <c r="BK14" s="646"/>
      <c r="BL14" s="646"/>
      <c r="BM14" s="646"/>
      <c r="BN14" s="647"/>
      <c r="BO14" s="648">
        <v>0.3</v>
      </c>
      <c r="BP14" s="648"/>
      <c r="BQ14" s="648"/>
      <c r="BR14" s="648"/>
      <c r="BS14" s="654" t="s">
        <v>137</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3671616</v>
      </c>
      <c r="CS14" s="646"/>
      <c r="CT14" s="646"/>
      <c r="CU14" s="646"/>
      <c r="CV14" s="646"/>
      <c r="CW14" s="646"/>
      <c r="CX14" s="646"/>
      <c r="CY14" s="647"/>
      <c r="CZ14" s="648">
        <v>1.9</v>
      </c>
      <c r="DA14" s="648"/>
      <c r="DB14" s="648"/>
      <c r="DC14" s="648"/>
      <c r="DD14" s="654">
        <v>525192</v>
      </c>
      <c r="DE14" s="646"/>
      <c r="DF14" s="646"/>
      <c r="DG14" s="646"/>
      <c r="DH14" s="646"/>
      <c r="DI14" s="646"/>
      <c r="DJ14" s="646"/>
      <c r="DK14" s="646"/>
      <c r="DL14" s="646"/>
      <c r="DM14" s="646"/>
      <c r="DN14" s="646"/>
      <c r="DO14" s="646"/>
      <c r="DP14" s="647"/>
      <c r="DQ14" s="654">
        <v>3351595</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244</v>
      </c>
      <c r="S15" s="646"/>
      <c r="T15" s="646"/>
      <c r="U15" s="646"/>
      <c r="V15" s="646"/>
      <c r="W15" s="646"/>
      <c r="X15" s="646"/>
      <c r="Y15" s="647"/>
      <c r="Z15" s="648" t="s">
        <v>174</v>
      </c>
      <c r="AA15" s="648"/>
      <c r="AB15" s="648"/>
      <c r="AC15" s="648"/>
      <c r="AD15" s="649" t="s">
        <v>174</v>
      </c>
      <c r="AE15" s="649"/>
      <c r="AF15" s="649"/>
      <c r="AG15" s="649"/>
      <c r="AH15" s="649"/>
      <c r="AI15" s="649"/>
      <c r="AJ15" s="649"/>
      <c r="AK15" s="649"/>
      <c r="AL15" s="650" t="s">
        <v>174</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3865766</v>
      </c>
      <c r="BH15" s="646"/>
      <c r="BI15" s="646"/>
      <c r="BJ15" s="646"/>
      <c r="BK15" s="646"/>
      <c r="BL15" s="646"/>
      <c r="BM15" s="646"/>
      <c r="BN15" s="647"/>
      <c r="BO15" s="648">
        <v>7.1</v>
      </c>
      <c r="BP15" s="648"/>
      <c r="BQ15" s="648"/>
      <c r="BR15" s="648"/>
      <c r="BS15" s="654" t="s">
        <v>137</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37281333</v>
      </c>
      <c r="CS15" s="646"/>
      <c r="CT15" s="646"/>
      <c r="CU15" s="646"/>
      <c r="CV15" s="646"/>
      <c r="CW15" s="646"/>
      <c r="CX15" s="646"/>
      <c r="CY15" s="647"/>
      <c r="CZ15" s="648">
        <v>18.899999999999999</v>
      </c>
      <c r="DA15" s="648"/>
      <c r="DB15" s="648"/>
      <c r="DC15" s="648"/>
      <c r="DD15" s="654">
        <v>9591531</v>
      </c>
      <c r="DE15" s="646"/>
      <c r="DF15" s="646"/>
      <c r="DG15" s="646"/>
      <c r="DH15" s="646"/>
      <c r="DI15" s="646"/>
      <c r="DJ15" s="646"/>
      <c r="DK15" s="646"/>
      <c r="DL15" s="646"/>
      <c r="DM15" s="646"/>
      <c r="DN15" s="646"/>
      <c r="DO15" s="646"/>
      <c r="DP15" s="647"/>
      <c r="DQ15" s="654">
        <v>32393237</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72316</v>
      </c>
      <c r="S16" s="646"/>
      <c r="T16" s="646"/>
      <c r="U16" s="646"/>
      <c r="V16" s="646"/>
      <c r="W16" s="646"/>
      <c r="X16" s="646"/>
      <c r="Y16" s="647"/>
      <c r="Z16" s="648">
        <v>0</v>
      </c>
      <c r="AA16" s="648"/>
      <c r="AB16" s="648"/>
      <c r="AC16" s="648"/>
      <c r="AD16" s="649">
        <v>72316</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174</v>
      </c>
      <c r="BH16" s="646"/>
      <c r="BI16" s="646"/>
      <c r="BJ16" s="646"/>
      <c r="BK16" s="646"/>
      <c r="BL16" s="646"/>
      <c r="BM16" s="646"/>
      <c r="BN16" s="647"/>
      <c r="BO16" s="648" t="s">
        <v>174</v>
      </c>
      <c r="BP16" s="648"/>
      <c r="BQ16" s="648"/>
      <c r="BR16" s="648"/>
      <c r="BS16" s="654" t="s">
        <v>238</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1519</v>
      </c>
      <c r="CS16" s="646"/>
      <c r="CT16" s="646"/>
      <c r="CU16" s="646"/>
      <c r="CV16" s="646"/>
      <c r="CW16" s="646"/>
      <c r="CX16" s="646"/>
      <c r="CY16" s="647"/>
      <c r="CZ16" s="648">
        <v>0</v>
      </c>
      <c r="DA16" s="648"/>
      <c r="DB16" s="648"/>
      <c r="DC16" s="648"/>
      <c r="DD16" s="654" t="s">
        <v>244</v>
      </c>
      <c r="DE16" s="646"/>
      <c r="DF16" s="646"/>
      <c r="DG16" s="646"/>
      <c r="DH16" s="646"/>
      <c r="DI16" s="646"/>
      <c r="DJ16" s="646"/>
      <c r="DK16" s="646"/>
      <c r="DL16" s="646"/>
      <c r="DM16" s="646"/>
      <c r="DN16" s="646"/>
      <c r="DO16" s="646"/>
      <c r="DP16" s="647"/>
      <c r="DQ16" s="654" t="s">
        <v>137</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1609103</v>
      </c>
      <c r="S17" s="646"/>
      <c r="T17" s="646"/>
      <c r="U17" s="646"/>
      <c r="V17" s="646"/>
      <c r="W17" s="646"/>
      <c r="X17" s="646"/>
      <c r="Y17" s="647"/>
      <c r="Z17" s="648">
        <v>0.8</v>
      </c>
      <c r="AA17" s="648"/>
      <c r="AB17" s="648"/>
      <c r="AC17" s="648"/>
      <c r="AD17" s="649">
        <v>1609103</v>
      </c>
      <c r="AE17" s="649"/>
      <c r="AF17" s="649"/>
      <c r="AG17" s="649"/>
      <c r="AH17" s="649"/>
      <c r="AI17" s="649"/>
      <c r="AJ17" s="649"/>
      <c r="AK17" s="649"/>
      <c r="AL17" s="650">
        <v>1.2</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244</v>
      </c>
      <c r="BH17" s="646"/>
      <c r="BI17" s="646"/>
      <c r="BJ17" s="646"/>
      <c r="BK17" s="646"/>
      <c r="BL17" s="646"/>
      <c r="BM17" s="646"/>
      <c r="BN17" s="647"/>
      <c r="BO17" s="648" t="s">
        <v>174</v>
      </c>
      <c r="BP17" s="648"/>
      <c r="BQ17" s="648"/>
      <c r="BR17" s="648"/>
      <c r="BS17" s="654" t="s">
        <v>238</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2370531</v>
      </c>
      <c r="CS17" s="646"/>
      <c r="CT17" s="646"/>
      <c r="CU17" s="646"/>
      <c r="CV17" s="646"/>
      <c r="CW17" s="646"/>
      <c r="CX17" s="646"/>
      <c r="CY17" s="647"/>
      <c r="CZ17" s="648">
        <v>1.2</v>
      </c>
      <c r="DA17" s="648"/>
      <c r="DB17" s="648"/>
      <c r="DC17" s="648"/>
      <c r="DD17" s="654" t="s">
        <v>238</v>
      </c>
      <c r="DE17" s="646"/>
      <c r="DF17" s="646"/>
      <c r="DG17" s="646"/>
      <c r="DH17" s="646"/>
      <c r="DI17" s="646"/>
      <c r="DJ17" s="646"/>
      <c r="DK17" s="646"/>
      <c r="DL17" s="646"/>
      <c r="DM17" s="646"/>
      <c r="DN17" s="646"/>
      <c r="DO17" s="646"/>
      <c r="DP17" s="647"/>
      <c r="DQ17" s="654">
        <v>2366783</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389653</v>
      </c>
      <c r="S18" s="646"/>
      <c r="T18" s="646"/>
      <c r="U18" s="646"/>
      <c r="V18" s="646"/>
      <c r="W18" s="646"/>
      <c r="X18" s="646"/>
      <c r="Y18" s="647"/>
      <c r="Z18" s="648">
        <v>0.2</v>
      </c>
      <c r="AA18" s="648"/>
      <c r="AB18" s="648"/>
      <c r="AC18" s="648"/>
      <c r="AD18" s="649">
        <v>389653</v>
      </c>
      <c r="AE18" s="649"/>
      <c r="AF18" s="649"/>
      <c r="AG18" s="649"/>
      <c r="AH18" s="649"/>
      <c r="AI18" s="649"/>
      <c r="AJ18" s="649"/>
      <c r="AK18" s="649"/>
      <c r="AL18" s="650">
        <v>0.3</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244</v>
      </c>
      <c r="BH18" s="646"/>
      <c r="BI18" s="646"/>
      <c r="BJ18" s="646"/>
      <c r="BK18" s="646"/>
      <c r="BL18" s="646"/>
      <c r="BM18" s="646"/>
      <c r="BN18" s="647"/>
      <c r="BO18" s="648" t="s">
        <v>137</v>
      </c>
      <c r="BP18" s="648"/>
      <c r="BQ18" s="648"/>
      <c r="BR18" s="648"/>
      <c r="BS18" s="654" t="s">
        <v>137</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244</v>
      </c>
      <c r="CS18" s="646"/>
      <c r="CT18" s="646"/>
      <c r="CU18" s="646"/>
      <c r="CV18" s="646"/>
      <c r="CW18" s="646"/>
      <c r="CX18" s="646"/>
      <c r="CY18" s="647"/>
      <c r="CZ18" s="648" t="s">
        <v>137</v>
      </c>
      <c r="DA18" s="648"/>
      <c r="DB18" s="648"/>
      <c r="DC18" s="648"/>
      <c r="DD18" s="654" t="s">
        <v>244</v>
      </c>
      <c r="DE18" s="646"/>
      <c r="DF18" s="646"/>
      <c r="DG18" s="646"/>
      <c r="DH18" s="646"/>
      <c r="DI18" s="646"/>
      <c r="DJ18" s="646"/>
      <c r="DK18" s="646"/>
      <c r="DL18" s="646"/>
      <c r="DM18" s="646"/>
      <c r="DN18" s="646"/>
      <c r="DO18" s="646"/>
      <c r="DP18" s="647"/>
      <c r="DQ18" s="654" t="s">
        <v>238</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1558</v>
      </c>
      <c r="S19" s="646"/>
      <c r="T19" s="646"/>
      <c r="U19" s="646"/>
      <c r="V19" s="646"/>
      <c r="W19" s="646"/>
      <c r="X19" s="646"/>
      <c r="Y19" s="647"/>
      <c r="Z19" s="648">
        <v>0</v>
      </c>
      <c r="AA19" s="648"/>
      <c r="AB19" s="648"/>
      <c r="AC19" s="648"/>
      <c r="AD19" s="649">
        <v>1558</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69695</v>
      </c>
      <c r="BH19" s="646"/>
      <c r="BI19" s="646"/>
      <c r="BJ19" s="646"/>
      <c r="BK19" s="646"/>
      <c r="BL19" s="646"/>
      <c r="BM19" s="646"/>
      <c r="BN19" s="647"/>
      <c r="BO19" s="648">
        <v>0.1</v>
      </c>
      <c r="BP19" s="648"/>
      <c r="BQ19" s="648"/>
      <c r="BR19" s="648"/>
      <c r="BS19" s="654" t="s">
        <v>244</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244</v>
      </c>
      <c r="CS19" s="646"/>
      <c r="CT19" s="646"/>
      <c r="CU19" s="646"/>
      <c r="CV19" s="646"/>
      <c r="CW19" s="646"/>
      <c r="CX19" s="646"/>
      <c r="CY19" s="647"/>
      <c r="CZ19" s="648" t="s">
        <v>174</v>
      </c>
      <c r="DA19" s="648"/>
      <c r="DB19" s="648"/>
      <c r="DC19" s="648"/>
      <c r="DD19" s="654" t="s">
        <v>137</v>
      </c>
      <c r="DE19" s="646"/>
      <c r="DF19" s="646"/>
      <c r="DG19" s="646"/>
      <c r="DH19" s="646"/>
      <c r="DI19" s="646"/>
      <c r="DJ19" s="646"/>
      <c r="DK19" s="646"/>
      <c r="DL19" s="646"/>
      <c r="DM19" s="646"/>
      <c r="DN19" s="646"/>
      <c r="DO19" s="646"/>
      <c r="DP19" s="647"/>
      <c r="DQ19" s="654" t="s">
        <v>174</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34781</v>
      </c>
      <c r="S20" s="646"/>
      <c r="T20" s="646"/>
      <c r="U20" s="646"/>
      <c r="V20" s="646"/>
      <c r="W20" s="646"/>
      <c r="X20" s="646"/>
      <c r="Y20" s="647"/>
      <c r="Z20" s="648">
        <v>0</v>
      </c>
      <c r="AA20" s="648"/>
      <c r="AB20" s="648"/>
      <c r="AC20" s="648"/>
      <c r="AD20" s="649">
        <v>34781</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69695</v>
      </c>
      <c r="BH20" s="646"/>
      <c r="BI20" s="646"/>
      <c r="BJ20" s="646"/>
      <c r="BK20" s="646"/>
      <c r="BL20" s="646"/>
      <c r="BM20" s="646"/>
      <c r="BN20" s="647"/>
      <c r="BO20" s="648">
        <v>0.1</v>
      </c>
      <c r="BP20" s="648"/>
      <c r="BQ20" s="648"/>
      <c r="BR20" s="648"/>
      <c r="BS20" s="654" t="s">
        <v>137</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197551053</v>
      </c>
      <c r="CS20" s="646"/>
      <c r="CT20" s="646"/>
      <c r="CU20" s="646"/>
      <c r="CV20" s="646"/>
      <c r="CW20" s="646"/>
      <c r="CX20" s="646"/>
      <c r="CY20" s="647"/>
      <c r="CZ20" s="648">
        <v>100</v>
      </c>
      <c r="DA20" s="648"/>
      <c r="DB20" s="648"/>
      <c r="DC20" s="648"/>
      <c r="DD20" s="654">
        <v>19164312</v>
      </c>
      <c r="DE20" s="646"/>
      <c r="DF20" s="646"/>
      <c r="DG20" s="646"/>
      <c r="DH20" s="646"/>
      <c r="DI20" s="646"/>
      <c r="DJ20" s="646"/>
      <c r="DK20" s="646"/>
      <c r="DL20" s="646"/>
      <c r="DM20" s="646"/>
      <c r="DN20" s="646"/>
      <c r="DO20" s="646"/>
      <c r="DP20" s="647"/>
      <c r="DQ20" s="654">
        <v>136677409</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1183111</v>
      </c>
      <c r="S21" s="646"/>
      <c r="T21" s="646"/>
      <c r="U21" s="646"/>
      <c r="V21" s="646"/>
      <c r="W21" s="646"/>
      <c r="X21" s="646"/>
      <c r="Y21" s="647"/>
      <c r="Z21" s="648">
        <v>0.6</v>
      </c>
      <c r="AA21" s="648"/>
      <c r="AB21" s="648"/>
      <c r="AC21" s="648"/>
      <c r="AD21" s="649">
        <v>1183111</v>
      </c>
      <c r="AE21" s="649"/>
      <c r="AF21" s="649"/>
      <c r="AG21" s="649"/>
      <c r="AH21" s="649"/>
      <c r="AI21" s="649"/>
      <c r="AJ21" s="649"/>
      <c r="AK21" s="649"/>
      <c r="AL21" s="650">
        <v>0.9</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69695</v>
      </c>
      <c r="BH21" s="646"/>
      <c r="BI21" s="646"/>
      <c r="BJ21" s="646"/>
      <c r="BK21" s="646"/>
      <c r="BL21" s="646"/>
      <c r="BM21" s="646"/>
      <c r="BN21" s="647"/>
      <c r="BO21" s="648">
        <v>0.1</v>
      </c>
      <c r="BP21" s="648"/>
      <c r="BQ21" s="648"/>
      <c r="BR21" s="648"/>
      <c r="BS21" s="654" t="s">
        <v>244</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t="s">
        <v>174</v>
      </c>
      <c r="S22" s="646"/>
      <c r="T22" s="646"/>
      <c r="U22" s="646"/>
      <c r="V22" s="646"/>
      <c r="W22" s="646"/>
      <c r="X22" s="646"/>
      <c r="Y22" s="647"/>
      <c r="Z22" s="648" t="s">
        <v>174</v>
      </c>
      <c r="AA22" s="648"/>
      <c r="AB22" s="648"/>
      <c r="AC22" s="648"/>
      <c r="AD22" s="649" t="s">
        <v>244</v>
      </c>
      <c r="AE22" s="649"/>
      <c r="AF22" s="649"/>
      <c r="AG22" s="649"/>
      <c r="AH22" s="649"/>
      <c r="AI22" s="649"/>
      <c r="AJ22" s="649"/>
      <c r="AK22" s="649"/>
      <c r="AL22" s="650" t="s">
        <v>238</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137</v>
      </c>
      <c r="BH22" s="646"/>
      <c r="BI22" s="646"/>
      <c r="BJ22" s="646"/>
      <c r="BK22" s="646"/>
      <c r="BL22" s="646"/>
      <c r="BM22" s="646"/>
      <c r="BN22" s="647"/>
      <c r="BO22" s="648" t="s">
        <v>238</v>
      </c>
      <c r="BP22" s="648"/>
      <c r="BQ22" s="648"/>
      <c r="BR22" s="648"/>
      <c r="BS22" s="654" t="s">
        <v>137</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t="s">
        <v>137</v>
      </c>
      <c r="S23" s="646"/>
      <c r="T23" s="646"/>
      <c r="U23" s="646"/>
      <c r="V23" s="646"/>
      <c r="W23" s="646"/>
      <c r="X23" s="646"/>
      <c r="Y23" s="647"/>
      <c r="Z23" s="648" t="s">
        <v>244</v>
      </c>
      <c r="AA23" s="648"/>
      <c r="AB23" s="648"/>
      <c r="AC23" s="648"/>
      <c r="AD23" s="649" t="s">
        <v>174</v>
      </c>
      <c r="AE23" s="649"/>
      <c r="AF23" s="649"/>
      <c r="AG23" s="649"/>
      <c r="AH23" s="649"/>
      <c r="AI23" s="649"/>
      <c r="AJ23" s="649"/>
      <c r="AK23" s="649"/>
      <c r="AL23" s="650" t="s">
        <v>137</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174</v>
      </c>
      <c r="BH23" s="646"/>
      <c r="BI23" s="646"/>
      <c r="BJ23" s="646"/>
      <c r="BK23" s="646"/>
      <c r="BL23" s="646"/>
      <c r="BM23" s="646"/>
      <c r="BN23" s="647"/>
      <c r="BO23" s="648" t="s">
        <v>244</v>
      </c>
      <c r="BP23" s="648"/>
      <c r="BQ23" s="648"/>
      <c r="BR23" s="648"/>
      <c r="BS23" s="654" t="s">
        <v>238</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8" t="s">
        <v>287</v>
      </c>
      <c r="DM23" s="679"/>
      <c r="DN23" s="679"/>
      <c r="DO23" s="679"/>
      <c r="DP23" s="679"/>
      <c r="DQ23" s="679"/>
      <c r="DR23" s="679"/>
      <c r="DS23" s="679"/>
      <c r="DT23" s="679"/>
      <c r="DU23" s="679"/>
      <c r="DV23" s="680"/>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t="s">
        <v>174</v>
      </c>
      <c r="S24" s="646"/>
      <c r="T24" s="646"/>
      <c r="U24" s="646"/>
      <c r="V24" s="646"/>
      <c r="W24" s="646"/>
      <c r="X24" s="646"/>
      <c r="Y24" s="647"/>
      <c r="Z24" s="648" t="s">
        <v>174</v>
      </c>
      <c r="AA24" s="648"/>
      <c r="AB24" s="648"/>
      <c r="AC24" s="648"/>
      <c r="AD24" s="649" t="s">
        <v>238</v>
      </c>
      <c r="AE24" s="649"/>
      <c r="AF24" s="649"/>
      <c r="AG24" s="649"/>
      <c r="AH24" s="649"/>
      <c r="AI24" s="649"/>
      <c r="AJ24" s="649"/>
      <c r="AK24" s="649"/>
      <c r="AL24" s="650" t="s">
        <v>244</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244</v>
      </c>
      <c r="BH24" s="646"/>
      <c r="BI24" s="646"/>
      <c r="BJ24" s="646"/>
      <c r="BK24" s="646"/>
      <c r="BL24" s="646"/>
      <c r="BM24" s="646"/>
      <c r="BN24" s="647"/>
      <c r="BO24" s="648" t="s">
        <v>174</v>
      </c>
      <c r="BP24" s="648"/>
      <c r="BQ24" s="648"/>
      <c r="BR24" s="648"/>
      <c r="BS24" s="654" t="s">
        <v>174</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94306181</v>
      </c>
      <c r="CS24" s="635"/>
      <c r="CT24" s="635"/>
      <c r="CU24" s="635"/>
      <c r="CV24" s="635"/>
      <c r="CW24" s="635"/>
      <c r="CX24" s="635"/>
      <c r="CY24" s="636"/>
      <c r="CZ24" s="639">
        <v>47.7</v>
      </c>
      <c r="DA24" s="640"/>
      <c r="DB24" s="640"/>
      <c r="DC24" s="659"/>
      <c r="DD24" s="681">
        <v>53114872</v>
      </c>
      <c r="DE24" s="635"/>
      <c r="DF24" s="635"/>
      <c r="DG24" s="635"/>
      <c r="DH24" s="635"/>
      <c r="DI24" s="635"/>
      <c r="DJ24" s="635"/>
      <c r="DK24" s="636"/>
      <c r="DL24" s="681">
        <v>52742343</v>
      </c>
      <c r="DM24" s="635"/>
      <c r="DN24" s="635"/>
      <c r="DO24" s="635"/>
      <c r="DP24" s="635"/>
      <c r="DQ24" s="635"/>
      <c r="DR24" s="635"/>
      <c r="DS24" s="635"/>
      <c r="DT24" s="635"/>
      <c r="DU24" s="635"/>
      <c r="DV24" s="636"/>
      <c r="DW24" s="639">
        <v>39.6</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238</v>
      </c>
      <c r="S25" s="646"/>
      <c r="T25" s="646"/>
      <c r="U25" s="646"/>
      <c r="V25" s="646"/>
      <c r="W25" s="646"/>
      <c r="X25" s="646"/>
      <c r="Y25" s="647"/>
      <c r="Z25" s="648" t="s">
        <v>244</v>
      </c>
      <c r="AA25" s="648"/>
      <c r="AB25" s="648"/>
      <c r="AC25" s="648"/>
      <c r="AD25" s="649" t="s">
        <v>238</v>
      </c>
      <c r="AE25" s="649"/>
      <c r="AF25" s="649"/>
      <c r="AG25" s="649"/>
      <c r="AH25" s="649"/>
      <c r="AI25" s="649"/>
      <c r="AJ25" s="649"/>
      <c r="AK25" s="649"/>
      <c r="AL25" s="650" t="s">
        <v>238</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244</v>
      </c>
      <c r="BH25" s="646"/>
      <c r="BI25" s="646"/>
      <c r="BJ25" s="646"/>
      <c r="BK25" s="646"/>
      <c r="BL25" s="646"/>
      <c r="BM25" s="646"/>
      <c r="BN25" s="647"/>
      <c r="BO25" s="648" t="s">
        <v>137</v>
      </c>
      <c r="BP25" s="648"/>
      <c r="BQ25" s="648"/>
      <c r="BR25" s="648"/>
      <c r="BS25" s="654" t="s">
        <v>137</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25043325</v>
      </c>
      <c r="CS25" s="670"/>
      <c r="CT25" s="670"/>
      <c r="CU25" s="670"/>
      <c r="CV25" s="670"/>
      <c r="CW25" s="670"/>
      <c r="CX25" s="670"/>
      <c r="CY25" s="671"/>
      <c r="CZ25" s="650">
        <v>12.7</v>
      </c>
      <c r="DA25" s="682"/>
      <c r="DB25" s="682"/>
      <c r="DC25" s="684"/>
      <c r="DD25" s="654">
        <v>23396602</v>
      </c>
      <c r="DE25" s="670"/>
      <c r="DF25" s="670"/>
      <c r="DG25" s="670"/>
      <c r="DH25" s="670"/>
      <c r="DI25" s="670"/>
      <c r="DJ25" s="670"/>
      <c r="DK25" s="671"/>
      <c r="DL25" s="654">
        <v>23024791</v>
      </c>
      <c r="DM25" s="670"/>
      <c r="DN25" s="670"/>
      <c r="DO25" s="670"/>
      <c r="DP25" s="670"/>
      <c r="DQ25" s="670"/>
      <c r="DR25" s="670"/>
      <c r="DS25" s="670"/>
      <c r="DT25" s="670"/>
      <c r="DU25" s="670"/>
      <c r="DV25" s="671"/>
      <c r="DW25" s="650">
        <v>17.3</v>
      </c>
      <c r="DX25" s="682"/>
      <c r="DY25" s="682"/>
      <c r="DZ25" s="682"/>
      <c r="EA25" s="682"/>
      <c r="EB25" s="682"/>
      <c r="EC25" s="683"/>
    </row>
    <row r="26" spans="2:133" ht="11.25" customHeight="1" x14ac:dyDescent="0.15">
      <c r="B26" s="642" t="s">
        <v>295</v>
      </c>
      <c r="C26" s="643"/>
      <c r="D26" s="643"/>
      <c r="E26" s="643"/>
      <c r="F26" s="643"/>
      <c r="G26" s="643"/>
      <c r="H26" s="643"/>
      <c r="I26" s="643"/>
      <c r="J26" s="643"/>
      <c r="K26" s="643"/>
      <c r="L26" s="643"/>
      <c r="M26" s="643"/>
      <c r="N26" s="643"/>
      <c r="O26" s="643"/>
      <c r="P26" s="643"/>
      <c r="Q26" s="644"/>
      <c r="R26" s="645">
        <v>68262592</v>
      </c>
      <c r="S26" s="646"/>
      <c r="T26" s="646"/>
      <c r="U26" s="646"/>
      <c r="V26" s="646"/>
      <c r="W26" s="646"/>
      <c r="X26" s="646"/>
      <c r="Y26" s="647"/>
      <c r="Z26" s="648">
        <v>33.700000000000003</v>
      </c>
      <c r="AA26" s="648"/>
      <c r="AB26" s="648"/>
      <c r="AC26" s="648"/>
      <c r="AD26" s="649">
        <v>68262592</v>
      </c>
      <c r="AE26" s="649"/>
      <c r="AF26" s="649"/>
      <c r="AG26" s="649"/>
      <c r="AH26" s="649"/>
      <c r="AI26" s="649"/>
      <c r="AJ26" s="649"/>
      <c r="AK26" s="649"/>
      <c r="AL26" s="650">
        <v>51.3</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137</v>
      </c>
      <c r="BH26" s="646"/>
      <c r="BI26" s="646"/>
      <c r="BJ26" s="646"/>
      <c r="BK26" s="646"/>
      <c r="BL26" s="646"/>
      <c r="BM26" s="646"/>
      <c r="BN26" s="647"/>
      <c r="BO26" s="648" t="s">
        <v>244</v>
      </c>
      <c r="BP26" s="648"/>
      <c r="BQ26" s="648"/>
      <c r="BR26" s="648"/>
      <c r="BS26" s="654" t="s">
        <v>238</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17446763</v>
      </c>
      <c r="CS26" s="646"/>
      <c r="CT26" s="646"/>
      <c r="CU26" s="646"/>
      <c r="CV26" s="646"/>
      <c r="CW26" s="646"/>
      <c r="CX26" s="646"/>
      <c r="CY26" s="647"/>
      <c r="CZ26" s="650">
        <v>8.8000000000000007</v>
      </c>
      <c r="DA26" s="682"/>
      <c r="DB26" s="682"/>
      <c r="DC26" s="684"/>
      <c r="DD26" s="654">
        <v>16403289</v>
      </c>
      <c r="DE26" s="646"/>
      <c r="DF26" s="646"/>
      <c r="DG26" s="646"/>
      <c r="DH26" s="646"/>
      <c r="DI26" s="646"/>
      <c r="DJ26" s="646"/>
      <c r="DK26" s="647"/>
      <c r="DL26" s="654" t="s">
        <v>137</v>
      </c>
      <c r="DM26" s="646"/>
      <c r="DN26" s="646"/>
      <c r="DO26" s="646"/>
      <c r="DP26" s="646"/>
      <c r="DQ26" s="646"/>
      <c r="DR26" s="646"/>
      <c r="DS26" s="646"/>
      <c r="DT26" s="646"/>
      <c r="DU26" s="646"/>
      <c r="DV26" s="647"/>
      <c r="DW26" s="650" t="s">
        <v>238</v>
      </c>
      <c r="DX26" s="682"/>
      <c r="DY26" s="682"/>
      <c r="DZ26" s="682"/>
      <c r="EA26" s="682"/>
      <c r="EB26" s="682"/>
      <c r="EC26" s="683"/>
    </row>
    <row r="27" spans="2:133" ht="11.25" customHeight="1" x14ac:dyDescent="0.15">
      <c r="B27" s="642" t="s">
        <v>298</v>
      </c>
      <c r="C27" s="643"/>
      <c r="D27" s="643"/>
      <c r="E27" s="643"/>
      <c r="F27" s="643"/>
      <c r="G27" s="643"/>
      <c r="H27" s="643"/>
      <c r="I27" s="643"/>
      <c r="J27" s="643"/>
      <c r="K27" s="643"/>
      <c r="L27" s="643"/>
      <c r="M27" s="643"/>
      <c r="N27" s="643"/>
      <c r="O27" s="643"/>
      <c r="P27" s="643"/>
      <c r="Q27" s="644"/>
      <c r="R27" s="645">
        <v>40998</v>
      </c>
      <c r="S27" s="646"/>
      <c r="T27" s="646"/>
      <c r="U27" s="646"/>
      <c r="V27" s="646"/>
      <c r="W27" s="646"/>
      <c r="X27" s="646"/>
      <c r="Y27" s="647"/>
      <c r="Z27" s="648">
        <v>0</v>
      </c>
      <c r="AA27" s="648"/>
      <c r="AB27" s="648"/>
      <c r="AC27" s="648"/>
      <c r="AD27" s="649">
        <v>40998</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54350099</v>
      </c>
      <c r="BH27" s="646"/>
      <c r="BI27" s="646"/>
      <c r="BJ27" s="646"/>
      <c r="BK27" s="646"/>
      <c r="BL27" s="646"/>
      <c r="BM27" s="646"/>
      <c r="BN27" s="647"/>
      <c r="BO27" s="648">
        <v>100</v>
      </c>
      <c r="BP27" s="648"/>
      <c r="BQ27" s="648"/>
      <c r="BR27" s="648"/>
      <c r="BS27" s="654" t="s">
        <v>238</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66892354</v>
      </c>
      <c r="CS27" s="670"/>
      <c r="CT27" s="670"/>
      <c r="CU27" s="670"/>
      <c r="CV27" s="670"/>
      <c r="CW27" s="670"/>
      <c r="CX27" s="670"/>
      <c r="CY27" s="671"/>
      <c r="CZ27" s="650">
        <v>33.9</v>
      </c>
      <c r="DA27" s="682"/>
      <c r="DB27" s="682"/>
      <c r="DC27" s="684"/>
      <c r="DD27" s="654">
        <v>27351516</v>
      </c>
      <c r="DE27" s="670"/>
      <c r="DF27" s="670"/>
      <c r="DG27" s="670"/>
      <c r="DH27" s="670"/>
      <c r="DI27" s="670"/>
      <c r="DJ27" s="670"/>
      <c r="DK27" s="671"/>
      <c r="DL27" s="654">
        <v>27350798</v>
      </c>
      <c r="DM27" s="670"/>
      <c r="DN27" s="670"/>
      <c r="DO27" s="670"/>
      <c r="DP27" s="670"/>
      <c r="DQ27" s="670"/>
      <c r="DR27" s="670"/>
      <c r="DS27" s="670"/>
      <c r="DT27" s="670"/>
      <c r="DU27" s="670"/>
      <c r="DV27" s="671"/>
      <c r="DW27" s="650">
        <v>20.6</v>
      </c>
      <c r="DX27" s="682"/>
      <c r="DY27" s="682"/>
      <c r="DZ27" s="682"/>
      <c r="EA27" s="682"/>
      <c r="EB27" s="682"/>
      <c r="EC27" s="683"/>
    </row>
    <row r="28" spans="2:133" ht="11.25" customHeight="1" x14ac:dyDescent="0.15">
      <c r="B28" s="642" t="s">
        <v>301</v>
      </c>
      <c r="C28" s="643"/>
      <c r="D28" s="643"/>
      <c r="E28" s="643"/>
      <c r="F28" s="643"/>
      <c r="G28" s="643"/>
      <c r="H28" s="643"/>
      <c r="I28" s="643"/>
      <c r="J28" s="643"/>
      <c r="K28" s="643"/>
      <c r="L28" s="643"/>
      <c r="M28" s="643"/>
      <c r="N28" s="643"/>
      <c r="O28" s="643"/>
      <c r="P28" s="643"/>
      <c r="Q28" s="644"/>
      <c r="R28" s="645">
        <v>3374431</v>
      </c>
      <c r="S28" s="646"/>
      <c r="T28" s="646"/>
      <c r="U28" s="646"/>
      <c r="V28" s="646"/>
      <c r="W28" s="646"/>
      <c r="X28" s="646"/>
      <c r="Y28" s="647"/>
      <c r="Z28" s="648">
        <v>1.7</v>
      </c>
      <c r="AA28" s="648"/>
      <c r="AB28" s="648"/>
      <c r="AC28" s="648"/>
      <c r="AD28" s="649" t="s">
        <v>174</v>
      </c>
      <c r="AE28" s="649"/>
      <c r="AF28" s="649"/>
      <c r="AG28" s="649"/>
      <c r="AH28" s="649"/>
      <c r="AI28" s="649"/>
      <c r="AJ28" s="649"/>
      <c r="AK28" s="649"/>
      <c r="AL28" s="650" t="s">
        <v>137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2370502</v>
      </c>
      <c r="CS28" s="646"/>
      <c r="CT28" s="646"/>
      <c r="CU28" s="646"/>
      <c r="CV28" s="646"/>
      <c r="CW28" s="646"/>
      <c r="CX28" s="646"/>
      <c r="CY28" s="647"/>
      <c r="CZ28" s="650">
        <v>1.2</v>
      </c>
      <c r="DA28" s="682"/>
      <c r="DB28" s="682"/>
      <c r="DC28" s="684"/>
      <c r="DD28" s="654">
        <v>2366754</v>
      </c>
      <c r="DE28" s="646"/>
      <c r="DF28" s="646"/>
      <c r="DG28" s="646"/>
      <c r="DH28" s="646"/>
      <c r="DI28" s="646"/>
      <c r="DJ28" s="646"/>
      <c r="DK28" s="647"/>
      <c r="DL28" s="654">
        <v>2366754</v>
      </c>
      <c r="DM28" s="646"/>
      <c r="DN28" s="646"/>
      <c r="DO28" s="646"/>
      <c r="DP28" s="646"/>
      <c r="DQ28" s="646"/>
      <c r="DR28" s="646"/>
      <c r="DS28" s="646"/>
      <c r="DT28" s="646"/>
      <c r="DU28" s="646"/>
      <c r="DV28" s="647"/>
      <c r="DW28" s="650">
        <v>1.8</v>
      </c>
      <c r="DX28" s="682"/>
      <c r="DY28" s="682"/>
      <c r="DZ28" s="682"/>
      <c r="EA28" s="682"/>
      <c r="EB28" s="682"/>
      <c r="EC28" s="683"/>
    </row>
    <row r="29" spans="2:133" ht="11.25" customHeight="1" x14ac:dyDescent="0.15">
      <c r="B29" s="642" t="s">
        <v>303</v>
      </c>
      <c r="C29" s="643"/>
      <c r="D29" s="643"/>
      <c r="E29" s="643"/>
      <c r="F29" s="643"/>
      <c r="G29" s="643"/>
      <c r="H29" s="643"/>
      <c r="I29" s="643"/>
      <c r="J29" s="643"/>
      <c r="K29" s="643"/>
      <c r="L29" s="643"/>
      <c r="M29" s="643"/>
      <c r="N29" s="643"/>
      <c r="O29" s="643"/>
      <c r="P29" s="643"/>
      <c r="Q29" s="644"/>
      <c r="R29" s="645">
        <v>2881368</v>
      </c>
      <c r="S29" s="646"/>
      <c r="T29" s="646"/>
      <c r="U29" s="646"/>
      <c r="V29" s="646"/>
      <c r="W29" s="646"/>
      <c r="X29" s="646"/>
      <c r="Y29" s="647"/>
      <c r="Z29" s="648">
        <v>1.4</v>
      </c>
      <c r="AA29" s="648"/>
      <c r="AB29" s="648"/>
      <c r="AC29" s="648"/>
      <c r="AD29" s="649">
        <v>1696376</v>
      </c>
      <c r="AE29" s="649"/>
      <c r="AF29" s="649"/>
      <c r="AG29" s="649"/>
      <c r="AH29" s="649"/>
      <c r="AI29" s="649"/>
      <c r="AJ29" s="649"/>
      <c r="AK29" s="649"/>
      <c r="AL29" s="650">
        <v>1.3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70</v>
      </c>
      <c r="CG29" s="661"/>
      <c r="CH29" s="661"/>
      <c r="CI29" s="661"/>
      <c r="CJ29" s="661"/>
      <c r="CK29" s="661"/>
      <c r="CL29" s="661"/>
      <c r="CM29" s="661"/>
      <c r="CN29" s="661"/>
      <c r="CO29" s="661"/>
      <c r="CP29" s="661"/>
      <c r="CQ29" s="662"/>
      <c r="CR29" s="645">
        <v>2370502</v>
      </c>
      <c r="CS29" s="670"/>
      <c r="CT29" s="670"/>
      <c r="CU29" s="670"/>
      <c r="CV29" s="670"/>
      <c r="CW29" s="670"/>
      <c r="CX29" s="670"/>
      <c r="CY29" s="671"/>
      <c r="CZ29" s="650">
        <v>1.2</v>
      </c>
      <c r="DA29" s="682"/>
      <c r="DB29" s="682"/>
      <c r="DC29" s="684"/>
      <c r="DD29" s="654">
        <v>2366754</v>
      </c>
      <c r="DE29" s="670"/>
      <c r="DF29" s="670"/>
      <c r="DG29" s="670"/>
      <c r="DH29" s="670"/>
      <c r="DI29" s="670"/>
      <c r="DJ29" s="670"/>
      <c r="DK29" s="671"/>
      <c r="DL29" s="654">
        <v>2366754</v>
      </c>
      <c r="DM29" s="670"/>
      <c r="DN29" s="670"/>
      <c r="DO29" s="670"/>
      <c r="DP29" s="670"/>
      <c r="DQ29" s="670"/>
      <c r="DR29" s="670"/>
      <c r="DS29" s="670"/>
      <c r="DT29" s="670"/>
      <c r="DU29" s="670"/>
      <c r="DV29" s="671"/>
      <c r="DW29" s="650">
        <v>1.8</v>
      </c>
      <c r="DX29" s="682"/>
      <c r="DY29" s="682"/>
      <c r="DZ29" s="682"/>
      <c r="EA29" s="682"/>
      <c r="EB29" s="682"/>
      <c r="EC29" s="683"/>
    </row>
    <row r="30" spans="2:133" ht="11.25" customHeight="1" x14ac:dyDescent="0.15">
      <c r="B30" s="642" t="s">
        <v>305</v>
      </c>
      <c r="C30" s="643"/>
      <c r="D30" s="643"/>
      <c r="E30" s="643"/>
      <c r="F30" s="643"/>
      <c r="G30" s="643"/>
      <c r="H30" s="643"/>
      <c r="I30" s="643"/>
      <c r="J30" s="643"/>
      <c r="K30" s="643"/>
      <c r="L30" s="643"/>
      <c r="M30" s="643"/>
      <c r="N30" s="643"/>
      <c r="O30" s="643"/>
      <c r="P30" s="643"/>
      <c r="Q30" s="644"/>
      <c r="R30" s="645">
        <v>825712</v>
      </c>
      <c r="S30" s="646"/>
      <c r="T30" s="646"/>
      <c r="U30" s="646"/>
      <c r="V30" s="646"/>
      <c r="W30" s="646"/>
      <c r="X30" s="646"/>
      <c r="Y30" s="647"/>
      <c r="Z30" s="648">
        <v>0.4</v>
      </c>
      <c r="AA30" s="648"/>
      <c r="AB30" s="648"/>
      <c r="AC30" s="648"/>
      <c r="AD30" s="649" t="s">
        <v>137</v>
      </c>
      <c r="AE30" s="649"/>
      <c r="AF30" s="649"/>
      <c r="AG30" s="649"/>
      <c r="AH30" s="649"/>
      <c r="AI30" s="649"/>
      <c r="AJ30" s="649"/>
      <c r="AK30" s="649"/>
      <c r="AL30" s="650" t="s">
        <v>238</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2065607</v>
      </c>
      <c r="CS30" s="646"/>
      <c r="CT30" s="646"/>
      <c r="CU30" s="646"/>
      <c r="CV30" s="646"/>
      <c r="CW30" s="646"/>
      <c r="CX30" s="646"/>
      <c r="CY30" s="647"/>
      <c r="CZ30" s="650">
        <v>1</v>
      </c>
      <c r="DA30" s="682"/>
      <c r="DB30" s="682"/>
      <c r="DC30" s="684"/>
      <c r="DD30" s="654">
        <v>2061859</v>
      </c>
      <c r="DE30" s="646"/>
      <c r="DF30" s="646"/>
      <c r="DG30" s="646"/>
      <c r="DH30" s="646"/>
      <c r="DI30" s="646"/>
      <c r="DJ30" s="646"/>
      <c r="DK30" s="647"/>
      <c r="DL30" s="654">
        <v>2061859</v>
      </c>
      <c r="DM30" s="646"/>
      <c r="DN30" s="646"/>
      <c r="DO30" s="646"/>
      <c r="DP30" s="646"/>
      <c r="DQ30" s="646"/>
      <c r="DR30" s="646"/>
      <c r="DS30" s="646"/>
      <c r="DT30" s="646"/>
      <c r="DU30" s="646"/>
      <c r="DV30" s="647"/>
      <c r="DW30" s="650">
        <v>1.5</v>
      </c>
      <c r="DX30" s="682"/>
      <c r="DY30" s="682"/>
      <c r="DZ30" s="682"/>
      <c r="EA30" s="682"/>
      <c r="EB30" s="682"/>
      <c r="EC30" s="683"/>
    </row>
    <row r="31" spans="2:133" ht="11.25" customHeight="1" x14ac:dyDescent="0.15">
      <c r="B31" s="642" t="s">
        <v>309</v>
      </c>
      <c r="C31" s="643"/>
      <c r="D31" s="643"/>
      <c r="E31" s="643"/>
      <c r="F31" s="643"/>
      <c r="G31" s="643"/>
      <c r="H31" s="643"/>
      <c r="I31" s="643"/>
      <c r="J31" s="643"/>
      <c r="K31" s="643"/>
      <c r="L31" s="643"/>
      <c r="M31" s="643"/>
      <c r="N31" s="643"/>
      <c r="O31" s="643"/>
      <c r="P31" s="643"/>
      <c r="Q31" s="644"/>
      <c r="R31" s="645">
        <v>33963221</v>
      </c>
      <c r="S31" s="646"/>
      <c r="T31" s="646"/>
      <c r="U31" s="646"/>
      <c r="V31" s="646"/>
      <c r="W31" s="646"/>
      <c r="X31" s="646"/>
      <c r="Y31" s="647"/>
      <c r="Z31" s="648">
        <v>16.7</v>
      </c>
      <c r="AA31" s="648"/>
      <c r="AB31" s="648"/>
      <c r="AC31" s="648"/>
      <c r="AD31" s="649" t="s">
        <v>137</v>
      </c>
      <c r="AE31" s="649"/>
      <c r="AF31" s="649"/>
      <c r="AG31" s="649"/>
      <c r="AH31" s="649"/>
      <c r="AI31" s="649"/>
      <c r="AJ31" s="649"/>
      <c r="AK31" s="649"/>
      <c r="AL31" s="650" t="s">
        <v>238</v>
      </c>
      <c r="AM31" s="651"/>
      <c r="AN31" s="651"/>
      <c r="AO31" s="652"/>
      <c r="AP31" s="702" t="s">
        <v>310</v>
      </c>
      <c r="AQ31" s="703"/>
      <c r="AR31" s="703"/>
      <c r="AS31" s="703"/>
      <c r="AT31" s="708" t="s">
        <v>311</v>
      </c>
      <c r="AU31" s="231"/>
      <c r="AV31" s="231"/>
      <c r="AW31" s="231"/>
      <c r="AX31" s="631" t="s">
        <v>186</v>
      </c>
      <c r="AY31" s="632"/>
      <c r="AZ31" s="632"/>
      <c r="BA31" s="632"/>
      <c r="BB31" s="632"/>
      <c r="BC31" s="632"/>
      <c r="BD31" s="632"/>
      <c r="BE31" s="632"/>
      <c r="BF31" s="633"/>
      <c r="BG31" s="701">
        <v>99.2</v>
      </c>
      <c r="BH31" s="697"/>
      <c r="BI31" s="697"/>
      <c r="BJ31" s="697"/>
      <c r="BK31" s="697"/>
      <c r="BL31" s="697"/>
      <c r="BM31" s="640">
        <v>98.6</v>
      </c>
      <c r="BN31" s="697"/>
      <c r="BO31" s="697"/>
      <c r="BP31" s="697"/>
      <c r="BQ31" s="698"/>
      <c r="BR31" s="701">
        <v>99.3</v>
      </c>
      <c r="BS31" s="697"/>
      <c r="BT31" s="697"/>
      <c r="BU31" s="697"/>
      <c r="BV31" s="697"/>
      <c r="BW31" s="697"/>
      <c r="BX31" s="640">
        <v>98.6</v>
      </c>
      <c r="BY31" s="697"/>
      <c r="BZ31" s="697"/>
      <c r="CA31" s="697"/>
      <c r="CB31" s="698"/>
      <c r="CD31" s="693"/>
      <c r="CE31" s="694"/>
      <c r="CF31" s="660" t="s">
        <v>312</v>
      </c>
      <c r="CG31" s="661"/>
      <c r="CH31" s="661"/>
      <c r="CI31" s="661"/>
      <c r="CJ31" s="661"/>
      <c r="CK31" s="661"/>
      <c r="CL31" s="661"/>
      <c r="CM31" s="661"/>
      <c r="CN31" s="661"/>
      <c r="CO31" s="661"/>
      <c r="CP31" s="661"/>
      <c r="CQ31" s="662"/>
      <c r="CR31" s="645">
        <v>304895</v>
      </c>
      <c r="CS31" s="670"/>
      <c r="CT31" s="670"/>
      <c r="CU31" s="670"/>
      <c r="CV31" s="670"/>
      <c r="CW31" s="670"/>
      <c r="CX31" s="670"/>
      <c r="CY31" s="671"/>
      <c r="CZ31" s="650">
        <v>0.2</v>
      </c>
      <c r="DA31" s="682"/>
      <c r="DB31" s="682"/>
      <c r="DC31" s="684"/>
      <c r="DD31" s="654">
        <v>304895</v>
      </c>
      <c r="DE31" s="670"/>
      <c r="DF31" s="670"/>
      <c r="DG31" s="670"/>
      <c r="DH31" s="670"/>
      <c r="DI31" s="670"/>
      <c r="DJ31" s="670"/>
      <c r="DK31" s="671"/>
      <c r="DL31" s="654">
        <v>304895</v>
      </c>
      <c r="DM31" s="670"/>
      <c r="DN31" s="670"/>
      <c r="DO31" s="670"/>
      <c r="DP31" s="670"/>
      <c r="DQ31" s="670"/>
      <c r="DR31" s="670"/>
      <c r="DS31" s="670"/>
      <c r="DT31" s="670"/>
      <c r="DU31" s="670"/>
      <c r="DV31" s="671"/>
      <c r="DW31" s="650">
        <v>0.2</v>
      </c>
      <c r="DX31" s="682"/>
      <c r="DY31" s="682"/>
      <c r="DZ31" s="682"/>
      <c r="EA31" s="682"/>
      <c r="EB31" s="682"/>
      <c r="EC31" s="683"/>
    </row>
    <row r="32" spans="2:133" ht="11.25" customHeight="1" x14ac:dyDescent="0.15">
      <c r="B32" s="712" t="s">
        <v>313</v>
      </c>
      <c r="C32" s="713"/>
      <c r="D32" s="713"/>
      <c r="E32" s="713"/>
      <c r="F32" s="713"/>
      <c r="G32" s="713"/>
      <c r="H32" s="713"/>
      <c r="I32" s="713"/>
      <c r="J32" s="713"/>
      <c r="K32" s="713"/>
      <c r="L32" s="713"/>
      <c r="M32" s="713"/>
      <c r="N32" s="713"/>
      <c r="O32" s="713"/>
      <c r="P32" s="713"/>
      <c r="Q32" s="714"/>
      <c r="R32" s="645">
        <v>64399138</v>
      </c>
      <c r="S32" s="646"/>
      <c r="T32" s="646"/>
      <c r="U32" s="646"/>
      <c r="V32" s="646"/>
      <c r="W32" s="646"/>
      <c r="X32" s="646"/>
      <c r="Y32" s="647"/>
      <c r="Z32" s="648">
        <v>31.8</v>
      </c>
      <c r="AA32" s="648"/>
      <c r="AB32" s="648"/>
      <c r="AC32" s="648"/>
      <c r="AD32" s="649">
        <v>62835421</v>
      </c>
      <c r="AE32" s="649"/>
      <c r="AF32" s="649"/>
      <c r="AG32" s="649"/>
      <c r="AH32" s="649"/>
      <c r="AI32" s="649"/>
      <c r="AJ32" s="649"/>
      <c r="AK32" s="649"/>
      <c r="AL32" s="650">
        <v>47.2</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99.2</v>
      </c>
      <c r="BH32" s="670"/>
      <c r="BI32" s="670"/>
      <c r="BJ32" s="670"/>
      <c r="BK32" s="670"/>
      <c r="BL32" s="670"/>
      <c r="BM32" s="651">
        <v>98.5</v>
      </c>
      <c r="BN32" s="699"/>
      <c r="BO32" s="699"/>
      <c r="BP32" s="699"/>
      <c r="BQ32" s="700"/>
      <c r="BR32" s="711">
        <v>99.2</v>
      </c>
      <c r="BS32" s="670"/>
      <c r="BT32" s="670"/>
      <c r="BU32" s="670"/>
      <c r="BV32" s="670"/>
      <c r="BW32" s="670"/>
      <c r="BX32" s="651">
        <v>98.5</v>
      </c>
      <c r="BY32" s="699"/>
      <c r="BZ32" s="699"/>
      <c r="CA32" s="699"/>
      <c r="CB32" s="700"/>
      <c r="CD32" s="695"/>
      <c r="CE32" s="696"/>
      <c r="CF32" s="660" t="s">
        <v>316</v>
      </c>
      <c r="CG32" s="661"/>
      <c r="CH32" s="661"/>
      <c r="CI32" s="661"/>
      <c r="CJ32" s="661"/>
      <c r="CK32" s="661"/>
      <c r="CL32" s="661"/>
      <c r="CM32" s="661"/>
      <c r="CN32" s="661"/>
      <c r="CO32" s="661"/>
      <c r="CP32" s="661"/>
      <c r="CQ32" s="662"/>
      <c r="CR32" s="645" t="s">
        <v>137</v>
      </c>
      <c r="CS32" s="646"/>
      <c r="CT32" s="646"/>
      <c r="CU32" s="646"/>
      <c r="CV32" s="646"/>
      <c r="CW32" s="646"/>
      <c r="CX32" s="646"/>
      <c r="CY32" s="647"/>
      <c r="CZ32" s="650" t="s">
        <v>137</v>
      </c>
      <c r="DA32" s="682"/>
      <c r="DB32" s="682"/>
      <c r="DC32" s="684"/>
      <c r="DD32" s="654" t="s">
        <v>137</v>
      </c>
      <c r="DE32" s="646"/>
      <c r="DF32" s="646"/>
      <c r="DG32" s="646"/>
      <c r="DH32" s="646"/>
      <c r="DI32" s="646"/>
      <c r="DJ32" s="646"/>
      <c r="DK32" s="647"/>
      <c r="DL32" s="654" t="s">
        <v>174</v>
      </c>
      <c r="DM32" s="646"/>
      <c r="DN32" s="646"/>
      <c r="DO32" s="646"/>
      <c r="DP32" s="646"/>
      <c r="DQ32" s="646"/>
      <c r="DR32" s="646"/>
      <c r="DS32" s="646"/>
      <c r="DT32" s="646"/>
      <c r="DU32" s="646"/>
      <c r="DV32" s="647"/>
      <c r="DW32" s="650" t="s">
        <v>174</v>
      </c>
      <c r="DX32" s="682"/>
      <c r="DY32" s="682"/>
      <c r="DZ32" s="682"/>
      <c r="EA32" s="682"/>
      <c r="EB32" s="682"/>
      <c r="EC32" s="683"/>
    </row>
    <row r="33" spans="2:133" ht="11.25" customHeight="1" x14ac:dyDescent="0.15">
      <c r="B33" s="642" t="s">
        <v>317</v>
      </c>
      <c r="C33" s="643"/>
      <c r="D33" s="643"/>
      <c r="E33" s="643"/>
      <c r="F33" s="643"/>
      <c r="G33" s="643"/>
      <c r="H33" s="643"/>
      <c r="I33" s="643"/>
      <c r="J33" s="643"/>
      <c r="K33" s="643"/>
      <c r="L33" s="643"/>
      <c r="M33" s="643"/>
      <c r="N33" s="643"/>
      <c r="O33" s="643"/>
      <c r="P33" s="643"/>
      <c r="Q33" s="644"/>
      <c r="R33" s="645">
        <v>15653289</v>
      </c>
      <c r="S33" s="646"/>
      <c r="T33" s="646"/>
      <c r="U33" s="646"/>
      <c r="V33" s="646"/>
      <c r="W33" s="646"/>
      <c r="X33" s="646"/>
      <c r="Y33" s="647"/>
      <c r="Z33" s="648">
        <v>7.7</v>
      </c>
      <c r="AA33" s="648"/>
      <c r="AB33" s="648"/>
      <c r="AC33" s="648"/>
      <c r="AD33" s="649" t="s">
        <v>244</v>
      </c>
      <c r="AE33" s="649"/>
      <c r="AF33" s="649"/>
      <c r="AG33" s="649"/>
      <c r="AH33" s="649"/>
      <c r="AI33" s="649"/>
      <c r="AJ33" s="649"/>
      <c r="AK33" s="649"/>
      <c r="AL33" s="650" t="s">
        <v>244</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t="s">
        <v>238</v>
      </c>
      <c r="BH33" s="716"/>
      <c r="BI33" s="716"/>
      <c r="BJ33" s="716"/>
      <c r="BK33" s="716"/>
      <c r="BL33" s="716"/>
      <c r="BM33" s="717" t="s">
        <v>174</v>
      </c>
      <c r="BN33" s="716"/>
      <c r="BO33" s="716"/>
      <c r="BP33" s="716"/>
      <c r="BQ33" s="718"/>
      <c r="BR33" s="715" t="s">
        <v>238</v>
      </c>
      <c r="BS33" s="716"/>
      <c r="BT33" s="716"/>
      <c r="BU33" s="716"/>
      <c r="BV33" s="716"/>
      <c r="BW33" s="716"/>
      <c r="BX33" s="717" t="s">
        <v>238</v>
      </c>
      <c r="BY33" s="716"/>
      <c r="BZ33" s="716"/>
      <c r="CA33" s="716"/>
      <c r="CB33" s="718"/>
      <c r="CD33" s="660" t="s">
        <v>319</v>
      </c>
      <c r="CE33" s="661"/>
      <c r="CF33" s="661"/>
      <c r="CG33" s="661"/>
      <c r="CH33" s="661"/>
      <c r="CI33" s="661"/>
      <c r="CJ33" s="661"/>
      <c r="CK33" s="661"/>
      <c r="CL33" s="661"/>
      <c r="CM33" s="661"/>
      <c r="CN33" s="661"/>
      <c r="CO33" s="661"/>
      <c r="CP33" s="661"/>
      <c r="CQ33" s="662"/>
      <c r="CR33" s="645">
        <v>84079041</v>
      </c>
      <c r="CS33" s="670"/>
      <c r="CT33" s="670"/>
      <c r="CU33" s="670"/>
      <c r="CV33" s="670"/>
      <c r="CW33" s="670"/>
      <c r="CX33" s="670"/>
      <c r="CY33" s="671"/>
      <c r="CZ33" s="650">
        <v>42.6</v>
      </c>
      <c r="DA33" s="682"/>
      <c r="DB33" s="682"/>
      <c r="DC33" s="684"/>
      <c r="DD33" s="654">
        <v>73256554</v>
      </c>
      <c r="DE33" s="670"/>
      <c r="DF33" s="670"/>
      <c r="DG33" s="670"/>
      <c r="DH33" s="670"/>
      <c r="DI33" s="670"/>
      <c r="DJ33" s="670"/>
      <c r="DK33" s="671"/>
      <c r="DL33" s="654">
        <v>47319671</v>
      </c>
      <c r="DM33" s="670"/>
      <c r="DN33" s="670"/>
      <c r="DO33" s="670"/>
      <c r="DP33" s="670"/>
      <c r="DQ33" s="670"/>
      <c r="DR33" s="670"/>
      <c r="DS33" s="670"/>
      <c r="DT33" s="670"/>
      <c r="DU33" s="670"/>
      <c r="DV33" s="671"/>
      <c r="DW33" s="650">
        <v>35.6</v>
      </c>
      <c r="DX33" s="682"/>
      <c r="DY33" s="682"/>
      <c r="DZ33" s="682"/>
      <c r="EA33" s="682"/>
      <c r="EB33" s="682"/>
      <c r="EC33" s="683"/>
    </row>
    <row r="34" spans="2:133" ht="11.25" customHeight="1" x14ac:dyDescent="0.15">
      <c r="B34" s="642" t="s">
        <v>320</v>
      </c>
      <c r="C34" s="643"/>
      <c r="D34" s="643"/>
      <c r="E34" s="643"/>
      <c r="F34" s="643"/>
      <c r="G34" s="643"/>
      <c r="H34" s="643"/>
      <c r="I34" s="643"/>
      <c r="J34" s="643"/>
      <c r="K34" s="643"/>
      <c r="L34" s="643"/>
      <c r="M34" s="643"/>
      <c r="N34" s="643"/>
      <c r="O34" s="643"/>
      <c r="P34" s="643"/>
      <c r="Q34" s="644"/>
      <c r="R34" s="645">
        <v>235013</v>
      </c>
      <c r="S34" s="646"/>
      <c r="T34" s="646"/>
      <c r="U34" s="646"/>
      <c r="V34" s="646"/>
      <c r="W34" s="646"/>
      <c r="X34" s="646"/>
      <c r="Y34" s="647"/>
      <c r="Z34" s="648">
        <v>0.1</v>
      </c>
      <c r="AA34" s="648"/>
      <c r="AB34" s="648"/>
      <c r="AC34" s="648"/>
      <c r="AD34" s="649">
        <v>205104</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36618959</v>
      </c>
      <c r="CS34" s="646"/>
      <c r="CT34" s="646"/>
      <c r="CU34" s="646"/>
      <c r="CV34" s="646"/>
      <c r="CW34" s="646"/>
      <c r="CX34" s="646"/>
      <c r="CY34" s="647"/>
      <c r="CZ34" s="650">
        <v>18.5</v>
      </c>
      <c r="DA34" s="682"/>
      <c r="DB34" s="682"/>
      <c r="DC34" s="684"/>
      <c r="DD34" s="654">
        <v>32158064</v>
      </c>
      <c r="DE34" s="646"/>
      <c r="DF34" s="646"/>
      <c r="DG34" s="646"/>
      <c r="DH34" s="646"/>
      <c r="DI34" s="646"/>
      <c r="DJ34" s="646"/>
      <c r="DK34" s="647"/>
      <c r="DL34" s="654">
        <v>29548937</v>
      </c>
      <c r="DM34" s="646"/>
      <c r="DN34" s="646"/>
      <c r="DO34" s="646"/>
      <c r="DP34" s="646"/>
      <c r="DQ34" s="646"/>
      <c r="DR34" s="646"/>
      <c r="DS34" s="646"/>
      <c r="DT34" s="646"/>
      <c r="DU34" s="646"/>
      <c r="DV34" s="647"/>
      <c r="DW34" s="650">
        <v>22.2</v>
      </c>
      <c r="DX34" s="682"/>
      <c r="DY34" s="682"/>
      <c r="DZ34" s="682"/>
      <c r="EA34" s="682"/>
      <c r="EB34" s="682"/>
      <c r="EC34" s="683"/>
    </row>
    <row r="35" spans="2:133" ht="11.25" customHeight="1" x14ac:dyDescent="0.15">
      <c r="B35" s="642" t="s">
        <v>322</v>
      </c>
      <c r="C35" s="643"/>
      <c r="D35" s="643"/>
      <c r="E35" s="643"/>
      <c r="F35" s="643"/>
      <c r="G35" s="643"/>
      <c r="H35" s="643"/>
      <c r="I35" s="643"/>
      <c r="J35" s="643"/>
      <c r="K35" s="643"/>
      <c r="L35" s="643"/>
      <c r="M35" s="643"/>
      <c r="N35" s="643"/>
      <c r="O35" s="643"/>
      <c r="P35" s="643"/>
      <c r="Q35" s="644"/>
      <c r="R35" s="645">
        <v>236305</v>
      </c>
      <c r="S35" s="646"/>
      <c r="T35" s="646"/>
      <c r="U35" s="646"/>
      <c r="V35" s="646"/>
      <c r="W35" s="646"/>
      <c r="X35" s="646"/>
      <c r="Y35" s="647"/>
      <c r="Z35" s="648">
        <v>0.1</v>
      </c>
      <c r="AA35" s="648"/>
      <c r="AB35" s="648"/>
      <c r="AC35" s="648"/>
      <c r="AD35" s="649" t="s">
        <v>174</v>
      </c>
      <c r="AE35" s="649"/>
      <c r="AF35" s="649"/>
      <c r="AG35" s="649"/>
      <c r="AH35" s="649"/>
      <c r="AI35" s="649"/>
      <c r="AJ35" s="649"/>
      <c r="AK35" s="649"/>
      <c r="AL35" s="650" t="s">
        <v>244</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1859052</v>
      </c>
      <c r="CS35" s="670"/>
      <c r="CT35" s="670"/>
      <c r="CU35" s="670"/>
      <c r="CV35" s="670"/>
      <c r="CW35" s="670"/>
      <c r="CX35" s="670"/>
      <c r="CY35" s="671"/>
      <c r="CZ35" s="650">
        <v>0.9</v>
      </c>
      <c r="DA35" s="682"/>
      <c r="DB35" s="682"/>
      <c r="DC35" s="684"/>
      <c r="DD35" s="654">
        <v>1754689</v>
      </c>
      <c r="DE35" s="670"/>
      <c r="DF35" s="670"/>
      <c r="DG35" s="670"/>
      <c r="DH35" s="670"/>
      <c r="DI35" s="670"/>
      <c r="DJ35" s="670"/>
      <c r="DK35" s="671"/>
      <c r="DL35" s="654">
        <v>1739619</v>
      </c>
      <c r="DM35" s="670"/>
      <c r="DN35" s="670"/>
      <c r="DO35" s="670"/>
      <c r="DP35" s="670"/>
      <c r="DQ35" s="670"/>
      <c r="DR35" s="670"/>
      <c r="DS35" s="670"/>
      <c r="DT35" s="670"/>
      <c r="DU35" s="670"/>
      <c r="DV35" s="671"/>
      <c r="DW35" s="650">
        <v>1.3</v>
      </c>
      <c r="DX35" s="682"/>
      <c r="DY35" s="682"/>
      <c r="DZ35" s="682"/>
      <c r="EA35" s="682"/>
      <c r="EB35" s="682"/>
      <c r="EC35" s="683"/>
    </row>
    <row r="36" spans="2:133" ht="11.25" customHeight="1" x14ac:dyDescent="0.15">
      <c r="B36" s="642" t="s">
        <v>326</v>
      </c>
      <c r="C36" s="643"/>
      <c r="D36" s="643"/>
      <c r="E36" s="643"/>
      <c r="F36" s="643"/>
      <c r="G36" s="643"/>
      <c r="H36" s="643"/>
      <c r="I36" s="643"/>
      <c r="J36" s="643"/>
      <c r="K36" s="643"/>
      <c r="L36" s="643"/>
      <c r="M36" s="643"/>
      <c r="N36" s="643"/>
      <c r="O36" s="643"/>
      <c r="P36" s="643"/>
      <c r="Q36" s="644"/>
      <c r="R36" s="645">
        <v>4955528</v>
      </c>
      <c r="S36" s="646"/>
      <c r="T36" s="646"/>
      <c r="U36" s="646"/>
      <c r="V36" s="646"/>
      <c r="W36" s="646"/>
      <c r="X36" s="646"/>
      <c r="Y36" s="647"/>
      <c r="Z36" s="648">
        <v>2.4</v>
      </c>
      <c r="AA36" s="648"/>
      <c r="AB36" s="648"/>
      <c r="AC36" s="648"/>
      <c r="AD36" s="649" t="s">
        <v>137</v>
      </c>
      <c r="AE36" s="649"/>
      <c r="AF36" s="649"/>
      <c r="AG36" s="649"/>
      <c r="AH36" s="649"/>
      <c r="AI36" s="649"/>
      <c r="AJ36" s="649"/>
      <c r="AK36" s="649"/>
      <c r="AL36" s="650" t="s">
        <v>174</v>
      </c>
      <c r="AM36" s="651"/>
      <c r="AN36" s="651"/>
      <c r="AO36" s="652"/>
      <c r="AP36" s="235"/>
      <c r="AQ36" s="719" t="s">
        <v>327</v>
      </c>
      <c r="AR36" s="720"/>
      <c r="AS36" s="720"/>
      <c r="AT36" s="720"/>
      <c r="AU36" s="720"/>
      <c r="AV36" s="720"/>
      <c r="AW36" s="720"/>
      <c r="AX36" s="720"/>
      <c r="AY36" s="721"/>
      <c r="AZ36" s="634">
        <v>15017739</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1012017</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10867631</v>
      </c>
      <c r="CS36" s="646"/>
      <c r="CT36" s="646"/>
      <c r="CU36" s="646"/>
      <c r="CV36" s="646"/>
      <c r="CW36" s="646"/>
      <c r="CX36" s="646"/>
      <c r="CY36" s="647"/>
      <c r="CZ36" s="650">
        <v>5.5</v>
      </c>
      <c r="DA36" s="682"/>
      <c r="DB36" s="682"/>
      <c r="DC36" s="684"/>
      <c r="DD36" s="654">
        <v>7846741</v>
      </c>
      <c r="DE36" s="646"/>
      <c r="DF36" s="646"/>
      <c r="DG36" s="646"/>
      <c r="DH36" s="646"/>
      <c r="DI36" s="646"/>
      <c r="DJ36" s="646"/>
      <c r="DK36" s="647"/>
      <c r="DL36" s="654">
        <v>5768305</v>
      </c>
      <c r="DM36" s="646"/>
      <c r="DN36" s="646"/>
      <c r="DO36" s="646"/>
      <c r="DP36" s="646"/>
      <c r="DQ36" s="646"/>
      <c r="DR36" s="646"/>
      <c r="DS36" s="646"/>
      <c r="DT36" s="646"/>
      <c r="DU36" s="646"/>
      <c r="DV36" s="647"/>
      <c r="DW36" s="650">
        <v>4.3</v>
      </c>
      <c r="DX36" s="682"/>
      <c r="DY36" s="682"/>
      <c r="DZ36" s="682"/>
      <c r="EA36" s="682"/>
      <c r="EB36" s="682"/>
      <c r="EC36" s="683"/>
    </row>
    <row r="37" spans="2:133" ht="11.25" customHeight="1" x14ac:dyDescent="0.15">
      <c r="B37" s="642" t="s">
        <v>330</v>
      </c>
      <c r="C37" s="643"/>
      <c r="D37" s="643"/>
      <c r="E37" s="643"/>
      <c r="F37" s="643"/>
      <c r="G37" s="643"/>
      <c r="H37" s="643"/>
      <c r="I37" s="643"/>
      <c r="J37" s="643"/>
      <c r="K37" s="643"/>
      <c r="L37" s="643"/>
      <c r="M37" s="643"/>
      <c r="N37" s="643"/>
      <c r="O37" s="643"/>
      <c r="P37" s="643"/>
      <c r="Q37" s="644"/>
      <c r="R37" s="645">
        <v>5162788</v>
      </c>
      <c r="S37" s="646"/>
      <c r="T37" s="646"/>
      <c r="U37" s="646"/>
      <c r="V37" s="646"/>
      <c r="W37" s="646"/>
      <c r="X37" s="646"/>
      <c r="Y37" s="647"/>
      <c r="Z37" s="648">
        <v>2.5</v>
      </c>
      <c r="AA37" s="648"/>
      <c r="AB37" s="648"/>
      <c r="AC37" s="648"/>
      <c r="AD37" s="649" t="s">
        <v>137</v>
      </c>
      <c r="AE37" s="649"/>
      <c r="AF37" s="649"/>
      <c r="AG37" s="649"/>
      <c r="AH37" s="649"/>
      <c r="AI37" s="649"/>
      <c r="AJ37" s="649"/>
      <c r="AK37" s="649"/>
      <c r="AL37" s="650" t="s">
        <v>174</v>
      </c>
      <c r="AM37" s="651"/>
      <c r="AN37" s="651"/>
      <c r="AO37" s="652"/>
      <c r="AQ37" s="723" t="s">
        <v>331</v>
      </c>
      <c r="AR37" s="724"/>
      <c r="AS37" s="724"/>
      <c r="AT37" s="724"/>
      <c r="AU37" s="724"/>
      <c r="AV37" s="724"/>
      <c r="AW37" s="724"/>
      <c r="AX37" s="724"/>
      <c r="AY37" s="725"/>
      <c r="AZ37" s="645">
        <v>236</v>
      </c>
      <c r="BA37" s="646"/>
      <c r="BB37" s="646"/>
      <c r="BC37" s="646"/>
      <c r="BD37" s="670"/>
      <c r="BE37" s="670"/>
      <c r="BF37" s="700"/>
      <c r="BG37" s="660" t="s">
        <v>332</v>
      </c>
      <c r="BH37" s="661"/>
      <c r="BI37" s="661"/>
      <c r="BJ37" s="661"/>
      <c r="BK37" s="661"/>
      <c r="BL37" s="661"/>
      <c r="BM37" s="661"/>
      <c r="BN37" s="661"/>
      <c r="BO37" s="661"/>
      <c r="BP37" s="661"/>
      <c r="BQ37" s="661"/>
      <c r="BR37" s="661"/>
      <c r="BS37" s="661"/>
      <c r="BT37" s="661"/>
      <c r="BU37" s="662"/>
      <c r="BV37" s="645">
        <v>1012017</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1670971</v>
      </c>
      <c r="CS37" s="670"/>
      <c r="CT37" s="670"/>
      <c r="CU37" s="670"/>
      <c r="CV37" s="670"/>
      <c r="CW37" s="670"/>
      <c r="CX37" s="670"/>
      <c r="CY37" s="671"/>
      <c r="CZ37" s="650">
        <v>0.8</v>
      </c>
      <c r="DA37" s="682"/>
      <c r="DB37" s="682"/>
      <c r="DC37" s="684"/>
      <c r="DD37" s="654">
        <v>1670971</v>
      </c>
      <c r="DE37" s="670"/>
      <c r="DF37" s="670"/>
      <c r="DG37" s="670"/>
      <c r="DH37" s="670"/>
      <c r="DI37" s="670"/>
      <c r="DJ37" s="670"/>
      <c r="DK37" s="671"/>
      <c r="DL37" s="654">
        <v>1188339</v>
      </c>
      <c r="DM37" s="670"/>
      <c r="DN37" s="670"/>
      <c r="DO37" s="670"/>
      <c r="DP37" s="670"/>
      <c r="DQ37" s="670"/>
      <c r="DR37" s="670"/>
      <c r="DS37" s="670"/>
      <c r="DT37" s="670"/>
      <c r="DU37" s="670"/>
      <c r="DV37" s="671"/>
      <c r="DW37" s="650">
        <v>0.9</v>
      </c>
      <c r="DX37" s="682"/>
      <c r="DY37" s="682"/>
      <c r="DZ37" s="682"/>
      <c r="EA37" s="682"/>
      <c r="EB37" s="682"/>
      <c r="EC37" s="683"/>
    </row>
    <row r="38" spans="2:133" ht="11.25" customHeight="1" x14ac:dyDescent="0.15">
      <c r="B38" s="642" t="s">
        <v>334</v>
      </c>
      <c r="C38" s="643"/>
      <c r="D38" s="643"/>
      <c r="E38" s="643"/>
      <c r="F38" s="643"/>
      <c r="G38" s="643"/>
      <c r="H38" s="643"/>
      <c r="I38" s="643"/>
      <c r="J38" s="643"/>
      <c r="K38" s="643"/>
      <c r="L38" s="643"/>
      <c r="M38" s="643"/>
      <c r="N38" s="643"/>
      <c r="O38" s="643"/>
      <c r="P38" s="643"/>
      <c r="Q38" s="644"/>
      <c r="R38" s="645">
        <v>2276789</v>
      </c>
      <c r="S38" s="646"/>
      <c r="T38" s="646"/>
      <c r="U38" s="646"/>
      <c r="V38" s="646"/>
      <c r="W38" s="646"/>
      <c r="X38" s="646"/>
      <c r="Y38" s="647"/>
      <c r="Z38" s="648">
        <v>1.1000000000000001</v>
      </c>
      <c r="AA38" s="648"/>
      <c r="AB38" s="648"/>
      <c r="AC38" s="648"/>
      <c r="AD38" s="649">
        <v>778</v>
      </c>
      <c r="AE38" s="649"/>
      <c r="AF38" s="649"/>
      <c r="AG38" s="649"/>
      <c r="AH38" s="649"/>
      <c r="AI38" s="649"/>
      <c r="AJ38" s="649"/>
      <c r="AK38" s="649"/>
      <c r="AL38" s="650">
        <v>0</v>
      </c>
      <c r="AM38" s="651"/>
      <c r="AN38" s="651"/>
      <c r="AO38" s="652"/>
      <c r="AQ38" s="723" t="s">
        <v>335</v>
      </c>
      <c r="AR38" s="724"/>
      <c r="AS38" s="724"/>
      <c r="AT38" s="724"/>
      <c r="AU38" s="724"/>
      <c r="AV38" s="724"/>
      <c r="AW38" s="724"/>
      <c r="AX38" s="724"/>
      <c r="AY38" s="725"/>
      <c r="AZ38" s="645" t="s">
        <v>174</v>
      </c>
      <c r="BA38" s="646"/>
      <c r="BB38" s="646"/>
      <c r="BC38" s="646"/>
      <c r="BD38" s="670"/>
      <c r="BE38" s="670"/>
      <c r="BF38" s="700"/>
      <c r="BG38" s="660" t="s">
        <v>336</v>
      </c>
      <c r="BH38" s="661"/>
      <c r="BI38" s="661"/>
      <c r="BJ38" s="661"/>
      <c r="BK38" s="661"/>
      <c r="BL38" s="661"/>
      <c r="BM38" s="661"/>
      <c r="BN38" s="661"/>
      <c r="BO38" s="661"/>
      <c r="BP38" s="661"/>
      <c r="BQ38" s="661"/>
      <c r="BR38" s="661"/>
      <c r="BS38" s="661"/>
      <c r="BT38" s="661"/>
      <c r="BU38" s="662"/>
      <c r="BV38" s="645">
        <v>68329</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15017739</v>
      </c>
      <c r="CS38" s="646"/>
      <c r="CT38" s="646"/>
      <c r="CU38" s="646"/>
      <c r="CV38" s="646"/>
      <c r="CW38" s="646"/>
      <c r="CX38" s="646"/>
      <c r="CY38" s="647"/>
      <c r="CZ38" s="650">
        <v>7.6</v>
      </c>
      <c r="DA38" s="682"/>
      <c r="DB38" s="682"/>
      <c r="DC38" s="684"/>
      <c r="DD38" s="654">
        <v>12504735</v>
      </c>
      <c r="DE38" s="646"/>
      <c r="DF38" s="646"/>
      <c r="DG38" s="646"/>
      <c r="DH38" s="646"/>
      <c r="DI38" s="646"/>
      <c r="DJ38" s="646"/>
      <c r="DK38" s="647"/>
      <c r="DL38" s="654">
        <v>10262810</v>
      </c>
      <c r="DM38" s="646"/>
      <c r="DN38" s="646"/>
      <c r="DO38" s="646"/>
      <c r="DP38" s="646"/>
      <c r="DQ38" s="646"/>
      <c r="DR38" s="646"/>
      <c r="DS38" s="646"/>
      <c r="DT38" s="646"/>
      <c r="DU38" s="646"/>
      <c r="DV38" s="647"/>
      <c r="DW38" s="650">
        <v>7.7</v>
      </c>
      <c r="DX38" s="682"/>
      <c r="DY38" s="682"/>
      <c r="DZ38" s="682"/>
      <c r="EA38" s="682"/>
      <c r="EB38" s="682"/>
      <c r="EC38" s="683"/>
    </row>
    <row r="39" spans="2:133" ht="11.25" customHeight="1" x14ac:dyDescent="0.15">
      <c r="B39" s="642" t="s">
        <v>338</v>
      </c>
      <c r="C39" s="643"/>
      <c r="D39" s="643"/>
      <c r="E39" s="643"/>
      <c r="F39" s="643"/>
      <c r="G39" s="643"/>
      <c r="H39" s="643"/>
      <c r="I39" s="643"/>
      <c r="J39" s="643"/>
      <c r="K39" s="643"/>
      <c r="L39" s="643"/>
      <c r="M39" s="643"/>
      <c r="N39" s="643"/>
      <c r="O39" s="643"/>
      <c r="P39" s="643"/>
      <c r="Q39" s="644"/>
      <c r="R39" s="645">
        <v>547000</v>
      </c>
      <c r="S39" s="646"/>
      <c r="T39" s="646"/>
      <c r="U39" s="646"/>
      <c r="V39" s="646"/>
      <c r="W39" s="646"/>
      <c r="X39" s="646"/>
      <c r="Y39" s="647"/>
      <c r="Z39" s="648">
        <v>0.3</v>
      </c>
      <c r="AA39" s="648"/>
      <c r="AB39" s="648"/>
      <c r="AC39" s="648"/>
      <c r="AD39" s="649" t="s">
        <v>238</v>
      </c>
      <c r="AE39" s="649"/>
      <c r="AF39" s="649"/>
      <c r="AG39" s="649"/>
      <c r="AH39" s="649"/>
      <c r="AI39" s="649"/>
      <c r="AJ39" s="649"/>
      <c r="AK39" s="649"/>
      <c r="AL39" s="650" t="s">
        <v>238</v>
      </c>
      <c r="AM39" s="651"/>
      <c r="AN39" s="651"/>
      <c r="AO39" s="652"/>
      <c r="AQ39" s="723" t="s">
        <v>339</v>
      </c>
      <c r="AR39" s="724"/>
      <c r="AS39" s="724"/>
      <c r="AT39" s="724"/>
      <c r="AU39" s="724"/>
      <c r="AV39" s="724"/>
      <c r="AW39" s="724"/>
      <c r="AX39" s="724"/>
      <c r="AY39" s="725"/>
      <c r="AZ39" s="645" t="s">
        <v>137</v>
      </c>
      <c r="BA39" s="646"/>
      <c r="BB39" s="646"/>
      <c r="BC39" s="646"/>
      <c r="BD39" s="670"/>
      <c r="BE39" s="670"/>
      <c r="BF39" s="700"/>
      <c r="BG39" s="660" t="s">
        <v>340</v>
      </c>
      <c r="BH39" s="661"/>
      <c r="BI39" s="661"/>
      <c r="BJ39" s="661"/>
      <c r="BK39" s="661"/>
      <c r="BL39" s="661"/>
      <c r="BM39" s="661"/>
      <c r="BN39" s="661"/>
      <c r="BO39" s="661"/>
      <c r="BP39" s="661"/>
      <c r="BQ39" s="661"/>
      <c r="BR39" s="661"/>
      <c r="BS39" s="661"/>
      <c r="BT39" s="661"/>
      <c r="BU39" s="662"/>
      <c r="BV39" s="645">
        <v>96372</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19268686</v>
      </c>
      <c r="CS39" s="670"/>
      <c r="CT39" s="670"/>
      <c r="CU39" s="670"/>
      <c r="CV39" s="670"/>
      <c r="CW39" s="670"/>
      <c r="CX39" s="670"/>
      <c r="CY39" s="671"/>
      <c r="CZ39" s="650">
        <v>9.8000000000000007</v>
      </c>
      <c r="DA39" s="682"/>
      <c r="DB39" s="682"/>
      <c r="DC39" s="684"/>
      <c r="DD39" s="654">
        <v>18992325</v>
      </c>
      <c r="DE39" s="670"/>
      <c r="DF39" s="670"/>
      <c r="DG39" s="670"/>
      <c r="DH39" s="670"/>
      <c r="DI39" s="670"/>
      <c r="DJ39" s="670"/>
      <c r="DK39" s="671"/>
      <c r="DL39" s="654" t="s">
        <v>244</v>
      </c>
      <c r="DM39" s="670"/>
      <c r="DN39" s="670"/>
      <c r="DO39" s="670"/>
      <c r="DP39" s="670"/>
      <c r="DQ39" s="670"/>
      <c r="DR39" s="670"/>
      <c r="DS39" s="670"/>
      <c r="DT39" s="670"/>
      <c r="DU39" s="670"/>
      <c r="DV39" s="671"/>
      <c r="DW39" s="650" t="s">
        <v>238</v>
      </c>
      <c r="DX39" s="682"/>
      <c r="DY39" s="682"/>
      <c r="DZ39" s="682"/>
      <c r="EA39" s="682"/>
      <c r="EB39" s="682"/>
      <c r="EC39" s="683"/>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174</v>
      </c>
      <c r="S40" s="646"/>
      <c r="T40" s="646"/>
      <c r="U40" s="646"/>
      <c r="V40" s="646"/>
      <c r="W40" s="646"/>
      <c r="X40" s="646"/>
      <c r="Y40" s="647"/>
      <c r="Z40" s="648" t="s">
        <v>238</v>
      </c>
      <c r="AA40" s="648"/>
      <c r="AB40" s="648"/>
      <c r="AC40" s="648"/>
      <c r="AD40" s="649" t="s">
        <v>244</v>
      </c>
      <c r="AE40" s="649"/>
      <c r="AF40" s="649"/>
      <c r="AG40" s="649"/>
      <c r="AH40" s="649"/>
      <c r="AI40" s="649"/>
      <c r="AJ40" s="649"/>
      <c r="AK40" s="649"/>
      <c r="AL40" s="650" t="s">
        <v>238</v>
      </c>
      <c r="AM40" s="651"/>
      <c r="AN40" s="651"/>
      <c r="AO40" s="652"/>
      <c r="AQ40" s="723" t="s">
        <v>343</v>
      </c>
      <c r="AR40" s="724"/>
      <c r="AS40" s="724"/>
      <c r="AT40" s="724"/>
      <c r="AU40" s="724"/>
      <c r="AV40" s="724"/>
      <c r="AW40" s="724"/>
      <c r="AX40" s="724"/>
      <c r="AY40" s="725"/>
      <c r="AZ40" s="645" t="s">
        <v>174</v>
      </c>
      <c r="BA40" s="646"/>
      <c r="BB40" s="646"/>
      <c r="BC40" s="646"/>
      <c r="BD40" s="670"/>
      <c r="BE40" s="670"/>
      <c r="BF40" s="700"/>
      <c r="BG40" s="726" t="s">
        <v>344</v>
      </c>
      <c r="BH40" s="727"/>
      <c r="BI40" s="727"/>
      <c r="BJ40" s="727"/>
      <c r="BK40" s="727"/>
      <c r="BL40" s="236"/>
      <c r="BM40" s="661" t="s">
        <v>345</v>
      </c>
      <c r="BN40" s="661"/>
      <c r="BO40" s="661"/>
      <c r="BP40" s="661"/>
      <c r="BQ40" s="661"/>
      <c r="BR40" s="661"/>
      <c r="BS40" s="661"/>
      <c r="BT40" s="661"/>
      <c r="BU40" s="662"/>
      <c r="BV40" s="645">
        <v>114</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446974</v>
      </c>
      <c r="CS40" s="646"/>
      <c r="CT40" s="646"/>
      <c r="CU40" s="646"/>
      <c r="CV40" s="646"/>
      <c r="CW40" s="646"/>
      <c r="CX40" s="646"/>
      <c r="CY40" s="647"/>
      <c r="CZ40" s="650">
        <v>0.2</v>
      </c>
      <c r="DA40" s="682"/>
      <c r="DB40" s="682"/>
      <c r="DC40" s="684"/>
      <c r="DD40" s="654" t="s">
        <v>174</v>
      </c>
      <c r="DE40" s="646"/>
      <c r="DF40" s="646"/>
      <c r="DG40" s="646"/>
      <c r="DH40" s="646"/>
      <c r="DI40" s="646"/>
      <c r="DJ40" s="646"/>
      <c r="DK40" s="647"/>
      <c r="DL40" s="654" t="s">
        <v>244</v>
      </c>
      <c r="DM40" s="646"/>
      <c r="DN40" s="646"/>
      <c r="DO40" s="646"/>
      <c r="DP40" s="646"/>
      <c r="DQ40" s="646"/>
      <c r="DR40" s="646"/>
      <c r="DS40" s="646"/>
      <c r="DT40" s="646"/>
      <c r="DU40" s="646"/>
      <c r="DV40" s="647"/>
      <c r="DW40" s="650" t="s">
        <v>137</v>
      </c>
      <c r="DX40" s="682"/>
      <c r="DY40" s="682"/>
      <c r="DZ40" s="682"/>
      <c r="EA40" s="682"/>
      <c r="EB40" s="682"/>
      <c r="EC40" s="683"/>
    </row>
    <row r="41" spans="2:133" ht="11.25" customHeight="1" x14ac:dyDescent="0.15">
      <c r="B41" s="642" t="s">
        <v>347</v>
      </c>
      <c r="C41" s="643"/>
      <c r="D41" s="643"/>
      <c r="E41" s="643"/>
      <c r="F41" s="643"/>
      <c r="G41" s="643"/>
      <c r="H41" s="643"/>
      <c r="I41" s="643"/>
      <c r="J41" s="643"/>
      <c r="K41" s="643"/>
      <c r="L41" s="643"/>
      <c r="M41" s="643"/>
      <c r="N41" s="643"/>
      <c r="O41" s="643"/>
      <c r="P41" s="643"/>
      <c r="Q41" s="644"/>
      <c r="R41" s="645" t="s">
        <v>244</v>
      </c>
      <c r="S41" s="646"/>
      <c r="T41" s="646"/>
      <c r="U41" s="646"/>
      <c r="V41" s="646"/>
      <c r="W41" s="646"/>
      <c r="X41" s="646"/>
      <c r="Y41" s="647"/>
      <c r="Z41" s="648" t="s">
        <v>238</v>
      </c>
      <c r="AA41" s="648"/>
      <c r="AB41" s="648"/>
      <c r="AC41" s="648"/>
      <c r="AD41" s="649" t="s">
        <v>238</v>
      </c>
      <c r="AE41" s="649"/>
      <c r="AF41" s="649"/>
      <c r="AG41" s="649"/>
      <c r="AH41" s="649"/>
      <c r="AI41" s="649"/>
      <c r="AJ41" s="649"/>
      <c r="AK41" s="649"/>
      <c r="AL41" s="650" t="s">
        <v>174</v>
      </c>
      <c r="AM41" s="651"/>
      <c r="AN41" s="651"/>
      <c r="AO41" s="652"/>
      <c r="AQ41" s="723" t="s">
        <v>348</v>
      </c>
      <c r="AR41" s="724"/>
      <c r="AS41" s="724"/>
      <c r="AT41" s="724"/>
      <c r="AU41" s="724"/>
      <c r="AV41" s="724"/>
      <c r="AW41" s="724"/>
      <c r="AX41" s="724"/>
      <c r="AY41" s="725"/>
      <c r="AZ41" s="645">
        <v>4842868</v>
      </c>
      <c r="BA41" s="646"/>
      <c r="BB41" s="646"/>
      <c r="BC41" s="646"/>
      <c r="BD41" s="670"/>
      <c r="BE41" s="670"/>
      <c r="BF41" s="700"/>
      <c r="BG41" s="726"/>
      <c r="BH41" s="727"/>
      <c r="BI41" s="727"/>
      <c r="BJ41" s="727"/>
      <c r="BK41" s="727"/>
      <c r="BL41" s="236"/>
      <c r="BM41" s="661" t="s">
        <v>349</v>
      </c>
      <c r="BN41" s="661"/>
      <c r="BO41" s="661"/>
      <c r="BP41" s="661"/>
      <c r="BQ41" s="661"/>
      <c r="BR41" s="661"/>
      <c r="BS41" s="661"/>
      <c r="BT41" s="661"/>
      <c r="BU41" s="662"/>
      <c r="BV41" s="645" t="s">
        <v>137</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238</v>
      </c>
      <c r="CS41" s="670"/>
      <c r="CT41" s="670"/>
      <c r="CU41" s="670"/>
      <c r="CV41" s="670"/>
      <c r="CW41" s="670"/>
      <c r="CX41" s="670"/>
      <c r="CY41" s="671"/>
      <c r="CZ41" s="650" t="s">
        <v>244</v>
      </c>
      <c r="DA41" s="682"/>
      <c r="DB41" s="682"/>
      <c r="DC41" s="684"/>
      <c r="DD41" s="654" t="s">
        <v>238</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351</v>
      </c>
      <c r="C42" s="687"/>
      <c r="D42" s="687"/>
      <c r="E42" s="687"/>
      <c r="F42" s="687"/>
      <c r="G42" s="687"/>
      <c r="H42" s="687"/>
      <c r="I42" s="687"/>
      <c r="J42" s="687"/>
      <c r="K42" s="687"/>
      <c r="L42" s="687"/>
      <c r="M42" s="687"/>
      <c r="N42" s="687"/>
      <c r="O42" s="687"/>
      <c r="P42" s="687"/>
      <c r="Q42" s="688"/>
      <c r="R42" s="730">
        <v>202814172</v>
      </c>
      <c r="S42" s="731"/>
      <c r="T42" s="731"/>
      <c r="U42" s="731"/>
      <c r="V42" s="731"/>
      <c r="W42" s="731"/>
      <c r="X42" s="731"/>
      <c r="Y42" s="739"/>
      <c r="Z42" s="740">
        <v>100</v>
      </c>
      <c r="AA42" s="740"/>
      <c r="AB42" s="740"/>
      <c r="AC42" s="740"/>
      <c r="AD42" s="741">
        <v>133041269</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10174635</v>
      </c>
      <c r="BA42" s="731"/>
      <c r="BB42" s="731"/>
      <c r="BC42" s="731"/>
      <c r="BD42" s="716"/>
      <c r="BE42" s="716"/>
      <c r="BF42" s="718"/>
      <c r="BG42" s="728"/>
      <c r="BH42" s="729"/>
      <c r="BI42" s="729"/>
      <c r="BJ42" s="729"/>
      <c r="BK42" s="729"/>
      <c r="BL42" s="237"/>
      <c r="BM42" s="673" t="s">
        <v>353</v>
      </c>
      <c r="BN42" s="673"/>
      <c r="BO42" s="673"/>
      <c r="BP42" s="673"/>
      <c r="BQ42" s="673"/>
      <c r="BR42" s="673"/>
      <c r="BS42" s="673"/>
      <c r="BT42" s="673"/>
      <c r="BU42" s="674"/>
      <c r="BV42" s="730">
        <v>325</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19165831</v>
      </c>
      <c r="CS42" s="646"/>
      <c r="CT42" s="646"/>
      <c r="CU42" s="646"/>
      <c r="CV42" s="646"/>
      <c r="CW42" s="646"/>
      <c r="CX42" s="646"/>
      <c r="CY42" s="647"/>
      <c r="CZ42" s="650">
        <v>9.6999999999999993</v>
      </c>
      <c r="DA42" s="651"/>
      <c r="DB42" s="651"/>
      <c r="DC42" s="663"/>
      <c r="DD42" s="654">
        <v>10305983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312482</v>
      </c>
      <c r="CS43" s="670"/>
      <c r="CT43" s="670"/>
      <c r="CU43" s="670"/>
      <c r="CV43" s="670"/>
      <c r="CW43" s="670"/>
      <c r="CX43" s="670"/>
      <c r="CY43" s="671"/>
      <c r="CZ43" s="650">
        <v>0.2</v>
      </c>
      <c r="DA43" s="682"/>
      <c r="DB43" s="682"/>
      <c r="DC43" s="684"/>
      <c r="DD43" s="654">
        <v>258780</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356</v>
      </c>
      <c r="CG44" s="643"/>
      <c r="CH44" s="643"/>
      <c r="CI44" s="643"/>
      <c r="CJ44" s="643"/>
      <c r="CK44" s="643"/>
      <c r="CL44" s="643"/>
      <c r="CM44" s="643"/>
      <c r="CN44" s="643"/>
      <c r="CO44" s="643"/>
      <c r="CP44" s="643"/>
      <c r="CQ44" s="644"/>
      <c r="CR44" s="645">
        <v>19164312</v>
      </c>
      <c r="CS44" s="646"/>
      <c r="CT44" s="646"/>
      <c r="CU44" s="646"/>
      <c r="CV44" s="646"/>
      <c r="CW44" s="646"/>
      <c r="CX44" s="646"/>
      <c r="CY44" s="647"/>
      <c r="CZ44" s="650">
        <v>9.6999999999999993</v>
      </c>
      <c r="DA44" s="651"/>
      <c r="DB44" s="651"/>
      <c r="DC44" s="663"/>
      <c r="DD44" s="654">
        <v>10305983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3033593</v>
      </c>
      <c r="CS45" s="670"/>
      <c r="CT45" s="670"/>
      <c r="CU45" s="670"/>
      <c r="CV45" s="670"/>
      <c r="CW45" s="670"/>
      <c r="CX45" s="670"/>
      <c r="CY45" s="671"/>
      <c r="CZ45" s="650">
        <v>1.5</v>
      </c>
      <c r="DA45" s="682"/>
      <c r="DB45" s="682"/>
      <c r="DC45" s="684"/>
      <c r="DD45" s="654">
        <v>857227</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16130719</v>
      </c>
      <c r="CS46" s="646"/>
      <c r="CT46" s="646"/>
      <c r="CU46" s="646"/>
      <c r="CV46" s="646"/>
      <c r="CW46" s="646"/>
      <c r="CX46" s="646"/>
      <c r="CY46" s="647"/>
      <c r="CZ46" s="650">
        <v>8.1999999999999993</v>
      </c>
      <c r="DA46" s="651"/>
      <c r="DB46" s="651"/>
      <c r="DC46" s="663"/>
      <c r="DD46" s="654">
        <v>9448756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1519</v>
      </c>
      <c r="CS47" s="670"/>
      <c r="CT47" s="670"/>
      <c r="CU47" s="670"/>
      <c r="CV47" s="670"/>
      <c r="CW47" s="670"/>
      <c r="CX47" s="670"/>
      <c r="CY47" s="671"/>
      <c r="CZ47" s="650">
        <v>0</v>
      </c>
      <c r="DA47" s="682"/>
      <c r="DB47" s="682"/>
      <c r="DC47" s="684"/>
      <c r="DD47" s="654" t="s">
        <v>244</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244</v>
      </c>
      <c r="CS48" s="646"/>
      <c r="CT48" s="646"/>
      <c r="CU48" s="646"/>
      <c r="CV48" s="646"/>
      <c r="CW48" s="646"/>
      <c r="CX48" s="646"/>
      <c r="CY48" s="647"/>
      <c r="CZ48" s="650" t="s">
        <v>244</v>
      </c>
      <c r="DA48" s="651"/>
      <c r="DB48" s="651"/>
      <c r="DC48" s="663"/>
      <c r="DD48" s="654" t="s">
        <v>174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364</v>
      </c>
      <c r="CE49" s="687"/>
      <c r="CF49" s="687"/>
      <c r="CG49" s="687"/>
      <c r="CH49" s="687"/>
      <c r="CI49" s="687"/>
      <c r="CJ49" s="687"/>
      <c r="CK49" s="687"/>
      <c r="CL49" s="687"/>
      <c r="CM49" s="687"/>
      <c r="CN49" s="687"/>
      <c r="CO49" s="687"/>
      <c r="CP49" s="687"/>
      <c r="CQ49" s="688"/>
      <c r="CR49" s="730">
        <v>197551053</v>
      </c>
      <c r="CS49" s="716"/>
      <c r="CT49" s="716"/>
      <c r="CU49" s="716"/>
      <c r="CV49" s="716"/>
      <c r="CW49" s="716"/>
      <c r="CX49" s="716"/>
      <c r="CY49" s="747"/>
      <c r="CZ49" s="742">
        <v>100</v>
      </c>
      <c r="DA49" s="748"/>
      <c r="DB49" s="748"/>
      <c r="DC49" s="749"/>
      <c r="DD49" s="750">
        <v>136677409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4BmBXer18BSRgis5brpfXJQY3IL6OUxzXbXn3yRPof19QRJlhYWY0CEZouMHSZf91NTPjSdaBvE7zzx+N4O4g==" saltValue="qw5OKRYdHLu3/SzFuh8Y+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BR10" sqref="BR1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203130</v>
      </c>
      <c r="R7" s="781"/>
      <c r="S7" s="781"/>
      <c r="T7" s="781"/>
      <c r="U7" s="781"/>
      <c r="V7" s="781">
        <v>197867</v>
      </c>
      <c r="W7" s="781"/>
      <c r="X7" s="781"/>
      <c r="Y7" s="781"/>
      <c r="Z7" s="781"/>
      <c r="AA7" s="781">
        <v>5263</v>
      </c>
      <c r="AB7" s="781"/>
      <c r="AC7" s="781"/>
      <c r="AD7" s="781"/>
      <c r="AE7" s="782"/>
      <c r="AF7" s="783">
        <v>5044</v>
      </c>
      <c r="AG7" s="784"/>
      <c r="AH7" s="784"/>
      <c r="AI7" s="784"/>
      <c r="AJ7" s="785"/>
      <c r="AK7" s="820">
        <v>5058</v>
      </c>
      <c r="AL7" s="821"/>
      <c r="AM7" s="821"/>
      <c r="AN7" s="821"/>
      <c r="AO7" s="821"/>
      <c r="AP7" s="821">
        <v>27394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570</v>
      </c>
      <c r="BT7" s="825"/>
      <c r="BU7" s="825"/>
      <c r="BV7" s="825"/>
      <c r="BW7" s="825"/>
      <c r="BX7" s="825"/>
      <c r="BY7" s="825"/>
      <c r="BZ7" s="825"/>
      <c r="CA7" s="825"/>
      <c r="CB7" s="825"/>
      <c r="CC7" s="825"/>
      <c r="CD7" s="825"/>
      <c r="CE7" s="825"/>
      <c r="CF7" s="825"/>
      <c r="CG7" s="826"/>
      <c r="CH7" s="817">
        <v>-12</v>
      </c>
      <c r="CI7" s="818"/>
      <c r="CJ7" s="818"/>
      <c r="CK7" s="818"/>
      <c r="CL7" s="819"/>
      <c r="CM7" s="817">
        <v>52</v>
      </c>
      <c r="CN7" s="818"/>
      <c r="CO7" s="818"/>
      <c r="CP7" s="818"/>
      <c r="CQ7" s="819"/>
      <c r="CR7" s="817">
        <v>310</v>
      </c>
      <c r="CS7" s="818"/>
      <c r="CT7" s="818"/>
      <c r="CU7" s="818"/>
      <c r="CV7" s="819"/>
      <c r="CW7" s="817">
        <v>1026</v>
      </c>
      <c r="CX7" s="818"/>
      <c r="CY7" s="818"/>
      <c r="CZ7" s="818"/>
      <c r="DA7" s="819"/>
      <c r="DB7" s="817" t="s">
        <v>502</v>
      </c>
      <c r="DC7" s="818"/>
      <c r="DD7" s="818"/>
      <c r="DE7" s="818"/>
      <c r="DF7" s="819"/>
      <c r="DG7" s="817" t="s">
        <v>502</v>
      </c>
      <c r="DH7" s="818"/>
      <c r="DI7" s="818"/>
      <c r="DJ7" s="818"/>
      <c r="DK7" s="819"/>
      <c r="DL7" s="817" t="s">
        <v>502</v>
      </c>
      <c r="DM7" s="818"/>
      <c r="DN7" s="818"/>
      <c r="DO7" s="818"/>
      <c r="DP7" s="819"/>
      <c r="DQ7" s="817" t="s">
        <v>502</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571</v>
      </c>
      <c r="BT8" s="815"/>
      <c r="BU8" s="815"/>
      <c r="BV8" s="815"/>
      <c r="BW8" s="815"/>
      <c r="BX8" s="815"/>
      <c r="BY8" s="815"/>
      <c r="BZ8" s="815"/>
      <c r="CA8" s="815"/>
      <c r="CB8" s="815"/>
      <c r="CC8" s="815"/>
      <c r="CD8" s="815"/>
      <c r="CE8" s="815"/>
      <c r="CF8" s="815"/>
      <c r="CG8" s="816"/>
      <c r="CH8" s="827">
        <v>7</v>
      </c>
      <c r="CI8" s="828"/>
      <c r="CJ8" s="828"/>
      <c r="CK8" s="828"/>
      <c r="CL8" s="829"/>
      <c r="CM8" s="827">
        <v>147</v>
      </c>
      <c r="CN8" s="828"/>
      <c r="CO8" s="828"/>
      <c r="CP8" s="828"/>
      <c r="CQ8" s="829"/>
      <c r="CR8" s="827">
        <v>300</v>
      </c>
      <c r="CS8" s="828"/>
      <c r="CT8" s="828"/>
      <c r="CU8" s="828"/>
      <c r="CV8" s="829"/>
      <c r="CW8" s="827">
        <v>912</v>
      </c>
      <c r="CX8" s="828"/>
      <c r="CY8" s="828"/>
      <c r="CZ8" s="828"/>
      <c r="DA8" s="829"/>
      <c r="DB8" s="827" t="s">
        <v>502</v>
      </c>
      <c r="DC8" s="828"/>
      <c r="DD8" s="828"/>
      <c r="DE8" s="828"/>
      <c r="DF8" s="829"/>
      <c r="DG8" s="827" t="s">
        <v>502</v>
      </c>
      <c r="DH8" s="828"/>
      <c r="DI8" s="828"/>
      <c r="DJ8" s="828"/>
      <c r="DK8" s="829"/>
      <c r="DL8" s="827" t="s">
        <v>502</v>
      </c>
      <c r="DM8" s="828"/>
      <c r="DN8" s="828"/>
      <c r="DO8" s="828"/>
      <c r="DP8" s="829"/>
      <c r="DQ8" s="827" t="s">
        <v>502</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t="s">
        <v>578</v>
      </c>
      <c r="BS9" s="814" t="s">
        <v>572</v>
      </c>
      <c r="BT9" s="815"/>
      <c r="BU9" s="815"/>
      <c r="BV9" s="815"/>
      <c r="BW9" s="815"/>
      <c r="BX9" s="815"/>
      <c r="BY9" s="815"/>
      <c r="BZ9" s="815"/>
      <c r="CA9" s="815"/>
      <c r="CB9" s="815"/>
      <c r="CC9" s="815"/>
      <c r="CD9" s="815"/>
      <c r="CE9" s="815"/>
      <c r="CF9" s="815"/>
      <c r="CG9" s="816"/>
      <c r="CH9" s="827">
        <v>0</v>
      </c>
      <c r="CI9" s="828"/>
      <c r="CJ9" s="828"/>
      <c r="CK9" s="828"/>
      <c r="CL9" s="829"/>
      <c r="CM9" s="827">
        <v>10</v>
      </c>
      <c r="CN9" s="828"/>
      <c r="CO9" s="828"/>
      <c r="CP9" s="828"/>
      <c r="CQ9" s="829"/>
      <c r="CR9" s="827">
        <v>10</v>
      </c>
      <c r="CS9" s="828"/>
      <c r="CT9" s="828"/>
      <c r="CU9" s="828"/>
      <c r="CV9" s="829"/>
      <c r="CW9" s="827">
        <v>0</v>
      </c>
      <c r="CX9" s="828"/>
      <c r="CY9" s="828"/>
      <c r="CZ9" s="828"/>
      <c r="DA9" s="829"/>
      <c r="DB9" s="827" t="s">
        <v>502</v>
      </c>
      <c r="DC9" s="828"/>
      <c r="DD9" s="828"/>
      <c r="DE9" s="828"/>
      <c r="DF9" s="829"/>
      <c r="DG9" s="827" t="s">
        <v>502</v>
      </c>
      <c r="DH9" s="828"/>
      <c r="DI9" s="828"/>
      <c r="DJ9" s="828"/>
      <c r="DK9" s="829"/>
      <c r="DL9" s="827" t="s">
        <v>502</v>
      </c>
      <c r="DM9" s="828"/>
      <c r="DN9" s="828"/>
      <c r="DO9" s="828"/>
      <c r="DP9" s="829"/>
      <c r="DQ9" s="827" t="s">
        <v>502</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v>203130</v>
      </c>
      <c r="R23" s="840"/>
      <c r="S23" s="840"/>
      <c r="T23" s="840"/>
      <c r="U23" s="840"/>
      <c r="V23" s="840">
        <v>197867</v>
      </c>
      <c r="W23" s="840"/>
      <c r="X23" s="840"/>
      <c r="Y23" s="840"/>
      <c r="Z23" s="840"/>
      <c r="AA23" s="840">
        <v>5263</v>
      </c>
      <c r="AB23" s="840"/>
      <c r="AC23" s="840"/>
      <c r="AD23" s="840"/>
      <c r="AE23" s="841"/>
      <c r="AF23" s="842">
        <v>5044</v>
      </c>
      <c r="AG23" s="840"/>
      <c r="AH23" s="840"/>
      <c r="AI23" s="840"/>
      <c r="AJ23" s="843"/>
      <c r="AK23" s="844"/>
      <c r="AL23" s="845"/>
      <c r="AM23" s="845"/>
      <c r="AN23" s="845"/>
      <c r="AO23" s="845"/>
      <c r="AP23" s="840">
        <v>27394</v>
      </c>
      <c r="AQ23" s="840"/>
      <c r="AR23" s="840"/>
      <c r="AS23" s="840"/>
      <c r="AT23" s="840"/>
      <c r="AU23" s="846"/>
      <c r="AV23" s="846"/>
      <c r="AW23" s="846"/>
      <c r="AX23" s="846"/>
      <c r="AY23" s="847"/>
      <c r="AZ23" s="855" t="s">
        <v>174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48917</v>
      </c>
      <c r="R28" s="869"/>
      <c r="S28" s="869"/>
      <c r="T28" s="869"/>
      <c r="U28" s="870"/>
      <c r="V28" s="782">
        <v>47905</v>
      </c>
      <c r="W28" s="869"/>
      <c r="X28" s="869"/>
      <c r="Y28" s="869"/>
      <c r="Z28" s="870"/>
      <c r="AA28" s="782">
        <v>1012</v>
      </c>
      <c r="AB28" s="869"/>
      <c r="AC28" s="869"/>
      <c r="AD28" s="869"/>
      <c r="AE28" s="871"/>
      <c r="AF28" s="872">
        <v>1012</v>
      </c>
      <c r="AG28" s="873"/>
      <c r="AH28" s="873"/>
      <c r="AI28" s="873"/>
      <c r="AJ28" s="874"/>
      <c r="AK28" s="875">
        <v>4800</v>
      </c>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76">
        <v>33829</v>
      </c>
      <c r="R29" s="808"/>
      <c r="S29" s="808"/>
      <c r="T29" s="808"/>
      <c r="U29" s="877"/>
      <c r="V29" s="806">
        <v>33227</v>
      </c>
      <c r="W29" s="808"/>
      <c r="X29" s="808"/>
      <c r="Y29" s="808"/>
      <c r="Z29" s="877"/>
      <c r="AA29" s="806">
        <v>602</v>
      </c>
      <c r="AB29" s="808"/>
      <c r="AC29" s="808"/>
      <c r="AD29" s="808"/>
      <c r="AE29" s="809"/>
      <c r="AF29" s="807">
        <v>602</v>
      </c>
      <c r="AG29" s="808"/>
      <c r="AH29" s="808"/>
      <c r="AI29" s="808"/>
      <c r="AJ29" s="809"/>
      <c r="AK29" s="880">
        <v>5420</v>
      </c>
      <c r="AL29" s="881"/>
      <c r="AM29" s="881"/>
      <c r="AN29" s="881"/>
      <c r="AO29" s="881"/>
      <c r="AP29" s="881"/>
      <c r="AQ29" s="881"/>
      <c r="AR29" s="881"/>
      <c r="AS29" s="881"/>
      <c r="AT29" s="881"/>
      <c r="AU29" s="881"/>
      <c r="AV29" s="881"/>
      <c r="AW29" s="881"/>
      <c r="AX29" s="881"/>
      <c r="AY29" s="881"/>
      <c r="AZ29" s="882"/>
      <c r="BA29" s="882"/>
      <c r="BB29" s="882"/>
      <c r="BC29" s="882"/>
      <c r="BD29" s="882"/>
      <c r="BE29" s="878"/>
      <c r="BF29" s="878"/>
      <c r="BG29" s="878"/>
      <c r="BH29" s="878"/>
      <c r="BI29" s="879"/>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76">
        <v>10165</v>
      </c>
      <c r="R30" s="808"/>
      <c r="S30" s="808"/>
      <c r="T30" s="808"/>
      <c r="U30" s="877"/>
      <c r="V30" s="806">
        <v>10054</v>
      </c>
      <c r="W30" s="808"/>
      <c r="X30" s="808"/>
      <c r="Y30" s="808"/>
      <c r="Z30" s="877"/>
      <c r="AA30" s="806">
        <v>111</v>
      </c>
      <c r="AB30" s="808"/>
      <c r="AC30" s="808"/>
      <c r="AD30" s="808"/>
      <c r="AE30" s="809"/>
      <c r="AF30" s="807">
        <v>111</v>
      </c>
      <c r="AG30" s="808"/>
      <c r="AH30" s="808"/>
      <c r="AI30" s="808"/>
      <c r="AJ30" s="809"/>
      <c r="AK30" s="880">
        <v>5319</v>
      </c>
      <c r="AL30" s="881"/>
      <c r="AM30" s="881"/>
      <c r="AN30" s="881"/>
      <c r="AO30" s="881"/>
      <c r="AP30" s="881"/>
      <c r="AQ30" s="881"/>
      <c r="AR30" s="881"/>
      <c r="AS30" s="881"/>
      <c r="AT30" s="881"/>
      <c r="AU30" s="881"/>
      <c r="AV30" s="881"/>
      <c r="AW30" s="881"/>
      <c r="AX30" s="881"/>
      <c r="AY30" s="881"/>
      <c r="AZ30" s="882"/>
      <c r="BA30" s="882"/>
      <c r="BB30" s="882"/>
      <c r="BC30" s="882"/>
      <c r="BD30" s="882"/>
      <c r="BE30" s="878"/>
      <c r="BF30" s="878"/>
      <c r="BG30" s="878"/>
      <c r="BH30" s="878"/>
      <c r="BI30" s="879"/>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c r="C31" s="802"/>
      <c r="D31" s="802"/>
      <c r="E31" s="802"/>
      <c r="F31" s="802"/>
      <c r="G31" s="802"/>
      <c r="H31" s="802"/>
      <c r="I31" s="802"/>
      <c r="J31" s="802"/>
      <c r="K31" s="802"/>
      <c r="L31" s="802"/>
      <c r="M31" s="802"/>
      <c r="N31" s="802"/>
      <c r="O31" s="802"/>
      <c r="P31" s="803"/>
      <c r="Q31" s="804"/>
      <c r="R31" s="805"/>
      <c r="S31" s="805"/>
      <c r="T31" s="805"/>
      <c r="U31" s="805"/>
      <c r="V31" s="805"/>
      <c r="W31" s="805"/>
      <c r="X31" s="805"/>
      <c r="Y31" s="805"/>
      <c r="Z31" s="805"/>
      <c r="AA31" s="805"/>
      <c r="AB31" s="805"/>
      <c r="AC31" s="805"/>
      <c r="AD31" s="805"/>
      <c r="AE31" s="806"/>
      <c r="AF31" s="807"/>
      <c r="AG31" s="808"/>
      <c r="AH31" s="808"/>
      <c r="AI31" s="808"/>
      <c r="AJ31" s="809"/>
      <c r="AK31" s="880"/>
      <c r="AL31" s="881"/>
      <c r="AM31" s="881"/>
      <c r="AN31" s="881"/>
      <c r="AO31" s="881"/>
      <c r="AP31" s="881"/>
      <c r="AQ31" s="881"/>
      <c r="AR31" s="881"/>
      <c r="AS31" s="881"/>
      <c r="AT31" s="881"/>
      <c r="AU31" s="881"/>
      <c r="AV31" s="881"/>
      <c r="AW31" s="881"/>
      <c r="AX31" s="881"/>
      <c r="AY31" s="881"/>
      <c r="AZ31" s="882"/>
      <c r="BA31" s="882"/>
      <c r="BB31" s="882"/>
      <c r="BC31" s="882"/>
      <c r="BD31" s="882"/>
      <c r="BE31" s="878"/>
      <c r="BF31" s="878"/>
      <c r="BG31" s="878"/>
      <c r="BH31" s="878"/>
      <c r="BI31" s="879"/>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80"/>
      <c r="AL32" s="881"/>
      <c r="AM32" s="881"/>
      <c r="AN32" s="881"/>
      <c r="AO32" s="881"/>
      <c r="AP32" s="881"/>
      <c r="AQ32" s="881"/>
      <c r="AR32" s="881"/>
      <c r="AS32" s="881"/>
      <c r="AT32" s="881"/>
      <c r="AU32" s="881"/>
      <c r="AV32" s="881"/>
      <c r="AW32" s="881"/>
      <c r="AX32" s="881"/>
      <c r="AY32" s="881"/>
      <c r="AZ32" s="882"/>
      <c r="BA32" s="882"/>
      <c r="BB32" s="882"/>
      <c r="BC32" s="882"/>
      <c r="BD32" s="882"/>
      <c r="BE32" s="878"/>
      <c r="BF32" s="878"/>
      <c r="BG32" s="878"/>
      <c r="BH32" s="878"/>
      <c r="BI32" s="879"/>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80"/>
      <c r="AL33" s="881"/>
      <c r="AM33" s="881"/>
      <c r="AN33" s="881"/>
      <c r="AO33" s="881"/>
      <c r="AP33" s="881"/>
      <c r="AQ33" s="881"/>
      <c r="AR33" s="881"/>
      <c r="AS33" s="881"/>
      <c r="AT33" s="881"/>
      <c r="AU33" s="881"/>
      <c r="AV33" s="881"/>
      <c r="AW33" s="881"/>
      <c r="AX33" s="881"/>
      <c r="AY33" s="881"/>
      <c r="AZ33" s="882"/>
      <c r="BA33" s="882"/>
      <c r="BB33" s="882"/>
      <c r="BC33" s="882"/>
      <c r="BD33" s="882"/>
      <c r="BE33" s="878"/>
      <c r="BF33" s="878"/>
      <c r="BG33" s="878"/>
      <c r="BH33" s="878"/>
      <c r="BI33" s="879"/>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80"/>
      <c r="AL34" s="881"/>
      <c r="AM34" s="881"/>
      <c r="AN34" s="881"/>
      <c r="AO34" s="881"/>
      <c r="AP34" s="881"/>
      <c r="AQ34" s="881"/>
      <c r="AR34" s="881"/>
      <c r="AS34" s="881"/>
      <c r="AT34" s="881"/>
      <c r="AU34" s="881"/>
      <c r="AV34" s="881"/>
      <c r="AW34" s="881"/>
      <c r="AX34" s="881"/>
      <c r="AY34" s="881"/>
      <c r="AZ34" s="882"/>
      <c r="BA34" s="882"/>
      <c r="BB34" s="882"/>
      <c r="BC34" s="882"/>
      <c r="BD34" s="882"/>
      <c r="BE34" s="878"/>
      <c r="BF34" s="878"/>
      <c r="BG34" s="878"/>
      <c r="BH34" s="878"/>
      <c r="BI34" s="879"/>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80"/>
      <c r="AL35" s="881"/>
      <c r="AM35" s="881"/>
      <c r="AN35" s="881"/>
      <c r="AO35" s="881"/>
      <c r="AP35" s="881"/>
      <c r="AQ35" s="881"/>
      <c r="AR35" s="881"/>
      <c r="AS35" s="881"/>
      <c r="AT35" s="881"/>
      <c r="AU35" s="881"/>
      <c r="AV35" s="881"/>
      <c r="AW35" s="881"/>
      <c r="AX35" s="881"/>
      <c r="AY35" s="881"/>
      <c r="AZ35" s="882"/>
      <c r="BA35" s="882"/>
      <c r="BB35" s="882"/>
      <c r="BC35" s="882"/>
      <c r="BD35" s="882"/>
      <c r="BE35" s="878"/>
      <c r="BF35" s="878"/>
      <c r="BG35" s="878"/>
      <c r="BH35" s="878"/>
      <c r="BI35" s="879"/>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80"/>
      <c r="AL36" s="881"/>
      <c r="AM36" s="881"/>
      <c r="AN36" s="881"/>
      <c r="AO36" s="881"/>
      <c r="AP36" s="881"/>
      <c r="AQ36" s="881"/>
      <c r="AR36" s="881"/>
      <c r="AS36" s="881"/>
      <c r="AT36" s="881"/>
      <c r="AU36" s="881"/>
      <c r="AV36" s="881"/>
      <c r="AW36" s="881"/>
      <c r="AX36" s="881"/>
      <c r="AY36" s="881"/>
      <c r="AZ36" s="882"/>
      <c r="BA36" s="882"/>
      <c r="BB36" s="882"/>
      <c r="BC36" s="882"/>
      <c r="BD36" s="882"/>
      <c r="BE36" s="878"/>
      <c r="BF36" s="878"/>
      <c r="BG36" s="878"/>
      <c r="BH36" s="878"/>
      <c r="BI36" s="879"/>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80"/>
      <c r="AL37" s="881"/>
      <c r="AM37" s="881"/>
      <c r="AN37" s="881"/>
      <c r="AO37" s="881"/>
      <c r="AP37" s="881"/>
      <c r="AQ37" s="881"/>
      <c r="AR37" s="881"/>
      <c r="AS37" s="881"/>
      <c r="AT37" s="881"/>
      <c r="AU37" s="881"/>
      <c r="AV37" s="881"/>
      <c r="AW37" s="881"/>
      <c r="AX37" s="881"/>
      <c r="AY37" s="881"/>
      <c r="AZ37" s="882"/>
      <c r="BA37" s="882"/>
      <c r="BB37" s="882"/>
      <c r="BC37" s="882"/>
      <c r="BD37" s="882"/>
      <c r="BE37" s="878"/>
      <c r="BF37" s="878"/>
      <c r="BG37" s="878"/>
      <c r="BH37" s="878"/>
      <c r="BI37" s="879"/>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80"/>
      <c r="AL38" s="881"/>
      <c r="AM38" s="881"/>
      <c r="AN38" s="881"/>
      <c r="AO38" s="881"/>
      <c r="AP38" s="881"/>
      <c r="AQ38" s="881"/>
      <c r="AR38" s="881"/>
      <c r="AS38" s="881"/>
      <c r="AT38" s="881"/>
      <c r="AU38" s="881"/>
      <c r="AV38" s="881"/>
      <c r="AW38" s="881"/>
      <c r="AX38" s="881"/>
      <c r="AY38" s="881"/>
      <c r="AZ38" s="882"/>
      <c r="BA38" s="882"/>
      <c r="BB38" s="882"/>
      <c r="BC38" s="882"/>
      <c r="BD38" s="882"/>
      <c r="BE38" s="878"/>
      <c r="BF38" s="878"/>
      <c r="BG38" s="878"/>
      <c r="BH38" s="878"/>
      <c r="BI38" s="879"/>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80"/>
      <c r="AL39" s="881"/>
      <c r="AM39" s="881"/>
      <c r="AN39" s="881"/>
      <c r="AO39" s="881"/>
      <c r="AP39" s="881"/>
      <c r="AQ39" s="881"/>
      <c r="AR39" s="881"/>
      <c r="AS39" s="881"/>
      <c r="AT39" s="881"/>
      <c r="AU39" s="881"/>
      <c r="AV39" s="881"/>
      <c r="AW39" s="881"/>
      <c r="AX39" s="881"/>
      <c r="AY39" s="881"/>
      <c r="AZ39" s="882"/>
      <c r="BA39" s="882"/>
      <c r="BB39" s="882"/>
      <c r="BC39" s="882"/>
      <c r="BD39" s="882"/>
      <c r="BE39" s="878"/>
      <c r="BF39" s="878"/>
      <c r="BG39" s="878"/>
      <c r="BH39" s="878"/>
      <c r="BI39" s="879"/>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80"/>
      <c r="AL40" s="881"/>
      <c r="AM40" s="881"/>
      <c r="AN40" s="881"/>
      <c r="AO40" s="881"/>
      <c r="AP40" s="881"/>
      <c r="AQ40" s="881"/>
      <c r="AR40" s="881"/>
      <c r="AS40" s="881"/>
      <c r="AT40" s="881"/>
      <c r="AU40" s="881"/>
      <c r="AV40" s="881"/>
      <c r="AW40" s="881"/>
      <c r="AX40" s="881"/>
      <c r="AY40" s="881"/>
      <c r="AZ40" s="882"/>
      <c r="BA40" s="882"/>
      <c r="BB40" s="882"/>
      <c r="BC40" s="882"/>
      <c r="BD40" s="882"/>
      <c r="BE40" s="878"/>
      <c r="BF40" s="878"/>
      <c r="BG40" s="878"/>
      <c r="BH40" s="878"/>
      <c r="BI40" s="879"/>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80"/>
      <c r="AL41" s="881"/>
      <c r="AM41" s="881"/>
      <c r="AN41" s="881"/>
      <c r="AO41" s="881"/>
      <c r="AP41" s="881"/>
      <c r="AQ41" s="881"/>
      <c r="AR41" s="881"/>
      <c r="AS41" s="881"/>
      <c r="AT41" s="881"/>
      <c r="AU41" s="881"/>
      <c r="AV41" s="881"/>
      <c r="AW41" s="881"/>
      <c r="AX41" s="881"/>
      <c r="AY41" s="881"/>
      <c r="AZ41" s="882"/>
      <c r="BA41" s="882"/>
      <c r="BB41" s="882"/>
      <c r="BC41" s="882"/>
      <c r="BD41" s="882"/>
      <c r="BE41" s="878"/>
      <c r="BF41" s="878"/>
      <c r="BG41" s="878"/>
      <c r="BH41" s="878"/>
      <c r="BI41" s="879"/>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80"/>
      <c r="AL42" s="881"/>
      <c r="AM42" s="881"/>
      <c r="AN42" s="881"/>
      <c r="AO42" s="881"/>
      <c r="AP42" s="881"/>
      <c r="AQ42" s="881"/>
      <c r="AR42" s="881"/>
      <c r="AS42" s="881"/>
      <c r="AT42" s="881"/>
      <c r="AU42" s="881"/>
      <c r="AV42" s="881"/>
      <c r="AW42" s="881"/>
      <c r="AX42" s="881"/>
      <c r="AY42" s="881"/>
      <c r="AZ42" s="882"/>
      <c r="BA42" s="882"/>
      <c r="BB42" s="882"/>
      <c r="BC42" s="882"/>
      <c r="BD42" s="882"/>
      <c r="BE42" s="878"/>
      <c r="BF42" s="878"/>
      <c r="BG42" s="878"/>
      <c r="BH42" s="878"/>
      <c r="BI42" s="879"/>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80"/>
      <c r="AL43" s="881"/>
      <c r="AM43" s="881"/>
      <c r="AN43" s="881"/>
      <c r="AO43" s="881"/>
      <c r="AP43" s="881"/>
      <c r="AQ43" s="881"/>
      <c r="AR43" s="881"/>
      <c r="AS43" s="881"/>
      <c r="AT43" s="881"/>
      <c r="AU43" s="881"/>
      <c r="AV43" s="881"/>
      <c r="AW43" s="881"/>
      <c r="AX43" s="881"/>
      <c r="AY43" s="881"/>
      <c r="AZ43" s="882"/>
      <c r="BA43" s="882"/>
      <c r="BB43" s="882"/>
      <c r="BC43" s="882"/>
      <c r="BD43" s="882"/>
      <c r="BE43" s="878"/>
      <c r="BF43" s="878"/>
      <c r="BG43" s="878"/>
      <c r="BH43" s="878"/>
      <c r="BI43" s="879"/>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80"/>
      <c r="AL44" s="881"/>
      <c r="AM44" s="881"/>
      <c r="AN44" s="881"/>
      <c r="AO44" s="881"/>
      <c r="AP44" s="881"/>
      <c r="AQ44" s="881"/>
      <c r="AR44" s="881"/>
      <c r="AS44" s="881"/>
      <c r="AT44" s="881"/>
      <c r="AU44" s="881"/>
      <c r="AV44" s="881"/>
      <c r="AW44" s="881"/>
      <c r="AX44" s="881"/>
      <c r="AY44" s="881"/>
      <c r="AZ44" s="882"/>
      <c r="BA44" s="882"/>
      <c r="BB44" s="882"/>
      <c r="BC44" s="882"/>
      <c r="BD44" s="882"/>
      <c r="BE44" s="878"/>
      <c r="BF44" s="878"/>
      <c r="BG44" s="878"/>
      <c r="BH44" s="878"/>
      <c r="BI44" s="879"/>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80"/>
      <c r="AL45" s="881"/>
      <c r="AM45" s="881"/>
      <c r="AN45" s="881"/>
      <c r="AO45" s="881"/>
      <c r="AP45" s="881"/>
      <c r="AQ45" s="881"/>
      <c r="AR45" s="881"/>
      <c r="AS45" s="881"/>
      <c r="AT45" s="881"/>
      <c r="AU45" s="881"/>
      <c r="AV45" s="881"/>
      <c r="AW45" s="881"/>
      <c r="AX45" s="881"/>
      <c r="AY45" s="881"/>
      <c r="AZ45" s="882"/>
      <c r="BA45" s="882"/>
      <c r="BB45" s="882"/>
      <c r="BC45" s="882"/>
      <c r="BD45" s="882"/>
      <c r="BE45" s="878"/>
      <c r="BF45" s="878"/>
      <c r="BG45" s="878"/>
      <c r="BH45" s="878"/>
      <c r="BI45" s="879"/>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80"/>
      <c r="AL46" s="881"/>
      <c r="AM46" s="881"/>
      <c r="AN46" s="881"/>
      <c r="AO46" s="881"/>
      <c r="AP46" s="881"/>
      <c r="AQ46" s="881"/>
      <c r="AR46" s="881"/>
      <c r="AS46" s="881"/>
      <c r="AT46" s="881"/>
      <c r="AU46" s="881"/>
      <c r="AV46" s="881"/>
      <c r="AW46" s="881"/>
      <c r="AX46" s="881"/>
      <c r="AY46" s="881"/>
      <c r="AZ46" s="882"/>
      <c r="BA46" s="882"/>
      <c r="BB46" s="882"/>
      <c r="BC46" s="882"/>
      <c r="BD46" s="882"/>
      <c r="BE46" s="878"/>
      <c r="BF46" s="878"/>
      <c r="BG46" s="878"/>
      <c r="BH46" s="878"/>
      <c r="BI46" s="879"/>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80"/>
      <c r="AL47" s="881"/>
      <c r="AM47" s="881"/>
      <c r="AN47" s="881"/>
      <c r="AO47" s="881"/>
      <c r="AP47" s="881"/>
      <c r="AQ47" s="881"/>
      <c r="AR47" s="881"/>
      <c r="AS47" s="881"/>
      <c r="AT47" s="881"/>
      <c r="AU47" s="881"/>
      <c r="AV47" s="881"/>
      <c r="AW47" s="881"/>
      <c r="AX47" s="881"/>
      <c r="AY47" s="881"/>
      <c r="AZ47" s="882"/>
      <c r="BA47" s="882"/>
      <c r="BB47" s="882"/>
      <c r="BC47" s="882"/>
      <c r="BD47" s="882"/>
      <c r="BE47" s="878"/>
      <c r="BF47" s="878"/>
      <c r="BG47" s="878"/>
      <c r="BH47" s="878"/>
      <c r="BI47" s="879"/>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80"/>
      <c r="AL48" s="881"/>
      <c r="AM48" s="881"/>
      <c r="AN48" s="881"/>
      <c r="AO48" s="881"/>
      <c r="AP48" s="881"/>
      <c r="AQ48" s="881"/>
      <c r="AR48" s="881"/>
      <c r="AS48" s="881"/>
      <c r="AT48" s="881"/>
      <c r="AU48" s="881"/>
      <c r="AV48" s="881"/>
      <c r="AW48" s="881"/>
      <c r="AX48" s="881"/>
      <c r="AY48" s="881"/>
      <c r="AZ48" s="882"/>
      <c r="BA48" s="882"/>
      <c r="BB48" s="882"/>
      <c r="BC48" s="882"/>
      <c r="BD48" s="882"/>
      <c r="BE48" s="878"/>
      <c r="BF48" s="878"/>
      <c r="BG48" s="878"/>
      <c r="BH48" s="878"/>
      <c r="BI48" s="879"/>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80"/>
      <c r="AL49" s="881"/>
      <c r="AM49" s="881"/>
      <c r="AN49" s="881"/>
      <c r="AO49" s="881"/>
      <c r="AP49" s="881"/>
      <c r="AQ49" s="881"/>
      <c r="AR49" s="881"/>
      <c r="AS49" s="881"/>
      <c r="AT49" s="881"/>
      <c r="AU49" s="881"/>
      <c r="AV49" s="881"/>
      <c r="AW49" s="881"/>
      <c r="AX49" s="881"/>
      <c r="AY49" s="881"/>
      <c r="AZ49" s="882"/>
      <c r="BA49" s="882"/>
      <c r="BB49" s="882"/>
      <c r="BC49" s="882"/>
      <c r="BD49" s="882"/>
      <c r="BE49" s="878"/>
      <c r="BF49" s="878"/>
      <c r="BG49" s="878"/>
      <c r="BH49" s="878"/>
      <c r="BI49" s="879"/>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3"/>
      <c r="R50" s="884"/>
      <c r="S50" s="884"/>
      <c r="T50" s="884"/>
      <c r="U50" s="884"/>
      <c r="V50" s="884"/>
      <c r="W50" s="884"/>
      <c r="X50" s="884"/>
      <c r="Y50" s="884"/>
      <c r="Z50" s="884"/>
      <c r="AA50" s="884"/>
      <c r="AB50" s="884"/>
      <c r="AC50" s="884"/>
      <c r="AD50" s="884"/>
      <c r="AE50" s="885"/>
      <c r="AF50" s="807"/>
      <c r="AG50" s="808"/>
      <c r="AH50" s="808"/>
      <c r="AI50" s="808"/>
      <c r="AJ50" s="809"/>
      <c r="AK50" s="886"/>
      <c r="AL50" s="884"/>
      <c r="AM50" s="884"/>
      <c r="AN50" s="884"/>
      <c r="AO50" s="884"/>
      <c r="AP50" s="884"/>
      <c r="AQ50" s="884"/>
      <c r="AR50" s="884"/>
      <c r="AS50" s="884"/>
      <c r="AT50" s="884"/>
      <c r="AU50" s="884"/>
      <c r="AV50" s="884"/>
      <c r="AW50" s="884"/>
      <c r="AX50" s="884"/>
      <c r="AY50" s="884"/>
      <c r="AZ50" s="887"/>
      <c r="BA50" s="887"/>
      <c r="BB50" s="887"/>
      <c r="BC50" s="887"/>
      <c r="BD50" s="887"/>
      <c r="BE50" s="878"/>
      <c r="BF50" s="878"/>
      <c r="BG50" s="878"/>
      <c r="BH50" s="878"/>
      <c r="BI50" s="879"/>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3"/>
      <c r="R51" s="884"/>
      <c r="S51" s="884"/>
      <c r="T51" s="884"/>
      <c r="U51" s="884"/>
      <c r="V51" s="884"/>
      <c r="W51" s="884"/>
      <c r="X51" s="884"/>
      <c r="Y51" s="884"/>
      <c r="Z51" s="884"/>
      <c r="AA51" s="884"/>
      <c r="AB51" s="884"/>
      <c r="AC51" s="884"/>
      <c r="AD51" s="884"/>
      <c r="AE51" s="885"/>
      <c r="AF51" s="807"/>
      <c r="AG51" s="808"/>
      <c r="AH51" s="808"/>
      <c r="AI51" s="808"/>
      <c r="AJ51" s="809"/>
      <c r="AK51" s="886"/>
      <c r="AL51" s="884"/>
      <c r="AM51" s="884"/>
      <c r="AN51" s="884"/>
      <c r="AO51" s="884"/>
      <c r="AP51" s="884"/>
      <c r="AQ51" s="884"/>
      <c r="AR51" s="884"/>
      <c r="AS51" s="884"/>
      <c r="AT51" s="884"/>
      <c r="AU51" s="884"/>
      <c r="AV51" s="884"/>
      <c r="AW51" s="884"/>
      <c r="AX51" s="884"/>
      <c r="AY51" s="884"/>
      <c r="AZ51" s="887"/>
      <c r="BA51" s="887"/>
      <c r="BB51" s="887"/>
      <c r="BC51" s="887"/>
      <c r="BD51" s="887"/>
      <c r="BE51" s="878"/>
      <c r="BF51" s="878"/>
      <c r="BG51" s="878"/>
      <c r="BH51" s="878"/>
      <c r="BI51" s="879"/>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3"/>
      <c r="R52" s="884"/>
      <c r="S52" s="884"/>
      <c r="T52" s="884"/>
      <c r="U52" s="884"/>
      <c r="V52" s="884"/>
      <c r="W52" s="884"/>
      <c r="X52" s="884"/>
      <c r="Y52" s="884"/>
      <c r="Z52" s="884"/>
      <c r="AA52" s="884"/>
      <c r="AB52" s="884"/>
      <c r="AC52" s="884"/>
      <c r="AD52" s="884"/>
      <c r="AE52" s="885"/>
      <c r="AF52" s="807"/>
      <c r="AG52" s="808"/>
      <c r="AH52" s="808"/>
      <c r="AI52" s="808"/>
      <c r="AJ52" s="809"/>
      <c r="AK52" s="886"/>
      <c r="AL52" s="884"/>
      <c r="AM52" s="884"/>
      <c r="AN52" s="884"/>
      <c r="AO52" s="884"/>
      <c r="AP52" s="884"/>
      <c r="AQ52" s="884"/>
      <c r="AR52" s="884"/>
      <c r="AS52" s="884"/>
      <c r="AT52" s="884"/>
      <c r="AU52" s="884"/>
      <c r="AV52" s="884"/>
      <c r="AW52" s="884"/>
      <c r="AX52" s="884"/>
      <c r="AY52" s="884"/>
      <c r="AZ52" s="887"/>
      <c r="BA52" s="887"/>
      <c r="BB52" s="887"/>
      <c r="BC52" s="887"/>
      <c r="BD52" s="887"/>
      <c r="BE52" s="878"/>
      <c r="BF52" s="878"/>
      <c r="BG52" s="878"/>
      <c r="BH52" s="878"/>
      <c r="BI52" s="879"/>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3"/>
      <c r="R53" s="884"/>
      <c r="S53" s="884"/>
      <c r="T53" s="884"/>
      <c r="U53" s="884"/>
      <c r="V53" s="884"/>
      <c r="W53" s="884"/>
      <c r="X53" s="884"/>
      <c r="Y53" s="884"/>
      <c r="Z53" s="884"/>
      <c r="AA53" s="884"/>
      <c r="AB53" s="884"/>
      <c r="AC53" s="884"/>
      <c r="AD53" s="884"/>
      <c r="AE53" s="885"/>
      <c r="AF53" s="807"/>
      <c r="AG53" s="808"/>
      <c r="AH53" s="808"/>
      <c r="AI53" s="808"/>
      <c r="AJ53" s="809"/>
      <c r="AK53" s="886"/>
      <c r="AL53" s="884"/>
      <c r="AM53" s="884"/>
      <c r="AN53" s="884"/>
      <c r="AO53" s="884"/>
      <c r="AP53" s="884"/>
      <c r="AQ53" s="884"/>
      <c r="AR53" s="884"/>
      <c r="AS53" s="884"/>
      <c r="AT53" s="884"/>
      <c r="AU53" s="884"/>
      <c r="AV53" s="884"/>
      <c r="AW53" s="884"/>
      <c r="AX53" s="884"/>
      <c r="AY53" s="884"/>
      <c r="AZ53" s="887"/>
      <c r="BA53" s="887"/>
      <c r="BB53" s="887"/>
      <c r="BC53" s="887"/>
      <c r="BD53" s="887"/>
      <c r="BE53" s="878"/>
      <c r="BF53" s="878"/>
      <c r="BG53" s="878"/>
      <c r="BH53" s="878"/>
      <c r="BI53" s="879"/>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3"/>
      <c r="R54" s="884"/>
      <c r="S54" s="884"/>
      <c r="T54" s="884"/>
      <c r="U54" s="884"/>
      <c r="V54" s="884"/>
      <c r="W54" s="884"/>
      <c r="X54" s="884"/>
      <c r="Y54" s="884"/>
      <c r="Z54" s="884"/>
      <c r="AA54" s="884"/>
      <c r="AB54" s="884"/>
      <c r="AC54" s="884"/>
      <c r="AD54" s="884"/>
      <c r="AE54" s="885"/>
      <c r="AF54" s="807"/>
      <c r="AG54" s="808"/>
      <c r="AH54" s="808"/>
      <c r="AI54" s="808"/>
      <c r="AJ54" s="809"/>
      <c r="AK54" s="886"/>
      <c r="AL54" s="884"/>
      <c r="AM54" s="884"/>
      <c r="AN54" s="884"/>
      <c r="AO54" s="884"/>
      <c r="AP54" s="884"/>
      <c r="AQ54" s="884"/>
      <c r="AR54" s="884"/>
      <c r="AS54" s="884"/>
      <c r="AT54" s="884"/>
      <c r="AU54" s="884"/>
      <c r="AV54" s="884"/>
      <c r="AW54" s="884"/>
      <c r="AX54" s="884"/>
      <c r="AY54" s="884"/>
      <c r="AZ54" s="887"/>
      <c r="BA54" s="887"/>
      <c r="BB54" s="887"/>
      <c r="BC54" s="887"/>
      <c r="BD54" s="887"/>
      <c r="BE54" s="878"/>
      <c r="BF54" s="878"/>
      <c r="BG54" s="878"/>
      <c r="BH54" s="878"/>
      <c r="BI54" s="879"/>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3"/>
      <c r="R55" s="884"/>
      <c r="S55" s="884"/>
      <c r="T55" s="884"/>
      <c r="U55" s="884"/>
      <c r="V55" s="884"/>
      <c r="W55" s="884"/>
      <c r="X55" s="884"/>
      <c r="Y55" s="884"/>
      <c r="Z55" s="884"/>
      <c r="AA55" s="884"/>
      <c r="AB55" s="884"/>
      <c r="AC55" s="884"/>
      <c r="AD55" s="884"/>
      <c r="AE55" s="885"/>
      <c r="AF55" s="807"/>
      <c r="AG55" s="808"/>
      <c r="AH55" s="808"/>
      <c r="AI55" s="808"/>
      <c r="AJ55" s="809"/>
      <c r="AK55" s="886"/>
      <c r="AL55" s="884"/>
      <c r="AM55" s="884"/>
      <c r="AN55" s="884"/>
      <c r="AO55" s="884"/>
      <c r="AP55" s="884"/>
      <c r="AQ55" s="884"/>
      <c r="AR55" s="884"/>
      <c r="AS55" s="884"/>
      <c r="AT55" s="884"/>
      <c r="AU55" s="884"/>
      <c r="AV55" s="884"/>
      <c r="AW55" s="884"/>
      <c r="AX55" s="884"/>
      <c r="AY55" s="884"/>
      <c r="AZ55" s="887"/>
      <c r="BA55" s="887"/>
      <c r="BB55" s="887"/>
      <c r="BC55" s="887"/>
      <c r="BD55" s="887"/>
      <c r="BE55" s="878"/>
      <c r="BF55" s="878"/>
      <c r="BG55" s="878"/>
      <c r="BH55" s="878"/>
      <c r="BI55" s="879"/>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3"/>
      <c r="R56" s="884"/>
      <c r="S56" s="884"/>
      <c r="T56" s="884"/>
      <c r="U56" s="884"/>
      <c r="V56" s="884"/>
      <c r="W56" s="884"/>
      <c r="X56" s="884"/>
      <c r="Y56" s="884"/>
      <c r="Z56" s="884"/>
      <c r="AA56" s="884"/>
      <c r="AB56" s="884"/>
      <c r="AC56" s="884"/>
      <c r="AD56" s="884"/>
      <c r="AE56" s="885"/>
      <c r="AF56" s="807"/>
      <c r="AG56" s="808"/>
      <c r="AH56" s="808"/>
      <c r="AI56" s="808"/>
      <c r="AJ56" s="809"/>
      <c r="AK56" s="886"/>
      <c r="AL56" s="884"/>
      <c r="AM56" s="884"/>
      <c r="AN56" s="884"/>
      <c r="AO56" s="884"/>
      <c r="AP56" s="884"/>
      <c r="AQ56" s="884"/>
      <c r="AR56" s="884"/>
      <c r="AS56" s="884"/>
      <c r="AT56" s="884"/>
      <c r="AU56" s="884"/>
      <c r="AV56" s="884"/>
      <c r="AW56" s="884"/>
      <c r="AX56" s="884"/>
      <c r="AY56" s="884"/>
      <c r="AZ56" s="887"/>
      <c r="BA56" s="887"/>
      <c r="BB56" s="887"/>
      <c r="BC56" s="887"/>
      <c r="BD56" s="887"/>
      <c r="BE56" s="878"/>
      <c r="BF56" s="878"/>
      <c r="BG56" s="878"/>
      <c r="BH56" s="878"/>
      <c r="BI56" s="879"/>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3"/>
      <c r="R57" s="884"/>
      <c r="S57" s="884"/>
      <c r="T57" s="884"/>
      <c r="U57" s="884"/>
      <c r="V57" s="884"/>
      <c r="W57" s="884"/>
      <c r="X57" s="884"/>
      <c r="Y57" s="884"/>
      <c r="Z57" s="884"/>
      <c r="AA57" s="884"/>
      <c r="AB57" s="884"/>
      <c r="AC57" s="884"/>
      <c r="AD57" s="884"/>
      <c r="AE57" s="885"/>
      <c r="AF57" s="807"/>
      <c r="AG57" s="808"/>
      <c r="AH57" s="808"/>
      <c r="AI57" s="808"/>
      <c r="AJ57" s="809"/>
      <c r="AK57" s="886"/>
      <c r="AL57" s="884"/>
      <c r="AM57" s="884"/>
      <c r="AN57" s="884"/>
      <c r="AO57" s="884"/>
      <c r="AP57" s="884"/>
      <c r="AQ57" s="884"/>
      <c r="AR57" s="884"/>
      <c r="AS57" s="884"/>
      <c r="AT57" s="884"/>
      <c r="AU57" s="884"/>
      <c r="AV57" s="884"/>
      <c r="AW57" s="884"/>
      <c r="AX57" s="884"/>
      <c r="AY57" s="884"/>
      <c r="AZ57" s="887"/>
      <c r="BA57" s="887"/>
      <c r="BB57" s="887"/>
      <c r="BC57" s="887"/>
      <c r="BD57" s="887"/>
      <c r="BE57" s="878"/>
      <c r="BF57" s="878"/>
      <c r="BG57" s="878"/>
      <c r="BH57" s="878"/>
      <c r="BI57" s="879"/>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3"/>
      <c r="R58" s="884"/>
      <c r="S58" s="884"/>
      <c r="T58" s="884"/>
      <c r="U58" s="884"/>
      <c r="V58" s="884"/>
      <c r="W58" s="884"/>
      <c r="X58" s="884"/>
      <c r="Y58" s="884"/>
      <c r="Z58" s="884"/>
      <c r="AA58" s="884"/>
      <c r="AB58" s="884"/>
      <c r="AC58" s="884"/>
      <c r="AD58" s="884"/>
      <c r="AE58" s="885"/>
      <c r="AF58" s="807"/>
      <c r="AG58" s="808"/>
      <c r="AH58" s="808"/>
      <c r="AI58" s="808"/>
      <c r="AJ58" s="809"/>
      <c r="AK58" s="886"/>
      <c r="AL58" s="884"/>
      <c r="AM58" s="884"/>
      <c r="AN58" s="884"/>
      <c r="AO58" s="884"/>
      <c r="AP58" s="884"/>
      <c r="AQ58" s="884"/>
      <c r="AR58" s="884"/>
      <c r="AS58" s="884"/>
      <c r="AT58" s="884"/>
      <c r="AU58" s="884"/>
      <c r="AV58" s="884"/>
      <c r="AW58" s="884"/>
      <c r="AX58" s="884"/>
      <c r="AY58" s="884"/>
      <c r="AZ58" s="887"/>
      <c r="BA58" s="887"/>
      <c r="BB58" s="887"/>
      <c r="BC58" s="887"/>
      <c r="BD58" s="887"/>
      <c r="BE58" s="878"/>
      <c r="BF58" s="878"/>
      <c r="BG58" s="878"/>
      <c r="BH58" s="878"/>
      <c r="BI58" s="879"/>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3"/>
      <c r="R59" s="884"/>
      <c r="S59" s="884"/>
      <c r="T59" s="884"/>
      <c r="U59" s="884"/>
      <c r="V59" s="884"/>
      <c r="W59" s="884"/>
      <c r="X59" s="884"/>
      <c r="Y59" s="884"/>
      <c r="Z59" s="884"/>
      <c r="AA59" s="884"/>
      <c r="AB59" s="884"/>
      <c r="AC59" s="884"/>
      <c r="AD59" s="884"/>
      <c r="AE59" s="885"/>
      <c r="AF59" s="807"/>
      <c r="AG59" s="808"/>
      <c r="AH59" s="808"/>
      <c r="AI59" s="808"/>
      <c r="AJ59" s="809"/>
      <c r="AK59" s="886"/>
      <c r="AL59" s="884"/>
      <c r="AM59" s="884"/>
      <c r="AN59" s="884"/>
      <c r="AO59" s="884"/>
      <c r="AP59" s="884"/>
      <c r="AQ59" s="884"/>
      <c r="AR59" s="884"/>
      <c r="AS59" s="884"/>
      <c r="AT59" s="884"/>
      <c r="AU59" s="884"/>
      <c r="AV59" s="884"/>
      <c r="AW59" s="884"/>
      <c r="AX59" s="884"/>
      <c r="AY59" s="884"/>
      <c r="AZ59" s="887"/>
      <c r="BA59" s="887"/>
      <c r="BB59" s="887"/>
      <c r="BC59" s="887"/>
      <c r="BD59" s="887"/>
      <c r="BE59" s="878"/>
      <c r="BF59" s="878"/>
      <c r="BG59" s="878"/>
      <c r="BH59" s="878"/>
      <c r="BI59" s="879"/>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3"/>
      <c r="R60" s="884"/>
      <c r="S60" s="884"/>
      <c r="T60" s="884"/>
      <c r="U60" s="884"/>
      <c r="V60" s="884"/>
      <c r="W60" s="884"/>
      <c r="X60" s="884"/>
      <c r="Y60" s="884"/>
      <c r="Z60" s="884"/>
      <c r="AA60" s="884"/>
      <c r="AB60" s="884"/>
      <c r="AC60" s="884"/>
      <c r="AD60" s="884"/>
      <c r="AE60" s="885"/>
      <c r="AF60" s="807"/>
      <c r="AG60" s="808"/>
      <c r="AH60" s="808"/>
      <c r="AI60" s="808"/>
      <c r="AJ60" s="809"/>
      <c r="AK60" s="886"/>
      <c r="AL60" s="884"/>
      <c r="AM60" s="884"/>
      <c r="AN60" s="884"/>
      <c r="AO60" s="884"/>
      <c r="AP60" s="884"/>
      <c r="AQ60" s="884"/>
      <c r="AR60" s="884"/>
      <c r="AS60" s="884"/>
      <c r="AT60" s="884"/>
      <c r="AU60" s="884"/>
      <c r="AV60" s="884"/>
      <c r="AW60" s="884"/>
      <c r="AX60" s="884"/>
      <c r="AY60" s="884"/>
      <c r="AZ60" s="887"/>
      <c r="BA60" s="887"/>
      <c r="BB60" s="887"/>
      <c r="BC60" s="887"/>
      <c r="BD60" s="887"/>
      <c r="BE60" s="878"/>
      <c r="BF60" s="878"/>
      <c r="BG60" s="878"/>
      <c r="BH60" s="878"/>
      <c r="BI60" s="879"/>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3"/>
      <c r="R61" s="884"/>
      <c r="S61" s="884"/>
      <c r="T61" s="884"/>
      <c r="U61" s="884"/>
      <c r="V61" s="884"/>
      <c r="W61" s="884"/>
      <c r="X61" s="884"/>
      <c r="Y61" s="884"/>
      <c r="Z61" s="884"/>
      <c r="AA61" s="884"/>
      <c r="AB61" s="884"/>
      <c r="AC61" s="884"/>
      <c r="AD61" s="884"/>
      <c r="AE61" s="885"/>
      <c r="AF61" s="807"/>
      <c r="AG61" s="808"/>
      <c r="AH61" s="808"/>
      <c r="AI61" s="808"/>
      <c r="AJ61" s="809"/>
      <c r="AK61" s="886"/>
      <c r="AL61" s="884"/>
      <c r="AM61" s="884"/>
      <c r="AN61" s="884"/>
      <c r="AO61" s="884"/>
      <c r="AP61" s="884"/>
      <c r="AQ61" s="884"/>
      <c r="AR61" s="884"/>
      <c r="AS61" s="884"/>
      <c r="AT61" s="884"/>
      <c r="AU61" s="884"/>
      <c r="AV61" s="884"/>
      <c r="AW61" s="884"/>
      <c r="AX61" s="884"/>
      <c r="AY61" s="884"/>
      <c r="AZ61" s="887"/>
      <c r="BA61" s="887"/>
      <c r="BB61" s="887"/>
      <c r="BC61" s="887"/>
      <c r="BD61" s="887"/>
      <c r="BE61" s="878"/>
      <c r="BF61" s="878"/>
      <c r="BG61" s="878"/>
      <c r="BH61" s="878"/>
      <c r="BI61" s="879"/>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3"/>
      <c r="R62" s="884"/>
      <c r="S62" s="884"/>
      <c r="T62" s="884"/>
      <c r="U62" s="884"/>
      <c r="V62" s="884"/>
      <c r="W62" s="884"/>
      <c r="X62" s="884"/>
      <c r="Y62" s="884"/>
      <c r="Z62" s="884"/>
      <c r="AA62" s="884"/>
      <c r="AB62" s="884"/>
      <c r="AC62" s="884"/>
      <c r="AD62" s="884"/>
      <c r="AE62" s="885"/>
      <c r="AF62" s="807"/>
      <c r="AG62" s="808"/>
      <c r="AH62" s="808"/>
      <c r="AI62" s="808"/>
      <c r="AJ62" s="809"/>
      <c r="AK62" s="886"/>
      <c r="AL62" s="884"/>
      <c r="AM62" s="884"/>
      <c r="AN62" s="884"/>
      <c r="AO62" s="884"/>
      <c r="AP62" s="884"/>
      <c r="AQ62" s="884"/>
      <c r="AR62" s="884"/>
      <c r="AS62" s="884"/>
      <c r="AT62" s="884"/>
      <c r="AU62" s="884"/>
      <c r="AV62" s="884"/>
      <c r="AW62" s="884"/>
      <c r="AX62" s="884"/>
      <c r="AY62" s="884"/>
      <c r="AZ62" s="887"/>
      <c r="BA62" s="887"/>
      <c r="BB62" s="887"/>
      <c r="BC62" s="887"/>
      <c r="BD62" s="887"/>
      <c r="BE62" s="878"/>
      <c r="BF62" s="878"/>
      <c r="BG62" s="878"/>
      <c r="BH62" s="878"/>
      <c r="BI62" s="879"/>
      <c r="BJ62" s="895" t="s">
        <v>404</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405</v>
      </c>
      <c r="C63" s="837"/>
      <c r="D63" s="837"/>
      <c r="E63" s="837"/>
      <c r="F63" s="837"/>
      <c r="G63" s="837"/>
      <c r="H63" s="837"/>
      <c r="I63" s="837"/>
      <c r="J63" s="837"/>
      <c r="K63" s="837"/>
      <c r="L63" s="837"/>
      <c r="M63" s="837"/>
      <c r="N63" s="837"/>
      <c r="O63" s="837"/>
      <c r="P63" s="838"/>
      <c r="Q63" s="888"/>
      <c r="R63" s="889"/>
      <c r="S63" s="889"/>
      <c r="T63" s="889"/>
      <c r="U63" s="889"/>
      <c r="V63" s="889"/>
      <c r="W63" s="889"/>
      <c r="X63" s="889"/>
      <c r="Y63" s="889"/>
      <c r="Z63" s="889"/>
      <c r="AA63" s="889"/>
      <c r="AB63" s="889"/>
      <c r="AC63" s="889"/>
      <c r="AD63" s="889"/>
      <c r="AE63" s="890"/>
      <c r="AF63" s="891">
        <v>1725</v>
      </c>
      <c r="AG63" s="892"/>
      <c r="AH63" s="892"/>
      <c r="AI63" s="892"/>
      <c r="AJ63" s="893"/>
      <c r="AK63" s="894"/>
      <c r="AL63" s="889"/>
      <c r="AM63" s="889"/>
      <c r="AN63" s="889"/>
      <c r="AO63" s="889"/>
      <c r="AP63" s="892"/>
      <c r="AQ63" s="892"/>
      <c r="AR63" s="892"/>
      <c r="AS63" s="892"/>
      <c r="AT63" s="892"/>
      <c r="AU63" s="892"/>
      <c r="AV63" s="892"/>
      <c r="AW63" s="892"/>
      <c r="AX63" s="892"/>
      <c r="AY63" s="892"/>
      <c r="AZ63" s="896"/>
      <c r="BA63" s="896"/>
      <c r="BB63" s="896"/>
      <c r="BC63" s="896"/>
      <c r="BD63" s="896"/>
      <c r="BE63" s="897"/>
      <c r="BF63" s="897"/>
      <c r="BG63" s="897"/>
      <c r="BH63" s="897"/>
      <c r="BI63" s="898"/>
      <c r="BJ63" s="899" t="s">
        <v>406</v>
      </c>
      <c r="BK63" s="900"/>
      <c r="BL63" s="900"/>
      <c r="BM63" s="900"/>
      <c r="BN63" s="901"/>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408</v>
      </c>
      <c r="B66" s="787"/>
      <c r="C66" s="787"/>
      <c r="D66" s="787"/>
      <c r="E66" s="787"/>
      <c r="F66" s="787"/>
      <c r="G66" s="787"/>
      <c r="H66" s="787"/>
      <c r="I66" s="787"/>
      <c r="J66" s="787"/>
      <c r="K66" s="787"/>
      <c r="L66" s="787"/>
      <c r="M66" s="787"/>
      <c r="N66" s="787"/>
      <c r="O66" s="787"/>
      <c r="P66" s="788"/>
      <c r="Q66" s="763" t="s">
        <v>409</v>
      </c>
      <c r="R66" s="764"/>
      <c r="S66" s="764"/>
      <c r="T66" s="764"/>
      <c r="U66" s="765"/>
      <c r="V66" s="763" t="s">
        <v>394</v>
      </c>
      <c r="W66" s="764"/>
      <c r="X66" s="764"/>
      <c r="Y66" s="764"/>
      <c r="Z66" s="765"/>
      <c r="AA66" s="763" t="s">
        <v>410</v>
      </c>
      <c r="AB66" s="764"/>
      <c r="AC66" s="764"/>
      <c r="AD66" s="764"/>
      <c r="AE66" s="765"/>
      <c r="AF66" s="902" t="s">
        <v>396</v>
      </c>
      <c r="AG66" s="859"/>
      <c r="AH66" s="859"/>
      <c r="AI66" s="859"/>
      <c r="AJ66" s="903"/>
      <c r="AK66" s="763" t="s">
        <v>397</v>
      </c>
      <c r="AL66" s="787"/>
      <c r="AM66" s="787"/>
      <c r="AN66" s="787"/>
      <c r="AO66" s="788"/>
      <c r="AP66" s="763" t="s">
        <v>411</v>
      </c>
      <c r="AQ66" s="764"/>
      <c r="AR66" s="764"/>
      <c r="AS66" s="764"/>
      <c r="AT66" s="765"/>
      <c r="AU66" s="763" t="s">
        <v>412</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4"/>
      <c r="AG67" s="862"/>
      <c r="AH67" s="862"/>
      <c r="AI67" s="862"/>
      <c r="AJ67" s="905"/>
      <c r="AK67" s="906"/>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7"/>
    </row>
    <row r="68" spans="1:131" s="248" customFormat="1" ht="26.25" customHeight="1" thickTop="1" x14ac:dyDescent="0.15">
      <c r="A68" s="259">
        <v>1</v>
      </c>
      <c r="B68" s="921" t="s">
        <v>564</v>
      </c>
      <c r="C68" s="922"/>
      <c r="D68" s="922"/>
      <c r="E68" s="922"/>
      <c r="F68" s="922"/>
      <c r="G68" s="922"/>
      <c r="H68" s="922"/>
      <c r="I68" s="922"/>
      <c r="J68" s="922"/>
      <c r="K68" s="922"/>
      <c r="L68" s="922"/>
      <c r="M68" s="922"/>
      <c r="N68" s="922"/>
      <c r="O68" s="922"/>
      <c r="P68" s="923"/>
      <c r="Q68" s="924">
        <v>8285</v>
      </c>
      <c r="R68" s="917"/>
      <c r="S68" s="917"/>
      <c r="T68" s="917"/>
      <c r="U68" s="918"/>
      <c r="V68" s="916">
        <v>7743</v>
      </c>
      <c r="W68" s="917"/>
      <c r="X68" s="917"/>
      <c r="Y68" s="917"/>
      <c r="Z68" s="918"/>
      <c r="AA68" s="916">
        <v>541</v>
      </c>
      <c r="AB68" s="917"/>
      <c r="AC68" s="917"/>
      <c r="AD68" s="917"/>
      <c r="AE68" s="918"/>
      <c r="AF68" s="916">
        <v>541</v>
      </c>
      <c r="AG68" s="917"/>
      <c r="AH68" s="917"/>
      <c r="AI68" s="917"/>
      <c r="AJ68" s="918"/>
      <c r="AK68" s="916">
        <v>105</v>
      </c>
      <c r="AL68" s="917"/>
      <c r="AM68" s="917"/>
      <c r="AN68" s="917"/>
      <c r="AO68" s="918"/>
      <c r="AP68" s="916">
        <v>4341</v>
      </c>
      <c r="AQ68" s="917"/>
      <c r="AR68" s="917"/>
      <c r="AS68" s="917"/>
      <c r="AT68" s="918"/>
      <c r="AU68" s="916">
        <v>187</v>
      </c>
      <c r="AV68" s="917"/>
      <c r="AW68" s="917"/>
      <c r="AX68" s="917"/>
      <c r="AY68" s="918"/>
      <c r="AZ68" s="919"/>
      <c r="BA68" s="919"/>
      <c r="BB68" s="919"/>
      <c r="BC68" s="919"/>
      <c r="BD68" s="920"/>
      <c r="BE68" s="266"/>
      <c r="BF68" s="266"/>
      <c r="BG68" s="266"/>
      <c r="BH68" s="266"/>
      <c r="BI68" s="266"/>
      <c r="BJ68" s="266"/>
      <c r="BK68" s="266"/>
      <c r="BL68" s="266"/>
      <c r="BM68" s="266"/>
      <c r="BN68" s="266"/>
      <c r="BO68" s="266"/>
      <c r="BP68" s="266"/>
      <c r="BQ68" s="263">
        <v>62</v>
      </c>
      <c r="BR68" s="268"/>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7"/>
    </row>
    <row r="69" spans="1:131" s="248" customFormat="1" ht="26.25" customHeight="1" x14ac:dyDescent="0.15">
      <c r="A69" s="262">
        <v>2</v>
      </c>
      <c r="B69" s="925" t="s">
        <v>565</v>
      </c>
      <c r="C69" s="926"/>
      <c r="D69" s="926"/>
      <c r="E69" s="926"/>
      <c r="F69" s="926"/>
      <c r="G69" s="926"/>
      <c r="H69" s="926"/>
      <c r="I69" s="926"/>
      <c r="J69" s="926"/>
      <c r="K69" s="926"/>
      <c r="L69" s="926"/>
      <c r="M69" s="926"/>
      <c r="N69" s="926"/>
      <c r="O69" s="926"/>
      <c r="P69" s="927"/>
      <c r="Q69" s="928">
        <v>156337</v>
      </c>
      <c r="R69" s="929"/>
      <c r="S69" s="929"/>
      <c r="T69" s="929"/>
      <c r="U69" s="880"/>
      <c r="V69" s="930">
        <v>148325</v>
      </c>
      <c r="W69" s="929"/>
      <c r="X69" s="929"/>
      <c r="Y69" s="929"/>
      <c r="Z69" s="880"/>
      <c r="AA69" s="930">
        <v>8012</v>
      </c>
      <c r="AB69" s="929"/>
      <c r="AC69" s="929"/>
      <c r="AD69" s="929"/>
      <c r="AE69" s="880"/>
      <c r="AF69" s="930">
        <v>36177</v>
      </c>
      <c r="AG69" s="929"/>
      <c r="AH69" s="929"/>
      <c r="AI69" s="929"/>
      <c r="AJ69" s="880"/>
      <c r="AK69" s="930" t="s">
        <v>502</v>
      </c>
      <c r="AL69" s="929"/>
      <c r="AM69" s="929"/>
      <c r="AN69" s="929"/>
      <c r="AO69" s="880"/>
      <c r="AP69" s="930" t="s">
        <v>502</v>
      </c>
      <c r="AQ69" s="929"/>
      <c r="AR69" s="929"/>
      <c r="AS69" s="929"/>
      <c r="AT69" s="880"/>
      <c r="AU69" s="930" t="s">
        <v>502</v>
      </c>
      <c r="AV69" s="929"/>
      <c r="AW69" s="929"/>
      <c r="AX69" s="929"/>
      <c r="AY69" s="880"/>
      <c r="AZ69" s="931" t="s">
        <v>569</v>
      </c>
      <c r="BA69" s="932"/>
      <c r="BB69" s="932"/>
      <c r="BC69" s="932"/>
      <c r="BD69" s="933"/>
      <c r="BE69" s="266"/>
      <c r="BF69" s="266"/>
      <c r="BG69" s="266"/>
      <c r="BH69" s="266"/>
      <c r="BI69" s="266"/>
      <c r="BJ69" s="266"/>
      <c r="BK69" s="266"/>
      <c r="BL69" s="266"/>
      <c r="BM69" s="266"/>
      <c r="BN69" s="266"/>
      <c r="BO69" s="266"/>
      <c r="BP69" s="266"/>
      <c r="BQ69" s="263">
        <v>63</v>
      </c>
      <c r="BR69" s="268"/>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7"/>
    </row>
    <row r="70" spans="1:131" s="248" customFormat="1" ht="26.25" customHeight="1" x14ac:dyDescent="0.15">
      <c r="A70" s="262">
        <v>3</v>
      </c>
      <c r="B70" s="925" t="s">
        <v>566</v>
      </c>
      <c r="C70" s="926"/>
      <c r="D70" s="926"/>
      <c r="E70" s="926"/>
      <c r="F70" s="926"/>
      <c r="G70" s="926"/>
      <c r="H70" s="926"/>
      <c r="I70" s="926"/>
      <c r="J70" s="926"/>
      <c r="K70" s="926"/>
      <c r="L70" s="926"/>
      <c r="M70" s="926"/>
      <c r="N70" s="926"/>
      <c r="O70" s="926"/>
      <c r="P70" s="927"/>
      <c r="Q70" s="928">
        <v>85568</v>
      </c>
      <c r="R70" s="929"/>
      <c r="S70" s="929"/>
      <c r="T70" s="929"/>
      <c r="U70" s="880"/>
      <c r="V70" s="930">
        <v>81790</v>
      </c>
      <c r="W70" s="929"/>
      <c r="X70" s="929"/>
      <c r="Y70" s="929"/>
      <c r="Z70" s="880"/>
      <c r="AA70" s="930">
        <v>3778</v>
      </c>
      <c r="AB70" s="929"/>
      <c r="AC70" s="929"/>
      <c r="AD70" s="929"/>
      <c r="AE70" s="880"/>
      <c r="AF70" s="930">
        <v>3733</v>
      </c>
      <c r="AG70" s="929"/>
      <c r="AH70" s="929"/>
      <c r="AI70" s="929"/>
      <c r="AJ70" s="880"/>
      <c r="AK70" s="930">
        <v>8772</v>
      </c>
      <c r="AL70" s="929"/>
      <c r="AM70" s="929"/>
      <c r="AN70" s="929"/>
      <c r="AO70" s="880"/>
      <c r="AP70" s="930">
        <v>46122</v>
      </c>
      <c r="AQ70" s="929"/>
      <c r="AR70" s="929"/>
      <c r="AS70" s="929"/>
      <c r="AT70" s="880"/>
      <c r="AU70" s="881">
        <v>1291</v>
      </c>
      <c r="AV70" s="881"/>
      <c r="AW70" s="881"/>
      <c r="AX70" s="881"/>
      <c r="AY70" s="881"/>
      <c r="AZ70" s="934"/>
      <c r="BA70" s="934"/>
      <c r="BB70" s="934"/>
      <c r="BC70" s="934"/>
      <c r="BD70" s="935"/>
      <c r="BE70" s="266"/>
      <c r="BF70" s="266"/>
      <c r="BG70" s="266"/>
      <c r="BH70" s="266"/>
      <c r="BI70" s="266"/>
      <c r="BJ70" s="266"/>
      <c r="BK70" s="266"/>
      <c r="BL70" s="266"/>
      <c r="BM70" s="266"/>
      <c r="BN70" s="266"/>
      <c r="BO70" s="266"/>
      <c r="BP70" s="266"/>
      <c r="BQ70" s="263">
        <v>64</v>
      </c>
      <c r="BR70" s="268"/>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7"/>
    </row>
    <row r="71" spans="1:131" s="248" customFormat="1" ht="26.25" customHeight="1" x14ac:dyDescent="0.15">
      <c r="A71" s="262">
        <v>4</v>
      </c>
      <c r="B71" s="925" t="s">
        <v>567</v>
      </c>
      <c r="C71" s="926"/>
      <c r="D71" s="926"/>
      <c r="E71" s="926"/>
      <c r="F71" s="926"/>
      <c r="G71" s="926"/>
      <c r="H71" s="926"/>
      <c r="I71" s="926"/>
      <c r="J71" s="926"/>
      <c r="K71" s="926"/>
      <c r="L71" s="926"/>
      <c r="M71" s="926"/>
      <c r="N71" s="926"/>
      <c r="O71" s="926"/>
      <c r="P71" s="927"/>
      <c r="Q71" s="928">
        <v>6529</v>
      </c>
      <c r="R71" s="929"/>
      <c r="S71" s="929"/>
      <c r="T71" s="929"/>
      <c r="U71" s="880"/>
      <c r="V71" s="930">
        <v>6443</v>
      </c>
      <c r="W71" s="929"/>
      <c r="X71" s="929"/>
      <c r="Y71" s="929"/>
      <c r="Z71" s="880"/>
      <c r="AA71" s="930">
        <v>86</v>
      </c>
      <c r="AB71" s="929"/>
      <c r="AC71" s="929"/>
      <c r="AD71" s="929"/>
      <c r="AE71" s="880"/>
      <c r="AF71" s="930">
        <v>86</v>
      </c>
      <c r="AG71" s="929"/>
      <c r="AH71" s="929"/>
      <c r="AI71" s="929"/>
      <c r="AJ71" s="880"/>
      <c r="AK71" s="930">
        <v>1926</v>
      </c>
      <c r="AL71" s="929"/>
      <c r="AM71" s="929"/>
      <c r="AN71" s="929"/>
      <c r="AO71" s="880"/>
      <c r="AP71" s="930" t="s">
        <v>502</v>
      </c>
      <c r="AQ71" s="929"/>
      <c r="AR71" s="929"/>
      <c r="AS71" s="929"/>
      <c r="AT71" s="880"/>
      <c r="AU71" s="930" t="s">
        <v>502</v>
      </c>
      <c r="AV71" s="929"/>
      <c r="AW71" s="929"/>
      <c r="AX71" s="929"/>
      <c r="AY71" s="880"/>
      <c r="AZ71" s="934"/>
      <c r="BA71" s="934"/>
      <c r="BB71" s="934"/>
      <c r="BC71" s="934"/>
      <c r="BD71" s="935"/>
      <c r="BE71" s="266"/>
      <c r="BF71" s="266"/>
      <c r="BG71" s="266"/>
      <c r="BH71" s="266"/>
      <c r="BI71" s="266"/>
      <c r="BJ71" s="266"/>
      <c r="BK71" s="266"/>
      <c r="BL71" s="266"/>
      <c r="BM71" s="266"/>
      <c r="BN71" s="266"/>
      <c r="BO71" s="266"/>
      <c r="BP71" s="266"/>
      <c r="BQ71" s="263">
        <v>65</v>
      </c>
      <c r="BR71" s="268"/>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7"/>
    </row>
    <row r="72" spans="1:131" s="248" customFormat="1" ht="26.25" customHeight="1" x14ac:dyDescent="0.15">
      <c r="A72" s="262">
        <v>5</v>
      </c>
      <c r="B72" s="925" t="s">
        <v>568</v>
      </c>
      <c r="C72" s="926"/>
      <c r="D72" s="926"/>
      <c r="E72" s="926"/>
      <c r="F72" s="926"/>
      <c r="G72" s="926"/>
      <c r="H72" s="926"/>
      <c r="I72" s="926"/>
      <c r="J72" s="926"/>
      <c r="K72" s="926"/>
      <c r="L72" s="926"/>
      <c r="M72" s="926"/>
      <c r="N72" s="926"/>
      <c r="O72" s="926"/>
      <c r="P72" s="927"/>
      <c r="Q72" s="928">
        <v>1444184</v>
      </c>
      <c r="R72" s="929"/>
      <c r="S72" s="929"/>
      <c r="T72" s="929"/>
      <c r="U72" s="880"/>
      <c r="V72" s="930">
        <v>1404896</v>
      </c>
      <c r="W72" s="929"/>
      <c r="X72" s="929"/>
      <c r="Y72" s="929"/>
      <c r="Z72" s="880"/>
      <c r="AA72" s="930">
        <v>39288</v>
      </c>
      <c r="AB72" s="929"/>
      <c r="AC72" s="929"/>
      <c r="AD72" s="929"/>
      <c r="AE72" s="880"/>
      <c r="AF72" s="930">
        <v>39288</v>
      </c>
      <c r="AG72" s="929"/>
      <c r="AH72" s="929"/>
      <c r="AI72" s="929"/>
      <c r="AJ72" s="880"/>
      <c r="AK72" s="930">
        <v>16623</v>
      </c>
      <c r="AL72" s="929"/>
      <c r="AM72" s="929"/>
      <c r="AN72" s="929"/>
      <c r="AO72" s="880"/>
      <c r="AP72" s="930" t="s">
        <v>502</v>
      </c>
      <c r="AQ72" s="929"/>
      <c r="AR72" s="929"/>
      <c r="AS72" s="929"/>
      <c r="AT72" s="880"/>
      <c r="AU72" s="930" t="s">
        <v>502</v>
      </c>
      <c r="AV72" s="929"/>
      <c r="AW72" s="929"/>
      <c r="AX72" s="929"/>
      <c r="AY72" s="880"/>
      <c r="AZ72" s="934"/>
      <c r="BA72" s="934"/>
      <c r="BB72" s="934"/>
      <c r="BC72" s="934"/>
      <c r="BD72" s="935"/>
      <c r="BE72" s="266"/>
      <c r="BF72" s="266"/>
      <c r="BG72" s="266"/>
      <c r="BH72" s="266"/>
      <c r="BI72" s="266"/>
      <c r="BJ72" s="266"/>
      <c r="BK72" s="266"/>
      <c r="BL72" s="266"/>
      <c r="BM72" s="266"/>
      <c r="BN72" s="266"/>
      <c r="BO72" s="266"/>
      <c r="BP72" s="266"/>
      <c r="BQ72" s="263">
        <v>66</v>
      </c>
      <c r="BR72" s="268"/>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7"/>
    </row>
    <row r="73" spans="1:131" s="248" customFormat="1" ht="26.25" customHeight="1" x14ac:dyDescent="0.15">
      <c r="A73" s="262">
        <v>6</v>
      </c>
      <c r="B73" s="925"/>
      <c r="C73" s="926"/>
      <c r="D73" s="926"/>
      <c r="E73" s="926"/>
      <c r="F73" s="926"/>
      <c r="G73" s="926"/>
      <c r="H73" s="926"/>
      <c r="I73" s="926"/>
      <c r="J73" s="926"/>
      <c r="K73" s="926"/>
      <c r="L73" s="926"/>
      <c r="M73" s="926"/>
      <c r="N73" s="926"/>
      <c r="O73" s="926"/>
      <c r="P73" s="927"/>
      <c r="Q73" s="936"/>
      <c r="R73" s="881"/>
      <c r="S73" s="881"/>
      <c r="T73" s="881"/>
      <c r="U73" s="881"/>
      <c r="V73" s="881"/>
      <c r="W73" s="881"/>
      <c r="X73" s="881"/>
      <c r="Y73" s="881"/>
      <c r="Z73" s="881"/>
      <c r="AA73" s="881"/>
      <c r="AB73" s="881"/>
      <c r="AC73" s="881"/>
      <c r="AD73" s="881"/>
      <c r="AE73" s="881"/>
      <c r="AF73" s="881"/>
      <c r="AG73" s="881"/>
      <c r="AH73" s="881"/>
      <c r="AI73" s="881"/>
      <c r="AJ73" s="881"/>
      <c r="AK73" s="881"/>
      <c r="AL73" s="881"/>
      <c r="AM73" s="881"/>
      <c r="AN73" s="881"/>
      <c r="AO73" s="881"/>
      <c r="AP73" s="881"/>
      <c r="AQ73" s="881"/>
      <c r="AR73" s="881"/>
      <c r="AS73" s="881"/>
      <c r="AT73" s="881"/>
      <c r="AU73" s="881"/>
      <c r="AV73" s="881"/>
      <c r="AW73" s="881"/>
      <c r="AX73" s="881"/>
      <c r="AY73" s="881"/>
      <c r="AZ73" s="934"/>
      <c r="BA73" s="934"/>
      <c r="BB73" s="934"/>
      <c r="BC73" s="934"/>
      <c r="BD73" s="935"/>
      <c r="BE73" s="266"/>
      <c r="BF73" s="266"/>
      <c r="BG73" s="266"/>
      <c r="BH73" s="266"/>
      <c r="BI73" s="266"/>
      <c r="BJ73" s="266"/>
      <c r="BK73" s="266"/>
      <c r="BL73" s="266"/>
      <c r="BM73" s="266"/>
      <c r="BN73" s="266"/>
      <c r="BO73" s="266"/>
      <c r="BP73" s="266"/>
      <c r="BQ73" s="263">
        <v>67</v>
      </c>
      <c r="BR73" s="268"/>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7"/>
    </row>
    <row r="74" spans="1:131" s="248" customFormat="1" ht="26.25" customHeight="1" x14ac:dyDescent="0.15">
      <c r="A74" s="262">
        <v>7</v>
      </c>
      <c r="B74" s="925"/>
      <c r="C74" s="926"/>
      <c r="D74" s="926"/>
      <c r="E74" s="926"/>
      <c r="F74" s="926"/>
      <c r="G74" s="926"/>
      <c r="H74" s="926"/>
      <c r="I74" s="926"/>
      <c r="J74" s="926"/>
      <c r="K74" s="926"/>
      <c r="L74" s="926"/>
      <c r="M74" s="926"/>
      <c r="N74" s="926"/>
      <c r="O74" s="926"/>
      <c r="P74" s="927"/>
      <c r="Q74" s="936"/>
      <c r="R74" s="881"/>
      <c r="S74" s="881"/>
      <c r="T74" s="881"/>
      <c r="U74" s="881"/>
      <c r="V74" s="881"/>
      <c r="W74" s="881"/>
      <c r="X74" s="881"/>
      <c r="Y74" s="881"/>
      <c r="Z74" s="881"/>
      <c r="AA74" s="881"/>
      <c r="AB74" s="881"/>
      <c r="AC74" s="881"/>
      <c r="AD74" s="881"/>
      <c r="AE74" s="881"/>
      <c r="AF74" s="881"/>
      <c r="AG74" s="881"/>
      <c r="AH74" s="881"/>
      <c r="AI74" s="881"/>
      <c r="AJ74" s="881"/>
      <c r="AK74" s="881"/>
      <c r="AL74" s="881"/>
      <c r="AM74" s="881"/>
      <c r="AN74" s="881"/>
      <c r="AO74" s="881"/>
      <c r="AP74" s="881"/>
      <c r="AQ74" s="881"/>
      <c r="AR74" s="881"/>
      <c r="AS74" s="881"/>
      <c r="AT74" s="881"/>
      <c r="AU74" s="881"/>
      <c r="AV74" s="881"/>
      <c r="AW74" s="881"/>
      <c r="AX74" s="881"/>
      <c r="AY74" s="881"/>
      <c r="AZ74" s="934"/>
      <c r="BA74" s="934"/>
      <c r="BB74" s="934"/>
      <c r="BC74" s="934"/>
      <c r="BD74" s="935"/>
      <c r="BE74" s="266"/>
      <c r="BF74" s="266"/>
      <c r="BG74" s="266"/>
      <c r="BH74" s="266"/>
      <c r="BI74" s="266"/>
      <c r="BJ74" s="266"/>
      <c r="BK74" s="266"/>
      <c r="BL74" s="266"/>
      <c r="BM74" s="266"/>
      <c r="BN74" s="266"/>
      <c r="BO74" s="266"/>
      <c r="BP74" s="266"/>
      <c r="BQ74" s="263">
        <v>68</v>
      </c>
      <c r="BR74" s="268"/>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7"/>
    </row>
    <row r="75" spans="1:131" s="248" customFormat="1" ht="26.25" customHeight="1" x14ac:dyDescent="0.15">
      <c r="A75" s="262">
        <v>8</v>
      </c>
      <c r="B75" s="925"/>
      <c r="C75" s="926"/>
      <c r="D75" s="926"/>
      <c r="E75" s="926"/>
      <c r="F75" s="926"/>
      <c r="G75" s="926"/>
      <c r="H75" s="926"/>
      <c r="I75" s="926"/>
      <c r="J75" s="926"/>
      <c r="K75" s="926"/>
      <c r="L75" s="926"/>
      <c r="M75" s="926"/>
      <c r="N75" s="926"/>
      <c r="O75" s="926"/>
      <c r="P75" s="927"/>
      <c r="Q75" s="928"/>
      <c r="R75" s="929"/>
      <c r="S75" s="929"/>
      <c r="T75" s="929"/>
      <c r="U75" s="880"/>
      <c r="V75" s="930"/>
      <c r="W75" s="929"/>
      <c r="X75" s="929"/>
      <c r="Y75" s="929"/>
      <c r="Z75" s="880"/>
      <c r="AA75" s="930"/>
      <c r="AB75" s="929"/>
      <c r="AC75" s="929"/>
      <c r="AD75" s="929"/>
      <c r="AE75" s="880"/>
      <c r="AF75" s="930"/>
      <c r="AG75" s="929"/>
      <c r="AH75" s="929"/>
      <c r="AI75" s="929"/>
      <c r="AJ75" s="880"/>
      <c r="AK75" s="930"/>
      <c r="AL75" s="929"/>
      <c r="AM75" s="929"/>
      <c r="AN75" s="929"/>
      <c r="AO75" s="880"/>
      <c r="AP75" s="930"/>
      <c r="AQ75" s="929"/>
      <c r="AR75" s="929"/>
      <c r="AS75" s="929"/>
      <c r="AT75" s="880"/>
      <c r="AU75" s="930"/>
      <c r="AV75" s="929"/>
      <c r="AW75" s="929"/>
      <c r="AX75" s="929"/>
      <c r="AY75" s="880"/>
      <c r="AZ75" s="934"/>
      <c r="BA75" s="934"/>
      <c r="BB75" s="934"/>
      <c r="BC75" s="934"/>
      <c r="BD75" s="935"/>
      <c r="BE75" s="266"/>
      <c r="BF75" s="266"/>
      <c r="BG75" s="266"/>
      <c r="BH75" s="266"/>
      <c r="BI75" s="266"/>
      <c r="BJ75" s="266"/>
      <c r="BK75" s="266"/>
      <c r="BL75" s="266"/>
      <c r="BM75" s="266"/>
      <c r="BN75" s="266"/>
      <c r="BO75" s="266"/>
      <c r="BP75" s="266"/>
      <c r="BQ75" s="263">
        <v>69</v>
      </c>
      <c r="BR75" s="268"/>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7"/>
    </row>
    <row r="76" spans="1:131" s="248" customFormat="1" ht="26.25" customHeight="1" x14ac:dyDescent="0.15">
      <c r="A76" s="262">
        <v>9</v>
      </c>
      <c r="B76" s="925"/>
      <c r="C76" s="926"/>
      <c r="D76" s="926"/>
      <c r="E76" s="926"/>
      <c r="F76" s="926"/>
      <c r="G76" s="926"/>
      <c r="H76" s="926"/>
      <c r="I76" s="926"/>
      <c r="J76" s="926"/>
      <c r="K76" s="926"/>
      <c r="L76" s="926"/>
      <c r="M76" s="926"/>
      <c r="N76" s="926"/>
      <c r="O76" s="926"/>
      <c r="P76" s="927"/>
      <c r="Q76" s="928"/>
      <c r="R76" s="929"/>
      <c r="S76" s="929"/>
      <c r="T76" s="929"/>
      <c r="U76" s="880"/>
      <c r="V76" s="930"/>
      <c r="W76" s="929"/>
      <c r="X76" s="929"/>
      <c r="Y76" s="929"/>
      <c r="Z76" s="880"/>
      <c r="AA76" s="930"/>
      <c r="AB76" s="929"/>
      <c r="AC76" s="929"/>
      <c r="AD76" s="929"/>
      <c r="AE76" s="880"/>
      <c r="AF76" s="930"/>
      <c r="AG76" s="929"/>
      <c r="AH76" s="929"/>
      <c r="AI76" s="929"/>
      <c r="AJ76" s="880"/>
      <c r="AK76" s="930"/>
      <c r="AL76" s="929"/>
      <c r="AM76" s="929"/>
      <c r="AN76" s="929"/>
      <c r="AO76" s="880"/>
      <c r="AP76" s="930"/>
      <c r="AQ76" s="929"/>
      <c r="AR76" s="929"/>
      <c r="AS76" s="929"/>
      <c r="AT76" s="880"/>
      <c r="AU76" s="930"/>
      <c r="AV76" s="929"/>
      <c r="AW76" s="929"/>
      <c r="AX76" s="929"/>
      <c r="AY76" s="880"/>
      <c r="AZ76" s="934"/>
      <c r="BA76" s="934"/>
      <c r="BB76" s="934"/>
      <c r="BC76" s="934"/>
      <c r="BD76" s="935"/>
      <c r="BE76" s="266"/>
      <c r="BF76" s="266"/>
      <c r="BG76" s="266"/>
      <c r="BH76" s="266"/>
      <c r="BI76" s="266"/>
      <c r="BJ76" s="266"/>
      <c r="BK76" s="266"/>
      <c r="BL76" s="266"/>
      <c r="BM76" s="266"/>
      <c r="BN76" s="266"/>
      <c r="BO76" s="266"/>
      <c r="BP76" s="266"/>
      <c r="BQ76" s="263">
        <v>70</v>
      </c>
      <c r="BR76" s="268"/>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7"/>
    </row>
    <row r="77" spans="1:131" s="248" customFormat="1" ht="26.25" customHeight="1" x14ac:dyDescent="0.15">
      <c r="A77" s="262">
        <v>10</v>
      </c>
      <c r="B77" s="925"/>
      <c r="C77" s="926"/>
      <c r="D77" s="926"/>
      <c r="E77" s="926"/>
      <c r="F77" s="926"/>
      <c r="G77" s="926"/>
      <c r="H77" s="926"/>
      <c r="I77" s="926"/>
      <c r="J77" s="926"/>
      <c r="K77" s="926"/>
      <c r="L77" s="926"/>
      <c r="M77" s="926"/>
      <c r="N77" s="926"/>
      <c r="O77" s="926"/>
      <c r="P77" s="927"/>
      <c r="Q77" s="928"/>
      <c r="R77" s="929"/>
      <c r="S77" s="929"/>
      <c r="T77" s="929"/>
      <c r="U77" s="880"/>
      <c r="V77" s="930"/>
      <c r="W77" s="929"/>
      <c r="X77" s="929"/>
      <c r="Y77" s="929"/>
      <c r="Z77" s="880"/>
      <c r="AA77" s="930"/>
      <c r="AB77" s="929"/>
      <c r="AC77" s="929"/>
      <c r="AD77" s="929"/>
      <c r="AE77" s="880"/>
      <c r="AF77" s="930"/>
      <c r="AG77" s="929"/>
      <c r="AH77" s="929"/>
      <c r="AI77" s="929"/>
      <c r="AJ77" s="880"/>
      <c r="AK77" s="930"/>
      <c r="AL77" s="929"/>
      <c r="AM77" s="929"/>
      <c r="AN77" s="929"/>
      <c r="AO77" s="880"/>
      <c r="AP77" s="930"/>
      <c r="AQ77" s="929"/>
      <c r="AR77" s="929"/>
      <c r="AS77" s="929"/>
      <c r="AT77" s="880"/>
      <c r="AU77" s="930"/>
      <c r="AV77" s="929"/>
      <c r="AW77" s="929"/>
      <c r="AX77" s="929"/>
      <c r="AY77" s="880"/>
      <c r="AZ77" s="934"/>
      <c r="BA77" s="934"/>
      <c r="BB77" s="934"/>
      <c r="BC77" s="934"/>
      <c r="BD77" s="935"/>
      <c r="BE77" s="266"/>
      <c r="BF77" s="266"/>
      <c r="BG77" s="266"/>
      <c r="BH77" s="266"/>
      <c r="BI77" s="266"/>
      <c r="BJ77" s="266"/>
      <c r="BK77" s="266"/>
      <c r="BL77" s="266"/>
      <c r="BM77" s="266"/>
      <c r="BN77" s="266"/>
      <c r="BO77" s="266"/>
      <c r="BP77" s="266"/>
      <c r="BQ77" s="263">
        <v>71</v>
      </c>
      <c r="BR77" s="268"/>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7"/>
    </row>
    <row r="78" spans="1:131" s="248" customFormat="1" ht="26.25" customHeight="1" x14ac:dyDescent="0.15">
      <c r="A78" s="262">
        <v>11</v>
      </c>
      <c r="B78" s="925"/>
      <c r="C78" s="926"/>
      <c r="D78" s="926"/>
      <c r="E78" s="926"/>
      <c r="F78" s="926"/>
      <c r="G78" s="926"/>
      <c r="H78" s="926"/>
      <c r="I78" s="926"/>
      <c r="J78" s="926"/>
      <c r="K78" s="926"/>
      <c r="L78" s="926"/>
      <c r="M78" s="926"/>
      <c r="N78" s="926"/>
      <c r="O78" s="926"/>
      <c r="P78" s="927"/>
      <c r="Q78" s="936"/>
      <c r="R78" s="881"/>
      <c r="S78" s="881"/>
      <c r="T78" s="881"/>
      <c r="U78" s="881"/>
      <c r="V78" s="881"/>
      <c r="W78" s="881"/>
      <c r="X78" s="88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1"/>
      <c r="AY78" s="881"/>
      <c r="AZ78" s="934"/>
      <c r="BA78" s="934"/>
      <c r="BB78" s="934"/>
      <c r="BC78" s="934"/>
      <c r="BD78" s="935"/>
      <c r="BE78" s="266"/>
      <c r="BF78" s="266"/>
      <c r="BG78" s="266"/>
      <c r="BH78" s="266"/>
      <c r="BI78" s="266"/>
      <c r="BJ78" s="269"/>
      <c r="BK78" s="269"/>
      <c r="BL78" s="269"/>
      <c r="BM78" s="269"/>
      <c r="BN78" s="269"/>
      <c r="BO78" s="266"/>
      <c r="BP78" s="266"/>
      <c r="BQ78" s="263">
        <v>72</v>
      </c>
      <c r="BR78" s="268"/>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7"/>
    </row>
    <row r="79" spans="1:131" s="248" customFormat="1" ht="26.25" customHeight="1" x14ac:dyDescent="0.15">
      <c r="A79" s="262">
        <v>12</v>
      </c>
      <c r="B79" s="925"/>
      <c r="C79" s="926"/>
      <c r="D79" s="926"/>
      <c r="E79" s="926"/>
      <c r="F79" s="926"/>
      <c r="G79" s="926"/>
      <c r="H79" s="926"/>
      <c r="I79" s="926"/>
      <c r="J79" s="926"/>
      <c r="K79" s="926"/>
      <c r="L79" s="926"/>
      <c r="M79" s="926"/>
      <c r="N79" s="926"/>
      <c r="O79" s="926"/>
      <c r="P79" s="927"/>
      <c r="Q79" s="936"/>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934"/>
      <c r="BA79" s="934"/>
      <c r="BB79" s="934"/>
      <c r="BC79" s="934"/>
      <c r="BD79" s="935"/>
      <c r="BE79" s="266"/>
      <c r="BF79" s="266"/>
      <c r="BG79" s="266"/>
      <c r="BH79" s="266"/>
      <c r="BI79" s="266"/>
      <c r="BJ79" s="269"/>
      <c r="BK79" s="269"/>
      <c r="BL79" s="269"/>
      <c r="BM79" s="269"/>
      <c r="BN79" s="269"/>
      <c r="BO79" s="266"/>
      <c r="BP79" s="266"/>
      <c r="BQ79" s="263">
        <v>73</v>
      </c>
      <c r="BR79" s="268"/>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7"/>
    </row>
    <row r="80" spans="1:131" s="248" customFormat="1" ht="26.25" customHeight="1" x14ac:dyDescent="0.15">
      <c r="A80" s="262">
        <v>13</v>
      </c>
      <c r="B80" s="925"/>
      <c r="C80" s="926"/>
      <c r="D80" s="926"/>
      <c r="E80" s="926"/>
      <c r="F80" s="926"/>
      <c r="G80" s="926"/>
      <c r="H80" s="926"/>
      <c r="I80" s="926"/>
      <c r="J80" s="926"/>
      <c r="K80" s="926"/>
      <c r="L80" s="926"/>
      <c r="M80" s="926"/>
      <c r="N80" s="926"/>
      <c r="O80" s="926"/>
      <c r="P80" s="927"/>
      <c r="Q80" s="936"/>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1"/>
      <c r="AY80" s="881"/>
      <c r="AZ80" s="934"/>
      <c r="BA80" s="934"/>
      <c r="BB80" s="934"/>
      <c r="BC80" s="934"/>
      <c r="BD80" s="935"/>
      <c r="BE80" s="266"/>
      <c r="BF80" s="266"/>
      <c r="BG80" s="266"/>
      <c r="BH80" s="266"/>
      <c r="BI80" s="266"/>
      <c r="BJ80" s="266"/>
      <c r="BK80" s="266"/>
      <c r="BL80" s="266"/>
      <c r="BM80" s="266"/>
      <c r="BN80" s="266"/>
      <c r="BO80" s="266"/>
      <c r="BP80" s="266"/>
      <c r="BQ80" s="263">
        <v>74</v>
      </c>
      <c r="BR80" s="268"/>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7"/>
    </row>
    <row r="81" spans="1:131" s="248" customFormat="1" ht="26.25" customHeight="1" x14ac:dyDescent="0.15">
      <c r="A81" s="262">
        <v>14</v>
      </c>
      <c r="B81" s="925"/>
      <c r="C81" s="926"/>
      <c r="D81" s="926"/>
      <c r="E81" s="926"/>
      <c r="F81" s="926"/>
      <c r="G81" s="926"/>
      <c r="H81" s="926"/>
      <c r="I81" s="926"/>
      <c r="J81" s="926"/>
      <c r="K81" s="926"/>
      <c r="L81" s="926"/>
      <c r="M81" s="926"/>
      <c r="N81" s="926"/>
      <c r="O81" s="926"/>
      <c r="P81" s="927"/>
      <c r="Q81" s="936"/>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934"/>
      <c r="BA81" s="934"/>
      <c r="BB81" s="934"/>
      <c r="BC81" s="934"/>
      <c r="BD81" s="935"/>
      <c r="BE81" s="266"/>
      <c r="BF81" s="266"/>
      <c r="BG81" s="266"/>
      <c r="BH81" s="266"/>
      <c r="BI81" s="266"/>
      <c r="BJ81" s="266"/>
      <c r="BK81" s="266"/>
      <c r="BL81" s="266"/>
      <c r="BM81" s="266"/>
      <c r="BN81" s="266"/>
      <c r="BO81" s="266"/>
      <c r="BP81" s="266"/>
      <c r="BQ81" s="263">
        <v>75</v>
      </c>
      <c r="BR81" s="268"/>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7"/>
    </row>
    <row r="82" spans="1:131" s="248" customFormat="1" ht="26.25" customHeight="1" x14ac:dyDescent="0.15">
      <c r="A82" s="262">
        <v>15</v>
      </c>
      <c r="B82" s="925"/>
      <c r="C82" s="926"/>
      <c r="D82" s="926"/>
      <c r="E82" s="926"/>
      <c r="F82" s="926"/>
      <c r="G82" s="926"/>
      <c r="H82" s="926"/>
      <c r="I82" s="926"/>
      <c r="J82" s="926"/>
      <c r="K82" s="926"/>
      <c r="L82" s="926"/>
      <c r="M82" s="926"/>
      <c r="N82" s="926"/>
      <c r="O82" s="926"/>
      <c r="P82" s="927"/>
      <c r="Q82" s="936"/>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934"/>
      <c r="BA82" s="934"/>
      <c r="BB82" s="934"/>
      <c r="BC82" s="934"/>
      <c r="BD82" s="935"/>
      <c r="BE82" s="266"/>
      <c r="BF82" s="266"/>
      <c r="BG82" s="266"/>
      <c r="BH82" s="266"/>
      <c r="BI82" s="266"/>
      <c r="BJ82" s="266"/>
      <c r="BK82" s="266"/>
      <c r="BL82" s="266"/>
      <c r="BM82" s="266"/>
      <c r="BN82" s="266"/>
      <c r="BO82" s="266"/>
      <c r="BP82" s="266"/>
      <c r="BQ82" s="263">
        <v>76</v>
      </c>
      <c r="BR82" s="268"/>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7"/>
    </row>
    <row r="83" spans="1:131" s="248" customFormat="1" ht="26.25" customHeight="1" x14ac:dyDescent="0.15">
      <c r="A83" s="262">
        <v>16</v>
      </c>
      <c r="B83" s="925"/>
      <c r="C83" s="926"/>
      <c r="D83" s="926"/>
      <c r="E83" s="926"/>
      <c r="F83" s="926"/>
      <c r="G83" s="926"/>
      <c r="H83" s="926"/>
      <c r="I83" s="926"/>
      <c r="J83" s="926"/>
      <c r="K83" s="926"/>
      <c r="L83" s="926"/>
      <c r="M83" s="926"/>
      <c r="N83" s="926"/>
      <c r="O83" s="926"/>
      <c r="P83" s="927"/>
      <c r="Q83" s="936"/>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934"/>
      <c r="BA83" s="934"/>
      <c r="BB83" s="934"/>
      <c r="BC83" s="934"/>
      <c r="BD83" s="935"/>
      <c r="BE83" s="266"/>
      <c r="BF83" s="266"/>
      <c r="BG83" s="266"/>
      <c r="BH83" s="266"/>
      <c r="BI83" s="266"/>
      <c r="BJ83" s="266"/>
      <c r="BK83" s="266"/>
      <c r="BL83" s="266"/>
      <c r="BM83" s="266"/>
      <c r="BN83" s="266"/>
      <c r="BO83" s="266"/>
      <c r="BP83" s="266"/>
      <c r="BQ83" s="263">
        <v>77</v>
      </c>
      <c r="BR83" s="268"/>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7"/>
    </row>
    <row r="84" spans="1:131" s="248" customFormat="1" ht="26.25" customHeight="1" x14ac:dyDescent="0.15">
      <c r="A84" s="262">
        <v>17</v>
      </c>
      <c r="B84" s="925"/>
      <c r="C84" s="926"/>
      <c r="D84" s="926"/>
      <c r="E84" s="926"/>
      <c r="F84" s="926"/>
      <c r="G84" s="926"/>
      <c r="H84" s="926"/>
      <c r="I84" s="926"/>
      <c r="J84" s="926"/>
      <c r="K84" s="926"/>
      <c r="L84" s="926"/>
      <c r="M84" s="926"/>
      <c r="N84" s="926"/>
      <c r="O84" s="926"/>
      <c r="P84" s="927"/>
      <c r="Q84" s="936"/>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934"/>
      <c r="BA84" s="934"/>
      <c r="BB84" s="934"/>
      <c r="BC84" s="934"/>
      <c r="BD84" s="935"/>
      <c r="BE84" s="266"/>
      <c r="BF84" s="266"/>
      <c r="BG84" s="266"/>
      <c r="BH84" s="266"/>
      <c r="BI84" s="266"/>
      <c r="BJ84" s="266"/>
      <c r="BK84" s="266"/>
      <c r="BL84" s="266"/>
      <c r="BM84" s="266"/>
      <c r="BN84" s="266"/>
      <c r="BO84" s="266"/>
      <c r="BP84" s="266"/>
      <c r="BQ84" s="263">
        <v>78</v>
      </c>
      <c r="BR84" s="268"/>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7"/>
    </row>
    <row r="85" spans="1:131" s="248" customFormat="1" ht="26.25" customHeight="1" x14ac:dyDescent="0.15">
      <c r="A85" s="262">
        <v>18</v>
      </c>
      <c r="B85" s="925"/>
      <c r="C85" s="926"/>
      <c r="D85" s="926"/>
      <c r="E85" s="926"/>
      <c r="F85" s="926"/>
      <c r="G85" s="926"/>
      <c r="H85" s="926"/>
      <c r="I85" s="926"/>
      <c r="J85" s="926"/>
      <c r="K85" s="926"/>
      <c r="L85" s="926"/>
      <c r="M85" s="926"/>
      <c r="N85" s="926"/>
      <c r="O85" s="926"/>
      <c r="P85" s="927"/>
      <c r="Q85" s="936"/>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934"/>
      <c r="BA85" s="934"/>
      <c r="BB85" s="934"/>
      <c r="BC85" s="934"/>
      <c r="BD85" s="935"/>
      <c r="BE85" s="266"/>
      <c r="BF85" s="266"/>
      <c r="BG85" s="266"/>
      <c r="BH85" s="266"/>
      <c r="BI85" s="266"/>
      <c r="BJ85" s="266"/>
      <c r="BK85" s="266"/>
      <c r="BL85" s="266"/>
      <c r="BM85" s="266"/>
      <c r="BN85" s="266"/>
      <c r="BO85" s="266"/>
      <c r="BP85" s="266"/>
      <c r="BQ85" s="263">
        <v>79</v>
      </c>
      <c r="BR85" s="268"/>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7"/>
    </row>
    <row r="86" spans="1:131" s="248" customFormat="1" ht="26.25" customHeight="1" x14ac:dyDescent="0.15">
      <c r="A86" s="262">
        <v>19</v>
      </c>
      <c r="B86" s="925"/>
      <c r="C86" s="926"/>
      <c r="D86" s="926"/>
      <c r="E86" s="926"/>
      <c r="F86" s="926"/>
      <c r="G86" s="926"/>
      <c r="H86" s="926"/>
      <c r="I86" s="926"/>
      <c r="J86" s="926"/>
      <c r="K86" s="926"/>
      <c r="L86" s="926"/>
      <c r="M86" s="926"/>
      <c r="N86" s="926"/>
      <c r="O86" s="926"/>
      <c r="P86" s="927"/>
      <c r="Q86" s="936"/>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934"/>
      <c r="BA86" s="934"/>
      <c r="BB86" s="934"/>
      <c r="BC86" s="934"/>
      <c r="BD86" s="935"/>
      <c r="BE86" s="266"/>
      <c r="BF86" s="266"/>
      <c r="BG86" s="266"/>
      <c r="BH86" s="266"/>
      <c r="BI86" s="266"/>
      <c r="BJ86" s="266"/>
      <c r="BK86" s="266"/>
      <c r="BL86" s="266"/>
      <c r="BM86" s="266"/>
      <c r="BN86" s="266"/>
      <c r="BO86" s="266"/>
      <c r="BP86" s="266"/>
      <c r="BQ86" s="263">
        <v>80</v>
      </c>
      <c r="BR86" s="268"/>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7"/>
    </row>
    <row r="87" spans="1:131" s="248" customFormat="1" ht="26.25" customHeight="1" x14ac:dyDescent="0.15">
      <c r="A87" s="270">
        <v>20</v>
      </c>
      <c r="B87" s="937"/>
      <c r="C87" s="938"/>
      <c r="D87" s="938"/>
      <c r="E87" s="938"/>
      <c r="F87" s="938"/>
      <c r="G87" s="938"/>
      <c r="H87" s="938"/>
      <c r="I87" s="938"/>
      <c r="J87" s="938"/>
      <c r="K87" s="938"/>
      <c r="L87" s="938"/>
      <c r="M87" s="938"/>
      <c r="N87" s="938"/>
      <c r="O87" s="938"/>
      <c r="P87" s="939"/>
      <c r="Q87" s="940"/>
      <c r="R87" s="941"/>
      <c r="S87" s="941"/>
      <c r="T87" s="941"/>
      <c r="U87" s="941"/>
      <c r="V87" s="941"/>
      <c r="W87" s="941"/>
      <c r="X87" s="941"/>
      <c r="Y87" s="941"/>
      <c r="Z87" s="941"/>
      <c r="AA87" s="941"/>
      <c r="AB87" s="941"/>
      <c r="AC87" s="941"/>
      <c r="AD87" s="941"/>
      <c r="AE87" s="941"/>
      <c r="AF87" s="941"/>
      <c r="AG87" s="941"/>
      <c r="AH87" s="941"/>
      <c r="AI87" s="941"/>
      <c r="AJ87" s="941"/>
      <c r="AK87" s="941"/>
      <c r="AL87" s="941"/>
      <c r="AM87" s="941"/>
      <c r="AN87" s="941"/>
      <c r="AO87" s="941"/>
      <c r="AP87" s="941"/>
      <c r="AQ87" s="941"/>
      <c r="AR87" s="941"/>
      <c r="AS87" s="941"/>
      <c r="AT87" s="941"/>
      <c r="AU87" s="941"/>
      <c r="AV87" s="941"/>
      <c r="AW87" s="941"/>
      <c r="AX87" s="941"/>
      <c r="AY87" s="941"/>
      <c r="AZ87" s="942"/>
      <c r="BA87" s="942"/>
      <c r="BB87" s="942"/>
      <c r="BC87" s="942"/>
      <c r="BD87" s="943"/>
      <c r="BE87" s="266"/>
      <c r="BF87" s="266"/>
      <c r="BG87" s="266"/>
      <c r="BH87" s="266"/>
      <c r="BI87" s="266"/>
      <c r="BJ87" s="266"/>
      <c r="BK87" s="266"/>
      <c r="BL87" s="266"/>
      <c r="BM87" s="266"/>
      <c r="BN87" s="266"/>
      <c r="BO87" s="266"/>
      <c r="BP87" s="266"/>
      <c r="BQ87" s="263">
        <v>81</v>
      </c>
      <c r="BR87" s="268"/>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7"/>
    </row>
    <row r="88" spans="1:131" s="248" customFormat="1" ht="26.25" customHeight="1" thickBot="1" x14ac:dyDescent="0.2">
      <c r="A88" s="265" t="s">
        <v>389</v>
      </c>
      <c r="B88" s="836" t="s">
        <v>413</v>
      </c>
      <c r="C88" s="837"/>
      <c r="D88" s="837"/>
      <c r="E88" s="837"/>
      <c r="F88" s="837"/>
      <c r="G88" s="837"/>
      <c r="H88" s="837"/>
      <c r="I88" s="837"/>
      <c r="J88" s="837"/>
      <c r="K88" s="837"/>
      <c r="L88" s="837"/>
      <c r="M88" s="837"/>
      <c r="N88" s="837"/>
      <c r="O88" s="837"/>
      <c r="P88" s="838"/>
      <c r="Q88" s="888"/>
      <c r="R88" s="889"/>
      <c r="S88" s="889"/>
      <c r="T88" s="889"/>
      <c r="U88" s="889"/>
      <c r="V88" s="889"/>
      <c r="W88" s="889"/>
      <c r="X88" s="889"/>
      <c r="Y88" s="889"/>
      <c r="Z88" s="889"/>
      <c r="AA88" s="889"/>
      <c r="AB88" s="889"/>
      <c r="AC88" s="889"/>
      <c r="AD88" s="889"/>
      <c r="AE88" s="889"/>
      <c r="AF88" s="892">
        <v>79825</v>
      </c>
      <c r="AG88" s="892"/>
      <c r="AH88" s="892"/>
      <c r="AI88" s="892"/>
      <c r="AJ88" s="892"/>
      <c r="AK88" s="889"/>
      <c r="AL88" s="889"/>
      <c r="AM88" s="889"/>
      <c r="AN88" s="889"/>
      <c r="AO88" s="889"/>
      <c r="AP88" s="892">
        <v>50463</v>
      </c>
      <c r="AQ88" s="892"/>
      <c r="AR88" s="892"/>
      <c r="AS88" s="892"/>
      <c r="AT88" s="892"/>
      <c r="AU88" s="892">
        <v>1478</v>
      </c>
      <c r="AV88" s="892"/>
      <c r="AW88" s="892"/>
      <c r="AX88" s="892"/>
      <c r="AY88" s="892"/>
      <c r="AZ88" s="897"/>
      <c r="BA88" s="897"/>
      <c r="BB88" s="897"/>
      <c r="BC88" s="897"/>
      <c r="BD88" s="898"/>
      <c r="BE88" s="266"/>
      <c r="BF88" s="266"/>
      <c r="BG88" s="266"/>
      <c r="BH88" s="266"/>
      <c r="BI88" s="266"/>
      <c r="BJ88" s="266"/>
      <c r="BK88" s="266"/>
      <c r="BL88" s="266"/>
      <c r="BM88" s="266"/>
      <c r="BN88" s="266"/>
      <c r="BO88" s="266"/>
      <c r="BP88" s="266"/>
      <c r="BQ88" s="263">
        <v>82</v>
      </c>
      <c r="BR88" s="268"/>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414</v>
      </c>
      <c r="BS102" s="837"/>
      <c r="BT102" s="837"/>
      <c r="BU102" s="837"/>
      <c r="BV102" s="837"/>
      <c r="BW102" s="837"/>
      <c r="BX102" s="837"/>
      <c r="BY102" s="837"/>
      <c r="BZ102" s="837"/>
      <c r="CA102" s="837"/>
      <c r="CB102" s="837"/>
      <c r="CC102" s="837"/>
      <c r="CD102" s="837"/>
      <c r="CE102" s="837"/>
      <c r="CF102" s="837"/>
      <c r="CG102" s="838"/>
      <c r="CH102" s="944"/>
      <c r="CI102" s="945"/>
      <c r="CJ102" s="945"/>
      <c r="CK102" s="945"/>
      <c r="CL102" s="946"/>
      <c r="CM102" s="944"/>
      <c r="CN102" s="945"/>
      <c r="CO102" s="945"/>
      <c r="CP102" s="945"/>
      <c r="CQ102" s="946"/>
      <c r="CR102" s="947">
        <v>620</v>
      </c>
      <c r="CS102" s="900"/>
      <c r="CT102" s="900"/>
      <c r="CU102" s="900"/>
      <c r="CV102" s="948"/>
      <c r="CW102" s="947">
        <v>1938</v>
      </c>
      <c r="CX102" s="900"/>
      <c r="CY102" s="900"/>
      <c r="CZ102" s="900"/>
      <c r="DA102" s="948"/>
      <c r="DB102" s="947"/>
      <c r="DC102" s="900"/>
      <c r="DD102" s="900"/>
      <c r="DE102" s="900"/>
      <c r="DF102" s="948"/>
      <c r="DG102" s="947"/>
      <c r="DH102" s="900"/>
      <c r="DI102" s="900"/>
      <c r="DJ102" s="900"/>
      <c r="DK102" s="948"/>
      <c r="DL102" s="947"/>
      <c r="DM102" s="900"/>
      <c r="DN102" s="900"/>
      <c r="DO102" s="900"/>
      <c r="DP102" s="948"/>
      <c r="DQ102" s="947"/>
      <c r="DR102" s="900"/>
      <c r="DS102" s="900"/>
      <c r="DT102" s="900"/>
      <c r="DU102" s="948"/>
      <c r="DV102" s="971"/>
      <c r="DW102" s="972"/>
      <c r="DX102" s="972"/>
      <c r="DY102" s="972"/>
      <c r="DZ102" s="97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4" t="s">
        <v>415</v>
      </c>
      <c r="BR103" s="974"/>
      <c r="BS103" s="974"/>
      <c r="BT103" s="974"/>
      <c r="BU103" s="974"/>
      <c r="BV103" s="974"/>
      <c r="BW103" s="974"/>
      <c r="BX103" s="974"/>
      <c r="BY103" s="974"/>
      <c r="BZ103" s="974"/>
      <c r="CA103" s="974"/>
      <c r="CB103" s="974"/>
      <c r="CC103" s="974"/>
      <c r="CD103" s="974"/>
      <c r="CE103" s="974"/>
      <c r="CF103" s="974"/>
      <c r="CG103" s="974"/>
      <c r="CH103" s="974"/>
      <c r="CI103" s="974"/>
      <c r="CJ103" s="974"/>
      <c r="CK103" s="974"/>
      <c r="CL103" s="974"/>
      <c r="CM103" s="974"/>
      <c r="CN103" s="974"/>
      <c r="CO103" s="974"/>
      <c r="CP103" s="974"/>
      <c r="CQ103" s="974"/>
      <c r="CR103" s="974"/>
      <c r="CS103" s="974"/>
      <c r="CT103" s="974"/>
      <c r="CU103" s="974"/>
      <c r="CV103" s="974"/>
      <c r="CW103" s="974"/>
      <c r="CX103" s="974"/>
      <c r="CY103" s="974"/>
      <c r="CZ103" s="974"/>
      <c r="DA103" s="974"/>
      <c r="DB103" s="974"/>
      <c r="DC103" s="974"/>
      <c r="DD103" s="974"/>
      <c r="DE103" s="974"/>
      <c r="DF103" s="974"/>
      <c r="DG103" s="974"/>
      <c r="DH103" s="974"/>
      <c r="DI103" s="974"/>
      <c r="DJ103" s="974"/>
      <c r="DK103" s="974"/>
      <c r="DL103" s="974"/>
      <c r="DM103" s="974"/>
      <c r="DN103" s="974"/>
      <c r="DO103" s="974"/>
      <c r="DP103" s="974"/>
      <c r="DQ103" s="974"/>
      <c r="DR103" s="974"/>
      <c r="DS103" s="974"/>
      <c r="DT103" s="974"/>
      <c r="DU103" s="974"/>
      <c r="DV103" s="974"/>
      <c r="DW103" s="974"/>
      <c r="DX103" s="974"/>
      <c r="DY103" s="974"/>
      <c r="DZ103" s="97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5" t="s">
        <v>416</v>
      </c>
      <c r="BR104" s="975"/>
      <c r="BS104" s="975"/>
      <c r="BT104" s="975"/>
      <c r="BU104" s="975"/>
      <c r="BV104" s="975"/>
      <c r="BW104" s="975"/>
      <c r="BX104" s="975"/>
      <c r="BY104" s="975"/>
      <c r="BZ104" s="975"/>
      <c r="CA104" s="975"/>
      <c r="CB104" s="975"/>
      <c r="CC104" s="975"/>
      <c r="CD104" s="975"/>
      <c r="CE104" s="975"/>
      <c r="CF104" s="975"/>
      <c r="CG104" s="975"/>
      <c r="CH104" s="975"/>
      <c r="CI104" s="975"/>
      <c r="CJ104" s="975"/>
      <c r="CK104" s="975"/>
      <c r="CL104" s="975"/>
      <c r="CM104" s="975"/>
      <c r="CN104" s="975"/>
      <c r="CO104" s="975"/>
      <c r="CP104" s="975"/>
      <c r="CQ104" s="975"/>
      <c r="CR104" s="975"/>
      <c r="CS104" s="975"/>
      <c r="CT104" s="975"/>
      <c r="CU104" s="975"/>
      <c r="CV104" s="975"/>
      <c r="CW104" s="975"/>
      <c r="CX104" s="975"/>
      <c r="CY104" s="975"/>
      <c r="CZ104" s="975"/>
      <c r="DA104" s="975"/>
      <c r="DB104" s="975"/>
      <c r="DC104" s="975"/>
      <c r="DD104" s="975"/>
      <c r="DE104" s="975"/>
      <c r="DF104" s="975"/>
      <c r="DG104" s="975"/>
      <c r="DH104" s="975"/>
      <c r="DI104" s="975"/>
      <c r="DJ104" s="975"/>
      <c r="DK104" s="975"/>
      <c r="DL104" s="975"/>
      <c r="DM104" s="975"/>
      <c r="DN104" s="975"/>
      <c r="DO104" s="975"/>
      <c r="DP104" s="975"/>
      <c r="DQ104" s="975"/>
      <c r="DR104" s="975"/>
      <c r="DS104" s="975"/>
      <c r="DT104" s="975"/>
      <c r="DU104" s="975"/>
      <c r="DV104" s="975"/>
      <c r="DW104" s="975"/>
      <c r="DX104" s="975"/>
      <c r="DY104" s="975"/>
      <c r="DZ104" s="97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6" t="s">
        <v>419</v>
      </c>
      <c r="B108" s="977"/>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8"/>
      <c r="AU108" s="976" t="s">
        <v>420</v>
      </c>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7"/>
      <c r="BW108" s="977"/>
      <c r="BX108" s="977"/>
      <c r="BY108" s="977"/>
      <c r="BZ108" s="977"/>
      <c r="CA108" s="977"/>
      <c r="CB108" s="977"/>
      <c r="CC108" s="977"/>
      <c r="CD108" s="977"/>
      <c r="CE108" s="977"/>
      <c r="CF108" s="977"/>
      <c r="CG108" s="977"/>
      <c r="CH108" s="977"/>
      <c r="CI108" s="977"/>
      <c r="CJ108" s="977"/>
      <c r="CK108" s="977"/>
      <c r="CL108" s="977"/>
      <c r="CM108" s="977"/>
      <c r="CN108" s="977"/>
      <c r="CO108" s="977"/>
      <c r="CP108" s="977"/>
      <c r="CQ108" s="977"/>
      <c r="CR108" s="977"/>
      <c r="CS108" s="977"/>
      <c r="CT108" s="977"/>
      <c r="CU108" s="977"/>
      <c r="CV108" s="977"/>
      <c r="CW108" s="977"/>
      <c r="CX108" s="977"/>
      <c r="CY108" s="977"/>
      <c r="CZ108" s="977"/>
      <c r="DA108" s="977"/>
      <c r="DB108" s="977"/>
      <c r="DC108" s="977"/>
      <c r="DD108" s="977"/>
      <c r="DE108" s="977"/>
      <c r="DF108" s="977"/>
      <c r="DG108" s="977"/>
      <c r="DH108" s="977"/>
      <c r="DI108" s="977"/>
      <c r="DJ108" s="977"/>
      <c r="DK108" s="977"/>
      <c r="DL108" s="977"/>
      <c r="DM108" s="977"/>
      <c r="DN108" s="977"/>
      <c r="DO108" s="977"/>
      <c r="DP108" s="977"/>
      <c r="DQ108" s="977"/>
      <c r="DR108" s="977"/>
      <c r="DS108" s="977"/>
      <c r="DT108" s="977"/>
      <c r="DU108" s="977"/>
      <c r="DV108" s="977"/>
      <c r="DW108" s="977"/>
      <c r="DX108" s="977"/>
      <c r="DY108" s="977"/>
      <c r="DZ108" s="978"/>
    </row>
    <row r="109" spans="1:131" s="247" customFormat="1" ht="26.25" customHeight="1" x14ac:dyDescent="0.15">
      <c r="A109" s="969" t="s">
        <v>421</v>
      </c>
      <c r="B109" s="950"/>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1"/>
      <c r="AA109" s="949" t="s">
        <v>422</v>
      </c>
      <c r="AB109" s="950"/>
      <c r="AC109" s="950"/>
      <c r="AD109" s="950"/>
      <c r="AE109" s="951"/>
      <c r="AF109" s="949" t="s">
        <v>307</v>
      </c>
      <c r="AG109" s="950"/>
      <c r="AH109" s="950"/>
      <c r="AI109" s="950"/>
      <c r="AJ109" s="951"/>
      <c r="AK109" s="949" t="s">
        <v>306</v>
      </c>
      <c r="AL109" s="950"/>
      <c r="AM109" s="950"/>
      <c r="AN109" s="950"/>
      <c r="AO109" s="951"/>
      <c r="AP109" s="949" t="s">
        <v>423</v>
      </c>
      <c r="AQ109" s="950"/>
      <c r="AR109" s="950"/>
      <c r="AS109" s="950"/>
      <c r="AT109" s="952"/>
      <c r="AU109" s="969" t="s">
        <v>421</v>
      </c>
      <c r="AV109" s="950"/>
      <c r="AW109" s="950"/>
      <c r="AX109" s="950"/>
      <c r="AY109" s="950"/>
      <c r="AZ109" s="950"/>
      <c r="BA109" s="950"/>
      <c r="BB109" s="950"/>
      <c r="BC109" s="950"/>
      <c r="BD109" s="950"/>
      <c r="BE109" s="950"/>
      <c r="BF109" s="950"/>
      <c r="BG109" s="950"/>
      <c r="BH109" s="950"/>
      <c r="BI109" s="950"/>
      <c r="BJ109" s="950"/>
      <c r="BK109" s="950"/>
      <c r="BL109" s="950"/>
      <c r="BM109" s="950"/>
      <c r="BN109" s="950"/>
      <c r="BO109" s="950"/>
      <c r="BP109" s="951"/>
      <c r="BQ109" s="949" t="s">
        <v>422</v>
      </c>
      <c r="BR109" s="950"/>
      <c r="BS109" s="950"/>
      <c r="BT109" s="950"/>
      <c r="BU109" s="951"/>
      <c r="BV109" s="949" t="s">
        <v>307</v>
      </c>
      <c r="BW109" s="950"/>
      <c r="BX109" s="950"/>
      <c r="BY109" s="950"/>
      <c r="BZ109" s="951"/>
      <c r="CA109" s="949" t="s">
        <v>306</v>
      </c>
      <c r="CB109" s="950"/>
      <c r="CC109" s="950"/>
      <c r="CD109" s="950"/>
      <c r="CE109" s="951"/>
      <c r="CF109" s="970" t="s">
        <v>423</v>
      </c>
      <c r="CG109" s="970"/>
      <c r="CH109" s="970"/>
      <c r="CI109" s="970"/>
      <c r="CJ109" s="970"/>
      <c r="CK109" s="949" t="s">
        <v>424</v>
      </c>
      <c r="CL109" s="950"/>
      <c r="CM109" s="950"/>
      <c r="CN109" s="950"/>
      <c r="CO109" s="950"/>
      <c r="CP109" s="950"/>
      <c r="CQ109" s="950"/>
      <c r="CR109" s="950"/>
      <c r="CS109" s="950"/>
      <c r="CT109" s="950"/>
      <c r="CU109" s="950"/>
      <c r="CV109" s="950"/>
      <c r="CW109" s="950"/>
      <c r="CX109" s="950"/>
      <c r="CY109" s="950"/>
      <c r="CZ109" s="950"/>
      <c r="DA109" s="950"/>
      <c r="DB109" s="950"/>
      <c r="DC109" s="950"/>
      <c r="DD109" s="950"/>
      <c r="DE109" s="950"/>
      <c r="DF109" s="951"/>
      <c r="DG109" s="949" t="s">
        <v>422</v>
      </c>
      <c r="DH109" s="950"/>
      <c r="DI109" s="950"/>
      <c r="DJ109" s="950"/>
      <c r="DK109" s="951"/>
      <c r="DL109" s="949" t="s">
        <v>307</v>
      </c>
      <c r="DM109" s="950"/>
      <c r="DN109" s="950"/>
      <c r="DO109" s="950"/>
      <c r="DP109" s="951"/>
      <c r="DQ109" s="949" t="s">
        <v>306</v>
      </c>
      <c r="DR109" s="950"/>
      <c r="DS109" s="950"/>
      <c r="DT109" s="950"/>
      <c r="DU109" s="951"/>
      <c r="DV109" s="949" t="s">
        <v>423</v>
      </c>
      <c r="DW109" s="950"/>
      <c r="DX109" s="950"/>
      <c r="DY109" s="950"/>
      <c r="DZ109" s="952"/>
    </row>
    <row r="110" spans="1:131" s="247" customFormat="1" ht="26.25" customHeight="1" x14ac:dyDescent="0.15">
      <c r="A110" s="953" t="s">
        <v>425</v>
      </c>
      <c r="B110" s="954"/>
      <c r="C110" s="954"/>
      <c r="D110" s="954"/>
      <c r="E110" s="954"/>
      <c r="F110" s="954"/>
      <c r="G110" s="954"/>
      <c r="H110" s="954"/>
      <c r="I110" s="954"/>
      <c r="J110" s="954"/>
      <c r="K110" s="954"/>
      <c r="L110" s="954"/>
      <c r="M110" s="954"/>
      <c r="N110" s="954"/>
      <c r="O110" s="954"/>
      <c r="P110" s="954"/>
      <c r="Q110" s="954"/>
      <c r="R110" s="954"/>
      <c r="S110" s="954"/>
      <c r="T110" s="954"/>
      <c r="U110" s="954"/>
      <c r="V110" s="954"/>
      <c r="W110" s="954"/>
      <c r="X110" s="954"/>
      <c r="Y110" s="954"/>
      <c r="Z110" s="955"/>
      <c r="AA110" s="956">
        <v>1946204</v>
      </c>
      <c r="AB110" s="957"/>
      <c r="AC110" s="957"/>
      <c r="AD110" s="957"/>
      <c r="AE110" s="958"/>
      <c r="AF110" s="959">
        <v>1899759</v>
      </c>
      <c r="AG110" s="957"/>
      <c r="AH110" s="957"/>
      <c r="AI110" s="957"/>
      <c r="AJ110" s="958"/>
      <c r="AK110" s="959">
        <v>2201913</v>
      </c>
      <c r="AL110" s="957"/>
      <c r="AM110" s="957"/>
      <c r="AN110" s="957"/>
      <c r="AO110" s="958"/>
      <c r="AP110" s="960">
        <v>1.8</v>
      </c>
      <c r="AQ110" s="961"/>
      <c r="AR110" s="961"/>
      <c r="AS110" s="961"/>
      <c r="AT110" s="962"/>
      <c r="AU110" s="963" t="s">
        <v>73</v>
      </c>
      <c r="AV110" s="964"/>
      <c r="AW110" s="964"/>
      <c r="AX110" s="964"/>
      <c r="AY110" s="964"/>
      <c r="AZ110" s="1005" t="s">
        <v>426</v>
      </c>
      <c r="BA110" s="954"/>
      <c r="BB110" s="954"/>
      <c r="BC110" s="954"/>
      <c r="BD110" s="954"/>
      <c r="BE110" s="954"/>
      <c r="BF110" s="954"/>
      <c r="BG110" s="954"/>
      <c r="BH110" s="954"/>
      <c r="BI110" s="954"/>
      <c r="BJ110" s="954"/>
      <c r="BK110" s="954"/>
      <c r="BL110" s="954"/>
      <c r="BM110" s="954"/>
      <c r="BN110" s="954"/>
      <c r="BO110" s="954"/>
      <c r="BP110" s="955"/>
      <c r="BQ110" s="991">
        <v>29851802</v>
      </c>
      <c r="BR110" s="992"/>
      <c r="BS110" s="992"/>
      <c r="BT110" s="992"/>
      <c r="BU110" s="992"/>
      <c r="BV110" s="992">
        <v>28845016</v>
      </c>
      <c r="BW110" s="992"/>
      <c r="BX110" s="992"/>
      <c r="BY110" s="992"/>
      <c r="BZ110" s="992"/>
      <c r="CA110" s="992">
        <v>27393820</v>
      </c>
      <c r="CB110" s="992"/>
      <c r="CC110" s="992"/>
      <c r="CD110" s="992"/>
      <c r="CE110" s="992"/>
      <c r="CF110" s="1006">
        <v>22.4</v>
      </c>
      <c r="CG110" s="1007"/>
      <c r="CH110" s="1007"/>
      <c r="CI110" s="1007"/>
      <c r="CJ110" s="1007"/>
      <c r="CK110" s="1008" t="s">
        <v>427</v>
      </c>
      <c r="CL110" s="1009"/>
      <c r="CM110" s="988" t="s">
        <v>428</v>
      </c>
      <c r="CN110" s="989"/>
      <c r="CO110" s="989"/>
      <c r="CP110" s="989"/>
      <c r="CQ110" s="989"/>
      <c r="CR110" s="989"/>
      <c r="CS110" s="989"/>
      <c r="CT110" s="989"/>
      <c r="CU110" s="989"/>
      <c r="CV110" s="989"/>
      <c r="CW110" s="989"/>
      <c r="CX110" s="989"/>
      <c r="CY110" s="989"/>
      <c r="CZ110" s="989"/>
      <c r="DA110" s="989"/>
      <c r="DB110" s="989"/>
      <c r="DC110" s="989"/>
      <c r="DD110" s="989"/>
      <c r="DE110" s="989"/>
      <c r="DF110" s="990"/>
      <c r="DG110" s="991" t="s">
        <v>174</v>
      </c>
      <c r="DH110" s="992"/>
      <c r="DI110" s="992"/>
      <c r="DJ110" s="992"/>
      <c r="DK110" s="992"/>
      <c r="DL110" s="992" t="s">
        <v>174</v>
      </c>
      <c r="DM110" s="992"/>
      <c r="DN110" s="992"/>
      <c r="DO110" s="992"/>
      <c r="DP110" s="992"/>
      <c r="DQ110" s="992" t="s">
        <v>174</v>
      </c>
      <c r="DR110" s="992"/>
      <c r="DS110" s="992"/>
      <c r="DT110" s="992"/>
      <c r="DU110" s="992"/>
      <c r="DV110" s="993" t="s">
        <v>174</v>
      </c>
      <c r="DW110" s="993"/>
      <c r="DX110" s="993"/>
      <c r="DY110" s="993"/>
      <c r="DZ110" s="994"/>
    </row>
    <row r="111" spans="1:131" s="247" customFormat="1" ht="26.25" customHeight="1" x14ac:dyDescent="0.15">
      <c r="A111" s="995" t="s">
        <v>429</v>
      </c>
      <c r="B111" s="996"/>
      <c r="C111" s="996"/>
      <c r="D111" s="996"/>
      <c r="E111" s="996"/>
      <c r="F111" s="996"/>
      <c r="G111" s="996"/>
      <c r="H111" s="996"/>
      <c r="I111" s="996"/>
      <c r="J111" s="996"/>
      <c r="K111" s="996"/>
      <c r="L111" s="996"/>
      <c r="M111" s="996"/>
      <c r="N111" s="996"/>
      <c r="O111" s="996"/>
      <c r="P111" s="996"/>
      <c r="Q111" s="996"/>
      <c r="R111" s="996"/>
      <c r="S111" s="996"/>
      <c r="T111" s="996"/>
      <c r="U111" s="996"/>
      <c r="V111" s="996"/>
      <c r="W111" s="996"/>
      <c r="X111" s="996"/>
      <c r="Y111" s="996"/>
      <c r="Z111" s="997"/>
      <c r="AA111" s="998" t="s">
        <v>406</v>
      </c>
      <c r="AB111" s="999"/>
      <c r="AC111" s="999"/>
      <c r="AD111" s="999"/>
      <c r="AE111" s="1000"/>
      <c r="AF111" s="1001" t="s">
        <v>406</v>
      </c>
      <c r="AG111" s="999"/>
      <c r="AH111" s="999"/>
      <c r="AI111" s="999"/>
      <c r="AJ111" s="1000"/>
      <c r="AK111" s="1001" t="s">
        <v>406</v>
      </c>
      <c r="AL111" s="999"/>
      <c r="AM111" s="999"/>
      <c r="AN111" s="999"/>
      <c r="AO111" s="1000"/>
      <c r="AP111" s="1002" t="s">
        <v>406</v>
      </c>
      <c r="AQ111" s="1003"/>
      <c r="AR111" s="1003"/>
      <c r="AS111" s="1003"/>
      <c r="AT111" s="1004"/>
      <c r="AU111" s="965"/>
      <c r="AV111" s="966"/>
      <c r="AW111" s="966"/>
      <c r="AX111" s="966"/>
      <c r="AY111" s="966"/>
      <c r="AZ111" s="1014" t="s">
        <v>430</v>
      </c>
      <c r="BA111" s="1015"/>
      <c r="BB111" s="1015"/>
      <c r="BC111" s="1015"/>
      <c r="BD111" s="1015"/>
      <c r="BE111" s="1015"/>
      <c r="BF111" s="1015"/>
      <c r="BG111" s="1015"/>
      <c r="BH111" s="1015"/>
      <c r="BI111" s="1015"/>
      <c r="BJ111" s="1015"/>
      <c r="BK111" s="1015"/>
      <c r="BL111" s="1015"/>
      <c r="BM111" s="1015"/>
      <c r="BN111" s="1015"/>
      <c r="BO111" s="1015"/>
      <c r="BP111" s="1016"/>
      <c r="BQ111" s="984">
        <v>253850</v>
      </c>
      <c r="BR111" s="985"/>
      <c r="BS111" s="985"/>
      <c r="BT111" s="985"/>
      <c r="BU111" s="985"/>
      <c r="BV111" s="985">
        <v>177600</v>
      </c>
      <c r="BW111" s="985"/>
      <c r="BX111" s="985"/>
      <c r="BY111" s="985"/>
      <c r="BZ111" s="985"/>
      <c r="CA111" s="985">
        <v>124500</v>
      </c>
      <c r="CB111" s="985"/>
      <c r="CC111" s="985"/>
      <c r="CD111" s="985"/>
      <c r="CE111" s="985"/>
      <c r="CF111" s="979">
        <v>0.1</v>
      </c>
      <c r="CG111" s="980"/>
      <c r="CH111" s="980"/>
      <c r="CI111" s="980"/>
      <c r="CJ111" s="980"/>
      <c r="CK111" s="1010"/>
      <c r="CL111" s="1011"/>
      <c r="CM111" s="981" t="s">
        <v>431</v>
      </c>
      <c r="CN111" s="982"/>
      <c r="CO111" s="982"/>
      <c r="CP111" s="982"/>
      <c r="CQ111" s="982"/>
      <c r="CR111" s="982"/>
      <c r="CS111" s="982"/>
      <c r="CT111" s="982"/>
      <c r="CU111" s="982"/>
      <c r="CV111" s="982"/>
      <c r="CW111" s="982"/>
      <c r="CX111" s="982"/>
      <c r="CY111" s="982"/>
      <c r="CZ111" s="982"/>
      <c r="DA111" s="982"/>
      <c r="DB111" s="982"/>
      <c r="DC111" s="982"/>
      <c r="DD111" s="982"/>
      <c r="DE111" s="982"/>
      <c r="DF111" s="983"/>
      <c r="DG111" s="984" t="s">
        <v>406</v>
      </c>
      <c r="DH111" s="985"/>
      <c r="DI111" s="985"/>
      <c r="DJ111" s="985"/>
      <c r="DK111" s="985"/>
      <c r="DL111" s="985" t="s">
        <v>406</v>
      </c>
      <c r="DM111" s="985"/>
      <c r="DN111" s="985"/>
      <c r="DO111" s="985"/>
      <c r="DP111" s="985"/>
      <c r="DQ111" s="985" t="s">
        <v>406</v>
      </c>
      <c r="DR111" s="985"/>
      <c r="DS111" s="985"/>
      <c r="DT111" s="985"/>
      <c r="DU111" s="985"/>
      <c r="DV111" s="986" t="s">
        <v>406</v>
      </c>
      <c r="DW111" s="986"/>
      <c r="DX111" s="986"/>
      <c r="DY111" s="986"/>
      <c r="DZ111" s="987"/>
    </row>
    <row r="112" spans="1:131" s="247" customFormat="1" ht="26.25" customHeight="1" x14ac:dyDescent="0.15">
      <c r="A112" s="1017" t="s">
        <v>432</v>
      </c>
      <c r="B112" s="1018"/>
      <c r="C112" s="1015" t="s">
        <v>433</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6"/>
      <c r="AA112" s="1023">
        <v>109667</v>
      </c>
      <c r="AB112" s="1024"/>
      <c r="AC112" s="1024"/>
      <c r="AD112" s="1024"/>
      <c r="AE112" s="1025"/>
      <c r="AF112" s="1026">
        <v>59500</v>
      </c>
      <c r="AG112" s="1024"/>
      <c r="AH112" s="1024"/>
      <c r="AI112" s="1024"/>
      <c r="AJ112" s="1025"/>
      <c r="AK112" s="1026">
        <v>59500</v>
      </c>
      <c r="AL112" s="1024"/>
      <c r="AM112" s="1024"/>
      <c r="AN112" s="1024"/>
      <c r="AO112" s="1025"/>
      <c r="AP112" s="1027">
        <v>0</v>
      </c>
      <c r="AQ112" s="1028"/>
      <c r="AR112" s="1028"/>
      <c r="AS112" s="1028"/>
      <c r="AT112" s="1029"/>
      <c r="AU112" s="965"/>
      <c r="AV112" s="966"/>
      <c r="AW112" s="966"/>
      <c r="AX112" s="966"/>
      <c r="AY112" s="966"/>
      <c r="AZ112" s="1014" t="s">
        <v>434</v>
      </c>
      <c r="BA112" s="1015"/>
      <c r="BB112" s="1015"/>
      <c r="BC112" s="1015"/>
      <c r="BD112" s="1015"/>
      <c r="BE112" s="1015"/>
      <c r="BF112" s="1015"/>
      <c r="BG112" s="1015"/>
      <c r="BH112" s="1015"/>
      <c r="BI112" s="1015"/>
      <c r="BJ112" s="1015"/>
      <c r="BK112" s="1015"/>
      <c r="BL112" s="1015"/>
      <c r="BM112" s="1015"/>
      <c r="BN112" s="1015"/>
      <c r="BO112" s="1015"/>
      <c r="BP112" s="1016"/>
      <c r="BQ112" s="984" t="s">
        <v>174</v>
      </c>
      <c r="BR112" s="985"/>
      <c r="BS112" s="985"/>
      <c r="BT112" s="985"/>
      <c r="BU112" s="985"/>
      <c r="BV112" s="985" t="s">
        <v>174</v>
      </c>
      <c r="BW112" s="985"/>
      <c r="BX112" s="985"/>
      <c r="BY112" s="985"/>
      <c r="BZ112" s="985"/>
      <c r="CA112" s="985" t="s">
        <v>174</v>
      </c>
      <c r="CB112" s="985"/>
      <c r="CC112" s="985"/>
      <c r="CD112" s="985"/>
      <c r="CE112" s="985"/>
      <c r="CF112" s="979" t="s">
        <v>174</v>
      </c>
      <c r="CG112" s="980"/>
      <c r="CH112" s="980"/>
      <c r="CI112" s="980"/>
      <c r="CJ112" s="980"/>
      <c r="CK112" s="1010"/>
      <c r="CL112" s="1011"/>
      <c r="CM112" s="981" t="s">
        <v>435</v>
      </c>
      <c r="CN112" s="982"/>
      <c r="CO112" s="982"/>
      <c r="CP112" s="982"/>
      <c r="CQ112" s="982"/>
      <c r="CR112" s="982"/>
      <c r="CS112" s="982"/>
      <c r="CT112" s="982"/>
      <c r="CU112" s="982"/>
      <c r="CV112" s="982"/>
      <c r="CW112" s="982"/>
      <c r="CX112" s="982"/>
      <c r="CY112" s="982"/>
      <c r="CZ112" s="982"/>
      <c r="DA112" s="982"/>
      <c r="DB112" s="982"/>
      <c r="DC112" s="982"/>
      <c r="DD112" s="982"/>
      <c r="DE112" s="982"/>
      <c r="DF112" s="983"/>
      <c r="DG112" s="984" t="s">
        <v>174</v>
      </c>
      <c r="DH112" s="985"/>
      <c r="DI112" s="985"/>
      <c r="DJ112" s="985"/>
      <c r="DK112" s="985"/>
      <c r="DL112" s="985" t="s">
        <v>436</v>
      </c>
      <c r="DM112" s="985"/>
      <c r="DN112" s="985"/>
      <c r="DO112" s="985"/>
      <c r="DP112" s="985"/>
      <c r="DQ112" s="985" t="s">
        <v>174</v>
      </c>
      <c r="DR112" s="985"/>
      <c r="DS112" s="985"/>
      <c r="DT112" s="985"/>
      <c r="DU112" s="985"/>
      <c r="DV112" s="986" t="s">
        <v>174</v>
      </c>
      <c r="DW112" s="986"/>
      <c r="DX112" s="986"/>
      <c r="DY112" s="986"/>
      <c r="DZ112" s="987"/>
    </row>
    <row r="113" spans="1:130" s="247" customFormat="1" ht="26.25" customHeight="1" x14ac:dyDescent="0.15">
      <c r="A113" s="1019"/>
      <c r="B113" s="1020"/>
      <c r="C113" s="1015" t="s">
        <v>437</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6"/>
      <c r="AA113" s="998" t="s">
        <v>174</v>
      </c>
      <c r="AB113" s="999"/>
      <c r="AC113" s="999"/>
      <c r="AD113" s="999"/>
      <c r="AE113" s="1000"/>
      <c r="AF113" s="1001" t="s">
        <v>174</v>
      </c>
      <c r="AG113" s="999"/>
      <c r="AH113" s="999"/>
      <c r="AI113" s="999"/>
      <c r="AJ113" s="1000"/>
      <c r="AK113" s="1001" t="s">
        <v>174</v>
      </c>
      <c r="AL113" s="999"/>
      <c r="AM113" s="999"/>
      <c r="AN113" s="999"/>
      <c r="AO113" s="1000"/>
      <c r="AP113" s="1002" t="s">
        <v>174</v>
      </c>
      <c r="AQ113" s="1003"/>
      <c r="AR113" s="1003"/>
      <c r="AS113" s="1003"/>
      <c r="AT113" s="1004"/>
      <c r="AU113" s="965"/>
      <c r="AV113" s="966"/>
      <c r="AW113" s="966"/>
      <c r="AX113" s="966"/>
      <c r="AY113" s="966"/>
      <c r="AZ113" s="1014" t="s">
        <v>438</v>
      </c>
      <c r="BA113" s="1015"/>
      <c r="BB113" s="1015"/>
      <c r="BC113" s="1015"/>
      <c r="BD113" s="1015"/>
      <c r="BE113" s="1015"/>
      <c r="BF113" s="1015"/>
      <c r="BG113" s="1015"/>
      <c r="BH113" s="1015"/>
      <c r="BI113" s="1015"/>
      <c r="BJ113" s="1015"/>
      <c r="BK113" s="1015"/>
      <c r="BL113" s="1015"/>
      <c r="BM113" s="1015"/>
      <c r="BN113" s="1015"/>
      <c r="BO113" s="1015"/>
      <c r="BP113" s="1016"/>
      <c r="BQ113" s="984">
        <v>1521307</v>
      </c>
      <c r="BR113" s="985"/>
      <c r="BS113" s="985"/>
      <c r="BT113" s="985"/>
      <c r="BU113" s="985"/>
      <c r="BV113" s="985">
        <v>1461986</v>
      </c>
      <c r="BW113" s="985"/>
      <c r="BX113" s="985"/>
      <c r="BY113" s="985"/>
      <c r="BZ113" s="985"/>
      <c r="CA113" s="985">
        <v>1478085</v>
      </c>
      <c r="CB113" s="985"/>
      <c r="CC113" s="985"/>
      <c r="CD113" s="985"/>
      <c r="CE113" s="985"/>
      <c r="CF113" s="979">
        <v>1.2</v>
      </c>
      <c r="CG113" s="980"/>
      <c r="CH113" s="980"/>
      <c r="CI113" s="980"/>
      <c r="CJ113" s="980"/>
      <c r="CK113" s="1010"/>
      <c r="CL113" s="1011"/>
      <c r="CM113" s="981" t="s">
        <v>439</v>
      </c>
      <c r="CN113" s="982"/>
      <c r="CO113" s="982"/>
      <c r="CP113" s="982"/>
      <c r="CQ113" s="982"/>
      <c r="CR113" s="982"/>
      <c r="CS113" s="982"/>
      <c r="CT113" s="982"/>
      <c r="CU113" s="982"/>
      <c r="CV113" s="982"/>
      <c r="CW113" s="982"/>
      <c r="CX113" s="982"/>
      <c r="CY113" s="982"/>
      <c r="CZ113" s="982"/>
      <c r="DA113" s="982"/>
      <c r="DB113" s="982"/>
      <c r="DC113" s="982"/>
      <c r="DD113" s="982"/>
      <c r="DE113" s="982"/>
      <c r="DF113" s="983"/>
      <c r="DG113" s="1023" t="s">
        <v>174</v>
      </c>
      <c r="DH113" s="1024"/>
      <c r="DI113" s="1024"/>
      <c r="DJ113" s="1024"/>
      <c r="DK113" s="1025"/>
      <c r="DL113" s="1026" t="s">
        <v>440</v>
      </c>
      <c r="DM113" s="1024"/>
      <c r="DN113" s="1024"/>
      <c r="DO113" s="1024"/>
      <c r="DP113" s="1025"/>
      <c r="DQ113" s="1026" t="s">
        <v>174</v>
      </c>
      <c r="DR113" s="1024"/>
      <c r="DS113" s="1024"/>
      <c r="DT113" s="1024"/>
      <c r="DU113" s="1025"/>
      <c r="DV113" s="1027" t="s">
        <v>174</v>
      </c>
      <c r="DW113" s="1028"/>
      <c r="DX113" s="1028"/>
      <c r="DY113" s="1028"/>
      <c r="DZ113" s="1029"/>
    </row>
    <row r="114" spans="1:130" s="247" customFormat="1" ht="26.25" customHeight="1" x14ac:dyDescent="0.15">
      <c r="A114" s="1019"/>
      <c r="B114" s="1020"/>
      <c r="C114" s="1015" t="s">
        <v>441</v>
      </c>
      <c r="D114" s="1015"/>
      <c r="E114" s="1015"/>
      <c r="F114" s="1015"/>
      <c r="G114" s="1015"/>
      <c r="H114" s="1015"/>
      <c r="I114" s="1015"/>
      <c r="J114" s="1015"/>
      <c r="K114" s="1015"/>
      <c r="L114" s="1015"/>
      <c r="M114" s="1015"/>
      <c r="N114" s="1015"/>
      <c r="O114" s="1015"/>
      <c r="P114" s="1015"/>
      <c r="Q114" s="1015"/>
      <c r="R114" s="1015"/>
      <c r="S114" s="1015"/>
      <c r="T114" s="1015"/>
      <c r="U114" s="1015"/>
      <c r="V114" s="1015"/>
      <c r="W114" s="1015"/>
      <c r="X114" s="1015"/>
      <c r="Y114" s="1015"/>
      <c r="Z114" s="1016"/>
      <c r="AA114" s="1023">
        <v>105250</v>
      </c>
      <c r="AB114" s="1024"/>
      <c r="AC114" s="1024"/>
      <c r="AD114" s="1024"/>
      <c r="AE114" s="1025"/>
      <c r="AF114" s="1026">
        <v>113419</v>
      </c>
      <c r="AG114" s="1024"/>
      <c r="AH114" s="1024"/>
      <c r="AI114" s="1024"/>
      <c r="AJ114" s="1025"/>
      <c r="AK114" s="1026">
        <v>121014</v>
      </c>
      <c r="AL114" s="1024"/>
      <c r="AM114" s="1024"/>
      <c r="AN114" s="1024"/>
      <c r="AO114" s="1025"/>
      <c r="AP114" s="1027">
        <v>0.1</v>
      </c>
      <c r="AQ114" s="1028"/>
      <c r="AR114" s="1028"/>
      <c r="AS114" s="1028"/>
      <c r="AT114" s="1029"/>
      <c r="AU114" s="965"/>
      <c r="AV114" s="966"/>
      <c r="AW114" s="966"/>
      <c r="AX114" s="966"/>
      <c r="AY114" s="966"/>
      <c r="AZ114" s="1014" t="s">
        <v>442</v>
      </c>
      <c r="BA114" s="1015"/>
      <c r="BB114" s="1015"/>
      <c r="BC114" s="1015"/>
      <c r="BD114" s="1015"/>
      <c r="BE114" s="1015"/>
      <c r="BF114" s="1015"/>
      <c r="BG114" s="1015"/>
      <c r="BH114" s="1015"/>
      <c r="BI114" s="1015"/>
      <c r="BJ114" s="1015"/>
      <c r="BK114" s="1015"/>
      <c r="BL114" s="1015"/>
      <c r="BM114" s="1015"/>
      <c r="BN114" s="1015"/>
      <c r="BO114" s="1015"/>
      <c r="BP114" s="1016"/>
      <c r="BQ114" s="984">
        <v>18021496</v>
      </c>
      <c r="BR114" s="985"/>
      <c r="BS114" s="985"/>
      <c r="BT114" s="985"/>
      <c r="BU114" s="985"/>
      <c r="BV114" s="985">
        <v>18522739</v>
      </c>
      <c r="BW114" s="985"/>
      <c r="BX114" s="985"/>
      <c r="BY114" s="985"/>
      <c r="BZ114" s="985"/>
      <c r="CA114" s="985">
        <v>17359055</v>
      </c>
      <c r="CB114" s="985"/>
      <c r="CC114" s="985"/>
      <c r="CD114" s="985"/>
      <c r="CE114" s="985"/>
      <c r="CF114" s="979">
        <v>14.2</v>
      </c>
      <c r="CG114" s="980"/>
      <c r="CH114" s="980"/>
      <c r="CI114" s="980"/>
      <c r="CJ114" s="980"/>
      <c r="CK114" s="1010"/>
      <c r="CL114" s="1011"/>
      <c r="CM114" s="981" t="s">
        <v>443</v>
      </c>
      <c r="CN114" s="982"/>
      <c r="CO114" s="982"/>
      <c r="CP114" s="982"/>
      <c r="CQ114" s="982"/>
      <c r="CR114" s="982"/>
      <c r="CS114" s="982"/>
      <c r="CT114" s="982"/>
      <c r="CU114" s="982"/>
      <c r="CV114" s="982"/>
      <c r="CW114" s="982"/>
      <c r="CX114" s="982"/>
      <c r="CY114" s="982"/>
      <c r="CZ114" s="982"/>
      <c r="DA114" s="982"/>
      <c r="DB114" s="982"/>
      <c r="DC114" s="982"/>
      <c r="DD114" s="982"/>
      <c r="DE114" s="982"/>
      <c r="DF114" s="983"/>
      <c r="DG114" s="1023" t="s">
        <v>174</v>
      </c>
      <c r="DH114" s="1024"/>
      <c r="DI114" s="1024"/>
      <c r="DJ114" s="1024"/>
      <c r="DK114" s="1025"/>
      <c r="DL114" s="1026" t="s">
        <v>174</v>
      </c>
      <c r="DM114" s="1024"/>
      <c r="DN114" s="1024"/>
      <c r="DO114" s="1024"/>
      <c r="DP114" s="1025"/>
      <c r="DQ114" s="1026" t="s">
        <v>174</v>
      </c>
      <c r="DR114" s="1024"/>
      <c r="DS114" s="1024"/>
      <c r="DT114" s="1024"/>
      <c r="DU114" s="1025"/>
      <c r="DV114" s="1027" t="s">
        <v>444</v>
      </c>
      <c r="DW114" s="1028"/>
      <c r="DX114" s="1028"/>
      <c r="DY114" s="1028"/>
      <c r="DZ114" s="1029"/>
    </row>
    <row r="115" spans="1:130" s="247" customFormat="1" ht="26.25" customHeight="1" x14ac:dyDescent="0.15">
      <c r="A115" s="1019"/>
      <c r="B115" s="1020"/>
      <c r="C115" s="1015" t="s">
        <v>445</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6"/>
      <c r="AA115" s="998">
        <v>88750</v>
      </c>
      <c r="AB115" s="999"/>
      <c r="AC115" s="999"/>
      <c r="AD115" s="999"/>
      <c r="AE115" s="1000"/>
      <c r="AF115" s="1001">
        <v>76250</v>
      </c>
      <c r="AG115" s="999"/>
      <c r="AH115" s="999"/>
      <c r="AI115" s="999"/>
      <c r="AJ115" s="1000"/>
      <c r="AK115" s="1001">
        <v>53100</v>
      </c>
      <c r="AL115" s="999"/>
      <c r="AM115" s="999"/>
      <c r="AN115" s="999"/>
      <c r="AO115" s="1000"/>
      <c r="AP115" s="1002">
        <v>0</v>
      </c>
      <c r="AQ115" s="1003"/>
      <c r="AR115" s="1003"/>
      <c r="AS115" s="1003"/>
      <c r="AT115" s="1004"/>
      <c r="AU115" s="965"/>
      <c r="AV115" s="966"/>
      <c r="AW115" s="966"/>
      <c r="AX115" s="966"/>
      <c r="AY115" s="966"/>
      <c r="AZ115" s="1014" t="s">
        <v>446</v>
      </c>
      <c r="BA115" s="1015"/>
      <c r="BB115" s="1015"/>
      <c r="BC115" s="1015"/>
      <c r="BD115" s="1015"/>
      <c r="BE115" s="1015"/>
      <c r="BF115" s="1015"/>
      <c r="BG115" s="1015"/>
      <c r="BH115" s="1015"/>
      <c r="BI115" s="1015"/>
      <c r="BJ115" s="1015"/>
      <c r="BK115" s="1015"/>
      <c r="BL115" s="1015"/>
      <c r="BM115" s="1015"/>
      <c r="BN115" s="1015"/>
      <c r="BO115" s="1015"/>
      <c r="BP115" s="1016"/>
      <c r="BQ115" s="984" t="s">
        <v>174</v>
      </c>
      <c r="BR115" s="985"/>
      <c r="BS115" s="985"/>
      <c r="BT115" s="985"/>
      <c r="BU115" s="985"/>
      <c r="BV115" s="985" t="s">
        <v>174</v>
      </c>
      <c r="BW115" s="985"/>
      <c r="BX115" s="985"/>
      <c r="BY115" s="985"/>
      <c r="BZ115" s="985"/>
      <c r="CA115" s="985" t="s">
        <v>440</v>
      </c>
      <c r="CB115" s="985"/>
      <c r="CC115" s="985"/>
      <c r="CD115" s="985"/>
      <c r="CE115" s="985"/>
      <c r="CF115" s="979" t="s">
        <v>436</v>
      </c>
      <c r="CG115" s="980"/>
      <c r="CH115" s="980"/>
      <c r="CI115" s="980"/>
      <c r="CJ115" s="980"/>
      <c r="CK115" s="1010"/>
      <c r="CL115" s="1011"/>
      <c r="CM115" s="1014" t="s">
        <v>447</v>
      </c>
      <c r="CN115" s="1035"/>
      <c r="CO115" s="1035"/>
      <c r="CP115" s="1035"/>
      <c r="CQ115" s="1035"/>
      <c r="CR115" s="1035"/>
      <c r="CS115" s="1035"/>
      <c r="CT115" s="1035"/>
      <c r="CU115" s="1035"/>
      <c r="CV115" s="1035"/>
      <c r="CW115" s="1035"/>
      <c r="CX115" s="1035"/>
      <c r="CY115" s="1035"/>
      <c r="CZ115" s="1035"/>
      <c r="DA115" s="1035"/>
      <c r="DB115" s="1035"/>
      <c r="DC115" s="1035"/>
      <c r="DD115" s="1035"/>
      <c r="DE115" s="1035"/>
      <c r="DF115" s="1016"/>
      <c r="DG115" s="1023" t="s">
        <v>174</v>
      </c>
      <c r="DH115" s="1024"/>
      <c r="DI115" s="1024"/>
      <c r="DJ115" s="1024"/>
      <c r="DK115" s="1025"/>
      <c r="DL115" s="1026" t="s">
        <v>174</v>
      </c>
      <c r="DM115" s="1024"/>
      <c r="DN115" s="1024"/>
      <c r="DO115" s="1024"/>
      <c r="DP115" s="1025"/>
      <c r="DQ115" s="1026" t="s">
        <v>174</v>
      </c>
      <c r="DR115" s="1024"/>
      <c r="DS115" s="1024"/>
      <c r="DT115" s="1024"/>
      <c r="DU115" s="1025"/>
      <c r="DV115" s="1027" t="s">
        <v>174</v>
      </c>
      <c r="DW115" s="1028"/>
      <c r="DX115" s="1028"/>
      <c r="DY115" s="1028"/>
      <c r="DZ115" s="1029"/>
    </row>
    <row r="116" spans="1:130" s="247" customFormat="1" ht="26.25" customHeight="1" x14ac:dyDescent="0.15">
      <c r="A116" s="1021"/>
      <c r="B116" s="1022"/>
      <c r="C116" s="1030" t="s">
        <v>448</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174</v>
      </c>
      <c r="AB116" s="1024"/>
      <c r="AC116" s="1024"/>
      <c r="AD116" s="1024"/>
      <c r="AE116" s="1025"/>
      <c r="AF116" s="1026" t="s">
        <v>174</v>
      </c>
      <c r="AG116" s="1024"/>
      <c r="AH116" s="1024"/>
      <c r="AI116" s="1024"/>
      <c r="AJ116" s="1025"/>
      <c r="AK116" s="1026" t="s">
        <v>174</v>
      </c>
      <c r="AL116" s="1024"/>
      <c r="AM116" s="1024"/>
      <c r="AN116" s="1024"/>
      <c r="AO116" s="1025"/>
      <c r="AP116" s="1027" t="s">
        <v>174</v>
      </c>
      <c r="AQ116" s="1028"/>
      <c r="AR116" s="1028"/>
      <c r="AS116" s="1028"/>
      <c r="AT116" s="1029"/>
      <c r="AU116" s="965"/>
      <c r="AV116" s="966"/>
      <c r="AW116" s="966"/>
      <c r="AX116" s="966"/>
      <c r="AY116" s="966"/>
      <c r="AZ116" s="1032" t="s">
        <v>449</v>
      </c>
      <c r="BA116" s="1033"/>
      <c r="BB116" s="1033"/>
      <c r="BC116" s="1033"/>
      <c r="BD116" s="1033"/>
      <c r="BE116" s="1033"/>
      <c r="BF116" s="1033"/>
      <c r="BG116" s="1033"/>
      <c r="BH116" s="1033"/>
      <c r="BI116" s="1033"/>
      <c r="BJ116" s="1033"/>
      <c r="BK116" s="1033"/>
      <c r="BL116" s="1033"/>
      <c r="BM116" s="1033"/>
      <c r="BN116" s="1033"/>
      <c r="BO116" s="1033"/>
      <c r="BP116" s="1034"/>
      <c r="BQ116" s="984" t="s">
        <v>174</v>
      </c>
      <c r="BR116" s="985"/>
      <c r="BS116" s="985"/>
      <c r="BT116" s="985"/>
      <c r="BU116" s="985"/>
      <c r="BV116" s="985" t="s">
        <v>174</v>
      </c>
      <c r="BW116" s="985"/>
      <c r="BX116" s="985"/>
      <c r="BY116" s="985"/>
      <c r="BZ116" s="985"/>
      <c r="CA116" s="985" t="s">
        <v>174</v>
      </c>
      <c r="CB116" s="985"/>
      <c r="CC116" s="985"/>
      <c r="CD116" s="985"/>
      <c r="CE116" s="985"/>
      <c r="CF116" s="979" t="s">
        <v>440</v>
      </c>
      <c r="CG116" s="980"/>
      <c r="CH116" s="980"/>
      <c r="CI116" s="980"/>
      <c r="CJ116" s="980"/>
      <c r="CK116" s="1010"/>
      <c r="CL116" s="1011"/>
      <c r="CM116" s="981" t="s">
        <v>450</v>
      </c>
      <c r="CN116" s="982"/>
      <c r="CO116" s="982"/>
      <c r="CP116" s="982"/>
      <c r="CQ116" s="982"/>
      <c r="CR116" s="982"/>
      <c r="CS116" s="982"/>
      <c r="CT116" s="982"/>
      <c r="CU116" s="982"/>
      <c r="CV116" s="982"/>
      <c r="CW116" s="982"/>
      <c r="CX116" s="982"/>
      <c r="CY116" s="982"/>
      <c r="CZ116" s="982"/>
      <c r="DA116" s="982"/>
      <c r="DB116" s="982"/>
      <c r="DC116" s="982"/>
      <c r="DD116" s="982"/>
      <c r="DE116" s="982"/>
      <c r="DF116" s="983"/>
      <c r="DG116" s="1023" t="s">
        <v>174</v>
      </c>
      <c r="DH116" s="1024"/>
      <c r="DI116" s="1024"/>
      <c r="DJ116" s="1024"/>
      <c r="DK116" s="1025"/>
      <c r="DL116" s="1026" t="s">
        <v>174</v>
      </c>
      <c r="DM116" s="1024"/>
      <c r="DN116" s="1024"/>
      <c r="DO116" s="1024"/>
      <c r="DP116" s="1025"/>
      <c r="DQ116" s="1026" t="s">
        <v>174</v>
      </c>
      <c r="DR116" s="1024"/>
      <c r="DS116" s="1024"/>
      <c r="DT116" s="1024"/>
      <c r="DU116" s="1025"/>
      <c r="DV116" s="1027" t="s">
        <v>174</v>
      </c>
      <c r="DW116" s="1028"/>
      <c r="DX116" s="1028"/>
      <c r="DY116" s="1028"/>
      <c r="DZ116" s="1029"/>
    </row>
    <row r="117" spans="1:130" s="247" customFormat="1" ht="26.25" customHeight="1" x14ac:dyDescent="0.15">
      <c r="A117" s="969" t="s">
        <v>186</v>
      </c>
      <c r="B117" s="950"/>
      <c r="C117" s="950"/>
      <c r="D117" s="950"/>
      <c r="E117" s="950"/>
      <c r="F117" s="950"/>
      <c r="G117" s="950"/>
      <c r="H117" s="950"/>
      <c r="I117" s="950"/>
      <c r="J117" s="950"/>
      <c r="K117" s="950"/>
      <c r="L117" s="950"/>
      <c r="M117" s="950"/>
      <c r="N117" s="950"/>
      <c r="O117" s="950"/>
      <c r="P117" s="950"/>
      <c r="Q117" s="950"/>
      <c r="R117" s="950"/>
      <c r="S117" s="950"/>
      <c r="T117" s="950"/>
      <c r="U117" s="950"/>
      <c r="V117" s="950"/>
      <c r="W117" s="950"/>
      <c r="X117" s="950"/>
      <c r="Y117" s="1040" t="s">
        <v>451</v>
      </c>
      <c r="Z117" s="951"/>
      <c r="AA117" s="1041">
        <v>2249871</v>
      </c>
      <c r="AB117" s="1042"/>
      <c r="AC117" s="1042"/>
      <c r="AD117" s="1042"/>
      <c r="AE117" s="1043"/>
      <c r="AF117" s="1044">
        <v>2148928</v>
      </c>
      <c r="AG117" s="1042"/>
      <c r="AH117" s="1042"/>
      <c r="AI117" s="1042"/>
      <c r="AJ117" s="1043"/>
      <c r="AK117" s="1044">
        <v>2435527</v>
      </c>
      <c r="AL117" s="1042"/>
      <c r="AM117" s="1042"/>
      <c r="AN117" s="1042"/>
      <c r="AO117" s="1043"/>
      <c r="AP117" s="1045"/>
      <c r="AQ117" s="1046"/>
      <c r="AR117" s="1046"/>
      <c r="AS117" s="1046"/>
      <c r="AT117" s="1047"/>
      <c r="AU117" s="965"/>
      <c r="AV117" s="966"/>
      <c r="AW117" s="966"/>
      <c r="AX117" s="966"/>
      <c r="AY117" s="966"/>
      <c r="AZ117" s="1032" t="s">
        <v>452</v>
      </c>
      <c r="BA117" s="1033"/>
      <c r="BB117" s="1033"/>
      <c r="BC117" s="1033"/>
      <c r="BD117" s="1033"/>
      <c r="BE117" s="1033"/>
      <c r="BF117" s="1033"/>
      <c r="BG117" s="1033"/>
      <c r="BH117" s="1033"/>
      <c r="BI117" s="1033"/>
      <c r="BJ117" s="1033"/>
      <c r="BK117" s="1033"/>
      <c r="BL117" s="1033"/>
      <c r="BM117" s="1033"/>
      <c r="BN117" s="1033"/>
      <c r="BO117" s="1033"/>
      <c r="BP117" s="1034"/>
      <c r="BQ117" s="984" t="s">
        <v>444</v>
      </c>
      <c r="BR117" s="985"/>
      <c r="BS117" s="985"/>
      <c r="BT117" s="985"/>
      <c r="BU117" s="985"/>
      <c r="BV117" s="985" t="s">
        <v>174</v>
      </c>
      <c r="BW117" s="985"/>
      <c r="BX117" s="985"/>
      <c r="BY117" s="985"/>
      <c r="BZ117" s="985"/>
      <c r="CA117" s="985" t="s">
        <v>174</v>
      </c>
      <c r="CB117" s="985"/>
      <c r="CC117" s="985"/>
      <c r="CD117" s="985"/>
      <c r="CE117" s="985"/>
      <c r="CF117" s="979" t="s">
        <v>174</v>
      </c>
      <c r="CG117" s="980"/>
      <c r="CH117" s="980"/>
      <c r="CI117" s="980"/>
      <c r="CJ117" s="980"/>
      <c r="CK117" s="1010"/>
      <c r="CL117" s="1011"/>
      <c r="CM117" s="981" t="s">
        <v>453</v>
      </c>
      <c r="CN117" s="982"/>
      <c r="CO117" s="982"/>
      <c r="CP117" s="982"/>
      <c r="CQ117" s="982"/>
      <c r="CR117" s="982"/>
      <c r="CS117" s="982"/>
      <c r="CT117" s="982"/>
      <c r="CU117" s="982"/>
      <c r="CV117" s="982"/>
      <c r="CW117" s="982"/>
      <c r="CX117" s="982"/>
      <c r="CY117" s="982"/>
      <c r="CZ117" s="982"/>
      <c r="DA117" s="982"/>
      <c r="DB117" s="982"/>
      <c r="DC117" s="982"/>
      <c r="DD117" s="982"/>
      <c r="DE117" s="982"/>
      <c r="DF117" s="983"/>
      <c r="DG117" s="1023" t="s">
        <v>174</v>
      </c>
      <c r="DH117" s="1024"/>
      <c r="DI117" s="1024"/>
      <c r="DJ117" s="1024"/>
      <c r="DK117" s="1025"/>
      <c r="DL117" s="1026" t="s">
        <v>174</v>
      </c>
      <c r="DM117" s="1024"/>
      <c r="DN117" s="1024"/>
      <c r="DO117" s="1024"/>
      <c r="DP117" s="1025"/>
      <c r="DQ117" s="1026" t="s">
        <v>174</v>
      </c>
      <c r="DR117" s="1024"/>
      <c r="DS117" s="1024"/>
      <c r="DT117" s="1024"/>
      <c r="DU117" s="1025"/>
      <c r="DV117" s="1027" t="s">
        <v>174</v>
      </c>
      <c r="DW117" s="1028"/>
      <c r="DX117" s="1028"/>
      <c r="DY117" s="1028"/>
      <c r="DZ117" s="1029"/>
    </row>
    <row r="118" spans="1:130" s="247" customFormat="1" ht="26.25" customHeight="1" x14ac:dyDescent="0.15">
      <c r="A118" s="969" t="s">
        <v>424</v>
      </c>
      <c r="B118" s="950"/>
      <c r="C118" s="950"/>
      <c r="D118" s="950"/>
      <c r="E118" s="950"/>
      <c r="F118" s="950"/>
      <c r="G118" s="950"/>
      <c r="H118" s="950"/>
      <c r="I118" s="950"/>
      <c r="J118" s="950"/>
      <c r="K118" s="950"/>
      <c r="L118" s="950"/>
      <c r="M118" s="950"/>
      <c r="N118" s="950"/>
      <c r="O118" s="950"/>
      <c r="P118" s="950"/>
      <c r="Q118" s="950"/>
      <c r="R118" s="950"/>
      <c r="S118" s="950"/>
      <c r="T118" s="950"/>
      <c r="U118" s="950"/>
      <c r="V118" s="950"/>
      <c r="W118" s="950"/>
      <c r="X118" s="950"/>
      <c r="Y118" s="950"/>
      <c r="Z118" s="951"/>
      <c r="AA118" s="949" t="s">
        <v>422</v>
      </c>
      <c r="AB118" s="950"/>
      <c r="AC118" s="950"/>
      <c r="AD118" s="950"/>
      <c r="AE118" s="951"/>
      <c r="AF118" s="949" t="s">
        <v>307</v>
      </c>
      <c r="AG118" s="950"/>
      <c r="AH118" s="950"/>
      <c r="AI118" s="950"/>
      <c r="AJ118" s="951"/>
      <c r="AK118" s="949" t="s">
        <v>306</v>
      </c>
      <c r="AL118" s="950"/>
      <c r="AM118" s="950"/>
      <c r="AN118" s="950"/>
      <c r="AO118" s="951"/>
      <c r="AP118" s="1036" t="s">
        <v>423</v>
      </c>
      <c r="AQ118" s="1037"/>
      <c r="AR118" s="1037"/>
      <c r="AS118" s="1037"/>
      <c r="AT118" s="1038"/>
      <c r="AU118" s="965"/>
      <c r="AV118" s="966"/>
      <c r="AW118" s="966"/>
      <c r="AX118" s="966"/>
      <c r="AY118" s="966"/>
      <c r="AZ118" s="1039" t="s">
        <v>454</v>
      </c>
      <c r="BA118" s="1030"/>
      <c r="BB118" s="1030"/>
      <c r="BC118" s="1030"/>
      <c r="BD118" s="1030"/>
      <c r="BE118" s="1030"/>
      <c r="BF118" s="1030"/>
      <c r="BG118" s="1030"/>
      <c r="BH118" s="1030"/>
      <c r="BI118" s="1030"/>
      <c r="BJ118" s="1030"/>
      <c r="BK118" s="1030"/>
      <c r="BL118" s="1030"/>
      <c r="BM118" s="1030"/>
      <c r="BN118" s="1030"/>
      <c r="BO118" s="1030"/>
      <c r="BP118" s="1031"/>
      <c r="BQ118" s="1062" t="s">
        <v>174</v>
      </c>
      <c r="BR118" s="1063"/>
      <c r="BS118" s="1063"/>
      <c r="BT118" s="1063"/>
      <c r="BU118" s="1063"/>
      <c r="BV118" s="1063" t="s">
        <v>174</v>
      </c>
      <c r="BW118" s="1063"/>
      <c r="BX118" s="1063"/>
      <c r="BY118" s="1063"/>
      <c r="BZ118" s="1063"/>
      <c r="CA118" s="1063" t="s">
        <v>174</v>
      </c>
      <c r="CB118" s="1063"/>
      <c r="CC118" s="1063"/>
      <c r="CD118" s="1063"/>
      <c r="CE118" s="1063"/>
      <c r="CF118" s="979" t="s">
        <v>174</v>
      </c>
      <c r="CG118" s="980"/>
      <c r="CH118" s="980"/>
      <c r="CI118" s="980"/>
      <c r="CJ118" s="980"/>
      <c r="CK118" s="1010"/>
      <c r="CL118" s="1011"/>
      <c r="CM118" s="981" t="s">
        <v>455</v>
      </c>
      <c r="CN118" s="982"/>
      <c r="CO118" s="982"/>
      <c r="CP118" s="982"/>
      <c r="CQ118" s="982"/>
      <c r="CR118" s="982"/>
      <c r="CS118" s="982"/>
      <c r="CT118" s="982"/>
      <c r="CU118" s="982"/>
      <c r="CV118" s="982"/>
      <c r="CW118" s="982"/>
      <c r="CX118" s="982"/>
      <c r="CY118" s="982"/>
      <c r="CZ118" s="982"/>
      <c r="DA118" s="982"/>
      <c r="DB118" s="982"/>
      <c r="DC118" s="982"/>
      <c r="DD118" s="982"/>
      <c r="DE118" s="982"/>
      <c r="DF118" s="983"/>
      <c r="DG118" s="1023" t="s">
        <v>174</v>
      </c>
      <c r="DH118" s="1024"/>
      <c r="DI118" s="1024"/>
      <c r="DJ118" s="1024"/>
      <c r="DK118" s="1025"/>
      <c r="DL118" s="1026" t="s">
        <v>174</v>
      </c>
      <c r="DM118" s="1024"/>
      <c r="DN118" s="1024"/>
      <c r="DO118" s="1024"/>
      <c r="DP118" s="1025"/>
      <c r="DQ118" s="1026" t="s">
        <v>174</v>
      </c>
      <c r="DR118" s="1024"/>
      <c r="DS118" s="1024"/>
      <c r="DT118" s="1024"/>
      <c r="DU118" s="1025"/>
      <c r="DV118" s="1027" t="s">
        <v>174</v>
      </c>
      <c r="DW118" s="1028"/>
      <c r="DX118" s="1028"/>
      <c r="DY118" s="1028"/>
      <c r="DZ118" s="1029"/>
    </row>
    <row r="119" spans="1:130" s="247" customFormat="1" ht="26.25" customHeight="1" x14ac:dyDescent="0.15">
      <c r="A119" s="1123" t="s">
        <v>427</v>
      </c>
      <c r="B119" s="1009"/>
      <c r="C119" s="988" t="s">
        <v>428</v>
      </c>
      <c r="D119" s="989"/>
      <c r="E119" s="989"/>
      <c r="F119" s="989"/>
      <c r="G119" s="989"/>
      <c r="H119" s="989"/>
      <c r="I119" s="989"/>
      <c r="J119" s="989"/>
      <c r="K119" s="989"/>
      <c r="L119" s="989"/>
      <c r="M119" s="989"/>
      <c r="N119" s="989"/>
      <c r="O119" s="989"/>
      <c r="P119" s="989"/>
      <c r="Q119" s="989"/>
      <c r="R119" s="989"/>
      <c r="S119" s="989"/>
      <c r="T119" s="989"/>
      <c r="U119" s="989"/>
      <c r="V119" s="989"/>
      <c r="W119" s="989"/>
      <c r="X119" s="989"/>
      <c r="Y119" s="989"/>
      <c r="Z119" s="990"/>
      <c r="AA119" s="956" t="s">
        <v>174</v>
      </c>
      <c r="AB119" s="957"/>
      <c r="AC119" s="957"/>
      <c r="AD119" s="957"/>
      <c r="AE119" s="958"/>
      <c r="AF119" s="959" t="s">
        <v>174</v>
      </c>
      <c r="AG119" s="957"/>
      <c r="AH119" s="957"/>
      <c r="AI119" s="957"/>
      <c r="AJ119" s="958"/>
      <c r="AK119" s="959" t="s">
        <v>174</v>
      </c>
      <c r="AL119" s="957"/>
      <c r="AM119" s="957"/>
      <c r="AN119" s="957"/>
      <c r="AO119" s="958"/>
      <c r="AP119" s="960" t="s">
        <v>174</v>
      </c>
      <c r="AQ119" s="961"/>
      <c r="AR119" s="961"/>
      <c r="AS119" s="961"/>
      <c r="AT119" s="962"/>
      <c r="AU119" s="967"/>
      <c r="AV119" s="968"/>
      <c r="AW119" s="968"/>
      <c r="AX119" s="968"/>
      <c r="AY119" s="968"/>
      <c r="AZ119" s="278" t="s">
        <v>186</v>
      </c>
      <c r="BA119" s="278"/>
      <c r="BB119" s="278"/>
      <c r="BC119" s="278"/>
      <c r="BD119" s="278"/>
      <c r="BE119" s="278"/>
      <c r="BF119" s="278"/>
      <c r="BG119" s="278"/>
      <c r="BH119" s="278"/>
      <c r="BI119" s="278"/>
      <c r="BJ119" s="278"/>
      <c r="BK119" s="278"/>
      <c r="BL119" s="278"/>
      <c r="BM119" s="278"/>
      <c r="BN119" s="278"/>
      <c r="BO119" s="1040" t="s">
        <v>456</v>
      </c>
      <c r="BP119" s="1071"/>
      <c r="BQ119" s="1062">
        <v>49648455</v>
      </c>
      <c r="BR119" s="1063"/>
      <c r="BS119" s="1063"/>
      <c r="BT119" s="1063"/>
      <c r="BU119" s="1063"/>
      <c r="BV119" s="1063">
        <v>49007341</v>
      </c>
      <c r="BW119" s="1063"/>
      <c r="BX119" s="1063"/>
      <c r="BY119" s="1063"/>
      <c r="BZ119" s="1063"/>
      <c r="CA119" s="1063">
        <v>46355460</v>
      </c>
      <c r="CB119" s="1063"/>
      <c r="CC119" s="1063"/>
      <c r="CD119" s="1063"/>
      <c r="CE119" s="1063"/>
      <c r="CF119" s="1064"/>
      <c r="CG119" s="1065"/>
      <c r="CH119" s="1065"/>
      <c r="CI119" s="1065"/>
      <c r="CJ119" s="1066"/>
      <c r="CK119" s="1012"/>
      <c r="CL119" s="1013"/>
      <c r="CM119" s="1067" t="s">
        <v>457</v>
      </c>
      <c r="CN119" s="1068"/>
      <c r="CO119" s="1068"/>
      <c r="CP119" s="1068"/>
      <c r="CQ119" s="1068"/>
      <c r="CR119" s="1068"/>
      <c r="CS119" s="1068"/>
      <c r="CT119" s="1068"/>
      <c r="CU119" s="1068"/>
      <c r="CV119" s="1068"/>
      <c r="CW119" s="1068"/>
      <c r="CX119" s="1068"/>
      <c r="CY119" s="1068"/>
      <c r="CZ119" s="1068"/>
      <c r="DA119" s="1068"/>
      <c r="DB119" s="1068"/>
      <c r="DC119" s="1068"/>
      <c r="DD119" s="1068"/>
      <c r="DE119" s="1068"/>
      <c r="DF119" s="1069"/>
      <c r="DG119" s="1070">
        <v>253850</v>
      </c>
      <c r="DH119" s="1049"/>
      <c r="DI119" s="1049"/>
      <c r="DJ119" s="1049"/>
      <c r="DK119" s="1050"/>
      <c r="DL119" s="1048">
        <v>177600</v>
      </c>
      <c r="DM119" s="1049"/>
      <c r="DN119" s="1049"/>
      <c r="DO119" s="1049"/>
      <c r="DP119" s="1050"/>
      <c r="DQ119" s="1048">
        <v>124500</v>
      </c>
      <c r="DR119" s="1049"/>
      <c r="DS119" s="1049"/>
      <c r="DT119" s="1049"/>
      <c r="DU119" s="1050"/>
      <c r="DV119" s="1051">
        <v>0.1</v>
      </c>
      <c r="DW119" s="1052"/>
      <c r="DX119" s="1052"/>
      <c r="DY119" s="1052"/>
      <c r="DZ119" s="1053"/>
    </row>
    <row r="120" spans="1:130" s="247" customFormat="1" ht="26.25" customHeight="1" x14ac:dyDescent="0.15">
      <c r="A120" s="1124"/>
      <c r="B120" s="1011"/>
      <c r="C120" s="981" t="s">
        <v>431</v>
      </c>
      <c r="D120" s="982"/>
      <c r="E120" s="982"/>
      <c r="F120" s="982"/>
      <c r="G120" s="982"/>
      <c r="H120" s="982"/>
      <c r="I120" s="982"/>
      <c r="J120" s="982"/>
      <c r="K120" s="982"/>
      <c r="L120" s="982"/>
      <c r="M120" s="982"/>
      <c r="N120" s="982"/>
      <c r="O120" s="982"/>
      <c r="P120" s="982"/>
      <c r="Q120" s="982"/>
      <c r="R120" s="982"/>
      <c r="S120" s="982"/>
      <c r="T120" s="982"/>
      <c r="U120" s="982"/>
      <c r="V120" s="982"/>
      <c r="W120" s="982"/>
      <c r="X120" s="982"/>
      <c r="Y120" s="982"/>
      <c r="Z120" s="983"/>
      <c r="AA120" s="1023" t="s">
        <v>174</v>
      </c>
      <c r="AB120" s="1024"/>
      <c r="AC120" s="1024"/>
      <c r="AD120" s="1024"/>
      <c r="AE120" s="1025"/>
      <c r="AF120" s="1026" t="s">
        <v>174</v>
      </c>
      <c r="AG120" s="1024"/>
      <c r="AH120" s="1024"/>
      <c r="AI120" s="1024"/>
      <c r="AJ120" s="1025"/>
      <c r="AK120" s="1026" t="s">
        <v>174</v>
      </c>
      <c r="AL120" s="1024"/>
      <c r="AM120" s="1024"/>
      <c r="AN120" s="1024"/>
      <c r="AO120" s="1025"/>
      <c r="AP120" s="1027" t="s">
        <v>174</v>
      </c>
      <c r="AQ120" s="1028"/>
      <c r="AR120" s="1028"/>
      <c r="AS120" s="1028"/>
      <c r="AT120" s="1029"/>
      <c r="AU120" s="1054" t="s">
        <v>458</v>
      </c>
      <c r="AV120" s="1055"/>
      <c r="AW120" s="1055"/>
      <c r="AX120" s="1055"/>
      <c r="AY120" s="1056"/>
      <c r="AZ120" s="1005" t="s">
        <v>459</v>
      </c>
      <c r="BA120" s="954"/>
      <c r="BB120" s="954"/>
      <c r="BC120" s="954"/>
      <c r="BD120" s="954"/>
      <c r="BE120" s="954"/>
      <c r="BF120" s="954"/>
      <c r="BG120" s="954"/>
      <c r="BH120" s="954"/>
      <c r="BI120" s="954"/>
      <c r="BJ120" s="954"/>
      <c r="BK120" s="954"/>
      <c r="BL120" s="954"/>
      <c r="BM120" s="954"/>
      <c r="BN120" s="954"/>
      <c r="BO120" s="954"/>
      <c r="BP120" s="955"/>
      <c r="BQ120" s="991">
        <v>118617921</v>
      </c>
      <c r="BR120" s="992"/>
      <c r="BS120" s="992"/>
      <c r="BT120" s="992"/>
      <c r="BU120" s="992"/>
      <c r="BV120" s="992">
        <v>132187464</v>
      </c>
      <c r="BW120" s="992"/>
      <c r="BX120" s="992"/>
      <c r="BY120" s="992"/>
      <c r="BZ120" s="992"/>
      <c r="CA120" s="992">
        <v>146840743</v>
      </c>
      <c r="CB120" s="992"/>
      <c r="CC120" s="992"/>
      <c r="CD120" s="992"/>
      <c r="CE120" s="992"/>
      <c r="CF120" s="1006">
        <v>120.2</v>
      </c>
      <c r="CG120" s="1007"/>
      <c r="CH120" s="1007"/>
      <c r="CI120" s="1007"/>
      <c r="CJ120" s="1007"/>
      <c r="CK120" s="1072" t="s">
        <v>460</v>
      </c>
      <c r="CL120" s="1073"/>
      <c r="CM120" s="1073"/>
      <c r="CN120" s="1073"/>
      <c r="CO120" s="1074"/>
      <c r="CP120" s="1080" t="s">
        <v>402</v>
      </c>
      <c r="CQ120" s="1081"/>
      <c r="CR120" s="1081"/>
      <c r="CS120" s="1081"/>
      <c r="CT120" s="1081"/>
      <c r="CU120" s="1081"/>
      <c r="CV120" s="1081"/>
      <c r="CW120" s="1081"/>
      <c r="CX120" s="1081"/>
      <c r="CY120" s="1081"/>
      <c r="CZ120" s="1081"/>
      <c r="DA120" s="1081"/>
      <c r="DB120" s="1081"/>
      <c r="DC120" s="1081"/>
      <c r="DD120" s="1081"/>
      <c r="DE120" s="1081"/>
      <c r="DF120" s="1082"/>
      <c r="DG120" s="991" t="s">
        <v>174</v>
      </c>
      <c r="DH120" s="992"/>
      <c r="DI120" s="992"/>
      <c r="DJ120" s="992"/>
      <c r="DK120" s="992"/>
      <c r="DL120" s="992" t="s">
        <v>436</v>
      </c>
      <c r="DM120" s="992"/>
      <c r="DN120" s="992"/>
      <c r="DO120" s="992"/>
      <c r="DP120" s="992"/>
      <c r="DQ120" s="992" t="s">
        <v>174</v>
      </c>
      <c r="DR120" s="992"/>
      <c r="DS120" s="992"/>
      <c r="DT120" s="992"/>
      <c r="DU120" s="992"/>
      <c r="DV120" s="993" t="s">
        <v>440</v>
      </c>
      <c r="DW120" s="993"/>
      <c r="DX120" s="993"/>
      <c r="DY120" s="993"/>
      <c r="DZ120" s="994"/>
    </row>
    <row r="121" spans="1:130" s="247" customFormat="1" ht="26.25" customHeight="1" x14ac:dyDescent="0.15">
      <c r="A121" s="1124"/>
      <c r="B121" s="1011"/>
      <c r="C121" s="1032" t="s">
        <v>461</v>
      </c>
      <c r="D121" s="1033"/>
      <c r="E121" s="1033"/>
      <c r="F121" s="1033"/>
      <c r="G121" s="1033"/>
      <c r="H121" s="1033"/>
      <c r="I121" s="1033"/>
      <c r="J121" s="1033"/>
      <c r="K121" s="1033"/>
      <c r="L121" s="1033"/>
      <c r="M121" s="1033"/>
      <c r="N121" s="1033"/>
      <c r="O121" s="1033"/>
      <c r="P121" s="1033"/>
      <c r="Q121" s="1033"/>
      <c r="R121" s="1033"/>
      <c r="S121" s="1033"/>
      <c r="T121" s="1033"/>
      <c r="U121" s="1033"/>
      <c r="V121" s="1033"/>
      <c r="W121" s="1033"/>
      <c r="X121" s="1033"/>
      <c r="Y121" s="1033"/>
      <c r="Z121" s="1034"/>
      <c r="AA121" s="1023" t="s">
        <v>174</v>
      </c>
      <c r="AB121" s="1024"/>
      <c r="AC121" s="1024"/>
      <c r="AD121" s="1024"/>
      <c r="AE121" s="1025"/>
      <c r="AF121" s="1026" t="s">
        <v>174</v>
      </c>
      <c r="AG121" s="1024"/>
      <c r="AH121" s="1024"/>
      <c r="AI121" s="1024"/>
      <c r="AJ121" s="1025"/>
      <c r="AK121" s="1026" t="s">
        <v>174</v>
      </c>
      <c r="AL121" s="1024"/>
      <c r="AM121" s="1024"/>
      <c r="AN121" s="1024"/>
      <c r="AO121" s="1025"/>
      <c r="AP121" s="1027" t="s">
        <v>174</v>
      </c>
      <c r="AQ121" s="1028"/>
      <c r="AR121" s="1028"/>
      <c r="AS121" s="1028"/>
      <c r="AT121" s="1029"/>
      <c r="AU121" s="1057"/>
      <c r="AV121" s="1058"/>
      <c r="AW121" s="1058"/>
      <c r="AX121" s="1058"/>
      <c r="AY121" s="1059"/>
      <c r="AZ121" s="1014" t="s">
        <v>462</v>
      </c>
      <c r="BA121" s="1015"/>
      <c r="BB121" s="1015"/>
      <c r="BC121" s="1015"/>
      <c r="BD121" s="1015"/>
      <c r="BE121" s="1015"/>
      <c r="BF121" s="1015"/>
      <c r="BG121" s="1015"/>
      <c r="BH121" s="1015"/>
      <c r="BI121" s="1015"/>
      <c r="BJ121" s="1015"/>
      <c r="BK121" s="1015"/>
      <c r="BL121" s="1015"/>
      <c r="BM121" s="1015"/>
      <c r="BN121" s="1015"/>
      <c r="BO121" s="1015"/>
      <c r="BP121" s="1016"/>
      <c r="BQ121" s="984">
        <v>10495</v>
      </c>
      <c r="BR121" s="985"/>
      <c r="BS121" s="985"/>
      <c r="BT121" s="985"/>
      <c r="BU121" s="985"/>
      <c r="BV121" s="985">
        <v>6662</v>
      </c>
      <c r="BW121" s="985"/>
      <c r="BX121" s="985"/>
      <c r="BY121" s="985"/>
      <c r="BZ121" s="985"/>
      <c r="CA121" s="985">
        <v>5919</v>
      </c>
      <c r="CB121" s="985"/>
      <c r="CC121" s="985"/>
      <c r="CD121" s="985"/>
      <c r="CE121" s="985"/>
      <c r="CF121" s="979">
        <v>0</v>
      </c>
      <c r="CG121" s="980"/>
      <c r="CH121" s="980"/>
      <c r="CI121" s="980"/>
      <c r="CJ121" s="980"/>
      <c r="CK121" s="1075"/>
      <c r="CL121" s="1076"/>
      <c r="CM121" s="1076"/>
      <c r="CN121" s="1076"/>
      <c r="CO121" s="1077"/>
      <c r="CP121" s="1085" t="s">
        <v>403</v>
      </c>
      <c r="CQ121" s="1086"/>
      <c r="CR121" s="1086"/>
      <c r="CS121" s="1086"/>
      <c r="CT121" s="1086"/>
      <c r="CU121" s="1086"/>
      <c r="CV121" s="1086"/>
      <c r="CW121" s="1086"/>
      <c r="CX121" s="1086"/>
      <c r="CY121" s="1086"/>
      <c r="CZ121" s="1086"/>
      <c r="DA121" s="1086"/>
      <c r="DB121" s="1086"/>
      <c r="DC121" s="1086"/>
      <c r="DD121" s="1086"/>
      <c r="DE121" s="1086"/>
      <c r="DF121" s="1087"/>
      <c r="DG121" s="984" t="s">
        <v>174</v>
      </c>
      <c r="DH121" s="985"/>
      <c r="DI121" s="985"/>
      <c r="DJ121" s="985"/>
      <c r="DK121" s="985"/>
      <c r="DL121" s="985" t="s">
        <v>174</v>
      </c>
      <c r="DM121" s="985"/>
      <c r="DN121" s="985"/>
      <c r="DO121" s="985"/>
      <c r="DP121" s="985"/>
      <c r="DQ121" s="985" t="s">
        <v>174</v>
      </c>
      <c r="DR121" s="985"/>
      <c r="DS121" s="985"/>
      <c r="DT121" s="985"/>
      <c r="DU121" s="985"/>
      <c r="DV121" s="986" t="s">
        <v>174</v>
      </c>
      <c r="DW121" s="986"/>
      <c r="DX121" s="986"/>
      <c r="DY121" s="986"/>
      <c r="DZ121" s="987"/>
    </row>
    <row r="122" spans="1:130" s="247" customFormat="1" ht="26.25" customHeight="1" x14ac:dyDescent="0.15">
      <c r="A122" s="1124"/>
      <c r="B122" s="1011"/>
      <c r="C122" s="981" t="s">
        <v>443</v>
      </c>
      <c r="D122" s="982"/>
      <c r="E122" s="982"/>
      <c r="F122" s="982"/>
      <c r="G122" s="982"/>
      <c r="H122" s="982"/>
      <c r="I122" s="982"/>
      <c r="J122" s="982"/>
      <c r="K122" s="982"/>
      <c r="L122" s="982"/>
      <c r="M122" s="982"/>
      <c r="N122" s="982"/>
      <c r="O122" s="982"/>
      <c r="P122" s="982"/>
      <c r="Q122" s="982"/>
      <c r="R122" s="982"/>
      <c r="S122" s="982"/>
      <c r="T122" s="982"/>
      <c r="U122" s="982"/>
      <c r="V122" s="982"/>
      <c r="W122" s="982"/>
      <c r="X122" s="982"/>
      <c r="Y122" s="982"/>
      <c r="Z122" s="983"/>
      <c r="AA122" s="1023" t="s">
        <v>174</v>
      </c>
      <c r="AB122" s="1024"/>
      <c r="AC122" s="1024"/>
      <c r="AD122" s="1024"/>
      <c r="AE122" s="1025"/>
      <c r="AF122" s="1026" t="s">
        <v>174</v>
      </c>
      <c r="AG122" s="1024"/>
      <c r="AH122" s="1024"/>
      <c r="AI122" s="1024"/>
      <c r="AJ122" s="1025"/>
      <c r="AK122" s="1026" t="s">
        <v>174</v>
      </c>
      <c r="AL122" s="1024"/>
      <c r="AM122" s="1024"/>
      <c r="AN122" s="1024"/>
      <c r="AO122" s="1025"/>
      <c r="AP122" s="1027" t="s">
        <v>174</v>
      </c>
      <c r="AQ122" s="1028"/>
      <c r="AR122" s="1028"/>
      <c r="AS122" s="1028"/>
      <c r="AT122" s="1029"/>
      <c r="AU122" s="1057"/>
      <c r="AV122" s="1058"/>
      <c r="AW122" s="1058"/>
      <c r="AX122" s="1058"/>
      <c r="AY122" s="1059"/>
      <c r="AZ122" s="1039" t="s">
        <v>463</v>
      </c>
      <c r="BA122" s="1030"/>
      <c r="BB122" s="1030"/>
      <c r="BC122" s="1030"/>
      <c r="BD122" s="1030"/>
      <c r="BE122" s="1030"/>
      <c r="BF122" s="1030"/>
      <c r="BG122" s="1030"/>
      <c r="BH122" s="1030"/>
      <c r="BI122" s="1030"/>
      <c r="BJ122" s="1030"/>
      <c r="BK122" s="1030"/>
      <c r="BL122" s="1030"/>
      <c r="BM122" s="1030"/>
      <c r="BN122" s="1030"/>
      <c r="BO122" s="1030"/>
      <c r="BP122" s="1031"/>
      <c r="BQ122" s="1062">
        <v>72425418</v>
      </c>
      <c r="BR122" s="1063"/>
      <c r="BS122" s="1063"/>
      <c r="BT122" s="1063"/>
      <c r="BU122" s="1063"/>
      <c r="BV122" s="1063">
        <v>66142049</v>
      </c>
      <c r="BW122" s="1063"/>
      <c r="BX122" s="1063"/>
      <c r="BY122" s="1063"/>
      <c r="BZ122" s="1063"/>
      <c r="CA122" s="1063">
        <v>60135291</v>
      </c>
      <c r="CB122" s="1063"/>
      <c r="CC122" s="1063"/>
      <c r="CD122" s="1063"/>
      <c r="CE122" s="1063"/>
      <c r="CF122" s="1083">
        <v>49.2</v>
      </c>
      <c r="CG122" s="1084"/>
      <c r="CH122" s="1084"/>
      <c r="CI122" s="1084"/>
      <c r="CJ122" s="1084"/>
      <c r="CK122" s="1075"/>
      <c r="CL122" s="1076"/>
      <c r="CM122" s="1076"/>
      <c r="CN122" s="1076"/>
      <c r="CO122" s="1077"/>
      <c r="CP122" s="1085" t="s">
        <v>401</v>
      </c>
      <c r="CQ122" s="1086"/>
      <c r="CR122" s="1086"/>
      <c r="CS122" s="1086"/>
      <c r="CT122" s="1086"/>
      <c r="CU122" s="1086"/>
      <c r="CV122" s="1086"/>
      <c r="CW122" s="1086"/>
      <c r="CX122" s="1086"/>
      <c r="CY122" s="1086"/>
      <c r="CZ122" s="1086"/>
      <c r="DA122" s="1086"/>
      <c r="DB122" s="1086"/>
      <c r="DC122" s="1086"/>
      <c r="DD122" s="1086"/>
      <c r="DE122" s="1086"/>
      <c r="DF122" s="1087"/>
      <c r="DG122" s="984" t="s">
        <v>174</v>
      </c>
      <c r="DH122" s="985"/>
      <c r="DI122" s="985"/>
      <c r="DJ122" s="985"/>
      <c r="DK122" s="985"/>
      <c r="DL122" s="985" t="s">
        <v>174</v>
      </c>
      <c r="DM122" s="985"/>
      <c r="DN122" s="985"/>
      <c r="DO122" s="985"/>
      <c r="DP122" s="985"/>
      <c r="DQ122" s="985" t="s">
        <v>174</v>
      </c>
      <c r="DR122" s="985"/>
      <c r="DS122" s="985"/>
      <c r="DT122" s="985"/>
      <c r="DU122" s="985"/>
      <c r="DV122" s="986" t="s">
        <v>174</v>
      </c>
      <c r="DW122" s="986"/>
      <c r="DX122" s="986"/>
      <c r="DY122" s="986"/>
      <c r="DZ122" s="987"/>
    </row>
    <row r="123" spans="1:130" s="247" customFormat="1" ht="26.25" customHeight="1" x14ac:dyDescent="0.15">
      <c r="A123" s="1124"/>
      <c r="B123" s="1011"/>
      <c r="C123" s="981" t="s">
        <v>450</v>
      </c>
      <c r="D123" s="982"/>
      <c r="E123" s="982"/>
      <c r="F123" s="982"/>
      <c r="G123" s="982"/>
      <c r="H123" s="982"/>
      <c r="I123" s="982"/>
      <c r="J123" s="982"/>
      <c r="K123" s="982"/>
      <c r="L123" s="982"/>
      <c r="M123" s="982"/>
      <c r="N123" s="982"/>
      <c r="O123" s="982"/>
      <c r="P123" s="982"/>
      <c r="Q123" s="982"/>
      <c r="R123" s="982"/>
      <c r="S123" s="982"/>
      <c r="T123" s="982"/>
      <c r="U123" s="982"/>
      <c r="V123" s="982"/>
      <c r="W123" s="982"/>
      <c r="X123" s="982"/>
      <c r="Y123" s="982"/>
      <c r="Z123" s="983"/>
      <c r="AA123" s="1023" t="s">
        <v>174</v>
      </c>
      <c r="AB123" s="1024"/>
      <c r="AC123" s="1024"/>
      <c r="AD123" s="1024"/>
      <c r="AE123" s="1025"/>
      <c r="AF123" s="1026" t="s">
        <v>174</v>
      </c>
      <c r="AG123" s="1024"/>
      <c r="AH123" s="1024"/>
      <c r="AI123" s="1024"/>
      <c r="AJ123" s="1025"/>
      <c r="AK123" s="1026" t="s">
        <v>174</v>
      </c>
      <c r="AL123" s="1024"/>
      <c r="AM123" s="1024"/>
      <c r="AN123" s="1024"/>
      <c r="AO123" s="1025"/>
      <c r="AP123" s="1027" t="s">
        <v>174</v>
      </c>
      <c r="AQ123" s="1028"/>
      <c r="AR123" s="1028"/>
      <c r="AS123" s="1028"/>
      <c r="AT123" s="1029"/>
      <c r="AU123" s="1060"/>
      <c r="AV123" s="1061"/>
      <c r="AW123" s="1061"/>
      <c r="AX123" s="1061"/>
      <c r="AY123" s="1061"/>
      <c r="AZ123" s="278" t="s">
        <v>186</v>
      </c>
      <c r="BA123" s="278"/>
      <c r="BB123" s="278"/>
      <c r="BC123" s="278"/>
      <c r="BD123" s="278"/>
      <c r="BE123" s="278"/>
      <c r="BF123" s="278"/>
      <c r="BG123" s="278"/>
      <c r="BH123" s="278"/>
      <c r="BI123" s="278"/>
      <c r="BJ123" s="278"/>
      <c r="BK123" s="278"/>
      <c r="BL123" s="278"/>
      <c r="BM123" s="278"/>
      <c r="BN123" s="278"/>
      <c r="BO123" s="1040" t="s">
        <v>464</v>
      </c>
      <c r="BP123" s="1071"/>
      <c r="BQ123" s="1130">
        <v>191053834</v>
      </c>
      <c r="BR123" s="1131"/>
      <c r="BS123" s="1131"/>
      <c r="BT123" s="1131"/>
      <c r="BU123" s="1131"/>
      <c r="BV123" s="1131">
        <v>198336175</v>
      </c>
      <c r="BW123" s="1131"/>
      <c r="BX123" s="1131"/>
      <c r="BY123" s="1131"/>
      <c r="BZ123" s="1131"/>
      <c r="CA123" s="1131">
        <v>206981953</v>
      </c>
      <c r="CB123" s="1131"/>
      <c r="CC123" s="1131"/>
      <c r="CD123" s="1131"/>
      <c r="CE123" s="1131"/>
      <c r="CF123" s="1064"/>
      <c r="CG123" s="1065"/>
      <c r="CH123" s="1065"/>
      <c r="CI123" s="1065"/>
      <c r="CJ123" s="1066"/>
      <c r="CK123" s="1075"/>
      <c r="CL123" s="1076"/>
      <c r="CM123" s="1076"/>
      <c r="CN123" s="1076"/>
      <c r="CO123" s="1077"/>
      <c r="CP123" s="1085"/>
      <c r="CQ123" s="1086"/>
      <c r="CR123" s="1086"/>
      <c r="CS123" s="1086"/>
      <c r="CT123" s="1086"/>
      <c r="CU123" s="1086"/>
      <c r="CV123" s="1086"/>
      <c r="CW123" s="1086"/>
      <c r="CX123" s="1086"/>
      <c r="CY123" s="1086"/>
      <c r="CZ123" s="1086"/>
      <c r="DA123" s="1086"/>
      <c r="DB123" s="1086"/>
      <c r="DC123" s="1086"/>
      <c r="DD123" s="1086"/>
      <c r="DE123" s="1086"/>
      <c r="DF123" s="1087"/>
      <c r="DG123" s="1023"/>
      <c r="DH123" s="1024"/>
      <c r="DI123" s="1024"/>
      <c r="DJ123" s="1024"/>
      <c r="DK123" s="1025"/>
      <c r="DL123" s="1026"/>
      <c r="DM123" s="1024"/>
      <c r="DN123" s="1024"/>
      <c r="DO123" s="1024"/>
      <c r="DP123" s="1025"/>
      <c r="DQ123" s="1026"/>
      <c r="DR123" s="1024"/>
      <c r="DS123" s="1024"/>
      <c r="DT123" s="1024"/>
      <c r="DU123" s="1025"/>
      <c r="DV123" s="1027"/>
      <c r="DW123" s="1028"/>
      <c r="DX123" s="1028"/>
      <c r="DY123" s="1028"/>
      <c r="DZ123" s="1029"/>
    </row>
    <row r="124" spans="1:130" s="247" customFormat="1" ht="26.25" customHeight="1" thickBot="1" x14ac:dyDescent="0.2">
      <c r="A124" s="1124"/>
      <c r="B124" s="1011"/>
      <c r="C124" s="981" t="s">
        <v>453</v>
      </c>
      <c r="D124" s="982"/>
      <c r="E124" s="982"/>
      <c r="F124" s="982"/>
      <c r="G124" s="982"/>
      <c r="H124" s="982"/>
      <c r="I124" s="982"/>
      <c r="J124" s="982"/>
      <c r="K124" s="982"/>
      <c r="L124" s="982"/>
      <c r="M124" s="982"/>
      <c r="N124" s="982"/>
      <c r="O124" s="982"/>
      <c r="P124" s="982"/>
      <c r="Q124" s="982"/>
      <c r="R124" s="982"/>
      <c r="S124" s="982"/>
      <c r="T124" s="982"/>
      <c r="U124" s="982"/>
      <c r="V124" s="982"/>
      <c r="W124" s="982"/>
      <c r="X124" s="982"/>
      <c r="Y124" s="982"/>
      <c r="Z124" s="983"/>
      <c r="AA124" s="1023" t="s">
        <v>174</v>
      </c>
      <c r="AB124" s="1024"/>
      <c r="AC124" s="1024"/>
      <c r="AD124" s="1024"/>
      <c r="AE124" s="1025"/>
      <c r="AF124" s="1026" t="s">
        <v>174</v>
      </c>
      <c r="AG124" s="1024"/>
      <c r="AH124" s="1024"/>
      <c r="AI124" s="1024"/>
      <c r="AJ124" s="1025"/>
      <c r="AK124" s="1026" t="s">
        <v>436</v>
      </c>
      <c r="AL124" s="1024"/>
      <c r="AM124" s="1024"/>
      <c r="AN124" s="1024"/>
      <c r="AO124" s="1025"/>
      <c r="AP124" s="1027" t="s">
        <v>174</v>
      </c>
      <c r="AQ124" s="1028"/>
      <c r="AR124" s="1028"/>
      <c r="AS124" s="1028"/>
      <c r="AT124" s="1029"/>
      <c r="AU124" s="1126" t="s">
        <v>465</v>
      </c>
      <c r="AV124" s="1127"/>
      <c r="AW124" s="1127"/>
      <c r="AX124" s="1127"/>
      <c r="AY124" s="1127"/>
      <c r="AZ124" s="1127"/>
      <c r="BA124" s="1127"/>
      <c r="BB124" s="1127"/>
      <c r="BC124" s="1127"/>
      <c r="BD124" s="1127"/>
      <c r="BE124" s="1127"/>
      <c r="BF124" s="1127"/>
      <c r="BG124" s="1127"/>
      <c r="BH124" s="1127"/>
      <c r="BI124" s="1127"/>
      <c r="BJ124" s="1127"/>
      <c r="BK124" s="1127"/>
      <c r="BL124" s="1127"/>
      <c r="BM124" s="1127"/>
      <c r="BN124" s="1127"/>
      <c r="BO124" s="1127"/>
      <c r="BP124" s="1128"/>
      <c r="BQ124" s="1129" t="s">
        <v>174</v>
      </c>
      <c r="BR124" s="1093"/>
      <c r="BS124" s="1093"/>
      <c r="BT124" s="1093"/>
      <c r="BU124" s="1093"/>
      <c r="BV124" s="1093" t="s">
        <v>174</v>
      </c>
      <c r="BW124" s="1093"/>
      <c r="BX124" s="1093"/>
      <c r="BY124" s="1093"/>
      <c r="BZ124" s="1093"/>
      <c r="CA124" s="1093" t="s">
        <v>174</v>
      </c>
      <c r="CB124" s="1093"/>
      <c r="CC124" s="1093"/>
      <c r="CD124" s="1093"/>
      <c r="CE124" s="1093"/>
      <c r="CF124" s="1094"/>
      <c r="CG124" s="1095"/>
      <c r="CH124" s="1095"/>
      <c r="CI124" s="1095"/>
      <c r="CJ124" s="1096"/>
      <c r="CK124" s="1078"/>
      <c r="CL124" s="1078"/>
      <c r="CM124" s="1078"/>
      <c r="CN124" s="1078"/>
      <c r="CO124" s="1079"/>
      <c r="CP124" s="1085" t="s">
        <v>466</v>
      </c>
      <c r="CQ124" s="1086"/>
      <c r="CR124" s="1086"/>
      <c r="CS124" s="1086"/>
      <c r="CT124" s="1086"/>
      <c r="CU124" s="1086"/>
      <c r="CV124" s="1086"/>
      <c r="CW124" s="1086"/>
      <c r="CX124" s="1086"/>
      <c r="CY124" s="1086"/>
      <c r="CZ124" s="1086"/>
      <c r="DA124" s="1086"/>
      <c r="DB124" s="1086"/>
      <c r="DC124" s="1086"/>
      <c r="DD124" s="1086"/>
      <c r="DE124" s="1086"/>
      <c r="DF124" s="1087"/>
      <c r="DG124" s="1070" t="s">
        <v>174</v>
      </c>
      <c r="DH124" s="1049"/>
      <c r="DI124" s="1049"/>
      <c r="DJ124" s="1049"/>
      <c r="DK124" s="1050"/>
      <c r="DL124" s="1048" t="s">
        <v>174</v>
      </c>
      <c r="DM124" s="1049"/>
      <c r="DN124" s="1049"/>
      <c r="DO124" s="1049"/>
      <c r="DP124" s="1050"/>
      <c r="DQ124" s="1048" t="s">
        <v>174</v>
      </c>
      <c r="DR124" s="1049"/>
      <c r="DS124" s="1049"/>
      <c r="DT124" s="1049"/>
      <c r="DU124" s="1050"/>
      <c r="DV124" s="1051" t="s">
        <v>436</v>
      </c>
      <c r="DW124" s="1052"/>
      <c r="DX124" s="1052"/>
      <c r="DY124" s="1052"/>
      <c r="DZ124" s="1053"/>
    </row>
    <row r="125" spans="1:130" s="247" customFormat="1" ht="26.25" customHeight="1" x14ac:dyDescent="0.15">
      <c r="A125" s="1124"/>
      <c r="B125" s="1011"/>
      <c r="C125" s="981" t="s">
        <v>455</v>
      </c>
      <c r="D125" s="982"/>
      <c r="E125" s="982"/>
      <c r="F125" s="982"/>
      <c r="G125" s="982"/>
      <c r="H125" s="982"/>
      <c r="I125" s="982"/>
      <c r="J125" s="982"/>
      <c r="K125" s="982"/>
      <c r="L125" s="982"/>
      <c r="M125" s="982"/>
      <c r="N125" s="982"/>
      <c r="O125" s="982"/>
      <c r="P125" s="982"/>
      <c r="Q125" s="982"/>
      <c r="R125" s="982"/>
      <c r="S125" s="982"/>
      <c r="T125" s="982"/>
      <c r="U125" s="982"/>
      <c r="V125" s="982"/>
      <c r="W125" s="982"/>
      <c r="X125" s="982"/>
      <c r="Y125" s="982"/>
      <c r="Z125" s="983"/>
      <c r="AA125" s="1023">
        <v>88750</v>
      </c>
      <c r="AB125" s="1024"/>
      <c r="AC125" s="1024"/>
      <c r="AD125" s="1024"/>
      <c r="AE125" s="1025"/>
      <c r="AF125" s="1026">
        <v>76250</v>
      </c>
      <c r="AG125" s="1024"/>
      <c r="AH125" s="1024"/>
      <c r="AI125" s="1024"/>
      <c r="AJ125" s="1025"/>
      <c r="AK125" s="1026">
        <v>53100</v>
      </c>
      <c r="AL125" s="1024"/>
      <c r="AM125" s="1024"/>
      <c r="AN125" s="1024"/>
      <c r="AO125" s="1025"/>
      <c r="AP125" s="1027">
        <v>0</v>
      </c>
      <c r="AQ125" s="1028"/>
      <c r="AR125" s="1028"/>
      <c r="AS125" s="1028"/>
      <c r="AT125" s="102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8" t="s">
        <v>467</v>
      </c>
      <c r="CL125" s="1073"/>
      <c r="CM125" s="1073"/>
      <c r="CN125" s="1073"/>
      <c r="CO125" s="1074"/>
      <c r="CP125" s="1005" t="s">
        <v>468</v>
      </c>
      <c r="CQ125" s="954"/>
      <c r="CR125" s="954"/>
      <c r="CS125" s="954"/>
      <c r="CT125" s="954"/>
      <c r="CU125" s="954"/>
      <c r="CV125" s="954"/>
      <c r="CW125" s="954"/>
      <c r="CX125" s="954"/>
      <c r="CY125" s="954"/>
      <c r="CZ125" s="954"/>
      <c r="DA125" s="954"/>
      <c r="DB125" s="954"/>
      <c r="DC125" s="954"/>
      <c r="DD125" s="954"/>
      <c r="DE125" s="954"/>
      <c r="DF125" s="955"/>
      <c r="DG125" s="991" t="s">
        <v>174</v>
      </c>
      <c r="DH125" s="992"/>
      <c r="DI125" s="992"/>
      <c r="DJ125" s="992"/>
      <c r="DK125" s="992"/>
      <c r="DL125" s="992" t="s">
        <v>174</v>
      </c>
      <c r="DM125" s="992"/>
      <c r="DN125" s="992"/>
      <c r="DO125" s="992"/>
      <c r="DP125" s="992"/>
      <c r="DQ125" s="992" t="s">
        <v>174</v>
      </c>
      <c r="DR125" s="992"/>
      <c r="DS125" s="992"/>
      <c r="DT125" s="992"/>
      <c r="DU125" s="992"/>
      <c r="DV125" s="993" t="s">
        <v>436</v>
      </c>
      <c r="DW125" s="993"/>
      <c r="DX125" s="993"/>
      <c r="DY125" s="993"/>
      <c r="DZ125" s="994"/>
    </row>
    <row r="126" spans="1:130" s="247" customFormat="1" ht="26.25" customHeight="1" thickBot="1" x14ac:dyDescent="0.2">
      <c r="A126" s="1124"/>
      <c r="B126" s="1011"/>
      <c r="C126" s="981" t="s">
        <v>457</v>
      </c>
      <c r="D126" s="982"/>
      <c r="E126" s="982"/>
      <c r="F126" s="982"/>
      <c r="G126" s="982"/>
      <c r="H126" s="982"/>
      <c r="I126" s="982"/>
      <c r="J126" s="982"/>
      <c r="K126" s="982"/>
      <c r="L126" s="982"/>
      <c r="M126" s="982"/>
      <c r="N126" s="982"/>
      <c r="O126" s="982"/>
      <c r="P126" s="982"/>
      <c r="Q126" s="982"/>
      <c r="R126" s="982"/>
      <c r="S126" s="982"/>
      <c r="T126" s="982"/>
      <c r="U126" s="982"/>
      <c r="V126" s="982"/>
      <c r="W126" s="982"/>
      <c r="X126" s="982"/>
      <c r="Y126" s="982"/>
      <c r="Z126" s="983"/>
      <c r="AA126" s="1023" t="s">
        <v>174</v>
      </c>
      <c r="AB126" s="1024"/>
      <c r="AC126" s="1024"/>
      <c r="AD126" s="1024"/>
      <c r="AE126" s="1025"/>
      <c r="AF126" s="1026" t="s">
        <v>174</v>
      </c>
      <c r="AG126" s="1024"/>
      <c r="AH126" s="1024"/>
      <c r="AI126" s="1024"/>
      <c r="AJ126" s="1025"/>
      <c r="AK126" s="1026" t="s">
        <v>174</v>
      </c>
      <c r="AL126" s="1024"/>
      <c r="AM126" s="1024"/>
      <c r="AN126" s="1024"/>
      <c r="AO126" s="1025"/>
      <c r="AP126" s="1027" t="s">
        <v>174</v>
      </c>
      <c r="AQ126" s="1028"/>
      <c r="AR126" s="1028"/>
      <c r="AS126" s="1028"/>
      <c r="AT126" s="102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9"/>
      <c r="CL126" s="1076"/>
      <c r="CM126" s="1076"/>
      <c r="CN126" s="1076"/>
      <c r="CO126" s="1077"/>
      <c r="CP126" s="1014" t="s">
        <v>469</v>
      </c>
      <c r="CQ126" s="1015"/>
      <c r="CR126" s="1015"/>
      <c r="CS126" s="1015"/>
      <c r="CT126" s="1015"/>
      <c r="CU126" s="1015"/>
      <c r="CV126" s="1015"/>
      <c r="CW126" s="1015"/>
      <c r="CX126" s="1015"/>
      <c r="CY126" s="1015"/>
      <c r="CZ126" s="1015"/>
      <c r="DA126" s="1015"/>
      <c r="DB126" s="1015"/>
      <c r="DC126" s="1015"/>
      <c r="DD126" s="1015"/>
      <c r="DE126" s="1015"/>
      <c r="DF126" s="1016"/>
      <c r="DG126" s="984" t="s">
        <v>174</v>
      </c>
      <c r="DH126" s="985"/>
      <c r="DI126" s="985"/>
      <c r="DJ126" s="985"/>
      <c r="DK126" s="985"/>
      <c r="DL126" s="985" t="s">
        <v>174</v>
      </c>
      <c r="DM126" s="985"/>
      <c r="DN126" s="985"/>
      <c r="DO126" s="985"/>
      <c r="DP126" s="985"/>
      <c r="DQ126" s="985" t="s">
        <v>174</v>
      </c>
      <c r="DR126" s="985"/>
      <c r="DS126" s="985"/>
      <c r="DT126" s="985"/>
      <c r="DU126" s="985"/>
      <c r="DV126" s="986" t="s">
        <v>174</v>
      </c>
      <c r="DW126" s="986"/>
      <c r="DX126" s="986"/>
      <c r="DY126" s="986"/>
      <c r="DZ126" s="987"/>
    </row>
    <row r="127" spans="1:130" s="247" customFormat="1" ht="26.25" customHeight="1" x14ac:dyDescent="0.15">
      <c r="A127" s="1125"/>
      <c r="B127" s="1013"/>
      <c r="C127" s="1067" t="s">
        <v>470</v>
      </c>
      <c r="D127" s="1068"/>
      <c r="E127" s="1068"/>
      <c r="F127" s="1068"/>
      <c r="G127" s="1068"/>
      <c r="H127" s="1068"/>
      <c r="I127" s="1068"/>
      <c r="J127" s="1068"/>
      <c r="K127" s="1068"/>
      <c r="L127" s="1068"/>
      <c r="M127" s="1068"/>
      <c r="N127" s="1068"/>
      <c r="O127" s="1068"/>
      <c r="P127" s="1068"/>
      <c r="Q127" s="1068"/>
      <c r="R127" s="1068"/>
      <c r="S127" s="1068"/>
      <c r="T127" s="1068"/>
      <c r="U127" s="1068"/>
      <c r="V127" s="1068"/>
      <c r="W127" s="1068"/>
      <c r="X127" s="1068"/>
      <c r="Y127" s="1068"/>
      <c r="Z127" s="1069"/>
      <c r="AA127" s="1023" t="s">
        <v>436</v>
      </c>
      <c r="AB127" s="1024"/>
      <c r="AC127" s="1024"/>
      <c r="AD127" s="1024"/>
      <c r="AE127" s="1025"/>
      <c r="AF127" s="1026" t="s">
        <v>174</v>
      </c>
      <c r="AG127" s="1024"/>
      <c r="AH127" s="1024"/>
      <c r="AI127" s="1024"/>
      <c r="AJ127" s="1025"/>
      <c r="AK127" s="1026" t="s">
        <v>174</v>
      </c>
      <c r="AL127" s="1024"/>
      <c r="AM127" s="1024"/>
      <c r="AN127" s="1024"/>
      <c r="AO127" s="1025"/>
      <c r="AP127" s="1027" t="s">
        <v>174</v>
      </c>
      <c r="AQ127" s="1028"/>
      <c r="AR127" s="1028"/>
      <c r="AS127" s="1028"/>
      <c r="AT127" s="1029"/>
      <c r="AU127" s="283"/>
      <c r="AV127" s="283"/>
      <c r="AW127" s="283"/>
      <c r="AX127" s="1097" t="s">
        <v>471</v>
      </c>
      <c r="AY127" s="1098"/>
      <c r="AZ127" s="1098"/>
      <c r="BA127" s="1098"/>
      <c r="BB127" s="1098"/>
      <c r="BC127" s="1098"/>
      <c r="BD127" s="1098"/>
      <c r="BE127" s="1099"/>
      <c r="BF127" s="1100" t="s">
        <v>472</v>
      </c>
      <c r="BG127" s="1098"/>
      <c r="BH127" s="1098"/>
      <c r="BI127" s="1098"/>
      <c r="BJ127" s="1098"/>
      <c r="BK127" s="1098"/>
      <c r="BL127" s="1099"/>
      <c r="BM127" s="1100" t="s">
        <v>473</v>
      </c>
      <c r="BN127" s="1098"/>
      <c r="BO127" s="1098"/>
      <c r="BP127" s="1098"/>
      <c r="BQ127" s="1098"/>
      <c r="BR127" s="1098"/>
      <c r="BS127" s="1099"/>
      <c r="BT127" s="1100" t="s">
        <v>474</v>
      </c>
      <c r="BU127" s="1098"/>
      <c r="BV127" s="1098"/>
      <c r="BW127" s="1098"/>
      <c r="BX127" s="1098"/>
      <c r="BY127" s="1098"/>
      <c r="BZ127" s="1122"/>
      <c r="CA127" s="283"/>
      <c r="CB127" s="283"/>
      <c r="CC127" s="283"/>
      <c r="CD127" s="284"/>
      <c r="CE127" s="284"/>
      <c r="CF127" s="284"/>
      <c r="CG127" s="281"/>
      <c r="CH127" s="281"/>
      <c r="CI127" s="281"/>
      <c r="CJ127" s="282"/>
      <c r="CK127" s="1089"/>
      <c r="CL127" s="1076"/>
      <c r="CM127" s="1076"/>
      <c r="CN127" s="1076"/>
      <c r="CO127" s="1077"/>
      <c r="CP127" s="1014" t="s">
        <v>475</v>
      </c>
      <c r="CQ127" s="1015"/>
      <c r="CR127" s="1015"/>
      <c r="CS127" s="1015"/>
      <c r="CT127" s="1015"/>
      <c r="CU127" s="1015"/>
      <c r="CV127" s="1015"/>
      <c r="CW127" s="1015"/>
      <c r="CX127" s="1015"/>
      <c r="CY127" s="1015"/>
      <c r="CZ127" s="1015"/>
      <c r="DA127" s="1015"/>
      <c r="DB127" s="1015"/>
      <c r="DC127" s="1015"/>
      <c r="DD127" s="1015"/>
      <c r="DE127" s="1015"/>
      <c r="DF127" s="1016"/>
      <c r="DG127" s="984" t="s">
        <v>174</v>
      </c>
      <c r="DH127" s="985"/>
      <c r="DI127" s="985"/>
      <c r="DJ127" s="985"/>
      <c r="DK127" s="985"/>
      <c r="DL127" s="985" t="s">
        <v>174</v>
      </c>
      <c r="DM127" s="985"/>
      <c r="DN127" s="985"/>
      <c r="DO127" s="985"/>
      <c r="DP127" s="985"/>
      <c r="DQ127" s="985" t="s">
        <v>174</v>
      </c>
      <c r="DR127" s="985"/>
      <c r="DS127" s="985"/>
      <c r="DT127" s="985"/>
      <c r="DU127" s="985"/>
      <c r="DV127" s="986" t="s">
        <v>174</v>
      </c>
      <c r="DW127" s="986"/>
      <c r="DX127" s="986"/>
      <c r="DY127" s="986"/>
      <c r="DZ127" s="987"/>
    </row>
    <row r="128" spans="1:130" s="247" customFormat="1" ht="26.25" customHeight="1" thickBot="1" x14ac:dyDescent="0.2">
      <c r="A128" s="1108" t="s">
        <v>476</v>
      </c>
      <c r="B128" s="1109"/>
      <c r="C128" s="1109"/>
      <c r="D128" s="1109"/>
      <c r="E128" s="1109"/>
      <c r="F128" s="1109"/>
      <c r="G128" s="1109"/>
      <c r="H128" s="1109"/>
      <c r="I128" s="1109"/>
      <c r="J128" s="1109"/>
      <c r="K128" s="1109"/>
      <c r="L128" s="1109"/>
      <c r="M128" s="1109"/>
      <c r="N128" s="1109"/>
      <c r="O128" s="1109"/>
      <c r="P128" s="1109"/>
      <c r="Q128" s="1109"/>
      <c r="R128" s="1109"/>
      <c r="S128" s="1109"/>
      <c r="T128" s="1109"/>
      <c r="U128" s="1109"/>
      <c r="V128" s="1109"/>
      <c r="W128" s="1110" t="s">
        <v>477</v>
      </c>
      <c r="X128" s="1110"/>
      <c r="Y128" s="1110"/>
      <c r="Z128" s="1111"/>
      <c r="AA128" s="1112" t="s">
        <v>174</v>
      </c>
      <c r="AB128" s="1113"/>
      <c r="AC128" s="1113"/>
      <c r="AD128" s="1113"/>
      <c r="AE128" s="1114"/>
      <c r="AF128" s="1115">
        <v>419</v>
      </c>
      <c r="AG128" s="1113"/>
      <c r="AH128" s="1113"/>
      <c r="AI128" s="1113"/>
      <c r="AJ128" s="1114"/>
      <c r="AK128" s="1115">
        <v>3748</v>
      </c>
      <c r="AL128" s="1113"/>
      <c r="AM128" s="1113"/>
      <c r="AN128" s="1113"/>
      <c r="AO128" s="1114"/>
      <c r="AP128" s="1116"/>
      <c r="AQ128" s="1117"/>
      <c r="AR128" s="1117"/>
      <c r="AS128" s="1117"/>
      <c r="AT128" s="1118"/>
      <c r="AU128" s="283"/>
      <c r="AV128" s="283"/>
      <c r="AW128" s="283"/>
      <c r="AX128" s="953" t="s">
        <v>478</v>
      </c>
      <c r="AY128" s="954"/>
      <c r="AZ128" s="954"/>
      <c r="BA128" s="954"/>
      <c r="BB128" s="954"/>
      <c r="BC128" s="954"/>
      <c r="BD128" s="954"/>
      <c r="BE128" s="955"/>
      <c r="BF128" s="1119" t="s">
        <v>174</v>
      </c>
      <c r="BG128" s="1120"/>
      <c r="BH128" s="1120"/>
      <c r="BI128" s="1120"/>
      <c r="BJ128" s="1120"/>
      <c r="BK128" s="1120"/>
      <c r="BL128" s="1121"/>
      <c r="BM128" s="1119">
        <v>11.25</v>
      </c>
      <c r="BN128" s="1120"/>
      <c r="BO128" s="1120"/>
      <c r="BP128" s="1120"/>
      <c r="BQ128" s="1120"/>
      <c r="BR128" s="1120"/>
      <c r="BS128" s="1121"/>
      <c r="BT128" s="1119">
        <v>20</v>
      </c>
      <c r="BU128" s="1120"/>
      <c r="BV128" s="1120"/>
      <c r="BW128" s="1120"/>
      <c r="BX128" s="1120"/>
      <c r="BY128" s="1120"/>
      <c r="BZ128" s="1144"/>
      <c r="CA128" s="284"/>
      <c r="CB128" s="284"/>
      <c r="CC128" s="284"/>
      <c r="CD128" s="284"/>
      <c r="CE128" s="284"/>
      <c r="CF128" s="284"/>
      <c r="CG128" s="281"/>
      <c r="CH128" s="281"/>
      <c r="CI128" s="281"/>
      <c r="CJ128" s="282"/>
      <c r="CK128" s="1090"/>
      <c r="CL128" s="1091"/>
      <c r="CM128" s="1091"/>
      <c r="CN128" s="1091"/>
      <c r="CO128" s="1092"/>
      <c r="CP128" s="1101" t="s">
        <v>479</v>
      </c>
      <c r="CQ128" s="1102"/>
      <c r="CR128" s="1102"/>
      <c r="CS128" s="1102"/>
      <c r="CT128" s="1102"/>
      <c r="CU128" s="1102"/>
      <c r="CV128" s="1102"/>
      <c r="CW128" s="1102"/>
      <c r="CX128" s="1102"/>
      <c r="CY128" s="1102"/>
      <c r="CZ128" s="1102"/>
      <c r="DA128" s="1102"/>
      <c r="DB128" s="1102"/>
      <c r="DC128" s="1102"/>
      <c r="DD128" s="1102"/>
      <c r="DE128" s="1102"/>
      <c r="DF128" s="1103"/>
      <c r="DG128" s="1104" t="s">
        <v>174</v>
      </c>
      <c r="DH128" s="1105"/>
      <c r="DI128" s="1105"/>
      <c r="DJ128" s="1105"/>
      <c r="DK128" s="1105"/>
      <c r="DL128" s="1105" t="s">
        <v>174</v>
      </c>
      <c r="DM128" s="1105"/>
      <c r="DN128" s="1105"/>
      <c r="DO128" s="1105"/>
      <c r="DP128" s="1105"/>
      <c r="DQ128" s="1105" t="s">
        <v>174</v>
      </c>
      <c r="DR128" s="1105"/>
      <c r="DS128" s="1105"/>
      <c r="DT128" s="1105"/>
      <c r="DU128" s="1105"/>
      <c r="DV128" s="1106" t="s">
        <v>174</v>
      </c>
      <c r="DW128" s="1106"/>
      <c r="DX128" s="1106"/>
      <c r="DY128" s="1106"/>
      <c r="DZ128" s="1107"/>
    </row>
    <row r="129" spans="1:131" s="247" customFormat="1" ht="26.25" customHeight="1" x14ac:dyDescent="0.15">
      <c r="A129" s="995" t="s">
        <v>107</v>
      </c>
      <c r="B129" s="996"/>
      <c r="C129" s="996"/>
      <c r="D129" s="996"/>
      <c r="E129" s="996"/>
      <c r="F129" s="996"/>
      <c r="G129" s="996"/>
      <c r="H129" s="996"/>
      <c r="I129" s="996"/>
      <c r="J129" s="996"/>
      <c r="K129" s="996"/>
      <c r="L129" s="996"/>
      <c r="M129" s="996"/>
      <c r="N129" s="996"/>
      <c r="O129" s="996"/>
      <c r="P129" s="996"/>
      <c r="Q129" s="996"/>
      <c r="R129" s="996"/>
      <c r="S129" s="996"/>
      <c r="T129" s="996"/>
      <c r="U129" s="996"/>
      <c r="V129" s="996"/>
      <c r="W129" s="1138" t="s">
        <v>480</v>
      </c>
      <c r="X129" s="1139"/>
      <c r="Y129" s="1139"/>
      <c r="Z129" s="1140"/>
      <c r="AA129" s="1023">
        <v>120964851</v>
      </c>
      <c r="AB129" s="1024"/>
      <c r="AC129" s="1024"/>
      <c r="AD129" s="1024"/>
      <c r="AE129" s="1025"/>
      <c r="AF129" s="1026">
        <v>122199041</v>
      </c>
      <c r="AG129" s="1024"/>
      <c r="AH129" s="1024"/>
      <c r="AI129" s="1024"/>
      <c r="AJ129" s="1025"/>
      <c r="AK129" s="1026">
        <v>129044291</v>
      </c>
      <c r="AL129" s="1024"/>
      <c r="AM129" s="1024"/>
      <c r="AN129" s="1024"/>
      <c r="AO129" s="1025"/>
      <c r="AP129" s="1141"/>
      <c r="AQ129" s="1142"/>
      <c r="AR129" s="1142"/>
      <c r="AS129" s="1142"/>
      <c r="AT129" s="1143"/>
      <c r="AU129" s="285"/>
      <c r="AV129" s="285"/>
      <c r="AW129" s="285"/>
      <c r="AX129" s="1132" t="s">
        <v>481</v>
      </c>
      <c r="AY129" s="1015"/>
      <c r="AZ129" s="1015"/>
      <c r="BA129" s="1015"/>
      <c r="BB129" s="1015"/>
      <c r="BC129" s="1015"/>
      <c r="BD129" s="1015"/>
      <c r="BE129" s="1016"/>
      <c r="BF129" s="1133" t="s">
        <v>174</v>
      </c>
      <c r="BG129" s="1134"/>
      <c r="BH129" s="1134"/>
      <c r="BI129" s="1134"/>
      <c r="BJ129" s="1134"/>
      <c r="BK129" s="1134"/>
      <c r="BL129" s="1135"/>
      <c r="BM129" s="1133">
        <v>16.25</v>
      </c>
      <c r="BN129" s="1134"/>
      <c r="BO129" s="1134"/>
      <c r="BP129" s="1134"/>
      <c r="BQ129" s="1134"/>
      <c r="BR129" s="1134"/>
      <c r="BS129" s="1135"/>
      <c r="BT129" s="1133">
        <v>30</v>
      </c>
      <c r="BU129" s="1136"/>
      <c r="BV129" s="1136"/>
      <c r="BW129" s="1136"/>
      <c r="BX129" s="1136"/>
      <c r="BY129" s="1136"/>
      <c r="BZ129" s="113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95" t="s">
        <v>482</v>
      </c>
      <c r="B130" s="996"/>
      <c r="C130" s="996"/>
      <c r="D130" s="996"/>
      <c r="E130" s="996"/>
      <c r="F130" s="996"/>
      <c r="G130" s="996"/>
      <c r="H130" s="996"/>
      <c r="I130" s="996"/>
      <c r="J130" s="996"/>
      <c r="K130" s="996"/>
      <c r="L130" s="996"/>
      <c r="M130" s="996"/>
      <c r="N130" s="996"/>
      <c r="O130" s="996"/>
      <c r="P130" s="996"/>
      <c r="Q130" s="996"/>
      <c r="R130" s="996"/>
      <c r="S130" s="996"/>
      <c r="T130" s="996"/>
      <c r="U130" s="996"/>
      <c r="V130" s="996"/>
      <c r="W130" s="1138" t="s">
        <v>483</v>
      </c>
      <c r="X130" s="1139"/>
      <c r="Y130" s="1139"/>
      <c r="Z130" s="1140"/>
      <c r="AA130" s="1023">
        <v>7088992</v>
      </c>
      <c r="AB130" s="1024"/>
      <c r="AC130" s="1024"/>
      <c r="AD130" s="1024"/>
      <c r="AE130" s="1025"/>
      <c r="AF130" s="1026">
        <v>6911176</v>
      </c>
      <c r="AG130" s="1024"/>
      <c r="AH130" s="1024"/>
      <c r="AI130" s="1024"/>
      <c r="AJ130" s="1025"/>
      <c r="AK130" s="1026">
        <v>6870520</v>
      </c>
      <c r="AL130" s="1024"/>
      <c r="AM130" s="1024"/>
      <c r="AN130" s="1024"/>
      <c r="AO130" s="1025"/>
      <c r="AP130" s="1141"/>
      <c r="AQ130" s="1142"/>
      <c r="AR130" s="1142"/>
      <c r="AS130" s="1142"/>
      <c r="AT130" s="1143"/>
      <c r="AU130" s="285"/>
      <c r="AV130" s="285"/>
      <c r="AW130" s="285"/>
      <c r="AX130" s="1132" t="s">
        <v>484</v>
      </c>
      <c r="AY130" s="1015"/>
      <c r="AZ130" s="1015"/>
      <c r="BA130" s="1015"/>
      <c r="BB130" s="1015"/>
      <c r="BC130" s="1015"/>
      <c r="BD130" s="1015"/>
      <c r="BE130" s="1016"/>
      <c r="BF130" s="1169">
        <v>-4</v>
      </c>
      <c r="BG130" s="1170"/>
      <c r="BH130" s="1170"/>
      <c r="BI130" s="1170"/>
      <c r="BJ130" s="1170"/>
      <c r="BK130" s="1170"/>
      <c r="BL130" s="1171"/>
      <c r="BM130" s="1169">
        <v>25</v>
      </c>
      <c r="BN130" s="1170"/>
      <c r="BO130" s="1170"/>
      <c r="BP130" s="1170"/>
      <c r="BQ130" s="1170"/>
      <c r="BR130" s="1170"/>
      <c r="BS130" s="1171"/>
      <c r="BT130" s="1169">
        <v>35</v>
      </c>
      <c r="BU130" s="1172"/>
      <c r="BV130" s="1172"/>
      <c r="BW130" s="1172"/>
      <c r="BX130" s="1172"/>
      <c r="BY130" s="1172"/>
      <c r="BZ130" s="117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74"/>
      <c r="B131" s="1175"/>
      <c r="C131" s="1175"/>
      <c r="D131" s="1175"/>
      <c r="E131" s="1175"/>
      <c r="F131" s="1175"/>
      <c r="G131" s="1175"/>
      <c r="H131" s="1175"/>
      <c r="I131" s="1175"/>
      <c r="J131" s="1175"/>
      <c r="K131" s="1175"/>
      <c r="L131" s="1175"/>
      <c r="M131" s="1175"/>
      <c r="N131" s="1175"/>
      <c r="O131" s="1175"/>
      <c r="P131" s="1175"/>
      <c r="Q131" s="1175"/>
      <c r="R131" s="1175"/>
      <c r="S131" s="1175"/>
      <c r="T131" s="1175"/>
      <c r="U131" s="1175"/>
      <c r="V131" s="1175"/>
      <c r="W131" s="1176" t="s">
        <v>485</v>
      </c>
      <c r="X131" s="1177"/>
      <c r="Y131" s="1177"/>
      <c r="Z131" s="1178"/>
      <c r="AA131" s="1070">
        <v>113875859</v>
      </c>
      <c r="AB131" s="1049"/>
      <c r="AC131" s="1049"/>
      <c r="AD131" s="1049"/>
      <c r="AE131" s="1050"/>
      <c r="AF131" s="1048">
        <v>115287865</v>
      </c>
      <c r="AG131" s="1049"/>
      <c r="AH131" s="1049"/>
      <c r="AI131" s="1049"/>
      <c r="AJ131" s="1050"/>
      <c r="AK131" s="1048">
        <v>122173771</v>
      </c>
      <c r="AL131" s="1049"/>
      <c r="AM131" s="1049"/>
      <c r="AN131" s="1049"/>
      <c r="AO131" s="1050"/>
      <c r="AP131" s="1179"/>
      <c r="AQ131" s="1180"/>
      <c r="AR131" s="1180"/>
      <c r="AS131" s="1180"/>
      <c r="AT131" s="1181"/>
      <c r="AU131" s="285"/>
      <c r="AV131" s="285"/>
      <c r="AW131" s="285"/>
      <c r="AX131" s="1151" t="s">
        <v>486</v>
      </c>
      <c r="AY131" s="1102"/>
      <c r="AZ131" s="1102"/>
      <c r="BA131" s="1102"/>
      <c r="BB131" s="1102"/>
      <c r="BC131" s="1102"/>
      <c r="BD131" s="1102"/>
      <c r="BE131" s="1103"/>
      <c r="BF131" s="1152" t="s">
        <v>440</v>
      </c>
      <c r="BG131" s="1153"/>
      <c r="BH131" s="1153"/>
      <c r="BI131" s="1153"/>
      <c r="BJ131" s="1153"/>
      <c r="BK131" s="1153"/>
      <c r="BL131" s="1154"/>
      <c r="BM131" s="1152">
        <v>350</v>
      </c>
      <c r="BN131" s="1153"/>
      <c r="BO131" s="1153"/>
      <c r="BP131" s="1153"/>
      <c r="BQ131" s="1153"/>
      <c r="BR131" s="1153"/>
      <c r="BS131" s="1154"/>
      <c r="BT131" s="1155"/>
      <c r="BU131" s="1156"/>
      <c r="BV131" s="1156"/>
      <c r="BW131" s="1156"/>
      <c r="BX131" s="1156"/>
      <c r="BY131" s="1156"/>
      <c r="BZ131" s="115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8" t="s">
        <v>487</v>
      </c>
      <c r="B132" s="1159"/>
      <c r="C132" s="1159"/>
      <c r="D132" s="1159"/>
      <c r="E132" s="1159"/>
      <c r="F132" s="1159"/>
      <c r="G132" s="1159"/>
      <c r="H132" s="1159"/>
      <c r="I132" s="1159"/>
      <c r="J132" s="1159"/>
      <c r="K132" s="1159"/>
      <c r="L132" s="1159"/>
      <c r="M132" s="1159"/>
      <c r="N132" s="1159"/>
      <c r="O132" s="1159"/>
      <c r="P132" s="1159"/>
      <c r="Q132" s="1159"/>
      <c r="R132" s="1159"/>
      <c r="S132" s="1159"/>
      <c r="T132" s="1159"/>
      <c r="U132" s="1159"/>
      <c r="V132" s="1162" t="s">
        <v>488</v>
      </c>
      <c r="W132" s="1162"/>
      <c r="X132" s="1162"/>
      <c r="Y132" s="1162"/>
      <c r="Z132" s="1163"/>
      <c r="AA132" s="1164">
        <v>-4.2494704690000003</v>
      </c>
      <c r="AB132" s="1165"/>
      <c r="AC132" s="1165"/>
      <c r="AD132" s="1165"/>
      <c r="AE132" s="1166"/>
      <c r="AF132" s="1167">
        <v>-4.1311086819999998</v>
      </c>
      <c r="AG132" s="1165"/>
      <c r="AH132" s="1165"/>
      <c r="AI132" s="1165"/>
      <c r="AJ132" s="1166"/>
      <c r="AK132" s="1167">
        <v>-3.6331374269999999</v>
      </c>
      <c r="AL132" s="1165"/>
      <c r="AM132" s="1165"/>
      <c r="AN132" s="1165"/>
      <c r="AO132" s="1166"/>
      <c r="AP132" s="1064"/>
      <c r="AQ132" s="1065"/>
      <c r="AR132" s="1065"/>
      <c r="AS132" s="1065"/>
      <c r="AT132" s="116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60"/>
      <c r="B133" s="1161"/>
      <c r="C133" s="1161"/>
      <c r="D133" s="1161"/>
      <c r="E133" s="1161"/>
      <c r="F133" s="1161"/>
      <c r="G133" s="1161"/>
      <c r="H133" s="1161"/>
      <c r="I133" s="1161"/>
      <c r="J133" s="1161"/>
      <c r="K133" s="1161"/>
      <c r="L133" s="1161"/>
      <c r="M133" s="1161"/>
      <c r="N133" s="1161"/>
      <c r="O133" s="1161"/>
      <c r="P133" s="1161"/>
      <c r="Q133" s="1161"/>
      <c r="R133" s="1161"/>
      <c r="S133" s="1161"/>
      <c r="T133" s="1161"/>
      <c r="U133" s="1161"/>
      <c r="V133" s="1145" t="s">
        <v>489</v>
      </c>
      <c r="W133" s="1145"/>
      <c r="X133" s="1145"/>
      <c r="Y133" s="1145"/>
      <c r="Z133" s="1146"/>
      <c r="AA133" s="1147">
        <v>-4.4000000000000004</v>
      </c>
      <c r="AB133" s="1148"/>
      <c r="AC133" s="1148"/>
      <c r="AD133" s="1148"/>
      <c r="AE133" s="1149"/>
      <c r="AF133" s="1147">
        <v>-4.2</v>
      </c>
      <c r="AG133" s="1148"/>
      <c r="AH133" s="1148"/>
      <c r="AI133" s="1148"/>
      <c r="AJ133" s="1149"/>
      <c r="AK133" s="1147">
        <v>-4</v>
      </c>
      <c r="AL133" s="1148"/>
      <c r="AM133" s="1148"/>
      <c r="AN133" s="1148"/>
      <c r="AO133" s="1149"/>
      <c r="AP133" s="1094"/>
      <c r="AQ133" s="1095"/>
      <c r="AR133" s="1095"/>
      <c r="AS133" s="1095"/>
      <c r="AT133" s="115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RUO7D8YkZM3tbOjcLeWUR8FcGGbibIsB1Jn8wEbwtfOZerlHeME2VOii3ZjkiCVN5SMC1H6YNusaIBlvLJtSw==" saltValue="aBVIfUWAGz//ZSlRtUoY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D45" zoomScale="90" zoomScaleNormal="85" zoomScaleSheetLayoutView="90" workbookViewId="0">
      <selection activeCell="DL52" sqref="DL5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vYPF+zbor2gw9Fe6BSB2y1+AQwxcR3SY0tm0qjko41Z66KSAUvKgXWDtQEaP5s+pJMz4v8J5iYm553cyqdJlw==" saltValue="DQ1IdgEoPQ8FzCN4lkq2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4" zoomScaleNormal="100" zoomScaleSheetLayoutView="55" workbookViewId="0">
      <selection activeCell="BU2" sqref="BU2"/>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35Q6pC0AhtUfN6SHyK7IuuCEoxg/KF63aDUuKndVJQ8w9bKiLW06zHuDP+tZuCIb39UOMdQwED1Hat/oY8SrQ==" saltValue="q0INWLUnmjy8AGPbvay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34" workbookViewId="0">
      <selection activeCell="AK40" sqref="AK40:AN4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5" t="s">
        <v>493</v>
      </c>
      <c r="AP7" s="304"/>
      <c r="AQ7" s="305" t="s">
        <v>494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6"/>
      <c r="AP8" s="310" t="s">
        <v>495</v>
      </c>
      <c r="AQ8" s="311" t="s">
        <v>496</v>
      </c>
      <c r="AR8" s="312" t="s">
        <v>497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7" t="s">
        <v>498</v>
      </c>
      <c r="AL9" s="1188"/>
      <c r="AM9" s="1188"/>
      <c r="AN9" s="1189"/>
      <c r="AO9" s="313">
        <v>25043325</v>
      </c>
      <c r="AP9" s="313">
        <v>47991</v>
      </c>
      <c r="AQ9" s="314">
        <v>62629</v>
      </c>
      <c r="AR9" s="315">
        <v>-23.4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7" t="s">
        <v>499</v>
      </c>
      <c r="AL10" s="1188"/>
      <c r="AM10" s="1188"/>
      <c r="AN10" s="1189"/>
      <c r="AO10" s="316">
        <v>1338192</v>
      </c>
      <c r="AP10" s="316">
        <v>2564</v>
      </c>
      <c r="AQ10" s="317">
        <v>1046</v>
      </c>
      <c r="AR10" s="318">
        <v>145.1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7" t="s">
        <v>500</v>
      </c>
      <c r="AL11" s="1188"/>
      <c r="AM11" s="1188"/>
      <c r="AN11" s="1189"/>
      <c r="AO11" s="316">
        <v>358273</v>
      </c>
      <c r="AP11" s="316">
        <v>687</v>
      </c>
      <c r="AQ11" s="317">
        <v>841</v>
      </c>
      <c r="AR11" s="318">
        <v>-18.3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7" t="s">
        <v>501</v>
      </c>
      <c r="AL12" s="1188"/>
      <c r="AM12" s="1188"/>
      <c r="AN12" s="1189"/>
      <c r="AO12" s="316" t="s">
        <v>502</v>
      </c>
      <c r="AP12" s="316" t="s">
        <v>502</v>
      </c>
      <c r="AQ12" s="317" t="s">
        <v>502</v>
      </c>
      <c r="AR12" s="318" t="s">
        <v>502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7" t="s">
        <v>503</v>
      </c>
      <c r="AL13" s="1188"/>
      <c r="AM13" s="1188"/>
      <c r="AN13" s="1189"/>
      <c r="AO13" s="316" t="s">
        <v>502</v>
      </c>
      <c r="AP13" s="316" t="s">
        <v>502</v>
      </c>
      <c r="AQ13" s="317" t="s">
        <v>502</v>
      </c>
      <c r="AR13" s="318" t="s">
        <v>502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7" t="s">
        <v>504</v>
      </c>
      <c r="AL14" s="1188"/>
      <c r="AM14" s="1188"/>
      <c r="AN14" s="1189"/>
      <c r="AO14" s="316">
        <v>927462</v>
      </c>
      <c r="AP14" s="316">
        <v>1777</v>
      </c>
      <c r="AQ14" s="317">
        <v>2247</v>
      </c>
      <c r="AR14" s="318">
        <v>-20.9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7" t="s">
        <v>505</v>
      </c>
      <c r="AL15" s="1188"/>
      <c r="AM15" s="1188"/>
      <c r="AN15" s="1189"/>
      <c r="AO15" s="316">
        <v>312482</v>
      </c>
      <c r="AP15" s="316">
        <v>599</v>
      </c>
      <c r="AQ15" s="317">
        <v>1478</v>
      </c>
      <c r="AR15" s="318">
        <v>-59.5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0" t="s">
        <v>506</v>
      </c>
      <c r="AL16" s="1191"/>
      <c r="AM16" s="1191"/>
      <c r="AN16" s="1192"/>
      <c r="AO16" s="316">
        <v>-1685224</v>
      </c>
      <c r="AP16" s="316">
        <v>-3229</v>
      </c>
      <c r="AQ16" s="317">
        <v>-5042</v>
      </c>
      <c r="AR16" s="318">
        <v>-36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0" t="s">
        <v>186</v>
      </c>
      <c r="AL17" s="1191"/>
      <c r="AM17" s="1191"/>
      <c r="AN17" s="1192"/>
      <c r="AO17" s="316">
        <v>26294510</v>
      </c>
      <c r="AP17" s="316">
        <v>50389</v>
      </c>
      <c r="AQ17" s="317">
        <v>63199</v>
      </c>
      <c r="AR17" s="318">
        <v>-20.3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508</v>
      </c>
      <c r="AP20" s="324" t="s">
        <v>509</v>
      </c>
      <c r="AQ20" s="325" t="s">
        <v>510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2" t="s">
        <v>511</v>
      </c>
      <c r="AL21" s="1183"/>
      <c r="AM21" s="1183"/>
      <c r="AN21" s="1184"/>
      <c r="AO21" s="328">
        <v>4.9400000000000004</v>
      </c>
      <c r="AP21" s="329">
        <v>6.3</v>
      </c>
      <c r="AQ21" s="330">
        <v>-1.36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2" t="s">
        <v>512</v>
      </c>
      <c r="AL22" s="1183"/>
      <c r="AM22" s="1183"/>
      <c r="AN22" s="1184"/>
      <c r="AO22" s="333">
        <v>98.7</v>
      </c>
      <c r="AP22" s="334">
        <v>99.1</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5" t="s">
        <v>493</v>
      </c>
      <c r="AP30" s="304"/>
      <c r="AQ30" s="305" t="s">
        <v>494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6"/>
      <c r="AP31" s="310" t="s">
        <v>495</v>
      </c>
      <c r="AQ31" s="311" t="s">
        <v>496</v>
      </c>
      <c r="AR31" s="312" t="s">
        <v>497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8" t="s">
        <v>516</v>
      </c>
      <c r="AL32" s="1199"/>
      <c r="AM32" s="1199"/>
      <c r="AN32" s="1200"/>
      <c r="AO32" s="343">
        <v>2201913</v>
      </c>
      <c r="AP32" s="343">
        <v>4220</v>
      </c>
      <c r="AQ32" s="344">
        <v>4925</v>
      </c>
      <c r="AR32" s="345">
        <v>-14.3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8" t="s">
        <v>517</v>
      </c>
      <c r="AL33" s="1199"/>
      <c r="AM33" s="1199"/>
      <c r="AN33" s="1200"/>
      <c r="AO33" s="343" t="s">
        <v>502</v>
      </c>
      <c r="AP33" s="343" t="s">
        <v>502</v>
      </c>
      <c r="AQ33" s="344" t="s">
        <v>502</v>
      </c>
      <c r="AR33" s="345" t="s">
        <v>502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8" t="s">
        <v>518</v>
      </c>
      <c r="AL34" s="1199"/>
      <c r="AM34" s="1199"/>
      <c r="AN34" s="1200"/>
      <c r="AO34" s="343">
        <v>59500</v>
      </c>
      <c r="AP34" s="343">
        <v>114</v>
      </c>
      <c r="AQ34" s="344">
        <v>327</v>
      </c>
      <c r="AR34" s="345">
        <v>-65.099999999999994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8" t="s">
        <v>519</v>
      </c>
      <c r="AL35" s="1199"/>
      <c r="AM35" s="1199"/>
      <c r="AN35" s="1200"/>
      <c r="AO35" s="343" t="s">
        <v>502</v>
      </c>
      <c r="AP35" s="343" t="s">
        <v>502</v>
      </c>
      <c r="AQ35" s="344">
        <v>27</v>
      </c>
      <c r="AR35" s="345" t="s">
        <v>502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8" t="s">
        <v>520</v>
      </c>
      <c r="AL36" s="1199"/>
      <c r="AM36" s="1199"/>
      <c r="AN36" s="1200"/>
      <c r="AO36" s="343">
        <v>121014</v>
      </c>
      <c r="AP36" s="343">
        <v>232</v>
      </c>
      <c r="AQ36" s="344">
        <v>286</v>
      </c>
      <c r="AR36" s="345">
        <v>-18.899999999999999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8" t="s">
        <v>521</v>
      </c>
      <c r="AL37" s="1199"/>
      <c r="AM37" s="1199"/>
      <c r="AN37" s="1200"/>
      <c r="AO37" s="343">
        <v>53100</v>
      </c>
      <c r="AP37" s="343">
        <v>102</v>
      </c>
      <c r="AQ37" s="344">
        <v>1760</v>
      </c>
      <c r="AR37" s="345">
        <v>-94.2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01" t="s">
        <v>522</v>
      </c>
      <c r="AL38" s="1202"/>
      <c r="AM38" s="1202"/>
      <c r="AN38" s="1203"/>
      <c r="AO38" s="346" t="s">
        <v>502</v>
      </c>
      <c r="AP38" s="346" t="s">
        <v>502</v>
      </c>
      <c r="AQ38" s="347">
        <v>0</v>
      </c>
      <c r="AR38" s="335" t="s">
        <v>502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01" t="s">
        <v>523</v>
      </c>
      <c r="AL39" s="1202"/>
      <c r="AM39" s="1202"/>
      <c r="AN39" s="1203"/>
      <c r="AO39" s="343">
        <v>-3748</v>
      </c>
      <c r="AP39" s="343">
        <v>-7</v>
      </c>
      <c r="AQ39" s="344">
        <v>-11</v>
      </c>
      <c r="AR39" s="345">
        <v>-36.4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8" t="s">
        <v>524</v>
      </c>
      <c r="AL40" s="1199"/>
      <c r="AM40" s="1199"/>
      <c r="AN40" s="1200"/>
      <c r="AO40" s="343">
        <v>-6870520</v>
      </c>
      <c r="AP40" s="343">
        <v>-13166</v>
      </c>
      <c r="AQ40" s="344">
        <v>-15582</v>
      </c>
      <c r="AR40" s="345">
        <v>-15.5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04" t="s">
        <v>299</v>
      </c>
      <c r="AL41" s="1205"/>
      <c r="AM41" s="1205"/>
      <c r="AN41" s="1206"/>
      <c r="AO41" s="343">
        <v>-4438741</v>
      </c>
      <c r="AP41" s="343">
        <v>-8506</v>
      </c>
      <c r="AQ41" s="344">
        <v>-8267</v>
      </c>
      <c r="AR41" s="345">
        <v>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93" t="s">
        <v>493</v>
      </c>
      <c r="AN49" s="1195" t="s">
        <v>528</v>
      </c>
      <c r="AO49" s="1196"/>
      <c r="AP49" s="1196"/>
      <c r="AQ49" s="1196"/>
      <c r="AR49" s="119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94"/>
      <c r="AN50" s="359" t="s">
        <v>529</v>
      </c>
      <c r="AO50" s="360" t="s">
        <v>530</v>
      </c>
      <c r="AP50" s="361" t="s">
        <v>531</v>
      </c>
      <c r="AQ50" s="362" t="s">
        <v>532</v>
      </c>
      <c r="AR50" s="363" t="s">
        <v>533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534</v>
      </c>
      <c r="AL51" s="356"/>
      <c r="AM51" s="364">
        <v>27282462</v>
      </c>
      <c r="AN51" s="365">
        <v>54402</v>
      </c>
      <c r="AO51" s="366">
        <v>41.2</v>
      </c>
      <c r="AP51" s="367">
        <v>43773</v>
      </c>
      <c r="AQ51" s="368">
        <v>-7</v>
      </c>
      <c r="AR51" s="369">
        <v>48.2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535</v>
      </c>
      <c r="AM52" s="372">
        <v>23369643</v>
      </c>
      <c r="AN52" s="373">
        <v>46599</v>
      </c>
      <c r="AO52" s="374">
        <v>90.7</v>
      </c>
      <c r="AP52" s="375">
        <v>30346</v>
      </c>
      <c r="AQ52" s="376">
        <v>-6.7</v>
      </c>
      <c r="AR52" s="377">
        <v>97.4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536</v>
      </c>
      <c r="AL53" s="356"/>
      <c r="AM53" s="364">
        <v>21074594</v>
      </c>
      <c r="AN53" s="365">
        <v>41607</v>
      </c>
      <c r="AO53" s="366">
        <v>-23.5</v>
      </c>
      <c r="AP53" s="367">
        <v>51565</v>
      </c>
      <c r="AQ53" s="368">
        <v>17.8</v>
      </c>
      <c r="AR53" s="369">
        <v>-41.3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535</v>
      </c>
      <c r="AM54" s="372">
        <v>18651365</v>
      </c>
      <c r="AN54" s="373">
        <v>36823</v>
      </c>
      <c r="AO54" s="374">
        <v>-21</v>
      </c>
      <c r="AP54" s="375">
        <v>35359</v>
      </c>
      <c r="AQ54" s="376">
        <v>16.5</v>
      </c>
      <c r="AR54" s="377">
        <v>-37.5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537</v>
      </c>
      <c r="AL55" s="356"/>
      <c r="AM55" s="364">
        <v>25378736</v>
      </c>
      <c r="AN55" s="365">
        <v>49452</v>
      </c>
      <c r="AO55" s="366">
        <v>18.899999999999999</v>
      </c>
      <c r="AP55" s="367">
        <v>46686</v>
      </c>
      <c r="AQ55" s="368">
        <v>-9.5</v>
      </c>
      <c r="AR55" s="369">
        <v>28.4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535</v>
      </c>
      <c r="AM56" s="372">
        <v>20769131</v>
      </c>
      <c r="AN56" s="373">
        <v>40470</v>
      </c>
      <c r="AO56" s="374">
        <v>9.9</v>
      </c>
      <c r="AP56" s="375">
        <v>32595</v>
      </c>
      <c r="AQ56" s="376">
        <v>-7.8</v>
      </c>
      <c r="AR56" s="377">
        <v>17.7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538</v>
      </c>
      <c r="AL57" s="356"/>
      <c r="AM57" s="364">
        <v>16768552</v>
      </c>
      <c r="AN57" s="365">
        <v>32342</v>
      </c>
      <c r="AO57" s="366">
        <v>-34.6</v>
      </c>
      <c r="AP57" s="367">
        <v>49796</v>
      </c>
      <c r="AQ57" s="368">
        <v>6.7</v>
      </c>
      <c r="AR57" s="369">
        <v>-41.3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535</v>
      </c>
      <c r="AM58" s="372">
        <v>13252794</v>
      </c>
      <c r="AN58" s="373">
        <v>25561</v>
      </c>
      <c r="AO58" s="374">
        <v>-36.799999999999997</v>
      </c>
      <c r="AP58" s="375">
        <v>37281</v>
      </c>
      <c r="AQ58" s="376">
        <v>14.4</v>
      </c>
      <c r="AR58" s="377">
        <v>-51.2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539</v>
      </c>
      <c r="AL59" s="356"/>
      <c r="AM59" s="364">
        <v>19164312</v>
      </c>
      <c r="AN59" s="365">
        <v>36725</v>
      </c>
      <c r="AO59" s="366">
        <v>13.6</v>
      </c>
      <c r="AP59" s="367">
        <v>51681</v>
      </c>
      <c r="AQ59" s="368">
        <v>3.8</v>
      </c>
      <c r="AR59" s="369">
        <v>9.8000000000000007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535</v>
      </c>
      <c r="AM60" s="372">
        <v>16130719</v>
      </c>
      <c r="AN60" s="373">
        <v>30912</v>
      </c>
      <c r="AO60" s="374">
        <v>20.9</v>
      </c>
      <c r="AP60" s="375">
        <v>37226</v>
      </c>
      <c r="AQ60" s="376">
        <v>-0.1</v>
      </c>
      <c r="AR60" s="377">
        <v>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540</v>
      </c>
      <c r="AL61" s="378"/>
      <c r="AM61" s="379">
        <v>21933731</v>
      </c>
      <c r="AN61" s="380">
        <v>42906</v>
      </c>
      <c r="AO61" s="381">
        <v>3.1</v>
      </c>
      <c r="AP61" s="382">
        <v>48700</v>
      </c>
      <c r="AQ61" s="383">
        <v>2.4</v>
      </c>
      <c r="AR61" s="369">
        <v>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535</v>
      </c>
      <c r="AM62" s="372">
        <v>18434730</v>
      </c>
      <c r="AN62" s="373">
        <v>36073</v>
      </c>
      <c r="AO62" s="374">
        <v>12.7</v>
      </c>
      <c r="AP62" s="375">
        <v>34561</v>
      </c>
      <c r="AQ62" s="376">
        <v>3.3</v>
      </c>
      <c r="AR62" s="377">
        <v>9.4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VsJDkehB+PwrkpfYNFfH3JzpTsHk+xY/u/ZJnk0OrnIPMvOXT5oYxpqO+X3qryl2M5jRuGZ+G+XZfaTIqNoFw==" saltValue="qdIpSBrVQu+X8y9BUp9o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H92" zoomScaleNormal="100" zoomScaleSheetLayoutView="55" workbookViewId="0">
      <selection activeCell="BJ104" sqref="BJ10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20" spans="125:125" ht="13.5" hidden="1" customHeight="1" x14ac:dyDescent="0.15"/>
    <row r="121" spans="125:125" ht="13.5" hidden="1" customHeight="1" x14ac:dyDescent="0.15">
      <c r="DU121" s="291"/>
    </row>
  </sheetData>
  <sheetProtection algorithmName="SHA-512" hashValue="jGUXX0x8JTleN82sU9SO8e5y9zydVQ22k5xKEXacx3+XfoeWxM0bkGUJFU+ajNvXkQJR73BC2BQdGQrSbysoKQ==" saltValue="Kx4yG2X2yHnRMVLJKMSi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election activeCell="AE102" sqref="AE10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sheetData>
  <sheetProtection algorithmName="SHA-512" hashValue="MsZfmuDaa6qSgZflktQjVvvhldoFI9ZeNFGsC2CGQ/WEXpzLZ/mOl1Agvqk9FhCMgHz5vrEoUROgJsBNR2lZ2w==" saltValue="dWB4CQMY3IvvOLzvcR4x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07" t="s">
        <v>3</v>
      </c>
      <c r="D47" s="1207"/>
      <c r="E47" s="1208"/>
      <c r="F47" s="11">
        <v>27.61</v>
      </c>
      <c r="G47" s="12">
        <v>26.95</v>
      </c>
      <c r="H47" s="12">
        <v>24.53</v>
      </c>
      <c r="I47" s="12">
        <v>22.74</v>
      </c>
      <c r="J47" s="13">
        <v>23.48</v>
      </c>
    </row>
    <row r="48" spans="2:10" ht="57.75" customHeight="1" x14ac:dyDescent="0.15">
      <c r="B48" s="14"/>
      <c r="C48" s="1209" t="s">
        <v>4</v>
      </c>
      <c r="D48" s="1209"/>
      <c r="E48" s="1210"/>
      <c r="F48" s="15">
        <v>4.28</v>
      </c>
      <c r="G48" s="16">
        <v>3.91</v>
      </c>
      <c r="H48" s="16">
        <v>3.99</v>
      </c>
      <c r="I48" s="16">
        <v>4.1100000000000003</v>
      </c>
      <c r="J48" s="17">
        <v>3.91</v>
      </c>
    </row>
    <row r="49" spans="2:10" ht="57.75" customHeight="1" thickBot="1" x14ac:dyDescent="0.2">
      <c r="B49" s="18"/>
      <c r="C49" s="1211" t="s">
        <v>5</v>
      </c>
      <c r="D49" s="1211"/>
      <c r="E49" s="1212"/>
      <c r="F49" s="19">
        <v>2.44</v>
      </c>
      <c r="G49" s="20" t="s">
        <v>549</v>
      </c>
      <c r="H49" s="20" t="s">
        <v>550</v>
      </c>
      <c r="I49" s="20" t="s">
        <v>551</v>
      </c>
      <c r="J49" s="21">
        <v>1.97</v>
      </c>
    </row>
    <row r="50" spans="2:10" ht="13.5" customHeight="1" x14ac:dyDescent="0.15"/>
  </sheetData>
  <sheetProtection algorithmName="SHA-512" hashValue="Rl8ZRpQxxeQ7ZxebAyGpBIo+pkHhJ2b+j0VlpUrC2hXGf+GXdJRScBMniPC8rJnm4PvL/rF8yJqjov/FclvzZQ==" saltValue="Lk+0pozEkmxliQyyXLto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election activeCell="P34" sqref="P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19" t="s">
        <v>552</v>
      </c>
      <c r="D34" s="1219"/>
      <c r="E34" s="1220"/>
      <c r="F34" s="32">
        <v>4.2699999999999996</v>
      </c>
      <c r="G34" s="33">
        <v>3.91</v>
      </c>
      <c r="H34" s="33">
        <v>3.99</v>
      </c>
      <c r="I34" s="33">
        <v>4.0999999999999996</v>
      </c>
      <c r="J34" s="34">
        <v>3.9</v>
      </c>
      <c r="K34" s="22"/>
      <c r="L34" s="22"/>
      <c r="M34" s="22"/>
      <c r="N34" s="22"/>
      <c r="O34" s="22"/>
      <c r="P34" s="22"/>
    </row>
    <row r="35" spans="1:16" ht="39" customHeight="1" x14ac:dyDescent="0.15">
      <c r="A35" s="22"/>
      <c r="B35" s="35"/>
      <c r="C35" s="1213" t="s">
        <v>553</v>
      </c>
      <c r="D35" s="1214"/>
      <c r="E35" s="1215"/>
      <c r="F35" s="36">
        <v>2.06</v>
      </c>
      <c r="G35" s="37">
        <v>2.92</v>
      </c>
      <c r="H35" s="37">
        <v>3.29</v>
      </c>
      <c r="I35" s="37">
        <v>1.1000000000000001</v>
      </c>
      <c r="J35" s="38">
        <v>0.78</v>
      </c>
      <c r="K35" s="22"/>
      <c r="L35" s="22"/>
      <c r="M35" s="22"/>
      <c r="N35" s="22"/>
      <c r="O35" s="22"/>
      <c r="P35" s="22"/>
    </row>
    <row r="36" spans="1:16" ht="39" customHeight="1" x14ac:dyDescent="0.15">
      <c r="A36" s="22"/>
      <c r="B36" s="35"/>
      <c r="C36" s="1213" t="s">
        <v>554</v>
      </c>
      <c r="D36" s="1214"/>
      <c r="E36" s="1215"/>
      <c r="F36" s="36">
        <v>1.27</v>
      </c>
      <c r="G36" s="37">
        <v>0.61</v>
      </c>
      <c r="H36" s="37">
        <v>0.83</v>
      </c>
      <c r="I36" s="37">
        <v>0.9</v>
      </c>
      <c r="J36" s="38">
        <v>0.46</v>
      </c>
      <c r="K36" s="22"/>
      <c r="L36" s="22"/>
      <c r="M36" s="22"/>
      <c r="N36" s="22"/>
      <c r="O36" s="22"/>
      <c r="P36" s="22"/>
    </row>
    <row r="37" spans="1:16" ht="39" customHeight="1" x14ac:dyDescent="0.15">
      <c r="A37" s="22"/>
      <c r="B37" s="35"/>
      <c r="C37" s="1213" t="s">
        <v>555</v>
      </c>
      <c r="D37" s="1214"/>
      <c r="E37" s="1215"/>
      <c r="F37" s="36">
        <v>0.08</v>
      </c>
      <c r="G37" s="37">
        <v>7.0000000000000007E-2</v>
      </c>
      <c r="H37" s="37">
        <v>0.08</v>
      </c>
      <c r="I37" s="37">
        <v>0.08</v>
      </c>
      <c r="J37" s="38">
        <v>0.08</v>
      </c>
      <c r="K37" s="22"/>
      <c r="L37" s="22"/>
      <c r="M37" s="22"/>
      <c r="N37" s="22"/>
      <c r="O37" s="22"/>
      <c r="P37" s="22"/>
    </row>
    <row r="38" spans="1:16" ht="39" customHeight="1" x14ac:dyDescent="0.15">
      <c r="A38" s="22"/>
      <c r="B38" s="35"/>
      <c r="C38" s="1213"/>
      <c r="D38" s="1214"/>
      <c r="E38" s="1215"/>
      <c r="F38" s="36"/>
      <c r="G38" s="37"/>
      <c r="H38" s="37"/>
      <c r="I38" s="37"/>
      <c r="J38" s="38"/>
      <c r="K38" s="22"/>
      <c r="L38" s="22"/>
      <c r="M38" s="22"/>
      <c r="N38" s="22"/>
      <c r="O38" s="22"/>
      <c r="P38" s="22"/>
    </row>
    <row r="39" spans="1:16" ht="39" customHeight="1" x14ac:dyDescent="0.15">
      <c r="A39" s="22"/>
      <c r="B39" s="35"/>
      <c r="C39" s="1213"/>
      <c r="D39" s="1214"/>
      <c r="E39" s="1215"/>
      <c r="F39" s="36"/>
      <c r="G39" s="37"/>
      <c r="H39" s="37"/>
      <c r="I39" s="37"/>
      <c r="J39" s="38"/>
      <c r="K39" s="22"/>
      <c r="L39" s="22"/>
      <c r="M39" s="22"/>
      <c r="N39" s="22"/>
      <c r="O39" s="22"/>
      <c r="P39" s="22"/>
    </row>
    <row r="40" spans="1:16" ht="39" customHeight="1" x14ac:dyDescent="0.15">
      <c r="A40" s="22"/>
      <c r="B40" s="35"/>
      <c r="C40" s="1213"/>
      <c r="D40" s="1214"/>
      <c r="E40" s="1215"/>
      <c r="F40" s="36"/>
      <c r="G40" s="37"/>
      <c r="H40" s="37"/>
      <c r="I40" s="37"/>
      <c r="J40" s="38"/>
      <c r="K40" s="22"/>
      <c r="L40" s="22"/>
      <c r="M40" s="22"/>
      <c r="N40" s="22"/>
      <c r="O40" s="22"/>
      <c r="P40" s="22"/>
    </row>
    <row r="41" spans="1:16" ht="39" customHeight="1" x14ac:dyDescent="0.15">
      <c r="A41" s="22"/>
      <c r="B41" s="35"/>
      <c r="C41" s="1213"/>
      <c r="D41" s="1214"/>
      <c r="E41" s="1215"/>
      <c r="F41" s="36"/>
      <c r="G41" s="37"/>
      <c r="H41" s="37"/>
      <c r="I41" s="37"/>
      <c r="J41" s="38"/>
      <c r="K41" s="22"/>
      <c r="L41" s="22"/>
      <c r="M41" s="22"/>
      <c r="N41" s="22"/>
      <c r="O41" s="22"/>
      <c r="P41" s="22"/>
    </row>
    <row r="42" spans="1:16" ht="39" customHeight="1" x14ac:dyDescent="0.15">
      <c r="A42" s="22"/>
      <c r="B42" s="39"/>
      <c r="C42" s="1213" t="s">
        <v>556</v>
      </c>
      <c r="D42" s="1214"/>
      <c r="E42" s="1215"/>
      <c r="F42" s="36" t="s">
        <v>502</v>
      </c>
      <c r="G42" s="37" t="s">
        <v>502</v>
      </c>
      <c r="H42" s="37" t="s">
        <v>502</v>
      </c>
      <c r="I42" s="37" t="s">
        <v>502</v>
      </c>
      <c r="J42" s="38" t="s">
        <v>502</v>
      </c>
      <c r="K42" s="22"/>
      <c r="L42" s="22"/>
      <c r="M42" s="22"/>
      <c r="N42" s="22"/>
      <c r="O42" s="22"/>
      <c r="P42" s="22"/>
    </row>
    <row r="43" spans="1:16" ht="39" customHeight="1" thickBot="1" x14ac:dyDescent="0.2">
      <c r="A43" s="22"/>
      <c r="B43" s="40"/>
      <c r="C43" s="1216" t="s">
        <v>557</v>
      </c>
      <c r="D43" s="1217"/>
      <c r="E43" s="1218"/>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pcQNbjVDFTn3vbRt2+LBA82jWXdATTCWV5E+ViWDSJ6ulZR/N75hIgFlUEfcWAr072AlpKS4241IWfwhfwqwQ==" saltValue="wQPARtuTOC5FMkf9IEUF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0" zoomScale="80" zoomScaleNormal="80" zoomScaleSheetLayoutView="55" workbookViewId="0">
      <selection activeCell="U47" sqref="U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21" t="s">
        <v>11</v>
      </c>
      <c r="C45" s="1222"/>
      <c r="D45" s="58"/>
      <c r="E45" s="1227" t="s">
        <v>12</v>
      </c>
      <c r="F45" s="1227"/>
      <c r="G45" s="1227"/>
      <c r="H45" s="1227"/>
      <c r="I45" s="1227"/>
      <c r="J45" s="1228"/>
      <c r="K45" s="59">
        <v>2110</v>
      </c>
      <c r="L45" s="60">
        <v>2004</v>
      </c>
      <c r="M45" s="60">
        <v>1946</v>
      </c>
      <c r="N45" s="60">
        <v>1900</v>
      </c>
      <c r="O45" s="61">
        <v>2202</v>
      </c>
      <c r="P45" s="48"/>
      <c r="Q45" s="48"/>
      <c r="R45" s="48"/>
      <c r="S45" s="48"/>
      <c r="T45" s="48"/>
      <c r="U45" s="48"/>
    </row>
    <row r="46" spans="1:21" ht="30.75" customHeight="1" x14ac:dyDescent="0.15">
      <c r="A46" s="48"/>
      <c r="B46" s="1223"/>
      <c r="C46" s="1224"/>
      <c r="D46" s="62"/>
      <c r="E46" s="1229" t="s">
        <v>13</v>
      </c>
      <c r="F46" s="1229"/>
      <c r="G46" s="1229"/>
      <c r="H46" s="1229"/>
      <c r="I46" s="1229"/>
      <c r="J46" s="1230"/>
      <c r="K46" s="63" t="s">
        <v>502</v>
      </c>
      <c r="L46" s="64" t="s">
        <v>502</v>
      </c>
      <c r="M46" s="64" t="s">
        <v>502</v>
      </c>
      <c r="N46" s="64" t="s">
        <v>502</v>
      </c>
      <c r="O46" s="65" t="s">
        <v>502</v>
      </c>
      <c r="P46" s="48"/>
      <c r="Q46" s="48"/>
      <c r="R46" s="48"/>
      <c r="S46" s="48"/>
      <c r="T46" s="48"/>
      <c r="U46" s="48"/>
    </row>
    <row r="47" spans="1:21" ht="30.75" customHeight="1" x14ac:dyDescent="0.15">
      <c r="A47" s="48"/>
      <c r="B47" s="1223"/>
      <c r="C47" s="1224"/>
      <c r="D47" s="62"/>
      <c r="E47" s="1229" t="s">
        <v>14</v>
      </c>
      <c r="F47" s="1229"/>
      <c r="G47" s="1229"/>
      <c r="H47" s="1229"/>
      <c r="I47" s="1229"/>
      <c r="J47" s="1230"/>
      <c r="K47" s="63">
        <v>164</v>
      </c>
      <c r="L47" s="64">
        <v>136</v>
      </c>
      <c r="M47" s="64">
        <v>110</v>
      </c>
      <c r="N47" s="64">
        <v>60</v>
      </c>
      <c r="O47" s="65">
        <v>60</v>
      </c>
      <c r="P47" s="48"/>
      <c r="Q47" s="48"/>
      <c r="R47" s="48"/>
      <c r="S47" s="48"/>
      <c r="T47" s="48"/>
      <c r="U47" s="48"/>
    </row>
    <row r="48" spans="1:21" ht="30.75" customHeight="1" x14ac:dyDescent="0.15">
      <c r="A48" s="48"/>
      <c r="B48" s="1223"/>
      <c r="C48" s="1224"/>
      <c r="D48" s="62"/>
      <c r="E48" s="1229" t="s">
        <v>15</v>
      </c>
      <c r="F48" s="1229"/>
      <c r="G48" s="1229"/>
      <c r="H48" s="1229"/>
      <c r="I48" s="1229"/>
      <c r="J48" s="1230"/>
      <c r="K48" s="63" t="s">
        <v>502</v>
      </c>
      <c r="L48" s="64" t="s">
        <v>502</v>
      </c>
      <c r="M48" s="64" t="s">
        <v>502</v>
      </c>
      <c r="N48" s="64" t="s">
        <v>502</v>
      </c>
      <c r="O48" s="65" t="s">
        <v>502</v>
      </c>
      <c r="P48" s="48"/>
      <c r="Q48" s="48"/>
      <c r="R48" s="48"/>
      <c r="S48" s="48"/>
      <c r="T48" s="48"/>
      <c r="U48" s="48"/>
    </row>
    <row r="49" spans="1:21" ht="30.75" customHeight="1" x14ac:dyDescent="0.15">
      <c r="A49" s="48"/>
      <c r="B49" s="1223"/>
      <c r="C49" s="1224"/>
      <c r="D49" s="62"/>
      <c r="E49" s="1229" t="s">
        <v>16</v>
      </c>
      <c r="F49" s="1229"/>
      <c r="G49" s="1229"/>
      <c r="H49" s="1229"/>
      <c r="I49" s="1229"/>
      <c r="J49" s="1230"/>
      <c r="K49" s="63">
        <v>217</v>
      </c>
      <c r="L49" s="64">
        <v>132</v>
      </c>
      <c r="M49" s="64">
        <v>105</v>
      </c>
      <c r="N49" s="64">
        <v>113</v>
      </c>
      <c r="O49" s="65">
        <v>121</v>
      </c>
      <c r="P49" s="48"/>
      <c r="Q49" s="48"/>
      <c r="R49" s="48"/>
      <c r="S49" s="48"/>
      <c r="T49" s="48"/>
      <c r="U49" s="48"/>
    </row>
    <row r="50" spans="1:21" ht="30.75" customHeight="1" x14ac:dyDescent="0.15">
      <c r="A50" s="48"/>
      <c r="B50" s="1223"/>
      <c r="C50" s="1224"/>
      <c r="D50" s="62"/>
      <c r="E50" s="1229" t="s">
        <v>17</v>
      </c>
      <c r="F50" s="1229"/>
      <c r="G50" s="1229"/>
      <c r="H50" s="1229"/>
      <c r="I50" s="1229"/>
      <c r="J50" s="1230"/>
      <c r="K50" s="63">
        <v>89</v>
      </c>
      <c r="L50" s="64">
        <v>89</v>
      </c>
      <c r="M50" s="64">
        <v>89</v>
      </c>
      <c r="N50" s="64">
        <v>76</v>
      </c>
      <c r="O50" s="65">
        <v>53</v>
      </c>
      <c r="P50" s="48"/>
      <c r="Q50" s="48"/>
      <c r="R50" s="48"/>
      <c r="S50" s="48"/>
      <c r="T50" s="48"/>
      <c r="U50" s="48"/>
    </row>
    <row r="51" spans="1:21" ht="30.75" customHeight="1" x14ac:dyDescent="0.15">
      <c r="A51" s="48"/>
      <c r="B51" s="1225"/>
      <c r="C51" s="1226"/>
      <c r="D51" s="66"/>
      <c r="E51" s="1229" t="s">
        <v>18</v>
      </c>
      <c r="F51" s="1229"/>
      <c r="G51" s="1229"/>
      <c r="H51" s="1229"/>
      <c r="I51" s="1229"/>
      <c r="J51" s="1230"/>
      <c r="K51" s="63" t="s">
        <v>502</v>
      </c>
      <c r="L51" s="64" t="s">
        <v>502</v>
      </c>
      <c r="M51" s="64" t="s">
        <v>502</v>
      </c>
      <c r="N51" s="64" t="s">
        <v>502</v>
      </c>
      <c r="O51" s="65" t="s">
        <v>502</v>
      </c>
      <c r="P51" s="48"/>
      <c r="Q51" s="48"/>
      <c r="R51" s="48"/>
      <c r="S51" s="48"/>
      <c r="T51" s="48"/>
      <c r="U51" s="48"/>
    </row>
    <row r="52" spans="1:21" ht="30.75" customHeight="1" x14ac:dyDescent="0.15">
      <c r="A52" s="48"/>
      <c r="B52" s="1231" t="s">
        <v>19</v>
      </c>
      <c r="C52" s="1232"/>
      <c r="D52" s="66"/>
      <c r="E52" s="1229" t="s">
        <v>20</v>
      </c>
      <c r="F52" s="1229"/>
      <c r="G52" s="1229"/>
      <c r="H52" s="1229"/>
      <c r="I52" s="1229"/>
      <c r="J52" s="1230"/>
      <c r="K52" s="63">
        <v>7482</v>
      </c>
      <c r="L52" s="64">
        <v>7294</v>
      </c>
      <c r="M52" s="64">
        <v>7089</v>
      </c>
      <c r="N52" s="64">
        <v>6911</v>
      </c>
      <c r="O52" s="65">
        <v>6875</v>
      </c>
      <c r="P52" s="48"/>
      <c r="Q52" s="48"/>
      <c r="R52" s="48"/>
      <c r="S52" s="48"/>
      <c r="T52" s="48"/>
      <c r="U52" s="48"/>
    </row>
    <row r="53" spans="1:21" ht="30.75" customHeight="1" thickBot="1" x14ac:dyDescent="0.2">
      <c r="A53" s="48"/>
      <c r="B53" s="1233" t="s">
        <v>21</v>
      </c>
      <c r="C53" s="1234"/>
      <c r="D53" s="67"/>
      <c r="E53" s="1235" t="s">
        <v>22</v>
      </c>
      <c r="F53" s="1235"/>
      <c r="G53" s="1235"/>
      <c r="H53" s="1235"/>
      <c r="I53" s="1235"/>
      <c r="J53" s="1236"/>
      <c r="K53" s="68">
        <v>-4902</v>
      </c>
      <c r="L53" s="69">
        <v>-4933</v>
      </c>
      <c r="M53" s="69">
        <v>-4839</v>
      </c>
      <c r="N53" s="69">
        <v>-4762</v>
      </c>
      <c r="O53" s="70">
        <v>-4439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558</v>
      </c>
      <c r="P55" s="48"/>
      <c r="Q55" s="48"/>
      <c r="R55" s="48"/>
      <c r="S55" s="48"/>
      <c r="T55" s="48"/>
      <c r="U55" s="48"/>
    </row>
    <row r="56" spans="1:21" ht="31.5" customHeight="1" thickBot="1" x14ac:dyDescent="0.2">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x14ac:dyDescent="0.15">
      <c r="B57" s="1237" t="s">
        <v>25</v>
      </c>
      <c r="C57" s="1238"/>
      <c r="D57" s="1241" t="s">
        <v>26</v>
      </c>
      <c r="E57" s="1242"/>
      <c r="F57" s="1242"/>
      <c r="G57" s="1242"/>
      <c r="H57" s="1242"/>
      <c r="I57" s="1242"/>
      <c r="J57" s="1243"/>
      <c r="K57" s="83">
        <v>6301</v>
      </c>
      <c r="L57" s="84">
        <v>6169</v>
      </c>
      <c r="M57" s="84">
        <v>5775</v>
      </c>
      <c r="N57" s="84">
        <v>4472</v>
      </c>
      <c r="O57" s="85">
        <v>4661</v>
      </c>
    </row>
    <row r="58" spans="1:21" ht="31.5" customHeight="1" thickBot="1" x14ac:dyDescent="0.2">
      <c r="B58" s="1239"/>
      <c r="C58" s="1240"/>
      <c r="D58" s="1244" t="s">
        <v>27</v>
      </c>
      <c r="E58" s="1245"/>
      <c r="F58" s="1245"/>
      <c r="G58" s="1245"/>
      <c r="H58" s="1245"/>
      <c r="I58" s="1245"/>
      <c r="J58" s="1246"/>
      <c r="K58" s="86">
        <v>715</v>
      </c>
      <c r="L58" s="87">
        <v>690</v>
      </c>
      <c r="M58" s="87">
        <v>693</v>
      </c>
      <c r="N58" s="87">
        <v>411</v>
      </c>
      <c r="O58" s="88">
        <v>470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hP3IjpNoGV47PTwsY1hbPbkavcif0qjaOQKJ2NRZRBDQ/VExFh1c3kWqXMXbgI+huUolQtoo/6kDIeE0ehh8A==" saltValue="HOm14nQqnySt1bAFFclx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9" zoomScaleSheetLayoutView="100" workbookViewId="0">
      <selection activeCell="M44" sqref="M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544</v>
      </c>
      <c r="J40" s="100" t="s">
        <v>545</v>
      </c>
      <c r="K40" s="100" t="s">
        <v>546</v>
      </c>
      <c r="L40" s="100" t="s">
        <v>547</v>
      </c>
      <c r="M40" s="101" t="s">
        <v>548</v>
      </c>
    </row>
    <row r="41" spans="2:13" ht="27.75" customHeight="1" x14ac:dyDescent="0.15">
      <c r="B41" s="1247" t="s">
        <v>30</v>
      </c>
      <c r="C41" s="1248"/>
      <c r="D41" s="102"/>
      <c r="E41" s="1253" t="s">
        <v>31</v>
      </c>
      <c r="F41" s="1253"/>
      <c r="G41" s="1253"/>
      <c r="H41" s="1254"/>
      <c r="I41" s="103">
        <v>32579</v>
      </c>
      <c r="J41" s="104">
        <v>31152</v>
      </c>
      <c r="K41" s="104">
        <v>29852</v>
      </c>
      <c r="L41" s="104">
        <v>28845</v>
      </c>
      <c r="M41" s="105">
        <v>27394</v>
      </c>
    </row>
    <row r="42" spans="2:13" ht="27.75" customHeight="1" x14ac:dyDescent="0.15">
      <c r="B42" s="1249"/>
      <c r="C42" s="1250"/>
      <c r="D42" s="106"/>
      <c r="E42" s="1255" t="s">
        <v>32</v>
      </c>
      <c r="F42" s="1255"/>
      <c r="G42" s="1255"/>
      <c r="H42" s="1256"/>
      <c r="I42" s="107">
        <v>1305</v>
      </c>
      <c r="J42" s="108">
        <v>343</v>
      </c>
      <c r="K42" s="108">
        <v>254</v>
      </c>
      <c r="L42" s="108">
        <v>178</v>
      </c>
      <c r="M42" s="109">
        <v>125</v>
      </c>
    </row>
    <row r="43" spans="2:13" ht="27.75" customHeight="1" x14ac:dyDescent="0.15">
      <c r="B43" s="1249"/>
      <c r="C43" s="1250"/>
      <c r="D43" s="106"/>
      <c r="E43" s="1255" t="s">
        <v>33</v>
      </c>
      <c r="F43" s="1255"/>
      <c r="G43" s="1255"/>
      <c r="H43" s="1256"/>
      <c r="I43" s="107" t="s">
        <v>502</v>
      </c>
      <c r="J43" s="108" t="s">
        <v>502</v>
      </c>
      <c r="K43" s="108" t="s">
        <v>502</v>
      </c>
      <c r="L43" s="108" t="s">
        <v>502</v>
      </c>
      <c r="M43" s="109" t="s">
        <v>502</v>
      </c>
    </row>
    <row r="44" spans="2:13" ht="27.75" customHeight="1" x14ac:dyDescent="0.15">
      <c r="B44" s="1249"/>
      <c r="C44" s="1250"/>
      <c r="D44" s="106"/>
      <c r="E44" s="1255" t="s">
        <v>34</v>
      </c>
      <c r="F44" s="1255"/>
      <c r="G44" s="1255"/>
      <c r="H44" s="1256"/>
      <c r="I44" s="107">
        <v>1275</v>
      </c>
      <c r="J44" s="108">
        <v>1338</v>
      </c>
      <c r="K44" s="108">
        <v>1521</v>
      </c>
      <c r="L44" s="108">
        <v>1462</v>
      </c>
      <c r="M44" s="109">
        <v>1478</v>
      </c>
    </row>
    <row r="45" spans="2:13" ht="27.75" customHeight="1" x14ac:dyDescent="0.15">
      <c r="B45" s="1249"/>
      <c r="C45" s="1250"/>
      <c r="D45" s="106"/>
      <c r="E45" s="1255" t="s">
        <v>35</v>
      </c>
      <c r="F45" s="1255"/>
      <c r="G45" s="1255"/>
      <c r="H45" s="1256"/>
      <c r="I45" s="107">
        <v>21576</v>
      </c>
      <c r="J45" s="108">
        <v>18213</v>
      </c>
      <c r="K45" s="108">
        <v>18021</v>
      </c>
      <c r="L45" s="108">
        <v>18523</v>
      </c>
      <c r="M45" s="109">
        <v>17359</v>
      </c>
    </row>
    <row r="46" spans="2:13" ht="27.75" customHeight="1" x14ac:dyDescent="0.15">
      <c r="B46" s="1249"/>
      <c r="C46" s="1250"/>
      <c r="D46" s="110"/>
      <c r="E46" s="1255" t="s">
        <v>36</v>
      </c>
      <c r="F46" s="1255"/>
      <c r="G46" s="1255"/>
      <c r="H46" s="1256"/>
      <c r="I46" s="107" t="s">
        <v>502</v>
      </c>
      <c r="J46" s="108" t="s">
        <v>502</v>
      </c>
      <c r="K46" s="108" t="s">
        <v>502</v>
      </c>
      <c r="L46" s="108" t="s">
        <v>502</v>
      </c>
      <c r="M46" s="109" t="s">
        <v>502</v>
      </c>
    </row>
    <row r="47" spans="2:13" ht="27.75" customHeight="1" x14ac:dyDescent="0.15">
      <c r="B47" s="1249"/>
      <c r="C47" s="1250"/>
      <c r="D47" s="111"/>
      <c r="E47" s="1257" t="s">
        <v>37</v>
      </c>
      <c r="F47" s="1258"/>
      <c r="G47" s="1258"/>
      <c r="H47" s="1259"/>
      <c r="I47" s="107" t="s">
        <v>502</v>
      </c>
      <c r="J47" s="108" t="s">
        <v>502</v>
      </c>
      <c r="K47" s="108" t="s">
        <v>502</v>
      </c>
      <c r="L47" s="108" t="s">
        <v>502</v>
      </c>
      <c r="M47" s="109" t="s">
        <v>502</v>
      </c>
    </row>
    <row r="48" spans="2:13" ht="27.75" customHeight="1" x14ac:dyDescent="0.15">
      <c r="B48" s="1249"/>
      <c r="C48" s="1250"/>
      <c r="D48" s="106"/>
      <c r="E48" s="1255" t="s">
        <v>38</v>
      </c>
      <c r="F48" s="1255"/>
      <c r="G48" s="1255"/>
      <c r="H48" s="1256"/>
      <c r="I48" s="107" t="s">
        <v>502</v>
      </c>
      <c r="J48" s="108" t="s">
        <v>502</v>
      </c>
      <c r="K48" s="108" t="s">
        <v>502</v>
      </c>
      <c r="L48" s="108" t="s">
        <v>502</v>
      </c>
      <c r="M48" s="109" t="s">
        <v>502</v>
      </c>
    </row>
    <row r="49" spans="2:13" ht="27.75" customHeight="1" x14ac:dyDescent="0.15">
      <c r="B49" s="1251"/>
      <c r="C49" s="1252"/>
      <c r="D49" s="106"/>
      <c r="E49" s="1255" t="s">
        <v>39</v>
      </c>
      <c r="F49" s="1255"/>
      <c r="G49" s="1255"/>
      <c r="H49" s="1256"/>
      <c r="I49" s="107" t="s">
        <v>502</v>
      </c>
      <c r="J49" s="108" t="s">
        <v>502</v>
      </c>
      <c r="K49" s="108" t="s">
        <v>502</v>
      </c>
      <c r="L49" s="108" t="s">
        <v>502</v>
      </c>
      <c r="M49" s="109" t="s">
        <v>502</v>
      </c>
    </row>
    <row r="50" spans="2:13" ht="27.75" customHeight="1" x14ac:dyDescent="0.15">
      <c r="B50" s="1260" t="s">
        <v>40</v>
      </c>
      <c r="C50" s="1261"/>
      <c r="D50" s="112"/>
      <c r="E50" s="1255" t="s">
        <v>41</v>
      </c>
      <c r="F50" s="1255"/>
      <c r="G50" s="1255"/>
      <c r="H50" s="1256"/>
      <c r="I50" s="107">
        <v>102472</v>
      </c>
      <c r="J50" s="108">
        <v>112536</v>
      </c>
      <c r="K50" s="108">
        <v>118618</v>
      </c>
      <c r="L50" s="108">
        <v>132187</v>
      </c>
      <c r="M50" s="109">
        <v>146841</v>
      </c>
    </row>
    <row r="51" spans="2:13" ht="27.75" customHeight="1" x14ac:dyDescent="0.15">
      <c r="B51" s="1249"/>
      <c r="C51" s="1250"/>
      <c r="D51" s="106"/>
      <c r="E51" s="1255" t="s">
        <v>42</v>
      </c>
      <c r="F51" s="1255"/>
      <c r="G51" s="1255"/>
      <c r="H51" s="1256"/>
      <c r="I51" s="107">
        <v>11</v>
      </c>
      <c r="J51" s="108">
        <v>11</v>
      </c>
      <c r="K51" s="108">
        <v>10</v>
      </c>
      <c r="L51" s="108">
        <v>7</v>
      </c>
      <c r="M51" s="109">
        <v>6</v>
      </c>
    </row>
    <row r="52" spans="2:13" ht="27.75" customHeight="1" x14ac:dyDescent="0.15">
      <c r="B52" s="1251"/>
      <c r="C52" s="1252"/>
      <c r="D52" s="106"/>
      <c r="E52" s="1255" t="s">
        <v>43</v>
      </c>
      <c r="F52" s="1255"/>
      <c r="G52" s="1255"/>
      <c r="H52" s="1256"/>
      <c r="I52" s="107">
        <v>84681</v>
      </c>
      <c r="J52" s="108">
        <v>78594</v>
      </c>
      <c r="K52" s="108">
        <v>72425</v>
      </c>
      <c r="L52" s="108">
        <v>66142</v>
      </c>
      <c r="M52" s="109">
        <v>60135</v>
      </c>
    </row>
    <row r="53" spans="2:13" ht="27.75" customHeight="1" thickBot="1" x14ac:dyDescent="0.2">
      <c r="B53" s="1262" t="s">
        <v>44</v>
      </c>
      <c r="C53" s="1263"/>
      <c r="D53" s="113"/>
      <c r="E53" s="1264" t="s">
        <v>45</v>
      </c>
      <c r="F53" s="1264"/>
      <c r="G53" s="1264"/>
      <c r="H53" s="1265"/>
      <c r="I53" s="114">
        <v>-130429</v>
      </c>
      <c r="J53" s="115">
        <v>-140096</v>
      </c>
      <c r="K53" s="115">
        <v>-141405</v>
      </c>
      <c r="L53" s="115">
        <v>-149329</v>
      </c>
      <c r="M53" s="116">
        <v>-160626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ALKa7Jiexgsu4XjtHEgxQidPtigFqaW0E1Z/KNlaht2LfXA8gb31692fZO8osHC+guM9Gc56iCgYXVj9YizhA==" saltValue="wGV5560UN5/If627aBOz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G58" sqref="G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274" t="s">
        <v>48</v>
      </c>
      <c r="D55" s="1274"/>
      <c r="E55" s="1275"/>
      <c r="F55" s="128">
        <v>29668</v>
      </c>
      <c r="G55" s="128">
        <v>27787</v>
      </c>
      <c r="H55" s="129">
        <v>30300</v>
      </c>
    </row>
    <row r="56" spans="2:8" ht="52.5" customHeight="1" x14ac:dyDescent="0.15">
      <c r="B56" s="130"/>
      <c r="C56" s="1276" t="s">
        <v>49</v>
      </c>
      <c r="D56" s="1276"/>
      <c r="E56" s="1277"/>
      <c r="F56" s="131">
        <v>3099</v>
      </c>
      <c r="G56" s="131">
        <v>3104</v>
      </c>
      <c r="H56" s="132">
        <v>3106</v>
      </c>
    </row>
    <row r="57" spans="2:8" ht="53.25" customHeight="1" x14ac:dyDescent="0.15">
      <c r="B57" s="130"/>
      <c r="C57" s="1278" t="s">
        <v>50</v>
      </c>
      <c r="D57" s="1278"/>
      <c r="E57" s="1279"/>
      <c r="F57" s="133">
        <v>74351</v>
      </c>
      <c r="G57" s="133">
        <v>89637</v>
      </c>
      <c r="H57" s="134">
        <v>101436</v>
      </c>
    </row>
    <row r="58" spans="2:8" ht="45.75" customHeight="1" x14ac:dyDescent="0.15">
      <c r="B58" s="135"/>
      <c r="C58" s="1266" t="s">
        <v>573</v>
      </c>
      <c r="D58" s="1267"/>
      <c r="E58" s="1268"/>
      <c r="F58" s="136">
        <v>48254</v>
      </c>
      <c r="G58" s="136">
        <v>61703</v>
      </c>
      <c r="H58" s="137">
        <v>63846</v>
      </c>
    </row>
    <row r="59" spans="2:8" ht="45.75" customHeight="1" x14ac:dyDescent="0.15">
      <c r="B59" s="135"/>
      <c r="C59" s="1266" t="s">
        <v>574</v>
      </c>
      <c r="D59" s="1267"/>
      <c r="E59" s="1268"/>
      <c r="F59" s="136">
        <v>14399</v>
      </c>
      <c r="G59" s="136">
        <v>14847</v>
      </c>
      <c r="H59" s="137">
        <v>21323</v>
      </c>
    </row>
    <row r="60" spans="2:8" ht="45.75" customHeight="1" x14ac:dyDescent="0.15">
      <c r="B60" s="135"/>
      <c r="C60" s="1266" t="s">
        <v>575</v>
      </c>
      <c r="D60" s="1267"/>
      <c r="E60" s="1268"/>
      <c r="F60" s="136">
        <v>5000</v>
      </c>
      <c r="G60" s="136">
        <v>6000</v>
      </c>
      <c r="H60" s="137">
        <v>7000</v>
      </c>
    </row>
    <row r="61" spans="2:8" ht="45.75" customHeight="1" x14ac:dyDescent="0.15">
      <c r="B61" s="135"/>
      <c r="C61" s="1266" t="s">
        <v>576</v>
      </c>
      <c r="D61" s="1267"/>
      <c r="E61" s="1268"/>
      <c r="F61" s="136">
        <v>3342</v>
      </c>
      <c r="G61" s="136">
        <v>3283</v>
      </c>
      <c r="H61" s="137">
        <v>5209</v>
      </c>
    </row>
    <row r="62" spans="2:8" ht="45.75" customHeight="1" thickBot="1" x14ac:dyDescent="0.2">
      <c r="B62" s="138"/>
      <c r="C62" s="1269" t="s">
        <v>577</v>
      </c>
      <c r="D62" s="1270"/>
      <c r="E62" s="1271"/>
      <c r="F62" s="139">
        <v>1501</v>
      </c>
      <c r="G62" s="139">
        <v>1533</v>
      </c>
      <c r="H62" s="140">
        <v>1559</v>
      </c>
    </row>
    <row r="63" spans="2:8" ht="52.5" customHeight="1" thickBot="1" x14ac:dyDescent="0.2">
      <c r="B63" s="141"/>
      <c r="C63" s="1272" t="s">
        <v>51</v>
      </c>
      <c r="D63" s="1272"/>
      <c r="E63" s="1273"/>
      <c r="F63" s="142">
        <v>107118</v>
      </c>
      <c r="G63" s="142">
        <v>120529</v>
      </c>
      <c r="H63" s="143">
        <v>134842</v>
      </c>
    </row>
    <row r="64" spans="2:8" ht="15" customHeight="1" x14ac:dyDescent="0.15"/>
  </sheetData>
  <sheetProtection algorithmName="SHA-512" hashValue="sFM6Oh5nbjzO9avCloNGG3iLFanlK5KO/PwnweE1XC5Q+DrGCGE9MW9/FSIbSqC5gMgPJx+n5Px5cbvqjhVGvA==" saltValue="a+d+qZYF00eC2CDq3qZj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541</v>
      </c>
      <c r="G2" s="157"/>
      <c r="H2" s="158"/>
    </row>
    <row r="3" spans="1:8" x14ac:dyDescent="0.15">
      <c r="A3" s="154" t="s">
        <v>534</v>
      </c>
      <c r="B3" s="159"/>
      <c r="C3" s="160"/>
      <c r="D3" s="161">
        <v>54402</v>
      </c>
      <c r="E3" s="162"/>
      <c r="F3" s="163">
        <v>43773</v>
      </c>
      <c r="G3" s="164"/>
      <c r="H3" s="165"/>
    </row>
    <row r="4" spans="1:8" x14ac:dyDescent="0.15">
      <c r="A4" s="166"/>
      <c r="B4" s="167"/>
      <c r="C4" s="168"/>
      <c r="D4" s="169">
        <v>46599</v>
      </c>
      <c r="E4" s="170"/>
      <c r="F4" s="171">
        <v>30346</v>
      </c>
      <c r="G4" s="172"/>
      <c r="H4" s="173"/>
    </row>
    <row r="5" spans="1:8" x14ac:dyDescent="0.15">
      <c r="A5" s="154" t="s">
        <v>536</v>
      </c>
      <c r="B5" s="159"/>
      <c r="C5" s="160"/>
      <c r="D5" s="161">
        <v>41607</v>
      </c>
      <c r="E5" s="162"/>
      <c r="F5" s="163">
        <v>51565</v>
      </c>
      <c r="G5" s="164"/>
      <c r="H5" s="165"/>
    </row>
    <row r="6" spans="1:8" x14ac:dyDescent="0.15">
      <c r="A6" s="166"/>
      <c r="B6" s="167"/>
      <c r="C6" s="168"/>
      <c r="D6" s="169">
        <v>36823</v>
      </c>
      <c r="E6" s="170"/>
      <c r="F6" s="171">
        <v>35359</v>
      </c>
      <c r="G6" s="172"/>
      <c r="H6" s="173"/>
    </row>
    <row r="7" spans="1:8" x14ac:dyDescent="0.15">
      <c r="A7" s="154" t="s">
        <v>537</v>
      </c>
      <c r="B7" s="159"/>
      <c r="C7" s="160"/>
      <c r="D7" s="161">
        <v>49452</v>
      </c>
      <c r="E7" s="162"/>
      <c r="F7" s="163">
        <v>46686</v>
      </c>
      <c r="G7" s="164"/>
      <c r="H7" s="165"/>
    </row>
    <row r="8" spans="1:8" x14ac:dyDescent="0.15">
      <c r="A8" s="166"/>
      <c r="B8" s="167"/>
      <c r="C8" s="168"/>
      <c r="D8" s="169">
        <v>40470</v>
      </c>
      <c r="E8" s="170"/>
      <c r="F8" s="171">
        <v>32595</v>
      </c>
      <c r="G8" s="172"/>
      <c r="H8" s="173"/>
    </row>
    <row r="9" spans="1:8" x14ac:dyDescent="0.15">
      <c r="A9" s="154" t="s">
        <v>538</v>
      </c>
      <c r="B9" s="159"/>
      <c r="C9" s="160"/>
      <c r="D9" s="161">
        <v>32342</v>
      </c>
      <c r="E9" s="162"/>
      <c r="F9" s="163">
        <v>49796</v>
      </c>
      <c r="G9" s="164"/>
      <c r="H9" s="165"/>
    </row>
    <row r="10" spans="1:8" x14ac:dyDescent="0.15">
      <c r="A10" s="166"/>
      <c r="B10" s="167"/>
      <c r="C10" s="168"/>
      <c r="D10" s="169">
        <v>25561</v>
      </c>
      <c r="E10" s="170"/>
      <c r="F10" s="171">
        <v>37281</v>
      </c>
      <c r="G10" s="172"/>
      <c r="H10" s="173"/>
    </row>
    <row r="11" spans="1:8" x14ac:dyDescent="0.15">
      <c r="A11" s="154" t="s">
        <v>539</v>
      </c>
      <c r="B11" s="159"/>
      <c r="C11" s="160"/>
      <c r="D11" s="161">
        <v>36725</v>
      </c>
      <c r="E11" s="162"/>
      <c r="F11" s="163">
        <v>51681</v>
      </c>
      <c r="G11" s="164"/>
      <c r="H11" s="165"/>
    </row>
    <row r="12" spans="1:8" x14ac:dyDescent="0.15">
      <c r="A12" s="166"/>
      <c r="B12" s="167"/>
      <c r="C12" s="174"/>
      <c r="D12" s="169">
        <v>30912</v>
      </c>
      <c r="E12" s="170"/>
      <c r="F12" s="171">
        <v>37226</v>
      </c>
      <c r="G12" s="172"/>
      <c r="H12" s="173"/>
    </row>
    <row r="13" spans="1:8" x14ac:dyDescent="0.15">
      <c r="A13" s="154"/>
      <c r="B13" s="159"/>
      <c r="C13" s="175"/>
      <c r="D13" s="176">
        <v>42906</v>
      </c>
      <c r="E13" s="177"/>
      <c r="F13" s="178">
        <v>48700</v>
      </c>
      <c r="G13" s="179"/>
      <c r="H13" s="165"/>
    </row>
    <row r="14" spans="1:8" x14ac:dyDescent="0.15">
      <c r="A14" s="166"/>
      <c r="B14" s="167"/>
      <c r="C14" s="168"/>
      <c r="D14" s="169">
        <v>36073</v>
      </c>
      <c r="E14" s="170"/>
      <c r="F14" s="171">
        <v>34561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4.28</v>
      </c>
      <c r="C19" s="180">
        <f>ROUND(VALUE(SUBSTITUTE(実質収支比率等に係る経年分析!G$48,"▲","-")),2)</f>
        <v>3.91</v>
      </c>
      <c r="D19" s="180">
        <f>ROUND(VALUE(SUBSTITUTE(実質収支比率等に係る経年分析!H$48,"▲","-")),2)</f>
        <v>3.99</v>
      </c>
      <c r="E19" s="180">
        <f>ROUND(VALUE(SUBSTITUTE(実質収支比率等に係る経年分析!I$48,"▲","-")),2)</f>
        <v>4.1100000000000003</v>
      </c>
      <c r="F19" s="180">
        <f>ROUND(VALUE(SUBSTITUTE(実質収支比率等に係る経年分析!J$48,"▲","-")),2)</f>
        <v>3.91</v>
      </c>
    </row>
    <row r="20" spans="1:11" x14ac:dyDescent="0.15">
      <c r="A20" s="180" t="s">
        <v>55</v>
      </c>
      <c r="B20" s="180">
        <f>ROUND(VALUE(SUBSTITUTE(実質収支比率等に係る経年分析!F$47,"▲","-")),2)</f>
        <v>27.61</v>
      </c>
      <c r="C20" s="180">
        <f>ROUND(VALUE(SUBSTITUTE(実質収支比率等に係る経年分析!G$47,"▲","-")),2)</f>
        <v>26.95</v>
      </c>
      <c r="D20" s="180">
        <f>ROUND(VALUE(SUBSTITUTE(実質収支比率等に係る経年分析!H$47,"▲","-")),2)</f>
        <v>24.53</v>
      </c>
      <c r="E20" s="180">
        <f>ROUND(VALUE(SUBSTITUTE(実質収支比率等に係る経年分析!I$47,"▲","-")),2)</f>
        <v>22.74</v>
      </c>
      <c r="F20" s="180">
        <f>ROUND(VALUE(SUBSTITUTE(実質収支比率等に係る経年分析!J$47,"▲","-")),2)</f>
        <v>23.48</v>
      </c>
    </row>
    <row r="21" spans="1:11" x14ac:dyDescent="0.15">
      <c r="A21" s="180" t="s">
        <v>56</v>
      </c>
      <c r="B21" s="180">
        <f>IF(ISNUMBER(VALUE(SUBSTITUTE(実質収支比率等に係る経年分析!F$49,"▲","-"))),ROUND(VALUE(SUBSTITUTE(実質収支比率等に係る経年分析!F$49,"▲","-")),2),NA())</f>
        <v>2.44</v>
      </c>
      <c r="C21" s="180">
        <f>IF(ISNUMBER(VALUE(SUBSTITUTE(実質収支比率等に係る経年分析!G$49,"▲","-"))),ROUND(VALUE(SUBSTITUTE(実質収支比率等に係る経年分析!G$49,"▲","-")),2),NA())</f>
        <v>-0.26</v>
      </c>
      <c r="D21" s="180">
        <f>IF(ISNUMBER(VALUE(SUBSTITUTE(実質収支比率等に係る経年分析!H$49,"▲","-"))),ROUND(VALUE(SUBSTITUTE(実質収支比率等に係る経年分析!H$49,"▲","-")),2),NA())</f>
        <v>-1.72</v>
      </c>
      <c r="E21" s="180">
        <f>IF(ISNUMBER(VALUE(SUBSTITUTE(実質収支比率等に係る経年分析!I$49,"▲","-"))),ROUND(VALUE(SUBSTITUTE(実質収支比率等に係る経年分析!I$49,"▲","-")),2),NA())</f>
        <v>-1.38</v>
      </c>
      <c r="F21" s="180">
        <f>IF(ISNUMBER(VALUE(SUBSTITUTE(実質収支比率等に係る経年分析!J$49,"▲","-"))),ROUND(VALUE(SUBSTITUTE(実質収支比率等に係る経年分析!J$49,"▲","-")),2),NA())</f>
        <v>1.97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介護保険会計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0.46</v>
      </c>
    </row>
    <row r="35" spans="1:16" x14ac:dyDescent="0.15">
      <c r="A35" s="181" t="str">
        <f>IF(連結実質赤字比率に係る赤字・黒字の構成分析!C$35="",NA(),連結実質赤字比率に係る赤字・黒字の構成分析!C$35)</f>
        <v>国民健康保険会計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1.1000000000000001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4.2699999999999996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4.0999999999999996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7482</v>
      </c>
      <c r="E42" s="182"/>
      <c r="F42" s="182"/>
      <c r="G42" s="182">
        <f>'実質公債費比率（分子）の構造'!L$52</f>
        <v>7294</v>
      </c>
      <c r="H42" s="182"/>
      <c r="I42" s="182"/>
      <c r="J42" s="182">
        <f>'実質公債費比率（分子）の構造'!M$52</f>
        <v>7089</v>
      </c>
      <c r="K42" s="182"/>
      <c r="L42" s="182"/>
      <c r="M42" s="182">
        <f>'実質公債費比率（分子）の構造'!N$52</f>
        <v>6911</v>
      </c>
      <c r="N42" s="182"/>
      <c r="O42" s="182"/>
      <c r="P42" s="182">
        <f>'実質公債費比率（分子）の構造'!O$52</f>
        <v>6875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89</v>
      </c>
      <c r="C44" s="182"/>
      <c r="D44" s="182"/>
      <c r="E44" s="182">
        <f>'実質公債費比率（分子）の構造'!L$50</f>
        <v>89</v>
      </c>
      <c r="F44" s="182"/>
      <c r="G44" s="182"/>
      <c r="H44" s="182">
        <f>'実質公債費比率（分子）の構造'!M$50</f>
        <v>89</v>
      </c>
      <c r="I44" s="182"/>
      <c r="J44" s="182"/>
      <c r="K44" s="182">
        <f>'実質公債費比率（分子）の構造'!N$50</f>
        <v>76</v>
      </c>
      <c r="L44" s="182"/>
      <c r="M44" s="182"/>
      <c r="N44" s="182">
        <f>'実質公債費比率（分子）の構造'!O$50</f>
        <v>53</v>
      </c>
      <c r="O44" s="182"/>
      <c r="P44" s="182"/>
    </row>
    <row r="45" spans="1:16" x14ac:dyDescent="0.15">
      <c r="A45" s="182" t="s">
        <v>66</v>
      </c>
      <c r="B45" s="182">
        <f>'実質公債費比率（分子）の構造'!K$49</f>
        <v>217</v>
      </c>
      <c r="C45" s="182"/>
      <c r="D45" s="182"/>
      <c r="E45" s="182">
        <f>'実質公債費比率（分子）の構造'!L$49</f>
        <v>132</v>
      </c>
      <c r="F45" s="182"/>
      <c r="G45" s="182"/>
      <c r="H45" s="182">
        <f>'実質公債費比率（分子）の構造'!M$49</f>
        <v>105</v>
      </c>
      <c r="I45" s="182"/>
      <c r="J45" s="182"/>
      <c r="K45" s="182">
        <f>'実質公債費比率（分子）の構造'!N$49</f>
        <v>113</v>
      </c>
      <c r="L45" s="182"/>
      <c r="M45" s="182"/>
      <c r="N45" s="182">
        <f>'実質公債費比率（分子）の構造'!O$49</f>
        <v>121</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f>'実質公債費比率（分子）の構造'!K$47</f>
        <v>164</v>
      </c>
      <c r="C47" s="182"/>
      <c r="D47" s="182"/>
      <c r="E47" s="182">
        <f>'実質公債費比率（分子）の構造'!L$47</f>
        <v>136</v>
      </c>
      <c r="F47" s="182"/>
      <c r="G47" s="182"/>
      <c r="H47" s="182">
        <f>'実質公債費比率（分子）の構造'!M$47</f>
        <v>110</v>
      </c>
      <c r="I47" s="182"/>
      <c r="J47" s="182"/>
      <c r="K47" s="182">
        <f>'実質公債費比率（分子）の構造'!N$47</f>
        <v>60</v>
      </c>
      <c r="L47" s="182"/>
      <c r="M47" s="182"/>
      <c r="N47" s="182">
        <f>'実質公債費比率（分子）の構造'!O$47</f>
        <v>60</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2110</v>
      </c>
      <c r="C49" s="182"/>
      <c r="D49" s="182"/>
      <c r="E49" s="182">
        <f>'実質公債費比率（分子）の構造'!L$45</f>
        <v>2004</v>
      </c>
      <c r="F49" s="182"/>
      <c r="G49" s="182"/>
      <c r="H49" s="182">
        <f>'実質公債費比率（分子）の構造'!M$45</f>
        <v>1946</v>
      </c>
      <c r="I49" s="182"/>
      <c r="J49" s="182"/>
      <c r="K49" s="182">
        <f>'実質公債費比率（分子）の構造'!N$45</f>
        <v>1900</v>
      </c>
      <c r="L49" s="182"/>
      <c r="M49" s="182"/>
      <c r="N49" s="182">
        <f>'実質公債費比率（分子）の構造'!O$45</f>
        <v>2202</v>
      </c>
      <c r="O49" s="182"/>
      <c r="P49" s="182"/>
    </row>
    <row r="50" spans="1:16" x14ac:dyDescent="0.15">
      <c r="A50" s="182" t="s">
        <v>71</v>
      </c>
      <c r="B50" s="182" t="e">
        <f>NA()</f>
        <v>#N/A</v>
      </c>
      <c r="C50" s="182">
        <f>IF(ISNUMBER('実質公債費比率（分子）の構造'!K$53),'実質公債費比率（分子）の構造'!K$53,NA())</f>
        <v>-4902</v>
      </c>
      <c r="D50" s="182" t="e">
        <f>NA()</f>
        <v>#N/A</v>
      </c>
      <c r="E50" s="182" t="e">
        <f>NA()</f>
        <v>#N/A</v>
      </c>
      <c r="F50" s="182">
        <f>IF(ISNUMBER('実質公債費比率（分子）の構造'!L$53),'実質公債費比率（分子）の構造'!L$53,NA())</f>
        <v>-4933</v>
      </c>
      <c r="G50" s="182" t="e">
        <f>NA()</f>
        <v>#N/A</v>
      </c>
      <c r="H50" s="182" t="e">
        <f>NA()</f>
        <v>#N/A</v>
      </c>
      <c r="I50" s="182">
        <f>IF(ISNUMBER('実質公債費比率（分子）の構造'!M$53),'実質公債費比率（分子）の構造'!M$53,NA())</f>
        <v>-4839</v>
      </c>
      <c r="J50" s="182" t="e">
        <f>NA()</f>
        <v>#N/A</v>
      </c>
      <c r="K50" s="182" t="e">
        <f>NA()</f>
        <v>#N/A</v>
      </c>
      <c r="L50" s="182">
        <f>IF(ISNUMBER('実質公債費比率（分子）の構造'!N$53),'実質公債費比率（分子）の構造'!N$53,NA())</f>
        <v>-4762</v>
      </c>
      <c r="M50" s="182" t="e">
        <f>NA()</f>
        <v>#N/A</v>
      </c>
      <c r="N50" s="182" t="e">
        <f>NA()</f>
        <v>#N/A</v>
      </c>
      <c r="O50" s="182">
        <f>IF(ISNUMBER('実質公債費比率（分子）の構造'!O$53),'実質公債費比率（分子）の構造'!O$53,NA())</f>
        <v>-4439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84681</v>
      </c>
      <c r="E56" s="181"/>
      <c r="F56" s="181"/>
      <c r="G56" s="181">
        <f>'将来負担比率（分子）の構造'!J$52</f>
        <v>78594</v>
      </c>
      <c r="H56" s="181"/>
      <c r="I56" s="181"/>
      <c r="J56" s="181">
        <f>'将来負担比率（分子）の構造'!K$52</f>
        <v>72425</v>
      </c>
      <c r="K56" s="181"/>
      <c r="L56" s="181"/>
      <c r="M56" s="181">
        <f>'将来負担比率（分子）の構造'!L$52</f>
        <v>66142</v>
      </c>
      <c r="N56" s="181"/>
      <c r="O56" s="181"/>
      <c r="P56" s="181">
        <f>'将来負担比率（分子）の構造'!M$52</f>
        <v>60135</v>
      </c>
    </row>
    <row r="57" spans="1:16" x14ac:dyDescent="0.15">
      <c r="A57" s="181" t="s">
        <v>42</v>
      </c>
      <c r="B57" s="181"/>
      <c r="C57" s="181"/>
      <c r="D57" s="181">
        <f>'将来負担比率（分子）の構造'!I$51</f>
        <v>11</v>
      </c>
      <c r="E57" s="181"/>
      <c r="F57" s="181"/>
      <c r="G57" s="181">
        <f>'将来負担比率（分子）の構造'!J$51</f>
        <v>11</v>
      </c>
      <c r="H57" s="181"/>
      <c r="I57" s="181"/>
      <c r="J57" s="181">
        <f>'将来負担比率（分子）の構造'!K$51</f>
        <v>10</v>
      </c>
      <c r="K57" s="181"/>
      <c r="L57" s="181"/>
      <c r="M57" s="181">
        <f>'将来負担比率（分子）の構造'!L$51</f>
        <v>7</v>
      </c>
      <c r="N57" s="181"/>
      <c r="O57" s="181"/>
      <c r="P57" s="181">
        <f>'将来負担比率（分子）の構造'!M$51</f>
        <v>6</v>
      </c>
    </row>
    <row r="58" spans="1:16" x14ac:dyDescent="0.15">
      <c r="A58" s="181" t="s">
        <v>41</v>
      </c>
      <c r="B58" s="181"/>
      <c r="C58" s="181"/>
      <c r="D58" s="181">
        <f>'将来負担比率（分子）の構造'!I$50</f>
        <v>102472</v>
      </c>
      <c r="E58" s="181"/>
      <c r="F58" s="181"/>
      <c r="G58" s="181">
        <f>'将来負担比率（分子）の構造'!J$50</f>
        <v>112536</v>
      </c>
      <c r="H58" s="181"/>
      <c r="I58" s="181"/>
      <c r="J58" s="181">
        <f>'将来負担比率（分子）の構造'!K$50</f>
        <v>118618</v>
      </c>
      <c r="K58" s="181"/>
      <c r="L58" s="181"/>
      <c r="M58" s="181">
        <f>'将来負担比率（分子）の構造'!L$50</f>
        <v>132187</v>
      </c>
      <c r="N58" s="181"/>
      <c r="O58" s="181"/>
      <c r="P58" s="181">
        <f>'将来負担比率（分子）の構造'!M$50</f>
        <v>146841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21576</v>
      </c>
      <c r="C62" s="181"/>
      <c r="D62" s="181"/>
      <c r="E62" s="181">
        <f>'将来負担比率（分子）の構造'!J$45</f>
        <v>18213</v>
      </c>
      <c r="F62" s="181"/>
      <c r="G62" s="181"/>
      <c r="H62" s="181">
        <f>'将来負担比率（分子）の構造'!K$45</f>
        <v>18021</v>
      </c>
      <c r="I62" s="181"/>
      <c r="J62" s="181"/>
      <c r="K62" s="181">
        <f>'将来負担比率（分子）の構造'!L$45</f>
        <v>18523</v>
      </c>
      <c r="L62" s="181"/>
      <c r="M62" s="181"/>
      <c r="N62" s="181">
        <f>'将来負担比率（分子）の構造'!M$45</f>
        <v>17359</v>
      </c>
      <c r="O62" s="181"/>
      <c r="P62" s="181"/>
    </row>
    <row r="63" spans="1:16" x14ac:dyDescent="0.15">
      <c r="A63" s="181" t="s">
        <v>34</v>
      </c>
      <c r="B63" s="181">
        <f>'将来負担比率（分子）の構造'!I$44</f>
        <v>1275</v>
      </c>
      <c r="C63" s="181"/>
      <c r="D63" s="181"/>
      <c r="E63" s="181">
        <f>'将来負担比率（分子）の構造'!J$44</f>
        <v>1338</v>
      </c>
      <c r="F63" s="181"/>
      <c r="G63" s="181"/>
      <c r="H63" s="181">
        <f>'将来負担比率（分子）の構造'!K$44</f>
        <v>1521</v>
      </c>
      <c r="I63" s="181"/>
      <c r="J63" s="181"/>
      <c r="K63" s="181">
        <f>'将来負担比率（分子）の構造'!L$44</f>
        <v>1462</v>
      </c>
      <c r="L63" s="181"/>
      <c r="M63" s="181"/>
      <c r="N63" s="181">
        <f>'将来負担比率（分子）の構造'!M$44</f>
        <v>1478</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f>'将来負担比率（分子）の構造'!I$42</f>
        <v>1305</v>
      </c>
      <c r="C65" s="181"/>
      <c r="D65" s="181"/>
      <c r="E65" s="181">
        <f>'将来負担比率（分子）の構造'!J$42</f>
        <v>343</v>
      </c>
      <c r="F65" s="181"/>
      <c r="G65" s="181"/>
      <c r="H65" s="181">
        <f>'将来負担比率（分子）の構造'!K$42</f>
        <v>254</v>
      </c>
      <c r="I65" s="181"/>
      <c r="J65" s="181"/>
      <c r="K65" s="181">
        <f>'将来負担比率（分子）の構造'!L$42</f>
        <v>178</v>
      </c>
      <c r="L65" s="181"/>
      <c r="M65" s="181"/>
      <c r="N65" s="181">
        <f>'将来負担比率（分子）の構造'!M$42</f>
        <v>125</v>
      </c>
      <c r="O65" s="181"/>
      <c r="P65" s="181"/>
    </row>
    <row r="66" spans="1:16" x14ac:dyDescent="0.15">
      <c r="A66" s="181" t="s">
        <v>31</v>
      </c>
      <c r="B66" s="181">
        <f>'将来負担比率（分子）の構造'!I$41</f>
        <v>32579</v>
      </c>
      <c r="C66" s="181"/>
      <c r="D66" s="181"/>
      <c r="E66" s="181">
        <f>'将来負担比率（分子）の構造'!J$41</f>
        <v>31152</v>
      </c>
      <c r="F66" s="181"/>
      <c r="G66" s="181"/>
      <c r="H66" s="181">
        <f>'将来負担比率（分子）の構造'!K$41</f>
        <v>29852</v>
      </c>
      <c r="I66" s="181"/>
      <c r="J66" s="181"/>
      <c r="K66" s="181">
        <f>'将来負担比率（分子）の構造'!L$41</f>
        <v>28845</v>
      </c>
      <c r="L66" s="181"/>
      <c r="M66" s="181"/>
      <c r="N66" s="181">
        <f>'将来負担比率（分子）の構造'!M$41</f>
        <v>27394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29668</v>
      </c>
      <c r="C72" s="185">
        <f>基金残高に係る経年分析!G55</f>
        <v>27787</v>
      </c>
      <c r="D72" s="185">
        <f>基金残高に係る経年分析!H55</f>
        <v>30300</v>
      </c>
    </row>
    <row r="73" spans="1:16" x14ac:dyDescent="0.15">
      <c r="A73" s="184" t="s">
        <v>78</v>
      </c>
      <c r="B73" s="185">
        <f>基金残高に係る経年分析!F56</f>
        <v>3099</v>
      </c>
      <c r="C73" s="185">
        <f>基金残高に係る経年分析!G56</f>
        <v>3104</v>
      </c>
      <c r="D73" s="185">
        <f>基金残高に係る経年分析!H56</f>
        <v>3106</v>
      </c>
    </row>
    <row r="74" spans="1:16" x14ac:dyDescent="0.15">
      <c r="A74" s="184" t="s">
        <v>79</v>
      </c>
      <c r="B74" s="185">
        <f>基金残高に係る経年分析!F57</f>
        <v>74351</v>
      </c>
      <c r="C74" s="185">
        <f>基金残高に係る経年分析!G57</f>
        <v>89637</v>
      </c>
      <c r="D74" s="185">
        <f>基金残高に係る経年分析!H57</f>
        <v>101436</v>
      </c>
    </row>
  </sheetData>
  <sheetProtection algorithmName="SHA-512" hashValue="q0Gv0twbFV9co4MlBMOjDoQMAnKz+0PFirzqxIqa6UgNO5IXNsXlHNF9q11mxVz1nuMpI+W3qJkPurrva385nw==" saltValue="kk432+K2BFd/GVI5li4n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2021-03-08T07:21:00Z</cp:lastPrinted>
  <dcterms:created xsi:type="dcterms:W3CDTF">2021-02-05T01:58:25Z</dcterms:created>
  <dcterms:modified xsi:type="dcterms:W3CDTF">2021-03-18T01:41:42Z</dcterms:modified>
  <cp:category/>
</cp:coreProperties>
</file>