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zaiseichousa\03_決算\令和４年度　決算統計\38 財政状況資料集の公表\1回目\05 最終版\"/>
    </mc:Choice>
  </mc:AlternateContent>
  <bookViews>
    <workbookView xWindow="0" yWindow="0" windowWidth="19200" windowHeight="7116" tabRatio="794"/>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W36" i="10"/>
  <c r="BW37" i="10" s="1"/>
  <c r="BW38" i="10" s="1"/>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<sst xmlns="http://schemas.openxmlformats.org/spreadsheetml/2006/main" count="1126" uniqueCount="580">
  <si>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</si>
  <si>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</si>
  <si>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</si>
  <si>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</si>
  <si>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</si>
  <si>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</si>
  <si>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</si>
  <si>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</si>
  <si>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</si>
  <si>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</si>
  <si>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</si>
  <si>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</si>
  <si>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</si>
  <si>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</si>
  <si>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</si>
  <si>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</si>
  <si>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</si>
  <si>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</si>
  <si>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</si>
  <si>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</si>
  <si>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</si>
  <si>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</si>
  <si>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</si>
  <si>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</si>
  <si>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</si>
  <si>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</si>
  <si>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</si>
  <si>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</si>
  <si>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</si>
  <si>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</si>
  <si>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</si>
  <si>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</si>
  <si>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</si>
  <si>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</si>
  <si>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</si>
  <si>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</si>
  <si>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</si>
  <si>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</si>
  <si>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</si>
  <si>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</si>
  <si>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</si>
  <si>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</si>
  <si>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</si>
  <si>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</si>
  <si>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</si>
  <si>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</si>
  <si>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</si>
  <si>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</si>
  <si>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</si>
  <si>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</si>
  <si>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</si>
  <si>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</si>
  <si>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</si>
  <si>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</si>
  <si>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</si>
  <si>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</si>
  <si>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</si>
  <si>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</si>
  <si>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</si>
  <si>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</si>
  <si>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</si>
  <si>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</si>
  <si>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</si>
  <si>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</si>
  <si>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</si>
  <si>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</si>
  <si>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</si>
  <si>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</si>
  <si>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</si>
  <si>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</si>
  <si>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</si>
  <si>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</si>
  <si>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</si>
  <si>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</si>
  <si>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</si>
  <si>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</si>
  <si>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</si>
  <si>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</si>
  <si>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</si>
  <si>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</si>
  <si>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</si>
  <si>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</si>
  <si>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</si>
  <si>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</si>
  <si>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</si>
  <si>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</si>
  <si>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</si>
  <si>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</si>
  <si>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</si>
  <si>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</si>
  <si>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</si>
  <si>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</si>
  <si>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</si>
  <si>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</si>
  <si>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</si>
  <si>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</si>
  <si>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</si>
  <si>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</si>
  <si>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</si>
  <si>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</si>
  <si>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</si>
  <si>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</si>
  <si>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</si>
  <si>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</si>
  <si>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</si>
  <si>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</si>
  <si>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</si>
  <si>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</si>
  <si>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</si>
  <si>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</si>
  <si>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</si>
  <si>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</si>
  <si>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</si>
  <si>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</si>
  <si>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</si>
  <si>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</si>
  <si>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</si>
  <si>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</si>
  <si>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</si>
  <si>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</si>
  <si>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</si>
  <si>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</si>
  <si>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</si>
  <si>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</si>
  <si>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</si>
  <si>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</si>
  <si>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</si>
  <si>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</si>
  <si>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</si>
  <si>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</si>
  <si>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</si>
  <si>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</si>
  <si>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</si>
  <si>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</si>
  <si>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</si>
  <si>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</si>
  <si>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</si>
  <si>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</si>
  <si>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</si>
  <si>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</si>
  <si>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</si>
  <si>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</si>
  <si>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</si>
  <si>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</si>
  <si>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</si>
  <si>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</si>
  <si>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</si>
  <si>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</si>
  <si>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</si>
  <si>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</si>
  <si>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</si>
  <si>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</si>
  <si>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</si>
  <si>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</si>
  <si>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</si>
  <si>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</si>
  <si>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</si>
  <si>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</si>
  <si>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</si>
  <si>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</si>
  <si>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</si>
  <si>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</si>
  <si>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</si>
  <si>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</si>
  <si>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</si>
  <si>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</si>
  <si>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</si>
  <si>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</si>
  <si>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</si>
  <si>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</si>
  <si>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</si>
  <si>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</si>
  <si>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</si>
  <si>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</si>
  <si>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</si>
  <si>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</si>
  <si>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</si>
  <si>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</si>
  <si>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</si>
  <si>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</si>
  <si>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</si>
  <si>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</si>
  <si>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</si>
  <si>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</si>
  <si>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</si>
  <si>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</si>
  <si>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</si>
  <si>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</si>
  <si>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</si>
  <si>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</si>
  <si>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</si>
  <si>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</si>
  <si>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</si>
  <si>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</si>
  <si>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</si>
  <si>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</si>
  <si>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</si>
  <si>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</si>
  <si>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</si>
  <si>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</si>
  <si>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</si>
  <si>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</si>
  <si>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</si>
  <si>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</si>
  <si>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</si>
  <si>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</si>
  <si>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</si>
  <si>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</si>
  <si>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</si>
  <si>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</si>
  <si>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</si>
  <si>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</si>
  <si>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</si>
  <si>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</si>
  <si>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</si>
  <si>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</si>
  <si>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</si>
  <si>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</si>
  <si>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東京都江東区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</si>
  <si>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</si>
  <si>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</si>
  <si>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</si>
  <si>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</si>
  <si>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</si>
  <si>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</si>
  <si>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</si>
  <si>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</si>
  <si>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</si>
  <si>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</si>
  <si>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</si>
  <si>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</si>
  <si>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</si>
  <si>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</si>
  <si>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</si>
  <si>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</si>
  <si>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</si>
  <si>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</si>
  <si>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</si>
  <si>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</si>
  <si>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</si>
  <si>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</si>
  <si>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</si>
  <si>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</si>
  <si>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</si>
  <si>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</si>
  <si>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</si>
  <si>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</si>
  <si>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</si>
  <si>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</si>
  <si>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</si>
  <si>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</si>
  <si>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</si>
  <si>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</si>
  <si>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</si>
  <si>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</si>
  <si>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</si>
  <si>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</si>
  <si>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</si>
  <si>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</si>
  <si>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</si>
  <si>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</si>
  <si>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</si>
  <si>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</si>
  <si>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</si>
  <si>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</si>
  <si>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</si>
  <si>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</si>
  <si>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</si>
  <si>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</si>
  <si>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</si>
  <si>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</si>
  <si>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</si>
  <si>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</si>
  <si>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</si>
  <si>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</si>
  <si>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</si>
  <si>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</si>
  <si>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</si>
  <si>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</si>
  <si>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</si>
  <si>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</si>
  <si>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</si>
  <si>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</si>
  <si>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</si>
  <si>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</si>
  <si>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</si>
  <si>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</si>
  <si>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</si>
  <si>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</si>
  <si>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</si>
  <si>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</si>
  <si>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</si>
  <si>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</si>
  <si>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</si>
  <si>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</si>
  <si>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</si>
  <si>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</si>
  <si>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</si>
  <si>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</si>
  <si>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</si>
  <si>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</si>
  <si>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</si>
  <si>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</si>
  <si>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</si>
  <si>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</si>
  <si>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</si>
  <si>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</si>
  <si>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</si>
  <si>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</si>
  <si>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</si>
  <si>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</si>
  <si>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</si>
  <si>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</si>
  <si>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</si>
  <si>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</si>
  <si>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</si>
  <si>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</si>
  <si>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</si>
  <si>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</si>
  <si>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</si>
  <si>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</si>
  <si>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</si>
  <si>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</si>
  <si>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</si>
  <si>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</si>
  <si>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</si>
  <si>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</si>
  <si>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</si>
  <si>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</si>
  <si>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</si>
  <si>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</si>
  <si>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</si>
  <si>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</si>
  <si>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</si>
  <si>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</si>
  <si>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</si>
  <si>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介護サービス</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</si>
  <si>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</si>
  <si>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</si>
  <si>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</si>
  <si>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</si>
  <si>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</si>
  <si>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</si>
  <si>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</si>
  <si>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</si>
  <si>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</si>
  <si>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</si>
  <si>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</si>
  <si>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</si>
  <si>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</si>
  <si>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</si>
  <si>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</si>
  <si>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</si>
  <si>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</si>
  <si>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</si>
  <si>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</si>
  <si>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</si>
  <si>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</si>
  <si>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</si>
  <si>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</si>
  <si>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</si>
  <si>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</si>
  <si>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</si>
  <si>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</si>
  <si>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</si>
  <si>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</si>
  <si>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</si>
  <si>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</si>
  <si>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</si>
  <si>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</si>
  <si>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</si>
  <si>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東京都江東区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</si>
  <si>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</si>
  <si>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</si>
  <si>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</si>
  <si>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</si>
  <si>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</si>
  <si>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</si>
  <si>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</si>
  <si>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</si>
  <si>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</si>
  <si>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</si>
  <si>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</si>
  <si>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</si>
  <si>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</si>
  <si>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</si>
  <si>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</si>
  <si>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</si>
  <si>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</si>
  <si>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</si>
  <si>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</si>
  <si>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</si>
  <si>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</si>
  <si>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</si>
  <si>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</si>
  <si>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</si>
  <si>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</si>
  <si>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</si>
  <si>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</si>
  <si>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</si>
  <si>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</si>
  <si>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</si>
  <si>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</si>
  <si>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</si>
  <si>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</si>
  <si>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</si>
  <si>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</si>
  <si>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</si>
  <si>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</si>
  <si>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</si>
  <si>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</si>
  <si>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</si>
  <si>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</si>
  <si>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</si>
  <si>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</si>
  <si>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</si>
  <si>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</si>
  <si>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</si>
  <si>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</si>
  <si>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</si>
  <si>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</si>
  <si>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</si>
  <si>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</si>
  <si>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</si>
  <si>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</si>
  <si>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</si>
  <si>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</si>
  <si>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</si>
  <si>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</si>
  <si>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</si>
  <si>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</si>
  <si>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</si>
  <si>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</si>
  <si>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</si>
  <si>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</si>
  <si>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</si>
  <si>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</si>
  <si>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</si>
  <si>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</si>
  <si>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</si>
  <si>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</si>
  <si>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</si>
  <si>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</si>
  <si>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</si>
  <si>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</si>
  <si>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</si>
  <si>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</si>
  <si>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</si>
  <si>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</si>
  <si>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</si>
  <si>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</si>
  <si>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</si>
  <si>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</si>
  <si>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</si>
  <si>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</si>
  <si>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</si>
  <si>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</si>
  <si>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</si>
  <si>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</si>
  <si>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</si>
  <si>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</si>
  <si>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</si>
  <si>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</si>
  <si>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</si>
  <si>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</si>
  <si>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</si>
  <si>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</si>
  <si>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</si>
  <si>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</si>
  <si>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</si>
  <si>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</si>
  <si>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</si>
  <si>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</si>
  <si>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</si>
  <si>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</si>
  <si>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</si>
  <si>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</si>
  <si>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</si>
  <si>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</si>
  <si>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</si>
  <si>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</si>
  <si>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</si>
  <si>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</si>
  <si>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</si>
  <si>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</si>
  <si>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</si>
  <si>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</si>
  <si>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</si>
  <si>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</si>
  <si>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</si>
  <si>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</si>
  <si>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</si>
  <si>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</si>
  <si>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</si>
  <si>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</si>
  <si>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</si>
  <si>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</si>
  <si>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</si>
  <si>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</si>
  <si>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</si>
  <si>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</si>
  <si>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</si>
  <si>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</si>
  <si>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</si>
  <si>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</si>
  <si>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</si>
  <si>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</si>
  <si>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</si>
  <si>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</si>
  <si>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</si>
  <si>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</si>
  <si>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</si>
  <si>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</si>
  <si>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</si>
  <si>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</si>
  <si>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</si>
  <si>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</si>
  <si>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</si>
  <si>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</si>
  <si>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</si>
  <si>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</si>
  <si>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</si>
  <si>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</si>
  <si>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</si>
  <si>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</si>
  <si>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</si>
  <si>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</si>
  <si>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</si>
  <si>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</si>
  <si>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</si>
  <si>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</si>
  <si>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</si>
  <si>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</si>
  <si>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</si>
  <si>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</si>
  <si>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</si>
  <si>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</si>
  <si>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</si>
  <si>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</si>
  <si>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</si>
  <si>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</si>
  <si>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</si>
  <si>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</si>
  <si>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</si>
  <si>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</si>
  <si>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</si>
  <si>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</si>
  <si>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</si>
  <si>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</si>
  <si>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</si>
  <si>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1.38</t>
  </si>
  <si>
    <t>一般会計</t>
  </si>
  <si>
    <t>国民健康保険会計</t>
  </si>
  <si>
    <t>介護保険会計</t>
  </si>
  <si>
    <t>後期高齢者医療会計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</si>
  <si>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</si>
  <si>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</si>
  <si>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</si>
  <si>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</si>
  <si>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</si>
  <si>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</si>
  <si>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</si>
  <si>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</si>
  <si>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</si>
  <si>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法適用</t>
    <rPh sb="0" eb="1">
      <t>ホウ</t>
    </rPh>
    <rPh sb="1" eb="3">
      <t>テキヨウ</t>
    </rPh>
    <phoneticPr fontId="6"/>
  </si>
  <si>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</si>
  <si>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</si>
  <si>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</si>
  <si>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</si>
  <si>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</si>
  <si>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江東区文化コミュニティ財団</t>
  </si>
  <si>
    <t>江東区健康スポーツ公社</t>
  </si>
  <si>
    <t>江東区土地開発公社</t>
  </si>
  <si>
    <t>○</t>
    <phoneticPr fontId="2"/>
  </si>
  <si>
    <t>公共施設建設基金</t>
  </si>
  <si>
    <t>学校施設改築等基金</t>
  </si>
  <si>
    <t>防災基金</t>
  </si>
  <si>
    <t>地下鉄8号線建設等基金</t>
    <rPh sb="8" eb="9">
      <t>ナド</t>
    </rPh>
    <phoneticPr fontId="2"/>
  </si>
  <si>
    <t>エコ・リサイクル基金</t>
    <rPh sb="8" eb="10">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</si>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</sst>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49796</c:v>
                </c:pt>
                <c:pt idx="1">
                  <c:v>51681</c:v>
                </c:pt>
                <c:pt idx="2">
                  <c:v>50465</c:v>
                </c:pt>
                <c:pt idx="3">
                  <c:v>51679</c:v>
                </c:pt>
                <c:pt idx="4">
                  <c:v>49665</c:v>
                </c:pt>
              </c:numCache>
            </c:numRef>
          </c:val>
          <c:smooth val="0"/>
          <c:extLst>
            <c:ext xmlns:c16="http://schemas.microsoft.com/office/drawing/2014/chart" uri="{C3380CC4-5D6E-409C-BE32-E72D297353CC}">
              <c16:uniqueId val="{00000000-28BA-4BBF-B229-D452FD13C1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32342</c:v>
                </c:pt>
                <c:pt idx="1">
                  <c:v>36725</c:v>
                </c:pt>
                <c:pt idx="2">
                  <c:v>30776</c:v>
                </c:pt>
                <c:pt idx="3">
                  <c:v>36683</c:v>
                </c:pt>
                <c:pt idx="4">
                  <c:v>33983</c:v>
                </c:pt>
              </c:numCache>
            </c:numRef>
          </c:val>
          <c:smooth val="0"/>
          <c:extLst>
            <c:ext xmlns:c16="http://schemas.microsoft.com/office/drawing/2014/chart" uri="{C3380CC4-5D6E-409C-BE32-E72D297353CC}">
              <c16:uniqueId val="{00000001-28BA-4BBF-B229-D452FD13C1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4.1100000000000003</c:v>
                </c:pt>
                <c:pt idx="1">
                  <c:v>3.91</c:v>
                </c:pt>
                <c:pt idx="2">
                  <c:v>4.47</c:v>
                </c:pt>
                <c:pt idx="3">
                  <c:v>8.4600000000000009</c:v>
                </c:pt>
                <c:pt idx="4">
                  <c:v>5.87</c:v>
                </c:pt>
              </c:numCache>
            </c:numRef>
          </c:val>
          <c:extLst>
            <c:ext xmlns:c16="http://schemas.microsoft.com/office/drawing/2014/chart" uri="{C3380CC4-5D6E-409C-BE32-E72D297353CC}">
              <c16:uniqueId val="{00000000-9EDA-41F7-AA6E-87B7CDDA585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22.74</c:v>
                </c:pt>
                <c:pt idx="1">
                  <c:v>23.48</c:v>
                </c:pt>
                <c:pt idx="2">
                  <c:v>26.83</c:v>
                </c:pt>
                <c:pt idx="3">
                  <c:v>28.89</c:v>
                </c:pt>
                <c:pt idx="4">
                  <c:v>31.6</c:v>
                </c:pt>
              </c:numCache>
            </c:numRef>
          </c:val>
          <c:extLst>
            <c:ext xmlns:c16="http://schemas.microsoft.com/office/drawing/2014/chart" uri="{C3380CC4-5D6E-409C-BE32-E72D297353CC}">
              <c16:uniqueId val="{00000001-9EDA-41F7-AA6E-87B7CDDA585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-1.38</c:v>
                </c:pt>
                <c:pt idx="1">
                  <c:v>1.97</c:v>
                </c:pt>
                <c:pt idx="2">
                  <c:v>3.29</c:v>
                </c:pt>
                <c:pt idx="3">
                  <c:v>6.78</c:v>
                </c:pt>
                <c:pt idx="4">
                  <c:v>1.68</c:v>
                </c:pt>
              </c:numCache>
            </c:numRef>
          </c:val>
          <c:smooth val="0"/>
          <c:extLst>
            <c:ext xmlns:c16="http://schemas.microsoft.com/office/drawing/2014/chart" uri="{C3380CC4-5D6E-409C-BE32-E72D297353CC}">
              <c16:uniqueId val="{00000002-9EDA-41F7-AA6E-87B7CDDA585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344E-4EE8-BC80-66B42E1B58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44E-4EE8-BC80-66B42E1B584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44E-4EE8-BC80-66B42E1B584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344E-4EE8-BC80-66B42E1B5845}"/>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44E-4EE8-BC80-66B42E1B5845}"/>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44E-4EE8-BC80-66B42E1B5845}"/>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0.08</c:v>
                </c:pt>
                <c:pt idx="2">
                  <c:v>#N/A</c:v>
                </c:pt>
                <c:pt idx="3">
                  <c:v>0.08</c:v>
                </c:pt>
                <c:pt idx="4">
                  <c:v>#N/A</c:v>
                </c:pt>
                <c:pt idx="5">
                  <c:v>0.14000000000000001</c:v>
                </c:pt>
                <c:pt idx="6">
                  <c:v>#N/A</c:v>
                </c:pt>
                <c:pt idx="7">
                  <c:v>0.11</c:v>
                </c:pt>
                <c:pt idx="8">
                  <c:v>#N/A</c:v>
                </c:pt>
                <c:pt idx="9">
                  <c:v>0.14000000000000001</c:v>
                </c:pt>
              </c:numCache>
            </c:numRef>
          </c:val>
          <c:extLst>
            <c:ext xmlns:c16="http://schemas.microsoft.com/office/drawing/2014/chart" uri="{C3380CC4-5D6E-409C-BE32-E72D297353CC}">
              <c16:uniqueId val="{00000006-344E-4EE8-BC80-66B42E1B5845}"/>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0.9</c:v>
                </c:pt>
                <c:pt idx="2">
                  <c:v>#N/A</c:v>
                </c:pt>
                <c:pt idx="3">
                  <c:v>0.46</c:v>
                </c:pt>
                <c:pt idx="4">
                  <c:v>#N/A</c:v>
                </c:pt>
                <c:pt idx="5">
                  <c:v>0.67</c:v>
                </c:pt>
                <c:pt idx="6">
                  <c:v>#N/A</c:v>
                </c:pt>
                <c:pt idx="7">
                  <c:v>0.79</c:v>
                </c:pt>
                <c:pt idx="8">
                  <c:v>#N/A</c:v>
                </c:pt>
                <c:pt idx="9">
                  <c:v>0.7</c:v>
                </c:pt>
              </c:numCache>
            </c:numRef>
          </c:val>
          <c:extLst>
            <c:ext xmlns:c16="http://schemas.microsoft.com/office/drawing/2014/chart" uri="{C3380CC4-5D6E-409C-BE32-E72D297353CC}">
              <c16:uniqueId val="{00000007-344E-4EE8-BC80-66B42E1B5845}"/>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1.1000000000000001</c:v>
                </c:pt>
                <c:pt idx="2">
                  <c:v>#N/A</c:v>
                </c:pt>
                <c:pt idx="3">
                  <c:v>0.78</c:v>
                </c:pt>
                <c:pt idx="4">
                  <c:v>#N/A</c:v>
                </c:pt>
                <c:pt idx="5">
                  <c:v>1.46</c:v>
                </c:pt>
                <c:pt idx="6">
                  <c:v>#N/A</c:v>
                </c:pt>
                <c:pt idx="7">
                  <c:v>1.17</c:v>
                </c:pt>
                <c:pt idx="8">
                  <c:v>#N/A</c:v>
                </c:pt>
                <c:pt idx="9">
                  <c:v>1.08</c:v>
                </c:pt>
              </c:numCache>
            </c:numRef>
          </c:val>
          <c:extLst>
            <c:ext xmlns:c16="http://schemas.microsoft.com/office/drawing/2014/chart" uri="{C3380CC4-5D6E-409C-BE32-E72D297353CC}">
              <c16:uniqueId val="{00000008-344E-4EE8-BC80-66B42E1B584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4.0999999999999996</c:v>
                </c:pt>
                <c:pt idx="2">
                  <c:v>#N/A</c:v>
                </c:pt>
                <c:pt idx="3">
                  <c:v>3.9</c:v>
                </c:pt>
                <c:pt idx="4">
                  <c:v>#N/A</c:v>
                </c:pt>
                <c:pt idx="5">
                  <c:v>4.47</c:v>
                </c:pt>
                <c:pt idx="6">
                  <c:v>#N/A</c:v>
                </c:pt>
                <c:pt idx="7">
                  <c:v>8.4600000000000009</c:v>
                </c:pt>
                <c:pt idx="8">
                  <c:v>#N/A</c:v>
                </c:pt>
                <c:pt idx="9">
                  <c:v>5.87</c:v>
                </c:pt>
              </c:numCache>
            </c:numRef>
          </c:val>
          <c:extLst>
            <c:ext xmlns:c16="http://schemas.microsoft.com/office/drawing/2014/chart" uri="{C3380CC4-5D6E-409C-BE32-E72D297353CC}">
              <c16:uniqueId val="{00000009-344E-4EE8-BC80-66B42E1B58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6911</c:v>
                </c:pt>
                <c:pt idx="5">
                  <c:v>6875</c:v>
                </c:pt>
                <c:pt idx="8">
                  <c:v>6780</c:v>
                </c:pt>
                <c:pt idx="11">
                  <c:v>6560</c:v>
                </c:pt>
                <c:pt idx="14">
                  <c:v>6050</c:v>
                </c:pt>
              </c:numCache>
            </c:numRef>
          </c:val>
          <c:extLst>
            <c:ext xmlns:c16="http://schemas.microsoft.com/office/drawing/2014/chart" uri="{C3380CC4-5D6E-409C-BE32-E72D297353CC}">
              <c16:uniqueId val="{00000000-9CBF-43C9-916E-48658DB8CC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BF-43C9-916E-48658DB8CC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76</c:v>
                </c:pt>
                <c:pt idx="3">
                  <c:v>53</c:v>
                </c:pt>
                <c:pt idx="6">
                  <c:v>53</c:v>
                </c:pt>
                <c:pt idx="9">
                  <c:v>20</c:v>
                </c:pt>
                <c:pt idx="12">
                  <c:v>17</c:v>
                </c:pt>
              </c:numCache>
            </c:numRef>
          </c:val>
          <c:extLst>
            <c:ext xmlns:c16="http://schemas.microsoft.com/office/drawing/2014/chart" uri="{C3380CC4-5D6E-409C-BE32-E72D297353CC}">
              <c16:uniqueId val="{00000002-9CBF-43C9-916E-48658DB8CC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113</c:v>
                </c:pt>
                <c:pt idx="3">
                  <c:v>121</c:v>
                </c:pt>
                <c:pt idx="6">
                  <c:v>140</c:v>
                </c:pt>
                <c:pt idx="9">
                  <c:v>142</c:v>
                </c:pt>
                <c:pt idx="12">
                  <c:v>139</c:v>
                </c:pt>
              </c:numCache>
            </c:numRef>
          </c:val>
          <c:extLst>
            <c:ext xmlns:c16="http://schemas.microsoft.com/office/drawing/2014/chart" uri="{C3380CC4-5D6E-409C-BE32-E72D297353CC}">
              <c16:uniqueId val="{00000003-9CBF-43C9-916E-48658DB8CC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CBF-43C9-916E-48658DB8CC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60</c:v>
                </c:pt>
                <c:pt idx="3">
                  <c:v>60</c:v>
                </c:pt>
                <c:pt idx="6">
                  <c:v>56</c:v>
                </c:pt>
                <c:pt idx="9">
                  <c:v>53</c:v>
                </c:pt>
                <c:pt idx="12">
                  <c:v>16</c:v>
                </c:pt>
              </c:numCache>
            </c:numRef>
          </c:val>
          <c:extLst>
            <c:ext xmlns:c16="http://schemas.microsoft.com/office/drawing/2014/chart" uri="{C3380CC4-5D6E-409C-BE32-E72D297353CC}">
              <c16:uniqueId val="{00000005-9CBF-43C9-916E-48658DB8CC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BF-43C9-916E-48658DB8CC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1900</c:v>
                </c:pt>
                <c:pt idx="3">
                  <c:v>2202</c:v>
                </c:pt>
                <c:pt idx="6">
                  <c:v>2192</c:v>
                </c:pt>
                <c:pt idx="9">
                  <c:v>2196</c:v>
                </c:pt>
                <c:pt idx="12">
                  <c:v>2134</c:v>
                </c:pt>
              </c:numCache>
            </c:numRef>
          </c:val>
          <c:extLst>
            <c:ext xmlns:c16="http://schemas.microsoft.com/office/drawing/2014/chart" uri="{C3380CC4-5D6E-409C-BE32-E72D297353CC}">
              <c16:uniqueId val="{00000007-9CBF-43C9-916E-48658DB8CC1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-4762</c:v>
                </c:pt>
                <c:pt idx="2">
                  <c:v>#N/A</c:v>
                </c:pt>
                <c:pt idx="3">
                  <c:v>#N/A</c:v>
                </c:pt>
                <c:pt idx="4">
                  <c:v>-4439</c:v>
                </c:pt>
                <c:pt idx="5">
                  <c:v>#N/A</c:v>
                </c:pt>
                <c:pt idx="6">
                  <c:v>#N/A</c:v>
                </c:pt>
                <c:pt idx="7">
                  <c:v>-4339</c:v>
                </c:pt>
                <c:pt idx="8">
                  <c:v>#N/A</c:v>
                </c:pt>
                <c:pt idx="9">
                  <c:v>#N/A</c:v>
                </c:pt>
                <c:pt idx="10">
                  <c:v>-4149</c:v>
                </c:pt>
                <c:pt idx="11">
                  <c:v>#N/A</c:v>
                </c:pt>
                <c:pt idx="12">
                  <c:v>#N/A</c:v>
                </c:pt>
                <c:pt idx="13">
                  <c:v>-3744</c:v>
                </c:pt>
                <c:pt idx="14">
                  <c:v>#N/A</c:v>
                </c:pt>
              </c:numCache>
            </c:numRef>
          </c:val>
          <c:smooth val="0"/>
          <c:extLst>
            <c:ext xmlns:c16="http://schemas.microsoft.com/office/drawing/2014/chart" uri="{C3380CC4-5D6E-409C-BE32-E72D297353CC}">
              <c16:uniqueId val="{00000008-9CBF-43C9-916E-48658DB8CC1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66142</c:v>
                </c:pt>
                <c:pt idx="5">
                  <c:v>60135</c:v>
                </c:pt>
                <c:pt idx="8">
                  <c:v>55849</c:v>
                </c:pt>
                <c:pt idx="11">
                  <c:v>57065</c:v>
                </c:pt>
                <c:pt idx="14">
                  <c:v>53362</c:v>
                </c:pt>
              </c:numCache>
            </c:numRef>
          </c:val>
          <c:extLst>
            <c:ext xmlns:c16="http://schemas.microsoft.com/office/drawing/2014/chart" uri="{C3380CC4-5D6E-409C-BE32-E72D297353CC}">
              <c16:uniqueId val="{00000000-D7D8-4B90-BB86-B036D1652D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c:v>
                </c:pt>
                <c:pt idx="5">
                  <c:v>6</c:v>
                </c:pt>
                <c:pt idx="8">
                  <c:v>5</c:v>
                </c:pt>
                <c:pt idx="11">
                  <c:v>4</c:v>
                </c:pt>
                <c:pt idx="14">
                  <c:v>4</c:v>
                </c:pt>
              </c:numCache>
            </c:numRef>
          </c:val>
          <c:extLst>
            <c:ext xmlns:c16="http://schemas.microsoft.com/office/drawing/2014/chart" uri="{C3380CC4-5D6E-409C-BE32-E72D297353CC}">
              <c16:uniqueId val="{00000001-D7D8-4B90-BB86-B036D1652D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132187</c:v>
                </c:pt>
                <c:pt idx="5">
                  <c:v>146841</c:v>
                </c:pt>
                <c:pt idx="8">
                  <c:v>155266</c:v>
                </c:pt>
                <c:pt idx="11">
                  <c:v>166809</c:v>
                </c:pt>
                <c:pt idx="14">
                  <c:v>186055</c:v>
                </c:pt>
              </c:numCache>
            </c:numRef>
          </c:val>
          <c:extLst>
            <c:ext xmlns:c16="http://schemas.microsoft.com/office/drawing/2014/chart" uri="{C3380CC4-5D6E-409C-BE32-E72D297353CC}">
              <c16:uniqueId val="{00000002-D7D8-4B90-BB86-B036D1652D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D8-4B90-BB86-B036D1652D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D8-4B90-BB86-B036D1652D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D8-4B90-BB86-B036D1652D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18523</c:v>
                </c:pt>
                <c:pt idx="3">
                  <c:v>17359</c:v>
                </c:pt>
                <c:pt idx="6">
                  <c:v>16485</c:v>
                </c:pt>
                <c:pt idx="9">
                  <c:v>15633</c:v>
                </c:pt>
                <c:pt idx="12">
                  <c:v>15754</c:v>
                </c:pt>
              </c:numCache>
            </c:numRef>
          </c:val>
          <c:extLst>
            <c:ext xmlns:c16="http://schemas.microsoft.com/office/drawing/2014/chart" uri="{C3380CC4-5D6E-409C-BE32-E72D297353CC}">
              <c16:uniqueId val="{00000006-D7D8-4B90-BB86-B036D1652D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1462</c:v>
                </c:pt>
                <c:pt idx="3">
                  <c:v>1478</c:v>
                </c:pt>
                <c:pt idx="6">
                  <c:v>1734</c:v>
                </c:pt>
                <c:pt idx="9">
                  <c:v>2081</c:v>
                </c:pt>
                <c:pt idx="12">
                  <c:v>2556</c:v>
                </c:pt>
              </c:numCache>
            </c:numRef>
          </c:val>
          <c:extLst>
            <c:ext xmlns:c16="http://schemas.microsoft.com/office/drawing/2014/chart" uri="{C3380CC4-5D6E-409C-BE32-E72D297353CC}">
              <c16:uniqueId val="{00000007-D7D8-4B90-BB86-B036D1652D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D7D8-4B90-BB86-B036D1652D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178</c:v>
                </c:pt>
                <c:pt idx="3">
                  <c:v>125</c:v>
                </c:pt>
                <c:pt idx="6">
                  <c:v>71</c:v>
                </c:pt>
                <c:pt idx="9">
                  <c:v>52</c:v>
                </c:pt>
                <c:pt idx="12">
                  <c:v>35</c:v>
                </c:pt>
              </c:numCache>
            </c:numRef>
          </c:val>
          <c:extLst>
            <c:ext xmlns:c16="http://schemas.microsoft.com/office/drawing/2014/chart" uri="{C3380CC4-5D6E-409C-BE32-E72D297353CC}">
              <c16:uniqueId val="{00000009-D7D8-4B90-BB86-B036D1652D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28845</c:v>
                </c:pt>
                <c:pt idx="3">
                  <c:v>27394</c:v>
                </c:pt>
                <c:pt idx="6">
                  <c:v>26469</c:v>
                </c:pt>
                <c:pt idx="9">
                  <c:v>24812</c:v>
                </c:pt>
                <c:pt idx="12">
                  <c:v>23801</c:v>
                </c:pt>
              </c:numCache>
            </c:numRef>
          </c:val>
          <c:extLst>
            <c:ext xmlns:c16="http://schemas.microsoft.com/office/drawing/2014/chart" uri="{C3380CC4-5D6E-409C-BE32-E72D297353CC}">
              <c16:uniqueId val="{0000000A-D7D8-4B90-BB86-B036D1652D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D8-4B90-BB86-B036D1652D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33854</c:v>
                </c:pt>
                <c:pt idx="1">
                  <c:v>37323</c:v>
                </c:pt>
                <c:pt idx="2">
                  <c:v>42600</c:v>
                </c:pt>
              </c:numCache>
            </c:numRef>
          </c:val>
          <c:extLst>
            <c:ext xmlns:c16="http://schemas.microsoft.com/office/drawing/2014/chart" uri="{C3380CC4-5D6E-409C-BE32-E72D297353CC}">
              <c16:uniqueId val="{00000000-0DAE-4D3A-A71E-93DBE332A0D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3107</c:v>
                </c:pt>
                <c:pt idx="1">
                  <c:v>3108</c:v>
                </c:pt>
                <c:pt idx="2">
                  <c:v>3110</c:v>
                </c:pt>
              </c:numCache>
            </c:numRef>
          </c:val>
          <c:extLst>
            <c:ext xmlns:c16="http://schemas.microsoft.com/office/drawing/2014/chart" uri="{C3380CC4-5D6E-409C-BE32-E72D297353CC}">
              <c16:uniqueId val="{00000001-0DAE-4D3A-A71E-93DBE332A0D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106362</c:v>
                </c:pt>
                <c:pt idx="1">
                  <c:v>115447</c:v>
                </c:pt>
                <c:pt idx="2">
                  <c:v>125643</c:v>
                </c:pt>
              </c:numCache>
            </c:numRef>
          </c:val>
          <c:extLst>
            <c:ext xmlns:c16="http://schemas.microsoft.com/office/drawing/2014/chart" uri="{C3380CC4-5D6E-409C-BE32-E72D297353CC}">
              <c16:uniqueId val="{00000002-0DAE-4D3A-A71E-93DBE332A0D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666750" y="411480"/>
          <a:ext cx="1153795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18364200" y="398780"/>
          <a:ext cx="35687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18389600" y="424180"/>
          <a:ext cx="35242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18415000" y="449580"/>
          <a:ext cx="34861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5817850" y="398780"/>
          <a:ext cx="243205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5843250" y="424180"/>
          <a:ext cx="238760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5868650" y="449580"/>
          <a:ext cx="233045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760730" y="1179830"/>
          <a:ext cx="87642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876300" y="1211580"/>
          <a:ext cx="1263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095500" y="1211580"/>
          <a:ext cx="114046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532,882
499,491
43.01
240,885,135
232,505,093
7,914,367
134,825,376
23,740,626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295650" y="1211580"/>
          <a:ext cx="139065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4686300" y="1230630"/>
          <a:ext cx="18415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6527800" y="1230630"/>
          <a:ext cx="115570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7747000" y="1230630"/>
          <a:ext cx="57785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4686300" y="2049780"/>
          <a:ext cx="18415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6591300" y="2049780"/>
          <a:ext cx="31242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9747250" y="1179830"/>
          <a:ext cx="1301750"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9963150" y="124333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9963150" y="15062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9963150" y="1828800"/>
          <a:ext cx="115570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9823450" y="133223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9906000" y="180340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9823450" y="18034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9906000" y="203390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9823450" y="217678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9858375" y="12814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9858375" y="15405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04850" y="294513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04850" y="319151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04850" y="34417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04850" y="368808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04850" y="393827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04850" y="418846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04850" y="443484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048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62448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289036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372100" y="515620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372100" y="534289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68707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68707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8197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8197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048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54991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5499100" y="565277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5607050" y="596265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年度の財政力指数は、</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年連続で同値となった。基準財政需要額が増となっているものの、基準財政収入額が、所得環境の改善等に伴う特別区税の増等により増加傾向であるため、水準を維持している。類似団体内では低めの数値となっている。</a:t>
          </a:r>
        </a:p>
        <a:p>
          <a:r>
            <a:rPr kumimoji="1" lang="ja-JP" altLang="en-US" sz="1300">
              <a:latin typeface="ＭＳ ゴシック" panose="020B0609070205080204" pitchFamily="49" charset="-128"/>
              <a:ea typeface="ＭＳ ゴシック" panose="020B0609070205080204" pitchFamily="49" charset="-128"/>
            </a:rPr>
            <a:t>特別区税等の歳入は景気動向に左右されやすい構造であり、本区では今後、人口増加が見込まれ、行政需要の増加が予想されることから、引き続き歳出抑制に努めるなど、健全な財政運営を図っていく。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048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04850" y="76753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04850" y="733824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04850" y="700114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04850" y="6664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04850" y="632695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04850" y="59898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048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048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44450</xdr:rowOff>
    </xdr:to>
    <xdr:cxnSp macro="">
      <xdr:nvCxnSpPr>
        <xdr:cNvPr id="66" name="直線コネクタ 65"/>
        <xdr:cNvCxnSpPr/>
      </xdr:nvCxnSpPr>
      <xdr:spPr>
        <a:xfrm flipV="1">
          <a:off x="4514850" y="5989864"/>
          <a:ext cx="0" cy="1430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7" name="財政力最小値テキスト"/>
        <xdr:cNvSpPr txBox="1"/>
      </xdr:nvSpPr>
      <xdr:spPr>
        <a:xfrm>
          <a:off x="4584700" y="7392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8" name="直線コネクタ 67"/>
        <xdr:cNvCxnSpPr/>
      </xdr:nvCxnSpPr>
      <xdr:spPr>
        <a:xfrm>
          <a:off x="4425950" y="74206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4584700" y="573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425950" y="59898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128815</xdr:rowOff>
    </xdr:from>
    <xdr:to>
      <xdr:col>23</xdr:col>
      <xdr:colOff>133350</xdr:colOff>
      <xdr:row>42</xdr:row>
      <xdr:rowOff>128815</xdr:rowOff>
    </xdr:to>
    <xdr:cxnSp macro="">
      <xdr:nvCxnSpPr>
        <xdr:cNvPr id="71" name="直線コネクタ 70"/>
        <xdr:cNvCxnSpPr/>
      </xdr:nvCxnSpPr>
      <xdr:spPr>
        <a:xfrm>
          <a:off x="3752850" y="71696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128105</xdr:rowOff>
    </xdr:from>
    <xdr:ext cx="762000" cy="259045"/>
    <xdr:sp macro="" textlink="">
      <xdr:nvSpPr>
        <xdr:cNvPr id="72" name="財政力平均値テキスト"/>
        <xdr:cNvSpPr txBox="1"/>
      </xdr:nvSpPr>
      <xdr:spPr>
        <a:xfrm>
          <a:off x="4584700" y="6833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464050" y="6984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128815</xdr:rowOff>
    </xdr:from>
    <xdr:to>
      <xdr:col>19</xdr:col>
      <xdr:colOff>133350</xdr:colOff>
      <xdr:row>42</xdr:row>
      <xdr:rowOff>128815</xdr:rowOff>
    </xdr:to>
    <xdr:cxnSp macro="">
      <xdr:nvCxnSpPr>
        <xdr:cNvPr id="74" name="直線コネクタ 73"/>
        <xdr:cNvCxnSpPr/>
      </xdr:nvCxnSpPr>
      <xdr:spPr>
        <a:xfrm>
          <a:off x="2940050" y="7169695"/>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xdr:cNvSpPr/>
      </xdr:nvSpPr>
      <xdr:spPr>
        <a:xfrm>
          <a:off x="37020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xdr:cNvSpPr txBox="1"/>
      </xdr:nvSpPr>
      <xdr:spPr>
        <a:xfrm>
          <a:off x="3409950" y="6774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42</xdr:row>
      <xdr:rowOff>146050</xdr:rowOff>
    </xdr:to>
    <xdr:cxnSp macro="">
      <xdr:nvCxnSpPr>
        <xdr:cNvPr id="77" name="直線コネクタ 76"/>
        <xdr:cNvCxnSpPr/>
      </xdr:nvCxnSpPr>
      <xdr:spPr>
        <a:xfrm flipV="1">
          <a:off x="2127250" y="7169695"/>
          <a:ext cx="8128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xdr:cNvSpPr/>
      </xdr:nvSpPr>
      <xdr:spPr>
        <a:xfrm>
          <a:off x="2889250" y="70020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xdr:cNvSpPr txBox="1"/>
      </xdr:nvSpPr>
      <xdr:spPr>
        <a:xfrm>
          <a:off x="2597150" y="6774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146050</xdr:rowOff>
    </xdr:to>
    <xdr:cxnSp macro="">
      <xdr:nvCxnSpPr>
        <xdr:cNvPr id="80" name="直線コネクタ 79"/>
        <xdr:cNvCxnSpPr/>
      </xdr:nvCxnSpPr>
      <xdr:spPr>
        <a:xfrm>
          <a:off x="1333500" y="71869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111578</xdr:rowOff>
    </xdr:from>
    <xdr:to>
      <xdr:col>11</xdr:col>
      <xdr:colOff>82550</xdr:colOff>
      <xdr:row>42</xdr:row>
      <xdr:rowOff>41728</xdr:rowOff>
    </xdr:to>
    <xdr:sp macro="" textlink="">
      <xdr:nvSpPr>
        <xdr:cNvPr id="81" name="フローチャート: 判断 80"/>
        <xdr:cNvSpPr/>
      </xdr:nvSpPr>
      <xdr:spPr>
        <a:xfrm>
          <a:off x="2095500" y="6984818"/>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51905</xdr:rowOff>
    </xdr:from>
    <xdr:ext cx="762000" cy="259045"/>
    <xdr:sp macro="" textlink="">
      <xdr:nvSpPr>
        <xdr:cNvPr id="82" name="テキスト ボックス 81"/>
        <xdr:cNvSpPr txBox="1"/>
      </xdr:nvSpPr>
      <xdr:spPr>
        <a:xfrm>
          <a:off x="178435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3" name="フローチャート: 判断 82"/>
        <xdr:cNvSpPr/>
      </xdr:nvSpPr>
      <xdr:spPr>
        <a:xfrm>
          <a:off x="1282700" y="7019290"/>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4" name="テキスト ボックス 83"/>
        <xdr:cNvSpPr txBox="1"/>
      </xdr:nvSpPr>
      <xdr:spPr>
        <a:xfrm>
          <a:off x="97155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27432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19304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1366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90" name="楕円 89"/>
        <xdr:cNvSpPr/>
      </xdr:nvSpPr>
      <xdr:spPr>
        <a:xfrm>
          <a:off x="4464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50092</xdr:rowOff>
    </xdr:from>
    <xdr:ext cx="762000" cy="259045"/>
    <xdr:sp macro="" textlink="">
      <xdr:nvSpPr>
        <xdr:cNvPr id="91" name="財政力該当値テキスト"/>
        <xdr:cNvSpPr txBox="1"/>
      </xdr:nvSpPr>
      <xdr:spPr>
        <a:xfrm>
          <a:off x="4584700" y="709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78015</xdr:rowOff>
    </xdr:from>
    <xdr:to>
      <xdr:col>19</xdr:col>
      <xdr:colOff>184150</xdr:colOff>
      <xdr:row>43</xdr:row>
      <xdr:rowOff>8165</xdr:rowOff>
    </xdr:to>
    <xdr:sp macro="" textlink="">
      <xdr:nvSpPr>
        <xdr:cNvPr id="92" name="楕円 91"/>
        <xdr:cNvSpPr/>
      </xdr:nvSpPr>
      <xdr:spPr>
        <a:xfrm>
          <a:off x="37020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164392</xdr:rowOff>
    </xdr:from>
    <xdr:ext cx="736600" cy="259045"/>
    <xdr:sp macro="" textlink="">
      <xdr:nvSpPr>
        <xdr:cNvPr id="93" name="テキスト ボックス 92"/>
        <xdr:cNvSpPr txBox="1"/>
      </xdr:nvSpPr>
      <xdr:spPr>
        <a:xfrm>
          <a:off x="3409950" y="720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4" name="楕円 93"/>
        <xdr:cNvSpPr/>
      </xdr:nvSpPr>
      <xdr:spPr>
        <a:xfrm>
          <a:off x="2889250" y="71188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5" name="テキスト ボックス 94"/>
        <xdr:cNvSpPr txBox="1"/>
      </xdr:nvSpPr>
      <xdr:spPr>
        <a:xfrm>
          <a:off x="2597150" y="720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6" name="楕円 95"/>
        <xdr:cNvSpPr/>
      </xdr:nvSpPr>
      <xdr:spPr>
        <a:xfrm>
          <a:off x="20955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7" name="テキスト ボックス 96"/>
        <xdr:cNvSpPr txBox="1"/>
      </xdr:nvSpPr>
      <xdr:spPr>
        <a:xfrm>
          <a:off x="17843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98" name="楕円 97"/>
        <xdr:cNvSpPr/>
      </xdr:nvSpPr>
      <xdr:spPr>
        <a:xfrm>
          <a:off x="1282700" y="7136130"/>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99" name="テキスト ボックス 98"/>
        <xdr:cNvSpPr txBox="1"/>
      </xdr:nvSpPr>
      <xdr:spPr>
        <a:xfrm>
          <a:off x="971550" y="721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048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54113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297372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372100" y="8882380"/>
          <a:ext cx="139065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372100" y="906526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68707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68707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8197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8197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048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54991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5499100" y="9378950"/>
          <a:ext cx="34518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5607050" y="9688830"/>
          <a:ext cx="524891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保育所関連経費などの扶助費、予防接種事業などの物件費の増等により経常経費が増となったものの、特別区交付金や特別区税の増などにより一般財源が増となったことにより、前年度比で</a:t>
          </a:r>
          <a:r>
            <a:rPr kumimoji="1" lang="en-US" altLang="ja-JP" sz="1300">
              <a:latin typeface="ＭＳ ゴシック" panose="020B0609070205080204" pitchFamily="49" charset="-128"/>
              <a:ea typeface="ＭＳ ゴシック" panose="020B0609070205080204" pitchFamily="49" charset="-128"/>
            </a:rPr>
            <a:t>1.8</a:t>
          </a:r>
          <a:r>
            <a:rPr kumimoji="1" lang="ja-JP" altLang="en-US" sz="1300">
              <a:latin typeface="ＭＳ ゴシック" panose="020B0609070205080204" pitchFamily="49" charset="-128"/>
              <a:ea typeface="ＭＳ ゴシック" panose="020B0609070205080204" pitchFamily="49" charset="-128"/>
            </a:rPr>
            <a:t>ポイントの減となった。その結果、本区の経常収支比率は引き続き適正水準（</a:t>
          </a:r>
          <a:r>
            <a:rPr kumimoji="1" lang="en-US" altLang="ja-JP" sz="1300">
              <a:latin typeface="ＭＳ ゴシック" panose="020B0609070205080204" pitchFamily="49" charset="-128"/>
              <a:ea typeface="ＭＳ ゴシック" panose="020B0609070205080204" pitchFamily="49" charset="-128"/>
            </a:rPr>
            <a:t>70</a:t>
          </a:r>
          <a:r>
            <a:rPr kumimoji="1" lang="ja-JP" altLang="en-US" sz="1300">
              <a:latin typeface="ＭＳ ゴシック" panose="020B0609070205080204" pitchFamily="49" charset="-128"/>
              <a:ea typeface="ＭＳ ゴシック" panose="020B0609070205080204" pitchFamily="49" charset="-128"/>
            </a:rPr>
            <a:t>～</a:t>
          </a:r>
          <a:r>
            <a:rPr kumimoji="1" lang="en-US" altLang="ja-JP" sz="1300">
              <a:latin typeface="ＭＳ ゴシック" panose="020B0609070205080204" pitchFamily="49" charset="-128"/>
              <a:ea typeface="ＭＳ ゴシック" panose="020B0609070205080204" pitchFamily="49" charset="-128"/>
            </a:rPr>
            <a:t>80</a:t>
          </a:r>
          <a:r>
            <a:rPr kumimoji="1" lang="ja-JP" altLang="en-US" sz="1300">
              <a:latin typeface="ＭＳ ゴシック" panose="020B0609070205080204" pitchFamily="49" charset="-128"/>
              <a:ea typeface="ＭＳ ゴシック" panose="020B0609070205080204" pitchFamily="49" charset="-128"/>
            </a:rPr>
            <a:t>％）の範囲内であり、類似団体内でも上位の数値となった。歳入環境の先行きは不透明であるとともに、本区においては、人口増等により今後も経常的経費の増が見込まれることから、引き続き、効率的かつ効果的な行財政運営に取組んでいく。</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66675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048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04850" y="1134406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04850" y="109495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04850" y="105587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04850" y="10164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04850" y="976968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048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048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14394</xdr:rowOff>
    </xdr:from>
    <xdr:to>
      <xdr:col>23</xdr:col>
      <xdr:colOff>133350</xdr:colOff>
      <xdr:row>67</xdr:row>
      <xdr:rowOff>7620</xdr:rowOff>
    </xdr:to>
    <xdr:cxnSp macro="">
      <xdr:nvCxnSpPr>
        <xdr:cNvPr id="129" name="直線コネクタ 128"/>
        <xdr:cNvCxnSpPr/>
      </xdr:nvCxnSpPr>
      <xdr:spPr>
        <a:xfrm flipV="1">
          <a:off x="4514850" y="9737514"/>
          <a:ext cx="0" cy="15019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30" name="財政構造の弾力性最小値テキスト"/>
        <xdr:cNvSpPr txBox="1"/>
      </xdr:nvSpPr>
      <xdr:spPr>
        <a:xfrm>
          <a:off x="4584700" y="1121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31" name="直線コネクタ 130"/>
        <xdr:cNvCxnSpPr/>
      </xdr:nvCxnSpPr>
      <xdr:spPr>
        <a:xfrm>
          <a:off x="4425950" y="11239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100771</xdr:rowOff>
    </xdr:from>
    <xdr:ext cx="762000" cy="259045"/>
    <xdr:sp macro="" textlink="">
      <xdr:nvSpPr>
        <xdr:cNvPr id="132" name="財政構造の弾力性最大値テキスト"/>
        <xdr:cNvSpPr txBox="1"/>
      </xdr:nvSpPr>
      <xdr:spPr>
        <a:xfrm>
          <a:off x="4584700" y="9488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14394</xdr:rowOff>
    </xdr:from>
    <xdr:to>
      <xdr:col>24</xdr:col>
      <xdr:colOff>12700</xdr:colOff>
      <xdr:row>58</xdr:row>
      <xdr:rowOff>14394</xdr:rowOff>
    </xdr:to>
    <xdr:cxnSp macro="">
      <xdr:nvCxnSpPr>
        <xdr:cNvPr id="133" name="直線コネクタ 132"/>
        <xdr:cNvCxnSpPr/>
      </xdr:nvCxnSpPr>
      <xdr:spPr>
        <a:xfrm>
          <a:off x="4425950" y="97375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140970</xdr:rowOff>
    </xdr:from>
    <xdr:to>
      <xdr:col>23</xdr:col>
      <xdr:colOff>133350</xdr:colOff>
      <xdr:row>63</xdr:row>
      <xdr:rowOff>114300</xdr:rowOff>
    </xdr:to>
    <xdr:cxnSp macro="">
      <xdr:nvCxnSpPr>
        <xdr:cNvPr id="134" name="直線コネクタ 133"/>
        <xdr:cNvCxnSpPr/>
      </xdr:nvCxnSpPr>
      <xdr:spPr>
        <a:xfrm flipV="1">
          <a:off x="3752850" y="10534650"/>
          <a:ext cx="762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51664</xdr:rowOff>
    </xdr:from>
    <xdr:ext cx="762000" cy="259045"/>
    <xdr:sp macro="" textlink="">
      <xdr:nvSpPr>
        <xdr:cNvPr id="135" name="財政構造の弾力性平均値テキスト"/>
        <xdr:cNvSpPr txBox="1"/>
      </xdr:nvSpPr>
      <xdr:spPr>
        <a:xfrm>
          <a:off x="4584700" y="10612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6" name="フローチャート: 判断 135"/>
        <xdr:cNvSpPr/>
      </xdr:nvSpPr>
      <xdr:spPr>
        <a:xfrm>
          <a:off x="4464050" y="10640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151977</xdr:rowOff>
    </xdr:to>
    <xdr:cxnSp macro="">
      <xdr:nvCxnSpPr>
        <xdr:cNvPr id="137" name="直線コネクタ 136"/>
        <xdr:cNvCxnSpPr/>
      </xdr:nvCxnSpPr>
      <xdr:spPr>
        <a:xfrm flipV="1">
          <a:off x="2940050" y="10675620"/>
          <a:ext cx="812800" cy="20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77046</xdr:rowOff>
    </xdr:from>
    <xdr:to>
      <xdr:col>19</xdr:col>
      <xdr:colOff>184150</xdr:colOff>
      <xdr:row>65</xdr:row>
      <xdr:rowOff>7196</xdr:rowOff>
    </xdr:to>
    <xdr:sp macro="" textlink="">
      <xdr:nvSpPr>
        <xdr:cNvPr id="138" name="フローチャート: 判断 137"/>
        <xdr:cNvSpPr/>
      </xdr:nvSpPr>
      <xdr:spPr>
        <a:xfrm>
          <a:off x="3702050" y="10806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39" name="テキスト ボックス 138"/>
        <xdr:cNvSpPr txBox="1"/>
      </xdr:nvSpPr>
      <xdr:spPr>
        <a:xfrm>
          <a:off x="3409950" y="10892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9737</xdr:rowOff>
    </xdr:from>
    <xdr:to>
      <xdr:col>15</xdr:col>
      <xdr:colOff>82550</xdr:colOff>
      <xdr:row>64</xdr:row>
      <xdr:rowOff>151977</xdr:rowOff>
    </xdr:to>
    <xdr:cxnSp macro="">
      <xdr:nvCxnSpPr>
        <xdr:cNvPr id="140" name="直線コネクタ 139"/>
        <xdr:cNvCxnSpPr/>
      </xdr:nvCxnSpPr>
      <xdr:spPr>
        <a:xfrm>
          <a:off x="2127250" y="10571057"/>
          <a:ext cx="812800" cy="30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171027</xdr:rowOff>
    </xdr:from>
    <xdr:to>
      <xdr:col>15</xdr:col>
      <xdr:colOff>133350</xdr:colOff>
      <xdr:row>66</xdr:row>
      <xdr:rowOff>101177</xdr:rowOff>
    </xdr:to>
    <xdr:sp macro="" textlink="">
      <xdr:nvSpPr>
        <xdr:cNvPr id="141" name="フローチャート: 判断 140"/>
        <xdr:cNvSpPr/>
      </xdr:nvSpPr>
      <xdr:spPr>
        <a:xfrm>
          <a:off x="2889250" y="110676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85954</xdr:rowOff>
    </xdr:from>
    <xdr:ext cx="762000" cy="259045"/>
    <xdr:sp macro="" textlink="">
      <xdr:nvSpPr>
        <xdr:cNvPr id="142" name="テキスト ボックス 141"/>
        <xdr:cNvSpPr txBox="1"/>
      </xdr:nvSpPr>
      <xdr:spPr>
        <a:xfrm>
          <a:off x="2597150" y="11150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9737</xdr:rowOff>
    </xdr:from>
    <xdr:to>
      <xdr:col>11</xdr:col>
      <xdr:colOff>31750</xdr:colOff>
      <xdr:row>64</xdr:row>
      <xdr:rowOff>23283</xdr:rowOff>
    </xdr:to>
    <xdr:cxnSp macro="">
      <xdr:nvCxnSpPr>
        <xdr:cNvPr id="143" name="直線コネクタ 142"/>
        <xdr:cNvCxnSpPr/>
      </xdr:nvCxnSpPr>
      <xdr:spPr>
        <a:xfrm flipV="1">
          <a:off x="1333500" y="10571057"/>
          <a:ext cx="793750" cy="18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101177</xdr:rowOff>
    </xdr:from>
    <xdr:to>
      <xdr:col>11</xdr:col>
      <xdr:colOff>82550</xdr:colOff>
      <xdr:row>65</xdr:row>
      <xdr:rowOff>31327</xdr:rowOff>
    </xdr:to>
    <xdr:sp macro="" textlink="">
      <xdr:nvSpPr>
        <xdr:cNvPr id="144" name="フローチャート: 判断 143"/>
        <xdr:cNvSpPr/>
      </xdr:nvSpPr>
      <xdr:spPr>
        <a:xfrm>
          <a:off x="2095500" y="1083013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16104</xdr:rowOff>
    </xdr:from>
    <xdr:ext cx="762000" cy="259045"/>
    <xdr:sp macro="" textlink="">
      <xdr:nvSpPr>
        <xdr:cNvPr id="145" name="テキスト ボックス 144"/>
        <xdr:cNvSpPr txBox="1"/>
      </xdr:nvSpPr>
      <xdr:spPr>
        <a:xfrm>
          <a:off x="1784350" y="1091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117263</xdr:rowOff>
    </xdr:from>
    <xdr:to>
      <xdr:col>7</xdr:col>
      <xdr:colOff>31750</xdr:colOff>
      <xdr:row>65</xdr:row>
      <xdr:rowOff>47413</xdr:rowOff>
    </xdr:to>
    <xdr:sp macro="" textlink="">
      <xdr:nvSpPr>
        <xdr:cNvPr id="146" name="フローチャート: 判断 145"/>
        <xdr:cNvSpPr/>
      </xdr:nvSpPr>
      <xdr:spPr>
        <a:xfrm>
          <a:off x="1282700" y="1084622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32190</xdr:rowOff>
    </xdr:from>
    <xdr:ext cx="762000" cy="259045"/>
    <xdr:sp macro="" textlink="">
      <xdr:nvSpPr>
        <xdr:cNvPr id="147" name="テキスト ボックス 146"/>
        <xdr:cNvSpPr txBox="1"/>
      </xdr:nvSpPr>
      <xdr:spPr>
        <a:xfrm>
          <a:off x="971550" y="1092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27432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19304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1366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3" name="楕円 152"/>
        <xdr:cNvSpPr/>
      </xdr:nvSpPr>
      <xdr:spPr>
        <a:xfrm>
          <a:off x="4464050" y="10483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4" name="財政構造の弾力性該当値テキスト"/>
        <xdr:cNvSpPr txBox="1"/>
      </xdr:nvSpPr>
      <xdr:spPr>
        <a:xfrm>
          <a:off x="45847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5" name="楕円 154"/>
        <xdr:cNvSpPr/>
      </xdr:nvSpPr>
      <xdr:spPr>
        <a:xfrm>
          <a:off x="37020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6" name="テキスト ボックス 155"/>
        <xdr:cNvSpPr txBox="1"/>
      </xdr:nvSpPr>
      <xdr:spPr>
        <a:xfrm>
          <a:off x="3409950" y="1039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101177</xdr:rowOff>
    </xdr:from>
    <xdr:to>
      <xdr:col>15</xdr:col>
      <xdr:colOff>133350</xdr:colOff>
      <xdr:row>65</xdr:row>
      <xdr:rowOff>31327</xdr:rowOff>
    </xdr:to>
    <xdr:sp macro="" textlink="">
      <xdr:nvSpPr>
        <xdr:cNvPr id="157" name="楕円 156"/>
        <xdr:cNvSpPr/>
      </xdr:nvSpPr>
      <xdr:spPr>
        <a:xfrm>
          <a:off x="2889250" y="108301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41504</xdr:rowOff>
    </xdr:from>
    <xdr:ext cx="762000" cy="259045"/>
    <xdr:sp macro="" textlink="">
      <xdr:nvSpPr>
        <xdr:cNvPr id="158" name="テキスト ボックス 157"/>
        <xdr:cNvSpPr txBox="1"/>
      </xdr:nvSpPr>
      <xdr:spPr>
        <a:xfrm>
          <a:off x="2597150" y="10602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130387</xdr:rowOff>
    </xdr:from>
    <xdr:to>
      <xdr:col>11</xdr:col>
      <xdr:colOff>82550</xdr:colOff>
      <xdr:row>63</xdr:row>
      <xdr:rowOff>60537</xdr:rowOff>
    </xdr:to>
    <xdr:sp macro="" textlink="">
      <xdr:nvSpPr>
        <xdr:cNvPr id="159" name="楕円 158"/>
        <xdr:cNvSpPr/>
      </xdr:nvSpPr>
      <xdr:spPr>
        <a:xfrm>
          <a:off x="2095500" y="10524067"/>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70714</xdr:rowOff>
    </xdr:from>
    <xdr:ext cx="762000" cy="259045"/>
    <xdr:sp macro="" textlink="">
      <xdr:nvSpPr>
        <xdr:cNvPr id="160" name="テキスト ボックス 159"/>
        <xdr:cNvSpPr txBox="1"/>
      </xdr:nvSpPr>
      <xdr:spPr>
        <a:xfrm>
          <a:off x="1784350" y="10296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61" name="楕円 160"/>
        <xdr:cNvSpPr/>
      </xdr:nvSpPr>
      <xdr:spPr>
        <a:xfrm>
          <a:off x="1282700" y="10705253"/>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62" name="テキスト ボックス 161"/>
        <xdr:cNvSpPr txBox="1"/>
      </xdr:nvSpPr>
      <xdr:spPr>
        <a:xfrm>
          <a:off x="971550" y="10477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048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74655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378734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[143,096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372100" y="1260475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372100" y="12791440"/>
          <a:ext cx="139065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68707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68707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8197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8197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048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54991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5499100" y="13101320"/>
          <a:ext cx="34518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5607050" y="13411200"/>
          <a:ext cx="524891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ゴシック" panose="020B0609070205080204" pitchFamily="49" charset="-128"/>
              <a:ea typeface="ＭＳ ゴシック" panose="020B0609070205080204" pitchFamily="49" charset="-128"/>
            </a:rPr>
            <a:t>4</a:t>
          </a:r>
          <a:r>
            <a:rPr kumimoji="1" lang="ja-JP" altLang="en-US" sz="1300">
              <a:latin typeface="ＭＳ ゴシック" panose="020B0609070205080204" pitchFamily="49" charset="-128"/>
              <a:ea typeface="ＭＳ ゴシック" panose="020B0609070205080204" pitchFamily="49" charset="-128"/>
            </a:rPr>
            <a:t>年度は、前年度と比べて</a:t>
          </a:r>
          <a:r>
            <a:rPr kumimoji="1" lang="en-US" altLang="ja-JP" sz="1300">
              <a:latin typeface="ＭＳ ゴシック" panose="020B0609070205080204" pitchFamily="49" charset="-128"/>
              <a:ea typeface="ＭＳ ゴシック" panose="020B0609070205080204" pitchFamily="49" charset="-128"/>
            </a:rPr>
            <a:t>3,318</a:t>
          </a:r>
          <a:r>
            <a:rPr kumimoji="1" lang="ja-JP" altLang="en-US" sz="1300">
              <a:latin typeface="ＭＳ ゴシック" panose="020B0609070205080204" pitchFamily="49" charset="-128"/>
              <a:ea typeface="ＭＳ ゴシック" panose="020B0609070205080204" pitchFamily="49" charset="-128"/>
            </a:rPr>
            <a:t>円の増となっている。これは、人口が増となったものの、人件費・物件費等の合計がそれを上回る増となったことが要因である。</a:t>
          </a:r>
        </a:p>
        <a:p>
          <a:r>
            <a:rPr kumimoji="1" lang="ja-JP" altLang="en-US" sz="1300">
              <a:latin typeface="ＭＳ ゴシック" panose="020B0609070205080204" pitchFamily="49" charset="-128"/>
              <a:ea typeface="ＭＳ ゴシック" panose="020B0609070205080204" pitchFamily="49" charset="-128"/>
            </a:rPr>
            <a:t>本区の数値は、全国平均、東京都平均、類似団体平均と比較すると低い数値となっている。人口増に伴い、今後も物件費等の増加が見込まれるため、行財政改革の推進や既存事業の見直し、再構築などに努めていく必要があ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66675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048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04850" y="1507024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04850" y="1467569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04850" y="142811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04850" y="138904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04850" y="134958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048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048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37007</xdr:rowOff>
    </xdr:from>
    <xdr:to>
      <xdr:col>23</xdr:col>
      <xdr:colOff>133350</xdr:colOff>
      <xdr:row>88</xdr:row>
      <xdr:rowOff>166288</xdr:rowOff>
    </xdr:to>
    <xdr:cxnSp macro="">
      <xdr:nvCxnSpPr>
        <xdr:cNvPr id="192" name="直線コネクタ 191"/>
        <xdr:cNvCxnSpPr/>
      </xdr:nvCxnSpPr>
      <xdr:spPr>
        <a:xfrm flipV="1">
          <a:off x="4514850" y="13615847"/>
          <a:ext cx="0" cy="1302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138365</xdr:rowOff>
    </xdr:from>
    <xdr:ext cx="762000" cy="259045"/>
    <xdr:sp macro="" textlink="">
      <xdr:nvSpPr>
        <xdr:cNvPr id="193" name="人件費・物件費等の状況最小値テキスト"/>
        <xdr:cNvSpPr txBox="1"/>
      </xdr:nvSpPr>
      <xdr:spPr>
        <a:xfrm>
          <a:off x="4584700" y="1489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166288</xdr:rowOff>
    </xdr:from>
    <xdr:to>
      <xdr:col>24</xdr:col>
      <xdr:colOff>12700</xdr:colOff>
      <xdr:row>88</xdr:row>
      <xdr:rowOff>166288</xdr:rowOff>
    </xdr:to>
    <xdr:cxnSp macro="">
      <xdr:nvCxnSpPr>
        <xdr:cNvPr id="194" name="直線コネクタ 193"/>
        <xdr:cNvCxnSpPr/>
      </xdr:nvCxnSpPr>
      <xdr:spPr>
        <a:xfrm>
          <a:off x="4425950" y="149186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123384</xdr:rowOff>
    </xdr:from>
    <xdr:ext cx="762000" cy="259045"/>
    <xdr:sp macro="" textlink="">
      <xdr:nvSpPr>
        <xdr:cNvPr id="195" name="人件費・物件費等の状況最大値テキスト"/>
        <xdr:cNvSpPr txBox="1"/>
      </xdr:nvSpPr>
      <xdr:spPr>
        <a:xfrm>
          <a:off x="4584700" y="1336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37007</xdr:rowOff>
    </xdr:from>
    <xdr:to>
      <xdr:col>24</xdr:col>
      <xdr:colOff>12700</xdr:colOff>
      <xdr:row>81</xdr:row>
      <xdr:rowOff>37007</xdr:rowOff>
    </xdr:to>
    <xdr:cxnSp macro="">
      <xdr:nvCxnSpPr>
        <xdr:cNvPr id="196" name="直線コネクタ 195"/>
        <xdr:cNvCxnSpPr/>
      </xdr:nvCxnSpPr>
      <xdr:spPr>
        <a:xfrm>
          <a:off x="4425950" y="136158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73191</xdr:rowOff>
    </xdr:from>
    <xdr:to>
      <xdr:col>23</xdr:col>
      <xdr:colOff>133350</xdr:colOff>
      <xdr:row>81</xdr:row>
      <xdr:rowOff>86534</xdr:rowOff>
    </xdr:to>
    <xdr:cxnSp macro="">
      <xdr:nvCxnSpPr>
        <xdr:cNvPr id="197" name="直線コネクタ 196"/>
        <xdr:cNvCxnSpPr/>
      </xdr:nvCxnSpPr>
      <xdr:spPr>
        <a:xfrm>
          <a:off x="3752850" y="13652031"/>
          <a:ext cx="762000" cy="1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78432</xdr:rowOff>
    </xdr:from>
    <xdr:ext cx="762000" cy="259045"/>
    <xdr:sp macro="" textlink="">
      <xdr:nvSpPr>
        <xdr:cNvPr id="198" name="人件費・物件費等の状況平均値テキスト"/>
        <xdr:cNvSpPr txBox="1"/>
      </xdr:nvSpPr>
      <xdr:spPr>
        <a:xfrm>
          <a:off x="4584700" y="13657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106355</xdr:rowOff>
    </xdr:from>
    <xdr:to>
      <xdr:col>23</xdr:col>
      <xdr:colOff>184150</xdr:colOff>
      <xdr:row>82</xdr:row>
      <xdr:rowOff>36505</xdr:rowOff>
    </xdr:to>
    <xdr:sp macro="" textlink="">
      <xdr:nvSpPr>
        <xdr:cNvPr id="199" name="フローチャート: 判断 198"/>
        <xdr:cNvSpPr/>
      </xdr:nvSpPr>
      <xdr:spPr>
        <a:xfrm>
          <a:off x="4464050" y="136851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33886</xdr:rowOff>
    </xdr:from>
    <xdr:to>
      <xdr:col>19</xdr:col>
      <xdr:colOff>133350</xdr:colOff>
      <xdr:row>81</xdr:row>
      <xdr:rowOff>73191</xdr:rowOff>
    </xdr:to>
    <xdr:cxnSp macro="">
      <xdr:nvCxnSpPr>
        <xdr:cNvPr id="200" name="直線コネクタ 199"/>
        <xdr:cNvCxnSpPr/>
      </xdr:nvCxnSpPr>
      <xdr:spPr>
        <a:xfrm>
          <a:off x="2940050" y="13612726"/>
          <a:ext cx="812800" cy="3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82297</xdr:rowOff>
    </xdr:from>
    <xdr:to>
      <xdr:col>19</xdr:col>
      <xdr:colOff>184150</xdr:colOff>
      <xdr:row>82</xdr:row>
      <xdr:rowOff>12447</xdr:rowOff>
    </xdr:to>
    <xdr:sp macro="" textlink="">
      <xdr:nvSpPr>
        <xdr:cNvPr id="201" name="フローチャート: 判断 200"/>
        <xdr:cNvSpPr/>
      </xdr:nvSpPr>
      <xdr:spPr>
        <a:xfrm>
          <a:off x="3702050" y="13661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168674</xdr:rowOff>
    </xdr:from>
    <xdr:ext cx="736600" cy="259045"/>
    <xdr:sp macro="" textlink="">
      <xdr:nvSpPr>
        <xdr:cNvPr id="202" name="テキスト ボックス 201"/>
        <xdr:cNvSpPr txBox="1"/>
      </xdr:nvSpPr>
      <xdr:spPr>
        <a:xfrm>
          <a:off x="3409950" y="1374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161465</xdr:rowOff>
    </xdr:from>
    <xdr:to>
      <xdr:col>15</xdr:col>
      <xdr:colOff>82550</xdr:colOff>
      <xdr:row>81</xdr:row>
      <xdr:rowOff>33886</xdr:rowOff>
    </xdr:to>
    <xdr:cxnSp macro="">
      <xdr:nvCxnSpPr>
        <xdr:cNvPr id="203" name="直線コネクタ 202"/>
        <xdr:cNvCxnSpPr/>
      </xdr:nvCxnSpPr>
      <xdr:spPr>
        <a:xfrm>
          <a:off x="2127250" y="13572665"/>
          <a:ext cx="8128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21095</xdr:rowOff>
    </xdr:from>
    <xdr:to>
      <xdr:col>15</xdr:col>
      <xdr:colOff>133350</xdr:colOff>
      <xdr:row>81</xdr:row>
      <xdr:rowOff>122695</xdr:rowOff>
    </xdr:to>
    <xdr:sp macro="" textlink="">
      <xdr:nvSpPr>
        <xdr:cNvPr id="204" name="フローチャート: 判断 203"/>
        <xdr:cNvSpPr/>
      </xdr:nvSpPr>
      <xdr:spPr>
        <a:xfrm>
          <a:off x="2889250" y="1359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107472</xdr:rowOff>
    </xdr:from>
    <xdr:ext cx="762000" cy="259045"/>
    <xdr:sp macro="" textlink="">
      <xdr:nvSpPr>
        <xdr:cNvPr id="205" name="テキスト ボックス 204"/>
        <xdr:cNvSpPr txBox="1"/>
      </xdr:nvSpPr>
      <xdr:spPr>
        <a:xfrm>
          <a:off x="2597150" y="13686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141332</xdr:rowOff>
    </xdr:from>
    <xdr:to>
      <xdr:col>11</xdr:col>
      <xdr:colOff>31750</xdr:colOff>
      <xdr:row>80</xdr:row>
      <xdr:rowOff>161465</xdr:rowOff>
    </xdr:to>
    <xdr:cxnSp macro="">
      <xdr:nvCxnSpPr>
        <xdr:cNvPr id="206" name="直線コネクタ 205"/>
        <xdr:cNvCxnSpPr/>
      </xdr:nvCxnSpPr>
      <xdr:spPr>
        <a:xfrm>
          <a:off x="1333500" y="13552532"/>
          <a:ext cx="793750" cy="20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170157</xdr:rowOff>
    </xdr:from>
    <xdr:to>
      <xdr:col>11</xdr:col>
      <xdr:colOff>82550</xdr:colOff>
      <xdr:row>81</xdr:row>
      <xdr:rowOff>100307</xdr:rowOff>
    </xdr:to>
    <xdr:sp macro="" textlink="">
      <xdr:nvSpPr>
        <xdr:cNvPr id="207" name="フローチャート: 判断 206"/>
        <xdr:cNvSpPr/>
      </xdr:nvSpPr>
      <xdr:spPr>
        <a:xfrm>
          <a:off x="2095500" y="13581357"/>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85084</xdr:rowOff>
    </xdr:from>
    <xdr:ext cx="762000" cy="259045"/>
    <xdr:sp macro="" textlink="">
      <xdr:nvSpPr>
        <xdr:cNvPr id="208" name="テキスト ボックス 207"/>
        <xdr:cNvSpPr txBox="1"/>
      </xdr:nvSpPr>
      <xdr:spPr>
        <a:xfrm>
          <a:off x="1784350" y="1366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139399</xdr:rowOff>
    </xdr:from>
    <xdr:to>
      <xdr:col>7</xdr:col>
      <xdr:colOff>31750</xdr:colOff>
      <xdr:row>81</xdr:row>
      <xdr:rowOff>69549</xdr:rowOff>
    </xdr:to>
    <xdr:sp macro="" textlink="">
      <xdr:nvSpPr>
        <xdr:cNvPr id="209" name="フローチャート: 判断 208"/>
        <xdr:cNvSpPr/>
      </xdr:nvSpPr>
      <xdr:spPr>
        <a:xfrm>
          <a:off x="1282700" y="13550599"/>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54326</xdr:rowOff>
    </xdr:from>
    <xdr:ext cx="762000" cy="259045"/>
    <xdr:sp macro="" textlink="">
      <xdr:nvSpPr>
        <xdr:cNvPr id="210" name="テキスト ボックス 209"/>
        <xdr:cNvSpPr txBox="1"/>
      </xdr:nvSpPr>
      <xdr:spPr>
        <a:xfrm>
          <a:off x="971550" y="1363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27432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19304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1366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35734</xdr:rowOff>
    </xdr:from>
    <xdr:to>
      <xdr:col>23</xdr:col>
      <xdr:colOff>184150</xdr:colOff>
      <xdr:row>81</xdr:row>
      <xdr:rowOff>137334</xdr:rowOff>
    </xdr:to>
    <xdr:sp macro="" textlink="">
      <xdr:nvSpPr>
        <xdr:cNvPr id="216" name="楕円 215"/>
        <xdr:cNvSpPr/>
      </xdr:nvSpPr>
      <xdr:spPr>
        <a:xfrm>
          <a:off x="4464050" y="1361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128461</xdr:rowOff>
    </xdr:from>
    <xdr:ext cx="762000" cy="259045"/>
    <xdr:sp macro="" textlink="">
      <xdr:nvSpPr>
        <xdr:cNvPr id="217" name="人件費・物件費等の状況該当値テキスト"/>
        <xdr:cNvSpPr txBox="1"/>
      </xdr:nvSpPr>
      <xdr:spPr>
        <a:xfrm>
          <a:off x="4584700" y="1353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22391</xdr:rowOff>
    </xdr:from>
    <xdr:to>
      <xdr:col>19</xdr:col>
      <xdr:colOff>184150</xdr:colOff>
      <xdr:row>81</xdr:row>
      <xdr:rowOff>123991</xdr:rowOff>
    </xdr:to>
    <xdr:sp macro="" textlink="">
      <xdr:nvSpPr>
        <xdr:cNvPr id="218" name="楕円 217"/>
        <xdr:cNvSpPr/>
      </xdr:nvSpPr>
      <xdr:spPr>
        <a:xfrm>
          <a:off x="3702050" y="1360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134168</xdr:rowOff>
    </xdr:from>
    <xdr:ext cx="736600" cy="259045"/>
    <xdr:sp macro="" textlink="">
      <xdr:nvSpPr>
        <xdr:cNvPr id="219" name="テキスト ボックス 218"/>
        <xdr:cNvSpPr txBox="1"/>
      </xdr:nvSpPr>
      <xdr:spPr>
        <a:xfrm>
          <a:off x="3409950" y="13377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154536</xdr:rowOff>
    </xdr:from>
    <xdr:to>
      <xdr:col>15</xdr:col>
      <xdr:colOff>133350</xdr:colOff>
      <xdr:row>81</xdr:row>
      <xdr:rowOff>84686</xdr:rowOff>
    </xdr:to>
    <xdr:sp macro="" textlink="">
      <xdr:nvSpPr>
        <xdr:cNvPr id="220" name="楕円 219"/>
        <xdr:cNvSpPr/>
      </xdr:nvSpPr>
      <xdr:spPr>
        <a:xfrm>
          <a:off x="2889250" y="13565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94863</xdr:rowOff>
    </xdr:from>
    <xdr:ext cx="762000" cy="259045"/>
    <xdr:sp macro="" textlink="">
      <xdr:nvSpPr>
        <xdr:cNvPr id="221" name="テキスト ボックス 220"/>
        <xdr:cNvSpPr txBox="1"/>
      </xdr:nvSpPr>
      <xdr:spPr>
        <a:xfrm>
          <a:off x="2597150" y="1333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110665</xdr:rowOff>
    </xdr:from>
    <xdr:to>
      <xdr:col>11</xdr:col>
      <xdr:colOff>82550</xdr:colOff>
      <xdr:row>81</xdr:row>
      <xdr:rowOff>40815</xdr:rowOff>
    </xdr:to>
    <xdr:sp macro="" textlink="">
      <xdr:nvSpPr>
        <xdr:cNvPr id="222" name="楕円 221"/>
        <xdr:cNvSpPr/>
      </xdr:nvSpPr>
      <xdr:spPr>
        <a:xfrm>
          <a:off x="2095500" y="13521865"/>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50992</xdr:rowOff>
    </xdr:from>
    <xdr:ext cx="762000" cy="259045"/>
    <xdr:sp macro="" textlink="">
      <xdr:nvSpPr>
        <xdr:cNvPr id="223" name="テキスト ボックス 222"/>
        <xdr:cNvSpPr txBox="1"/>
      </xdr:nvSpPr>
      <xdr:spPr>
        <a:xfrm>
          <a:off x="1784350" y="13294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90532</xdr:rowOff>
    </xdr:from>
    <xdr:to>
      <xdr:col>7</xdr:col>
      <xdr:colOff>31750</xdr:colOff>
      <xdr:row>81</xdr:row>
      <xdr:rowOff>20682</xdr:rowOff>
    </xdr:to>
    <xdr:sp macro="" textlink="">
      <xdr:nvSpPr>
        <xdr:cNvPr id="224" name="楕円 223"/>
        <xdr:cNvSpPr/>
      </xdr:nvSpPr>
      <xdr:spPr>
        <a:xfrm>
          <a:off x="1282700" y="13501732"/>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30859</xdr:rowOff>
    </xdr:from>
    <xdr:ext cx="762000" cy="259045"/>
    <xdr:sp macro="" textlink="">
      <xdr:nvSpPr>
        <xdr:cNvPr id="225" name="テキスト ボックス 224"/>
        <xdr:cNvSpPr txBox="1"/>
      </xdr:nvSpPr>
      <xdr:spPr>
        <a:xfrm>
          <a:off x="971550" y="13274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1664950" y="1235837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241284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404125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6351250" y="1260475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6351250" y="1279144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784985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784985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19177000" y="1260475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19177000" y="1279144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1664950" y="1310132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6459200" y="1310132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6459200" y="1310132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6570960" y="13411200"/>
          <a:ext cx="526034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類似団体である特別区（東京</a:t>
          </a:r>
          <a:r>
            <a:rPr kumimoji="1" lang="en-US" altLang="ja-JP" sz="1300">
              <a:latin typeface="ＭＳ ゴシック" panose="020B0609070205080204" pitchFamily="49" charset="-128"/>
              <a:ea typeface="ＭＳ ゴシック" panose="020B0609070205080204" pitchFamily="49" charset="-128"/>
            </a:rPr>
            <a:t>23</a:t>
          </a:r>
          <a:r>
            <a:rPr kumimoji="1" lang="ja-JP" altLang="en-US" sz="1300">
              <a:latin typeface="ＭＳ ゴシック" panose="020B0609070205080204" pitchFamily="49" charset="-128"/>
              <a:ea typeface="ＭＳ ゴシック" panose="020B0609070205080204" pitchFamily="49" charset="-128"/>
            </a:rPr>
            <a:t>区）における給与制度は、特別区人事委員会の勧告に基づく統一的な取扱いとなっており、類似団体の指数と同様の動きをしている。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1664950" y="1546098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097915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1664950" y="1498981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0979150" y="1485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1664950" y="1451864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0979150" y="1438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1664950" y="140474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097915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1664950" y="13576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097915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1664950" y="131013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097915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1664950" y="1310132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17780</xdr:rowOff>
    </xdr:from>
    <xdr:to>
      <xdr:col>81</xdr:col>
      <xdr:colOff>44450</xdr:colOff>
      <xdr:row>88</xdr:row>
      <xdr:rowOff>24130</xdr:rowOff>
    </xdr:to>
    <xdr:cxnSp macro="">
      <xdr:nvCxnSpPr>
        <xdr:cNvPr id="252" name="直線コネクタ 251"/>
        <xdr:cNvCxnSpPr/>
      </xdr:nvCxnSpPr>
      <xdr:spPr>
        <a:xfrm flipV="1">
          <a:off x="15474950" y="13596620"/>
          <a:ext cx="0" cy="11798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167657</xdr:rowOff>
    </xdr:from>
    <xdr:ext cx="762000" cy="259045"/>
    <xdr:sp macro="" textlink="">
      <xdr:nvSpPr>
        <xdr:cNvPr id="253" name="給与水準   （国との比較）最小値テキスト"/>
        <xdr:cNvSpPr txBox="1"/>
      </xdr:nvSpPr>
      <xdr:spPr>
        <a:xfrm>
          <a:off x="15563850" y="1475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24130</xdr:rowOff>
    </xdr:from>
    <xdr:to>
      <xdr:col>81</xdr:col>
      <xdr:colOff>133350</xdr:colOff>
      <xdr:row>88</xdr:row>
      <xdr:rowOff>24130</xdr:rowOff>
    </xdr:to>
    <xdr:cxnSp macro="">
      <xdr:nvCxnSpPr>
        <xdr:cNvPr id="254" name="直線コネクタ 253"/>
        <xdr:cNvCxnSpPr/>
      </xdr:nvCxnSpPr>
      <xdr:spPr>
        <a:xfrm>
          <a:off x="15405100" y="147764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104157</xdr:rowOff>
    </xdr:from>
    <xdr:ext cx="762000" cy="259045"/>
    <xdr:sp macro="" textlink="">
      <xdr:nvSpPr>
        <xdr:cNvPr id="255" name="給与水準   （国との比較）最大値テキスト"/>
        <xdr:cNvSpPr txBox="1"/>
      </xdr:nvSpPr>
      <xdr:spPr>
        <a:xfrm>
          <a:off x="15563850" y="1334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17780</xdr:rowOff>
    </xdr:from>
    <xdr:to>
      <xdr:col>81</xdr:col>
      <xdr:colOff>133350</xdr:colOff>
      <xdr:row>81</xdr:row>
      <xdr:rowOff>17780</xdr:rowOff>
    </xdr:to>
    <xdr:cxnSp macro="">
      <xdr:nvCxnSpPr>
        <xdr:cNvPr id="256" name="直線コネクタ 255"/>
        <xdr:cNvCxnSpPr/>
      </xdr:nvCxnSpPr>
      <xdr:spPr>
        <a:xfrm>
          <a:off x="15405100" y="135966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130811</xdr:rowOff>
    </xdr:to>
    <xdr:cxnSp macro="">
      <xdr:nvCxnSpPr>
        <xdr:cNvPr id="257" name="直線コネクタ 256"/>
        <xdr:cNvCxnSpPr/>
      </xdr:nvCxnSpPr>
      <xdr:spPr>
        <a:xfrm flipV="1">
          <a:off x="14712950" y="14164310"/>
          <a:ext cx="762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76216</xdr:rowOff>
    </xdr:from>
    <xdr:ext cx="762000" cy="259045"/>
    <xdr:sp macro="" textlink="">
      <xdr:nvSpPr>
        <xdr:cNvPr id="258" name="給与水準   （国との比較）平均値テキスト"/>
        <xdr:cNvSpPr txBox="1"/>
      </xdr:nvSpPr>
      <xdr:spPr>
        <a:xfrm>
          <a:off x="15563850" y="1415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59" name="フローチャート: 判断 258"/>
        <xdr:cNvSpPr/>
      </xdr:nvSpPr>
      <xdr:spPr>
        <a:xfrm>
          <a:off x="15427960" y="14185899"/>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130811</xdr:rowOff>
    </xdr:from>
    <xdr:to>
      <xdr:col>77</xdr:col>
      <xdr:colOff>44450</xdr:colOff>
      <xdr:row>84</xdr:row>
      <xdr:rowOff>130811</xdr:rowOff>
    </xdr:to>
    <xdr:cxnSp macro="">
      <xdr:nvCxnSpPr>
        <xdr:cNvPr id="260" name="直線コネクタ 259"/>
        <xdr:cNvCxnSpPr/>
      </xdr:nvCxnSpPr>
      <xdr:spPr>
        <a:xfrm>
          <a:off x="13903960" y="14212571"/>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128270</xdr:rowOff>
    </xdr:from>
    <xdr:to>
      <xdr:col>77</xdr:col>
      <xdr:colOff>95250</xdr:colOff>
      <xdr:row>85</xdr:row>
      <xdr:rowOff>58420</xdr:rowOff>
    </xdr:to>
    <xdr:sp macro="" textlink="">
      <xdr:nvSpPr>
        <xdr:cNvPr id="261" name="フローチャート: 判断 260"/>
        <xdr:cNvSpPr/>
      </xdr:nvSpPr>
      <xdr:spPr>
        <a:xfrm>
          <a:off x="14665960" y="1421003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43197</xdr:rowOff>
    </xdr:from>
    <xdr:ext cx="736600" cy="259045"/>
    <xdr:sp macro="" textlink="">
      <xdr:nvSpPr>
        <xdr:cNvPr id="262" name="テキスト ボックス 261"/>
        <xdr:cNvSpPr txBox="1"/>
      </xdr:nvSpPr>
      <xdr:spPr>
        <a:xfrm>
          <a:off x="14370050" y="14292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130811</xdr:rowOff>
    </xdr:from>
    <xdr:to>
      <xdr:col>72</xdr:col>
      <xdr:colOff>203200</xdr:colOff>
      <xdr:row>85</xdr:row>
      <xdr:rowOff>80011</xdr:rowOff>
    </xdr:to>
    <xdr:cxnSp macro="">
      <xdr:nvCxnSpPr>
        <xdr:cNvPr id="263" name="直線コネクタ 262"/>
        <xdr:cNvCxnSpPr/>
      </xdr:nvCxnSpPr>
      <xdr:spPr>
        <a:xfrm flipV="1">
          <a:off x="13106400" y="14212571"/>
          <a:ext cx="797560" cy="11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64" name="フローチャート: 判断 263"/>
        <xdr:cNvSpPr/>
      </xdr:nvSpPr>
      <xdr:spPr>
        <a:xfrm>
          <a:off x="13868400" y="14254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65" name="テキスト ボックス 264"/>
        <xdr:cNvSpPr txBox="1"/>
      </xdr:nvSpPr>
      <xdr:spPr>
        <a:xfrm>
          <a:off x="13557250" y="1434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80011</xdr:rowOff>
    </xdr:from>
    <xdr:to>
      <xdr:col>68</xdr:col>
      <xdr:colOff>152400</xdr:colOff>
      <xdr:row>85</xdr:row>
      <xdr:rowOff>104139</xdr:rowOff>
    </xdr:to>
    <xdr:cxnSp macro="">
      <xdr:nvCxnSpPr>
        <xdr:cNvPr id="266" name="直線コネクタ 265"/>
        <xdr:cNvCxnSpPr/>
      </xdr:nvCxnSpPr>
      <xdr:spPr>
        <a:xfrm flipV="1">
          <a:off x="12293600" y="14329411"/>
          <a:ext cx="8128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2539</xdr:rowOff>
    </xdr:from>
    <xdr:to>
      <xdr:col>68</xdr:col>
      <xdr:colOff>203200</xdr:colOff>
      <xdr:row>86</xdr:row>
      <xdr:rowOff>104139</xdr:rowOff>
    </xdr:to>
    <xdr:sp macro="" textlink="">
      <xdr:nvSpPr>
        <xdr:cNvPr id="267" name="フローチャート: 判断 266"/>
        <xdr:cNvSpPr/>
      </xdr:nvSpPr>
      <xdr:spPr>
        <a:xfrm>
          <a:off x="13055600" y="14419579"/>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68" name="テキスト ボックス 267"/>
        <xdr:cNvSpPr txBox="1"/>
      </xdr:nvSpPr>
      <xdr:spPr>
        <a:xfrm>
          <a:off x="12763500" y="1450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69" name="フローチャート: 判断 268"/>
        <xdr:cNvSpPr/>
      </xdr:nvSpPr>
      <xdr:spPr>
        <a:xfrm>
          <a:off x="12242800" y="14491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161307</xdr:rowOff>
    </xdr:from>
    <xdr:ext cx="762000" cy="259045"/>
    <xdr:sp macro="" textlink="">
      <xdr:nvSpPr>
        <xdr:cNvPr id="270" name="テキスト ボックス 269"/>
        <xdr:cNvSpPr txBox="1"/>
      </xdr:nvSpPr>
      <xdr:spPr>
        <a:xfrm>
          <a:off x="11950700" y="14578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5278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45161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371473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29095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209675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6" name="楕円 275"/>
        <xdr:cNvSpPr/>
      </xdr:nvSpPr>
      <xdr:spPr>
        <a:xfrm>
          <a:off x="15427960" y="14113510"/>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7" name="給与水準   （国との比較）該当値テキスト"/>
        <xdr:cNvSpPr txBox="1"/>
      </xdr:nvSpPr>
      <xdr:spPr>
        <a:xfrm>
          <a:off x="15563850" y="1396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80011</xdr:rowOff>
    </xdr:from>
    <xdr:to>
      <xdr:col>77</xdr:col>
      <xdr:colOff>95250</xdr:colOff>
      <xdr:row>85</xdr:row>
      <xdr:rowOff>10161</xdr:rowOff>
    </xdr:to>
    <xdr:sp macro="" textlink="">
      <xdr:nvSpPr>
        <xdr:cNvPr id="278" name="楕円 277"/>
        <xdr:cNvSpPr/>
      </xdr:nvSpPr>
      <xdr:spPr>
        <a:xfrm>
          <a:off x="14665960" y="14161771"/>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20338</xdr:rowOff>
    </xdr:from>
    <xdr:ext cx="736600" cy="259045"/>
    <xdr:sp macro="" textlink="">
      <xdr:nvSpPr>
        <xdr:cNvPr id="279" name="テキスト ボックス 278"/>
        <xdr:cNvSpPr txBox="1"/>
      </xdr:nvSpPr>
      <xdr:spPr>
        <a:xfrm>
          <a:off x="14370050" y="13934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80011</xdr:rowOff>
    </xdr:from>
    <xdr:to>
      <xdr:col>73</xdr:col>
      <xdr:colOff>44450</xdr:colOff>
      <xdr:row>85</xdr:row>
      <xdr:rowOff>10161</xdr:rowOff>
    </xdr:to>
    <xdr:sp macro="" textlink="">
      <xdr:nvSpPr>
        <xdr:cNvPr id="280" name="楕円 279"/>
        <xdr:cNvSpPr/>
      </xdr:nvSpPr>
      <xdr:spPr>
        <a:xfrm>
          <a:off x="13868400" y="14161771"/>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20338</xdr:rowOff>
    </xdr:from>
    <xdr:ext cx="762000" cy="259045"/>
    <xdr:sp macro="" textlink="">
      <xdr:nvSpPr>
        <xdr:cNvPr id="281" name="テキスト ボックス 280"/>
        <xdr:cNvSpPr txBox="1"/>
      </xdr:nvSpPr>
      <xdr:spPr>
        <a:xfrm>
          <a:off x="13557250" y="1393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xdr:cNvSpPr/>
      </xdr:nvSpPr>
      <xdr:spPr>
        <a:xfrm>
          <a:off x="13055600" y="14278611"/>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xdr:cNvSpPr txBox="1"/>
      </xdr:nvSpPr>
      <xdr:spPr>
        <a:xfrm>
          <a:off x="12763500" y="1405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53339</xdr:rowOff>
    </xdr:from>
    <xdr:to>
      <xdr:col>64</xdr:col>
      <xdr:colOff>152400</xdr:colOff>
      <xdr:row>85</xdr:row>
      <xdr:rowOff>154939</xdr:rowOff>
    </xdr:to>
    <xdr:sp macro="" textlink="">
      <xdr:nvSpPr>
        <xdr:cNvPr id="284" name="楕円 283"/>
        <xdr:cNvSpPr/>
      </xdr:nvSpPr>
      <xdr:spPr>
        <a:xfrm>
          <a:off x="12242800" y="143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165116</xdr:rowOff>
    </xdr:from>
    <xdr:ext cx="762000" cy="259045"/>
    <xdr:sp macro="" textlink="">
      <xdr:nvSpPr>
        <xdr:cNvPr id="285" name="テキスト ボックス 284"/>
        <xdr:cNvSpPr txBox="1"/>
      </xdr:nvSpPr>
      <xdr:spPr>
        <a:xfrm>
          <a:off x="11950700" y="14079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1664950" y="863219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2146152" y="898652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4307949"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6351250" y="888238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6351250" y="906526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784985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784985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19177000" y="888238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19177000" y="9065260"/>
          <a:ext cx="11557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1664950" y="9378950"/>
          <a:ext cx="462280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6459200" y="9378950"/>
          <a:ext cx="548005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6459200" y="937895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6570960" y="968883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本区では、江東区行財政改革計画における定員適正化計画に基づき技能系職員の退職不補充や公共施設の民営化等により、適正な人材配置に努めている結果として、類似団体平均を下回っている。今後も行政サービスの適正な水準を確保するために、事務事業の見直し等により、定員適正化に努める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162685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1664950" y="117348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097915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1664950" y="1140151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097915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1664950" y="110644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097915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1664950" y="1072732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097915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1664950" y="10390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097915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1664950" y="1005313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097915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1664950" y="971604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097915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1664950" y="937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097915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1664950" y="9378950"/>
          <a:ext cx="462280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17599</xdr:rowOff>
    </xdr:from>
    <xdr:to>
      <xdr:col>81</xdr:col>
      <xdr:colOff>44450</xdr:colOff>
      <xdr:row>67</xdr:row>
      <xdr:rowOff>55880</xdr:rowOff>
    </xdr:to>
    <xdr:cxnSp macro="">
      <xdr:nvCxnSpPr>
        <xdr:cNvPr id="317" name="直線コネクタ 316"/>
        <xdr:cNvCxnSpPr/>
      </xdr:nvCxnSpPr>
      <xdr:spPr>
        <a:xfrm flipV="1">
          <a:off x="15474950" y="9908359"/>
          <a:ext cx="0" cy="13794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xdr:cNvSpPr txBox="1"/>
      </xdr:nvSpPr>
      <xdr:spPr>
        <a:xfrm>
          <a:off x="15563850" y="1125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xdr:cNvCxnSpPr/>
      </xdr:nvCxnSpPr>
      <xdr:spPr>
        <a:xfrm>
          <a:off x="15405100" y="11287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103976</xdr:rowOff>
    </xdr:from>
    <xdr:ext cx="762000" cy="259045"/>
    <xdr:sp macro="" textlink="">
      <xdr:nvSpPr>
        <xdr:cNvPr id="320" name="定員管理の状況最大値テキスト"/>
        <xdr:cNvSpPr txBox="1"/>
      </xdr:nvSpPr>
      <xdr:spPr>
        <a:xfrm>
          <a:off x="15563850" y="9659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17599</xdr:rowOff>
    </xdr:from>
    <xdr:to>
      <xdr:col>81</xdr:col>
      <xdr:colOff>133350</xdr:colOff>
      <xdr:row>59</xdr:row>
      <xdr:rowOff>17599</xdr:rowOff>
    </xdr:to>
    <xdr:cxnSp macro="">
      <xdr:nvCxnSpPr>
        <xdr:cNvPr id="321" name="直線コネクタ 320"/>
        <xdr:cNvCxnSpPr/>
      </xdr:nvCxnSpPr>
      <xdr:spPr>
        <a:xfrm>
          <a:off x="15405100" y="990835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17599</xdr:rowOff>
    </xdr:from>
    <xdr:to>
      <xdr:col>81</xdr:col>
      <xdr:colOff>44450</xdr:colOff>
      <xdr:row>59</xdr:row>
      <xdr:rowOff>32536</xdr:rowOff>
    </xdr:to>
    <xdr:cxnSp macro="">
      <xdr:nvCxnSpPr>
        <xdr:cNvPr id="322" name="直線コネクタ 321"/>
        <xdr:cNvCxnSpPr/>
      </xdr:nvCxnSpPr>
      <xdr:spPr>
        <a:xfrm flipV="1">
          <a:off x="14712950" y="9908359"/>
          <a:ext cx="762000" cy="1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123872</xdr:rowOff>
    </xdr:from>
    <xdr:ext cx="762000" cy="259045"/>
    <xdr:sp macro="" textlink="">
      <xdr:nvSpPr>
        <xdr:cNvPr id="323" name="定員管理の状況平均値テキスト"/>
        <xdr:cNvSpPr txBox="1"/>
      </xdr:nvSpPr>
      <xdr:spPr>
        <a:xfrm>
          <a:off x="15563850" y="1001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24" name="フローチャート: 判断 323"/>
        <xdr:cNvSpPr/>
      </xdr:nvSpPr>
      <xdr:spPr>
        <a:xfrm>
          <a:off x="15427960" y="1004255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32536</xdr:rowOff>
    </xdr:from>
    <xdr:to>
      <xdr:col>77</xdr:col>
      <xdr:colOff>44450</xdr:colOff>
      <xdr:row>59</xdr:row>
      <xdr:rowOff>32536</xdr:rowOff>
    </xdr:to>
    <xdr:cxnSp macro="">
      <xdr:nvCxnSpPr>
        <xdr:cNvPr id="325" name="直線コネクタ 324"/>
        <xdr:cNvCxnSpPr/>
      </xdr:nvCxnSpPr>
      <xdr:spPr>
        <a:xfrm>
          <a:off x="13903960" y="9923296"/>
          <a:ext cx="8089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146050</xdr:rowOff>
    </xdr:from>
    <xdr:to>
      <xdr:col>77</xdr:col>
      <xdr:colOff>95250</xdr:colOff>
      <xdr:row>60</xdr:row>
      <xdr:rowOff>76200</xdr:rowOff>
    </xdr:to>
    <xdr:sp macro="" textlink="">
      <xdr:nvSpPr>
        <xdr:cNvPr id="326" name="フローチャート: 判断 325"/>
        <xdr:cNvSpPr/>
      </xdr:nvSpPr>
      <xdr:spPr>
        <a:xfrm>
          <a:off x="14665960" y="1003681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60977</xdr:rowOff>
    </xdr:from>
    <xdr:ext cx="736600" cy="259045"/>
    <xdr:sp macro="" textlink="">
      <xdr:nvSpPr>
        <xdr:cNvPr id="327" name="テキスト ボックス 326"/>
        <xdr:cNvSpPr txBox="1"/>
      </xdr:nvSpPr>
      <xdr:spPr>
        <a:xfrm>
          <a:off x="14370050" y="1011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32536</xdr:rowOff>
    </xdr:from>
    <xdr:to>
      <xdr:col>72</xdr:col>
      <xdr:colOff>203200</xdr:colOff>
      <xdr:row>59</xdr:row>
      <xdr:rowOff>40580</xdr:rowOff>
    </xdr:to>
    <xdr:cxnSp macro="">
      <xdr:nvCxnSpPr>
        <xdr:cNvPr id="328" name="直線コネクタ 327"/>
        <xdr:cNvCxnSpPr/>
      </xdr:nvCxnSpPr>
      <xdr:spPr>
        <a:xfrm flipV="1">
          <a:off x="13106400" y="9923296"/>
          <a:ext cx="79756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142603</xdr:rowOff>
    </xdr:from>
    <xdr:to>
      <xdr:col>73</xdr:col>
      <xdr:colOff>44450</xdr:colOff>
      <xdr:row>60</xdr:row>
      <xdr:rowOff>72753</xdr:rowOff>
    </xdr:to>
    <xdr:sp macro="" textlink="">
      <xdr:nvSpPr>
        <xdr:cNvPr id="329" name="フローチャート: 判断 328"/>
        <xdr:cNvSpPr/>
      </xdr:nvSpPr>
      <xdr:spPr>
        <a:xfrm>
          <a:off x="13868400" y="1003336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57530</xdr:rowOff>
    </xdr:from>
    <xdr:ext cx="762000" cy="259045"/>
    <xdr:sp macro="" textlink="">
      <xdr:nvSpPr>
        <xdr:cNvPr id="330" name="テキスト ボックス 329"/>
        <xdr:cNvSpPr txBox="1"/>
      </xdr:nvSpPr>
      <xdr:spPr>
        <a:xfrm>
          <a:off x="13557250" y="10115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40580</xdr:rowOff>
    </xdr:from>
    <xdr:to>
      <xdr:col>68</xdr:col>
      <xdr:colOff>152400</xdr:colOff>
      <xdr:row>59</xdr:row>
      <xdr:rowOff>49772</xdr:rowOff>
    </xdr:to>
    <xdr:cxnSp macro="">
      <xdr:nvCxnSpPr>
        <xdr:cNvPr id="331" name="直線コネクタ 330"/>
        <xdr:cNvCxnSpPr/>
      </xdr:nvCxnSpPr>
      <xdr:spPr>
        <a:xfrm flipV="1">
          <a:off x="12293600" y="9931340"/>
          <a:ext cx="8128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146050</xdr:rowOff>
    </xdr:from>
    <xdr:to>
      <xdr:col>68</xdr:col>
      <xdr:colOff>203200</xdr:colOff>
      <xdr:row>60</xdr:row>
      <xdr:rowOff>76200</xdr:rowOff>
    </xdr:to>
    <xdr:sp macro="" textlink="">
      <xdr:nvSpPr>
        <xdr:cNvPr id="332" name="フローチャート: 判断 331"/>
        <xdr:cNvSpPr/>
      </xdr:nvSpPr>
      <xdr:spPr>
        <a:xfrm>
          <a:off x="13055600" y="1003681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60977</xdr:rowOff>
    </xdr:from>
    <xdr:ext cx="762000" cy="259045"/>
    <xdr:sp macro="" textlink="">
      <xdr:nvSpPr>
        <xdr:cNvPr id="333" name="テキスト ボックス 332"/>
        <xdr:cNvSpPr txBox="1"/>
      </xdr:nvSpPr>
      <xdr:spPr>
        <a:xfrm>
          <a:off x="127635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138006</xdr:rowOff>
    </xdr:from>
    <xdr:to>
      <xdr:col>64</xdr:col>
      <xdr:colOff>152400</xdr:colOff>
      <xdr:row>60</xdr:row>
      <xdr:rowOff>68156</xdr:rowOff>
    </xdr:to>
    <xdr:sp macro="" textlink="">
      <xdr:nvSpPr>
        <xdr:cNvPr id="334" name="フローチャート: 判断 333"/>
        <xdr:cNvSpPr/>
      </xdr:nvSpPr>
      <xdr:spPr>
        <a:xfrm>
          <a:off x="12242800" y="100287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52933</xdr:rowOff>
    </xdr:from>
    <xdr:ext cx="762000" cy="259045"/>
    <xdr:sp macro="" textlink="">
      <xdr:nvSpPr>
        <xdr:cNvPr id="335" name="テキスト ボックス 334"/>
        <xdr:cNvSpPr txBox="1"/>
      </xdr:nvSpPr>
      <xdr:spPr>
        <a:xfrm>
          <a:off x="11950700" y="101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5278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45161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371473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29095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209675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138249</xdr:rowOff>
    </xdr:from>
    <xdr:to>
      <xdr:col>81</xdr:col>
      <xdr:colOff>95250</xdr:colOff>
      <xdr:row>59</xdr:row>
      <xdr:rowOff>68399</xdr:rowOff>
    </xdr:to>
    <xdr:sp macro="" textlink="">
      <xdr:nvSpPr>
        <xdr:cNvPr id="341" name="楕円 340"/>
        <xdr:cNvSpPr/>
      </xdr:nvSpPr>
      <xdr:spPr>
        <a:xfrm>
          <a:off x="15427960" y="9861369"/>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59526</xdr:rowOff>
    </xdr:from>
    <xdr:ext cx="762000" cy="259045"/>
    <xdr:sp macro="" textlink="">
      <xdr:nvSpPr>
        <xdr:cNvPr id="342" name="定員管理の状況該当値テキスト"/>
        <xdr:cNvSpPr txBox="1"/>
      </xdr:nvSpPr>
      <xdr:spPr>
        <a:xfrm>
          <a:off x="15563850" y="9782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153186</xdr:rowOff>
    </xdr:from>
    <xdr:to>
      <xdr:col>77</xdr:col>
      <xdr:colOff>95250</xdr:colOff>
      <xdr:row>59</xdr:row>
      <xdr:rowOff>83336</xdr:rowOff>
    </xdr:to>
    <xdr:sp macro="" textlink="">
      <xdr:nvSpPr>
        <xdr:cNvPr id="343" name="楕円 342"/>
        <xdr:cNvSpPr/>
      </xdr:nvSpPr>
      <xdr:spPr>
        <a:xfrm>
          <a:off x="14665960" y="9876306"/>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93513</xdr:rowOff>
    </xdr:from>
    <xdr:ext cx="736600" cy="259045"/>
    <xdr:sp macro="" textlink="">
      <xdr:nvSpPr>
        <xdr:cNvPr id="344" name="テキスト ボックス 343"/>
        <xdr:cNvSpPr txBox="1"/>
      </xdr:nvSpPr>
      <xdr:spPr>
        <a:xfrm>
          <a:off x="14370050" y="964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153186</xdr:rowOff>
    </xdr:from>
    <xdr:to>
      <xdr:col>73</xdr:col>
      <xdr:colOff>44450</xdr:colOff>
      <xdr:row>59</xdr:row>
      <xdr:rowOff>83336</xdr:rowOff>
    </xdr:to>
    <xdr:sp macro="" textlink="">
      <xdr:nvSpPr>
        <xdr:cNvPr id="345" name="楕円 344"/>
        <xdr:cNvSpPr/>
      </xdr:nvSpPr>
      <xdr:spPr>
        <a:xfrm>
          <a:off x="13868400" y="9876306"/>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93513</xdr:rowOff>
    </xdr:from>
    <xdr:ext cx="762000" cy="259045"/>
    <xdr:sp macro="" textlink="">
      <xdr:nvSpPr>
        <xdr:cNvPr id="346" name="テキスト ボックス 345"/>
        <xdr:cNvSpPr txBox="1"/>
      </xdr:nvSpPr>
      <xdr:spPr>
        <a:xfrm>
          <a:off x="13557250" y="964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161230</xdr:rowOff>
    </xdr:from>
    <xdr:to>
      <xdr:col>68</xdr:col>
      <xdr:colOff>203200</xdr:colOff>
      <xdr:row>59</xdr:row>
      <xdr:rowOff>91380</xdr:rowOff>
    </xdr:to>
    <xdr:sp macro="" textlink="">
      <xdr:nvSpPr>
        <xdr:cNvPr id="347" name="楕円 346"/>
        <xdr:cNvSpPr/>
      </xdr:nvSpPr>
      <xdr:spPr>
        <a:xfrm>
          <a:off x="13055600" y="98843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101557</xdr:rowOff>
    </xdr:from>
    <xdr:ext cx="762000" cy="259045"/>
    <xdr:sp macro="" textlink="">
      <xdr:nvSpPr>
        <xdr:cNvPr id="348" name="テキスト ボックス 347"/>
        <xdr:cNvSpPr txBox="1"/>
      </xdr:nvSpPr>
      <xdr:spPr>
        <a:xfrm>
          <a:off x="12763500" y="965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170422</xdr:rowOff>
    </xdr:from>
    <xdr:to>
      <xdr:col>64</xdr:col>
      <xdr:colOff>152400</xdr:colOff>
      <xdr:row>59</xdr:row>
      <xdr:rowOff>100572</xdr:rowOff>
    </xdr:to>
    <xdr:sp macro="" textlink="">
      <xdr:nvSpPr>
        <xdr:cNvPr id="349" name="楕円 348"/>
        <xdr:cNvSpPr/>
      </xdr:nvSpPr>
      <xdr:spPr>
        <a:xfrm>
          <a:off x="12242800" y="98935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110749</xdr:rowOff>
    </xdr:from>
    <xdr:ext cx="762000" cy="259045"/>
    <xdr:sp macro="" textlink="">
      <xdr:nvSpPr>
        <xdr:cNvPr id="350" name="テキスト ボックス 349"/>
        <xdr:cNvSpPr txBox="1"/>
      </xdr:nvSpPr>
      <xdr:spPr>
        <a:xfrm>
          <a:off x="11950700" y="96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1664950" y="4906010"/>
          <a:ext cx="462280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243692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401717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6351250" y="515620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6351250" y="534289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784985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784985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19177000" y="515620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19177000" y="534289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1664950" y="565277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6459200" y="565277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6459200" y="5652770"/>
          <a:ext cx="34671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6570960" y="596265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実質公債費比率は、有明小中学校整備等に係る満期一括償還の皆減等により公債費充当一般財源が減となったことや、元利償還金・準元利償還金に係る基準財政需要額算入額の減や標準財政規模が増となったことにより、前年度と比べ</a:t>
          </a:r>
          <a:r>
            <a:rPr kumimoji="1" lang="en-US" altLang="ja-JP" sz="1300">
              <a:latin typeface="ＭＳ ゴシック" panose="020B0609070205080204" pitchFamily="49" charset="-128"/>
              <a:ea typeface="ＭＳ ゴシック" panose="020B0609070205080204" pitchFamily="49" charset="-128"/>
            </a:rPr>
            <a:t>0.2</a:t>
          </a:r>
          <a:r>
            <a:rPr kumimoji="1" lang="ja-JP" altLang="en-US" sz="1300">
              <a:latin typeface="ＭＳ ゴシック" panose="020B0609070205080204" pitchFamily="49" charset="-128"/>
              <a:ea typeface="ＭＳ ゴシック" panose="020B0609070205080204" pitchFamily="49" charset="-128"/>
            </a:rPr>
            <a:t>ポイントの増となった。</a:t>
          </a:r>
        </a:p>
        <a:p>
          <a:r>
            <a:rPr kumimoji="1" lang="ja-JP" altLang="en-US" sz="1300">
              <a:latin typeface="ＭＳ ゴシック" panose="020B0609070205080204" pitchFamily="49" charset="-128"/>
              <a:ea typeface="ＭＳ ゴシック" panose="020B0609070205080204" pitchFamily="49" charset="-128"/>
            </a:rPr>
            <a:t>今後の公共施設の改築・改修等を着実かつ計画的に進める必要があるため、後年度負担を考慮しつつ、適債事業に起債の活用を図っていく。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162685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1664950" y="801243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097915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1664950" y="7617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097915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1664950" y="722333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097915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1664950" y="68326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1664950" y="643805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1664950" y="60435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1664950" y="565277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1664950" y="565277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135467</xdr:rowOff>
    </xdr:to>
    <xdr:cxnSp macro="">
      <xdr:nvCxnSpPr>
        <xdr:cNvPr id="376" name="直線コネクタ 375"/>
        <xdr:cNvCxnSpPr/>
      </xdr:nvCxnSpPr>
      <xdr:spPr>
        <a:xfrm flipV="1">
          <a:off x="15474950" y="6123940"/>
          <a:ext cx="0" cy="12200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107544</xdr:rowOff>
    </xdr:from>
    <xdr:ext cx="762000" cy="259045"/>
    <xdr:sp macro="" textlink="">
      <xdr:nvSpPr>
        <xdr:cNvPr id="377" name="公債費負担の状況最小値テキスト"/>
        <xdr:cNvSpPr txBox="1"/>
      </xdr:nvSpPr>
      <xdr:spPr>
        <a:xfrm>
          <a:off x="15563850" y="731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135467</xdr:rowOff>
    </xdr:from>
    <xdr:to>
      <xdr:col>81</xdr:col>
      <xdr:colOff>133350</xdr:colOff>
      <xdr:row>43</xdr:row>
      <xdr:rowOff>135467</xdr:rowOff>
    </xdr:to>
    <xdr:cxnSp macro="">
      <xdr:nvCxnSpPr>
        <xdr:cNvPr id="378" name="直線コネクタ 377"/>
        <xdr:cNvCxnSpPr/>
      </xdr:nvCxnSpPr>
      <xdr:spPr>
        <a:xfrm>
          <a:off x="15405100" y="734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9" name="公債費負担の状況最大値テキスト"/>
        <xdr:cNvSpPr txBox="1"/>
      </xdr:nvSpPr>
      <xdr:spPr>
        <a:xfrm>
          <a:off x="15563850" y="587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80" name="直線コネクタ 379"/>
        <xdr:cNvCxnSpPr/>
      </xdr:nvCxnSpPr>
      <xdr:spPr>
        <a:xfrm>
          <a:off x="15405100" y="61239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168275</xdr:rowOff>
    </xdr:from>
    <xdr:to>
      <xdr:col>81</xdr:col>
      <xdr:colOff>44450</xdr:colOff>
      <xdr:row>39</xdr:row>
      <xdr:rowOff>37042</xdr:rowOff>
    </xdr:to>
    <xdr:cxnSp macro="">
      <xdr:nvCxnSpPr>
        <xdr:cNvPr id="381" name="直線コネクタ 380"/>
        <xdr:cNvCxnSpPr/>
      </xdr:nvCxnSpPr>
      <xdr:spPr>
        <a:xfrm>
          <a:off x="14712950" y="6538595"/>
          <a:ext cx="762000" cy="3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169985</xdr:rowOff>
    </xdr:from>
    <xdr:ext cx="762000" cy="259045"/>
    <xdr:sp macro="" textlink="">
      <xdr:nvSpPr>
        <xdr:cNvPr id="382" name="公債費負担の状況平均値テキスト"/>
        <xdr:cNvSpPr txBox="1"/>
      </xdr:nvSpPr>
      <xdr:spPr>
        <a:xfrm>
          <a:off x="15563850" y="6540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26458</xdr:rowOff>
    </xdr:from>
    <xdr:to>
      <xdr:col>81</xdr:col>
      <xdr:colOff>95250</xdr:colOff>
      <xdr:row>39</xdr:row>
      <xdr:rowOff>128058</xdr:rowOff>
    </xdr:to>
    <xdr:sp macro="" textlink="">
      <xdr:nvSpPr>
        <xdr:cNvPr id="383" name="フローチャート: 判断 382"/>
        <xdr:cNvSpPr/>
      </xdr:nvSpPr>
      <xdr:spPr>
        <a:xfrm>
          <a:off x="15427960" y="656441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128058</xdr:rowOff>
    </xdr:from>
    <xdr:to>
      <xdr:col>77</xdr:col>
      <xdr:colOff>44450</xdr:colOff>
      <xdr:row>38</xdr:row>
      <xdr:rowOff>168275</xdr:rowOff>
    </xdr:to>
    <xdr:cxnSp macro="">
      <xdr:nvCxnSpPr>
        <xdr:cNvPr id="384" name="直線コネクタ 383"/>
        <xdr:cNvCxnSpPr/>
      </xdr:nvCxnSpPr>
      <xdr:spPr>
        <a:xfrm>
          <a:off x="13903960" y="6498378"/>
          <a:ext cx="80899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4665960" y="654431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437005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67733</xdr:rowOff>
    </xdr:from>
    <xdr:to>
      <xdr:col>72</xdr:col>
      <xdr:colOff>203200</xdr:colOff>
      <xdr:row>38</xdr:row>
      <xdr:rowOff>128058</xdr:rowOff>
    </xdr:to>
    <xdr:cxnSp macro="">
      <xdr:nvCxnSpPr>
        <xdr:cNvPr id="387" name="直線コネクタ 386"/>
        <xdr:cNvCxnSpPr/>
      </xdr:nvCxnSpPr>
      <xdr:spPr>
        <a:xfrm>
          <a:off x="13106400" y="6438053"/>
          <a:ext cx="79756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137583</xdr:rowOff>
    </xdr:from>
    <xdr:to>
      <xdr:col>73</xdr:col>
      <xdr:colOff>44450</xdr:colOff>
      <xdr:row>39</xdr:row>
      <xdr:rowOff>67733</xdr:rowOff>
    </xdr:to>
    <xdr:sp macro="" textlink="">
      <xdr:nvSpPr>
        <xdr:cNvPr id="388" name="フローチャート: 判断 387"/>
        <xdr:cNvSpPr/>
      </xdr:nvSpPr>
      <xdr:spPr>
        <a:xfrm>
          <a:off x="13868400" y="6507903"/>
          <a:ext cx="8255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52510</xdr:rowOff>
    </xdr:from>
    <xdr:ext cx="762000" cy="259045"/>
    <xdr:sp macro="" textlink="">
      <xdr:nvSpPr>
        <xdr:cNvPr id="389" name="テキスト ボックス 388"/>
        <xdr:cNvSpPr txBox="1"/>
      </xdr:nvSpPr>
      <xdr:spPr>
        <a:xfrm>
          <a:off x="1355725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27517</xdr:rowOff>
    </xdr:from>
    <xdr:to>
      <xdr:col>68</xdr:col>
      <xdr:colOff>152400</xdr:colOff>
      <xdr:row>38</xdr:row>
      <xdr:rowOff>67733</xdr:rowOff>
    </xdr:to>
    <xdr:cxnSp macro="">
      <xdr:nvCxnSpPr>
        <xdr:cNvPr id="390" name="直線コネクタ 389"/>
        <xdr:cNvCxnSpPr/>
      </xdr:nvCxnSpPr>
      <xdr:spPr>
        <a:xfrm>
          <a:off x="12293600" y="6397837"/>
          <a:ext cx="8128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38</xdr:row>
      <xdr:rowOff>117475</xdr:rowOff>
    </xdr:from>
    <xdr:to>
      <xdr:col>68</xdr:col>
      <xdr:colOff>203200</xdr:colOff>
      <xdr:row>39</xdr:row>
      <xdr:rowOff>47625</xdr:rowOff>
    </xdr:to>
    <xdr:sp macro="" textlink="">
      <xdr:nvSpPr>
        <xdr:cNvPr id="391" name="フローチャート: 判断 390"/>
        <xdr:cNvSpPr/>
      </xdr:nvSpPr>
      <xdr:spPr>
        <a:xfrm>
          <a:off x="13055600" y="6487795"/>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32402</xdr:rowOff>
    </xdr:from>
    <xdr:ext cx="762000" cy="259045"/>
    <xdr:sp macro="" textlink="">
      <xdr:nvSpPr>
        <xdr:cNvPr id="392" name="テキスト ボックス 391"/>
        <xdr:cNvSpPr txBox="1"/>
      </xdr:nvSpPr>
      <xdr:spPr>
        <a:xfrm>
          <a:off x="12763500" y="657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137583</xdr:rowOff>
    </xdr:from>
    <xdr:to>
      <xdr:col>64</xdr:col>
      <xdr:colOff>152400</xdr:colOff>
      <xdr:row>39</xdr:row>
      <xdr:rowOff>67733</xdr:rowOff>
    </xdr:to>
    <xdr:sp macro="" textlink="">
      <xdr:nvSpPr>
        <xdr:cNvPr id="393" name="フローチャート: 判断 392"/>
        <xdr:cNvSpPr/>
      </xdr:nvSpPr>
      <xdr:spPr>
        <a:xfrm>
          <a:off x="12242800" y="65079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52510</xdr:rowOff>
    </xdr:from>
    <xdr:ext cx="762000" cy="259045"/>
    <xdr:sp macro="" textlink="">
      <xdr:nvSpPr>
        <xdr:cNvPr id="394" name="テキスト ボックス 393"/>
        <xdr:cNvSpPr txBox="1"/>
      </xdr:nvSpPr>
      <xdr:spPr>
        <a:xfrm>
          <a:off x="11950700" y="659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5278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45161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371473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29095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209675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400" name="楕円 399"/>
        <xdr:cNvSpPr/>
      </xdr:nvSpPr>
      <xdr:spPr>
        <a:xfrm>
          <a:off x="15427960" y="6528012"/>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2769</xdr:rowOff>
    </xdr:from>
    <xdr:ext cx="762000" cy="259045"/>
    <xdr:sp macro="" textlink="">
      <xdr:nvSpPr>
        <xdr:cNvPr id="401" name="公債費負担の状況該当値テキスト"/>
        <xdr:cNvSpPr txBox="1"/>
      </xdr:nvSpPr>
      <xdr:spPr>
        <a:xfrm>
          <a:off x="15563850" y="637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117475</xdr:rowOff>
    </xdr:from>
    <xdr:to>
      <xdr:col>77</xdr:col>
      <xdr:colOff>95250</xdr:colOff>
      <xdr:row>39</xdr:row>
      <xdr:rowOff>47625</xdr:rowOff>
    </xdr:to>
    <xdr:sp macro="" textlink="">
      <xdr:nvSpPr>
        <xdr:cNvPr id="402" name="楕円 401"/>
        <xdr:cNvSpPr/>
      </xdr:nvSpPr>
      <xdr:spPr>
        <a:xfrm>
          <a:off x="14665960" y="648779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57802</xdr:rowOff>
    </xdr:from>
    <xdr:ext cx="736600" cy="259045"/>
    <xdr:sp macro="" textlink="">
      <xdr:nvSpPr>
        <xdr:cNvPr id="403" name="テキスト ボックス 402"/>
        <xdr:cNvSpPr txBox="1"/>
      </xdr:nvSpPr>
      <xdr:spPr>
        <a:xfrm>
          <a:off x="14370050" y="6260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77258</xdr:rowOff>
    </xdr:from>
    <xdr:to>
      <xdr:col>73</xdr:col>
      <xdr:colOff>44450</xdr:colOff>
      <xdr:row>39</xdr:row>
      <xdr:rowOff>7408</xdr:rowOff>
    </xdr:to>
    <xdr:sp macro="" textlink="">
      <xdr:nvSpPr>
        <xdr:cNvPr id="404" name="楕円 403"/>
        <xdr:cNvSpPr/>
      </xdr:nvSpPr>
      <xdr:spPr>
        <a:xfrm>
          <a:off x="13868400" y="6447578"/>
          <a:ext cx="825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17585</xdr:rowOff>
    </xdr:from>
    <xdr:ext cx="762000" cy="259045"/>
    <xdr:sp macro="" textlink="">
      <xdr:nvSpPr>
        <xdr:cNvPr id="405" name="テキスト ボックス 404"/>
        <xdr:cNvSpPr txBox="1"/>
      </xdr:nvSpPr>
      <xdr:spPr>
        <a:xfrm>
          <a:off x="13557250" y="622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16933</xdr:rowOff>
    </xdr:from>
    <xdr:to>
      <xdr:col>68</xdr:col>
      <xdr:colOff>203200</xdr:colOff>
      <xdr:row>38</xdr:row>
      <xdr:rowOff>118533</xdr:rowOff>
    </xdr:to>
    <xdr:sp macro="" textlink="">
      <xdr:nvSpPr>
        <xdr:cNvPr id="406" name="楕円 405"/>
        <xdr:cNvSpPr/>
      </xdr:nvSpPr>
      <xdr:spPr>
        <a:xfrm>
          <a:off x="13055600" y="6387253"/>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128710</xdr:rowOff>
    </xdr:from>
    <xdr:ext cx="762000" cy="259045"/>
    <xdr:sp macro="" textlink="">
      <xdr:nvSpPr>
        <xdr:cNvPr id="407" name="テキスト ボックス 406"/>
        <xdr:cNvSpPr txBox="1"/>
      </xdr:nvSpPr>
      <xdr:spPr>
        <a:xfrm>
          <a:off x="12763500" y="616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xdr:cNvSpPr/>
      </xdr:nvSpPr>
      <xdr:spPr>
        <a:xfrm>
          <a:off x="12242800" y="6350847"/>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xdr:cNvSpPr txBox="1"/>
      </xdr:nvSpPr>
      <xdr:spPr>
        <a:xfrm>
          <a:off x="11950700" y="612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1664950" y="1179830"/>
          <a:ext cx="462280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252028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393382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6351250" y="14300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6351250" y="16167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784985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784985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19177000" y="143002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19177000" y="1616710"/>
          <a:ext cx="11557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1664950" y="1926590"/>
          <a:ext cx="462280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6459200" y="1926590"/>
          <a:ext cx="548005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6459200" y="1926590"/>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6570960" y="2236470"/>
          <a:ext cx="526034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162685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1664950" y="4286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097915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1664950" y="310642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097915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1664950" y="192659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1664950" y="1926590"/>
          <a:ext cx="462280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5474950" y="310642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5563850" y="314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556385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5405100" y="3106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5563850" y="3027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5427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4665960" y="3055620"/>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437005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3868400" y="3055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355725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3055600" y="305562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27635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2242800" y="305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19507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5278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45161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371473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29095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209675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532,882
499,491
43.01
240,885,135
232,505,093
7,914,367
134,825,376
23,740,626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定年引上げに伴う退職金等の減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本区では、江東区行財政改革計画に基づき、技能系職員の退職不補充や公共施設の民営化等により、定員適正化を積極的に推進してきた。今後、人口増が見込まれており、限られた財源の中で多様化する区民ニーズに的確に対応するために、事務事業の見直し等により定員適正化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152400</xdr:rowOff>
    </xdr:from>
    <xdr:to>
      <xdr:col>24</xdr:col>
      <xdr:colOff>25400</xdr:colOff>
      <xdr:row>41</xdr:row>
      <xdr:rowOff>31750</xdr:rowOff>
    </xdr:to>
    <xdr:cxnSp macro="">
      <xdr:nvCxnSpPr>
        <xdr:cNvPr id="61" name="直線コネクタ 60"/>
        <xdr:cNvCxnSpPr/>
      </xdr:nvCxnSpPr>
      <xdr:spPr>
        <a:xfrm flipV="1">
          <a:off x="4826000" y="56388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67327</xdr:rowOff>
    </xdr:from>
    <xdr:ext cx="762000" cy="259045"/>
    <xdr:sp macro="" textlink="">
      <xdr:nvSpPr>
        <xdr:cNvPr id="64" name="人件費最大値テキスト"/>
        <xdr:cNvSpPr txBox="1"/>
      </xdr:nvSpPr>
      <xdr:spPr>
        <a:xfrm>
          <a:off x="4914900" y="538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152400</xdr:rowOff>
    </xdr:from>
    <xdr:to>
      <xdr:col>24</xdr:col>
      <xdr:colOff>114300</xdr:colOff>
      <xdr:row>32</xdr:row>
      <xdr:rowOff>152400</xdr:rowOff>
    </xdr:to>
    <xdr:cxnSp macro="">
      <xdr:nvCxnSpPr>
        <xdr:cNvPr id="65" name="直線コネクタ 64"/>
        <xdr:cNvCxnSpPr/>
      </xdr:nvCxnSpPr>
      <xdr:spPr>
        <a:xfrm>
          <a:off x="47371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19050</xdr:rowOff>
    </xdr:to>
    <xdr:cxnSp macro="">
      <xdr:nvCxnSpPr>
        <xdr:cNvPr id="66" name="直線コネクタ 65"/>
        <xdr:cNvCxnSpPr/>
      </xdr:nvCxnSpPr>
      <xdr:spPr>
        <a:xfrm flipV="1">
          <a:off x="3987800" y="5842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111777</xdr:rowOff>
    </xdr:from>
    <xdr:ext cx="762000" cy="259045"/>
    <xdr:sp macro="" textlink="">
      <xdr:nvSpPr>
        <xdr:cNvPr id="67" name="人件費平均値テキスト"/>
        <xdr:cNvSpPr txBox="1"/>
      </xdr:nvSpPr>
      <xdr:spPr>
        <a:xfrm>
          <a:off x="4914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139700</xdr:rowOff>
    </xdr:from>
    <xdr:to>
      <xdr:col>24</xdr:col>
      <xdr:colOff>76200</xdr:colOff>
      <xdr:row>37</xdr:row>
      <xdr:rowOff>69850</xdr:rowOff>
    </xdr:to>
    <xdr:sp macro="" textlink="">
      <xdr:nvSpPr>
        <xdr:cNvPr id="68" name="フローチャート: 判断 67"/>
        <xdr:cNvSpPr/>
      </xdr:nvSpPr>
      <xdr:spPr>
        <a:xfrm>
          <a:off x="4775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36</xdr:row>
      <xdr:rowOff>0</xdr:rowOff>
    </xdr:to>
    <xdr:cxnSp macro="">
      <xdr:nvCxnSpPr>
        <xdr:cNvPr id="69" name="直線コネクタ 68"/>
        <xdr:cNvCxnSpPr/>
      </xdr:nvCxnSpPr>
      <xdr:spPr>
        <a:xfrm flipV="1">
          <a:off x="3098800" y="60198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35577</xdr:rowOff>
    </xdr:from>
    <xdr:ext cx="736600" cy="259045"/>
    <xdr:sp macro="" textlink="">
      <xdr:nvSpPr>
        <xdr:cNvPr id="71" name="テキスト ボックス 70"/>
        <xdr:cNvSpPr txBox="1"/>
      </xdr:nvSpPr>
      <xdr:spPr>
        <a:xfrm>
          <a:off x="3606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114300</xdr:rowOff>
    </xdr:from>
    <xdr:to>
      <xdr:col>15</xdr:col>
      <xdr:colOff>98425</xdr:colOff>
      <xdr:row>36</xdr:row>
      <xdr:rowOff>0</xdr:rowOff>
    </xdr:to>
    <xdr:cxnSp macro="">
      <xdr:nvCxnSpPr>
        <xdr:cNvPr id="72" name="直線コネクタ 71"/>
        <xdr:cNvCxnSpPr/>
      </xdr:nvCxnSpPr>
      <xdr:spPr>
        <a:xfrm>
          <a:off x="2209800" y="5943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3" name="フローチャート: 判断 72"/>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54627</xdr:rowOff>
    </xdr:from>
    <xdr:ext cx="762000" cy="259045"/>
    <xdr:sp macro="" textlink="">
      <xdr:nvSpPr>
        <xdr:cNvPr id="74" name="テキスト ボックス 73"/>
        <xdr:cNvSpPr txBox="1"/>
      </xdr:nvSpPr>
      <xdr:spPr>
        <a:xfrm>
          <a:off x="27178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114300</xdr:rowOff>
    </xdr:from>
    <xdr:to>
      <xdr:col>11</xdr:col>
      <xdr:colOff>9525</xdr:colOff>
      <xdr:row>35</xdr:row>
      <xdr:rowOff>82550</xdr:rowOff>
    </xdr:to>
    <xdr:cxnSp macro="">
      <xdr:nvCxnSpPr>
        <xdr:cNvPr id="75" name="直線コネクタ 74"/>
        <xdr:cNvCxnSpPr/>
      </xdr:nvCxnSpPr>
      <xdr:spPr>
        <a:xfrm flipV="1">
          <a:off x="1320800" y="5943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146050</xdr:rowOff>
    </xdr:from>
    <xdr:to>
      <xdr:col>11</xdr:col>
      <xdr:colOff>60325</xdr:colOff>
      <xdr:row>38</xdr:row>
      <xdr:rowOff>76200</xdr:rowOff>
    </xdr:to>
    <xdr:sp macro="" textlink="">
      <xdr:nvSpPr>
        <xdr:cNvPr id="76" name="フローチャート: 判断 75"/>
        <xdr:cNvSpPr/>
      </xdr:nvSpPr>
      <xdr:spPr>
        <a:xfrm>
          <a:off x="2159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60977</xdr:rowOff>
    </xdr:from>
    <xdr:ext cx="762000" cy="259045"/>
    <xdr:sp macro="" textlink="">
      <xdr:nvSpPr>
        <xdr:cNvPr id="77" name="テキスト ボックス 76"/>
        <xdr:cNvSpPr txBox="1"/>
      </xdr:nvSpPr>
      <xdr:spPr>
        <a:xfrm>
          <a:off x="182880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50800</xdr:rowOff>
    </xdr:from>
    <xdr:to>
      <xdr:col>6</xdr:col>
      <xdr:colOff>171450</xdr:colOff>
      <xdr:row>38</xdr:row>
      <xdr:rowOff>152400</xdr:rowOff>
    </xdr:to>
    <xdr:sp macro="" textlink="">
      <xdr:nvSpPr>
        <xdr:cNvPr id="78" name="フローチャート: 判断 77"/>
        <xdr:cNvSpPr/>
      </xdr:nvSpPr>
      <xdr:spPr>
        <a:xfrm>
          <a:off x="12700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137177</xdr:rowOff>
    </xdr:from>
    <xdr:ext cx="762000" cy="259045"/>
    <xdr:sp macro="" textlink="">
      <xdr:nvSpPr>
        <xdr:cNvPr id="79" name="テキスト ボックス 78"/>
        <xdr:cNvSpPr txBox="1"/>
      </xdr:nvSpPr>
      <xdr:spPr>
        <a:xfrm>
          <a:off x="939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5" name="楕円 84"/>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6" name="人件費該当値テキスト"/>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80027</xdr:rowOff>
    </xdr:from>
    <xdr:ext cx="736600" cy="259045"/>
    <xdr:sp macro="" textlink="">
      <xdr:nvSpPr>
        <xdr:cNvPr id="88" name="テキスト ボックス 87"/>
        <xdr:cNvSpPr txBox="1"/>
      </xdr:nvSpPr>
      <xdr:spPr>
        <a:xfrm>
          <a:off x="3606800" y="573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120650</xdr:rowOff>
    </xdr:from>
    <xdr:to>
      <xdr:col>15</xdr:col>
      <xdr:colOff>149225</xdr:colOff>
      <xdr:row>36</xdr:row>
      <xdr:rowOff>50800</xdr:rowOff>
    </xdr:to>
    <xdr:sp macro="" textlink="">
      <xdr:nvSpPr>
        <xdr:cNvPr id="89" name="楕円 88"/>
        <xdr:cNvSpPr/>
      </xdr:nvSpPr>
      <xdr:spPr>
        <a:xfrm>
          <a:off x="30480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60977</xdr:rowOff>
    </xdr:from>
    <xdr:ext cx="762000" cy="259045"/>
    <xdr:sp macro="" textlink="">
      <xdr:nvSpPr>
        <xdr:cNvPr id="90" name="テキスト ボックス 89"/>
        <xdr:cNvSpPr txBox="1"/>
      </xdr:nvSpPr>
      <xdr:spPr>
        <a:xfrm>
          <a:off x="27178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63500</xdr:rowOff>
    </xdr:from>
    <xdr:to>
      <xdr:col>11</xdr:col>
      <xdr:colOff>60325</xdr:colOff>
      <xdr:row>34</xdr:row>
      <xdr:rowOff>165100</xdr:rowOff>
    </xdr:to>
    <xdr:sp macro="" textlink="">
      <xdr:nvSpPr>
        <xdr:cNvPr id="91" name="楕円 90"/>
        <xdr:cNvSpPr/>
      </xdr:nvSpPr>
      <xdr:spPr>
        <a:xfrm>
          <a:off x="2159000" y="58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3827</xdr:rowOff>
    </xdr:from>
    <xdr:ext cx="762000" cy="259045"/>
    <xdr:sp macro="" textlink="">
      <xdr:nvSpPr>
        <xdr:cNvPr id="92" name="テキスト ボックス 91"/>
        <xdr:cNvSpPr txBox="1"/>
      </xdr:nvSpPr>
      <xdr:spPr>
        <a:xfrm>
          <a:off x="18288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143527</xdr:rowOff>
    </xdr:from>
    <xdr:ext cx="762000" cy="259045"/>
    <xdr:sp macro="" textlink="">
      <xdr:nvSpPr>
        <xdr:cNvPr id="94" name="テキスト ボックス 93"/>
        <xdr:cNvSpPr txBox="1"/>
      </xdr:nvSpPr>
      <xdr:spPr>
        <a:xfrm>
          <a:off x="939800" y="580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これは、予防接種事業等が増となったものの、特別区税などの経常的一般財源等がそれを上回る増となったことが主な要因である。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物件費は、多様化する行政需要への対応や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化の推進等により、引き続き増加が見込まれる。行政サービスの適正な水準を確保するため、更なる効率化や歳出削減に努めていく。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139700</xdr:rowOff>
    </xdr:from>
    <xdr:to>
      <xdr:col>82</xdr:col>
      <xdr:colOff>107950</xdr:colOff>
      <xdr:row>20</xdr:row>
      <xdr:rowOff>165100</xdr:rowOff>
    </xdr:to>
    <xdr:cxnSp macro="">
      <xdr:nvCxnSpPr>
        <xdr:cNvPr id="122" name="直線コネクタ 121"/>
        <xdr:cNvCxnSpPr/>
      </xdr:nvCxnSpPr>
      <xdr:spPr>
        <a:xfrm flipV="1">
          <a:off x="16510000" y="21971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3"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4" name="直線コネクタ 123"/>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54627</xdr:rowOff>
    </xdr:from>
    <xdr:ext cx="762000" cy="259045"/>
    <xdr:sp macro="" textlink="">
      <xdr:nvSpPr>
        <xdr:cNvPr id="125" name="物件費最大値テキスト"/>
        <xdr:cNvSpPr txBox="1"/>
      </xdr:nvSpPr>
      <xdr:spPr>
        <a:xfrm>
          <a:off x="165989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139700</xdr:rowOff>
    </xdr:from>
    <xdr:to>
      <xdr:col>82</xdr:col>
      <xdr:colOff>196850</xdr:colOff>
      <xdr:row>12</xdr:row>
      <xdr:rowOff>139700</xdr:rowOff>
    </xdr:to>
    <xdr:cxnSp macro="">
      <xdr:nvCxnSpPr>
        <xdr:cNvPr id="126" name="直線コネクタ 125"/>
        <xdr:cNvCxnSpPr/>
      </xdr:nvCxnSpPr>
      <xdr:spPr>
        <a:xfrm>
          <a:off x="16421100" y="21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17</xdr:row>
      <xdr:rowOff>133350</xdr:rowOff>
    </xdr:to>
    <xdr:cxnSp macro="">
      <xdr:nvCxnSpPr>
        <xdr:cNvPr id="127" name="直線コネクタ 126"/>
        <xdr:cNvCxnSpPr/>
      </xdr:nvCxnSpPr>
      <xdr:spPr>
        <a:xfrm flipV="1">
          <a:off x="15671800" y="29845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86377</xdr:rowOff>
    </xdr:from>
    <xdr:ext cx="762000" cy="259045"/>
    <xdr:sp macro="" textlink="">
      <xdr:nvSpPr>
        <xdr:cNvPr id="128" name="物件費平均値テキスト"/>
        <xdr:cNvSpPr txBox="1"/>
      </xdr:nvSpPr>
      <xdr:spPr>
        <a:xfrm>
          <a:off x="16598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69850</xdr:rowOff>
    </xdr:from>
    <xdr:to>
      <xdr:col>82</xdr:col>
      <xdr:colOff>158750</xdr:colOff>
      <xdr:row>16</xdr:row>
      <xdr:rowOff>0</xdr:rowOff>
    </xdr:to>
    <xdr:sp macro="" textlink="">
      <xdr:nvSpPr>
        <xdr:cNvPr id="129" name="フローチャート: 判断 128"/>
        <xdr:cNvSpPr/>
      </xdr:nvSpPr>
      <xdr:spPr>
        <a:xfrm>
          <a:off x="16459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31750</xdr:rowOff>
    </xdr:from>
    <xdr:to>
      <xdr:col>78</xdr:col>
      <xdr:colOff>69850</xdr:colOff>
      <xdr:row>17</xdr:row>
      <xdr:rowOff>133350</xdr:rowOff>
    </xdr:to>
    <xdr:cxnSp macro="">
      <xdr:nvCxnSpPr>
        <xdr:cNvPr id="130" name="直線コネクタ 129"/>
        <xdr:cNvCxnSpPr/>
      </xdr:nvCxnSpPr>
      <xdr:spPr>
        <a:xfrm>
          <a:off x="14782800" y="2946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31750</xdr:rowOff>
    </xdr:from>
    <xdr:to>
      <xdr:col>78</xdr:col>
      <xdr:colOff>120650</xdr:colOff>
      <xdr:row>15</xdr:row>
      <xdr:rowOff>133350</xdr:rowOff>
    </xdr:to>
    <xdr:sp macro="" textlink="">
      <xdr:nvSpPr>
        <xdr:cNvPr id="131" name="フローチャート: 判断 130"/>
        <xdr:cNvSpPr/>
      </xdr:nvSpPr>
      <xdr:spPr>
        <a:xfrm>
          <a:off x="15621000" y="260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32" name="テキスト ボックス 131"/>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17</xdr:row>
      <xdr:rowOff>31750</xdr:rowOff>
    </xdr:to>
    <xdr:cxnSp macro="">
      <xdr:nvCxnSpPr>
        <xdr:cNvPr id="133" name="直線コネクタ 132"/>
        <xdr:cNvCxnSpPr/>
      </xdr:nvCxnSpPr>
      <xdr:spPr>
        <a:xfrm>
          <a:off x="13893800" y="27559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95250</xdr:rowOff>
    </xdr:from>
    <xdr:to>
      <xdr:col>74</xdr:col>
      <xdr:colOff>31750</xdr:colOff>
      <xdr:row>16</xdr:row>
      <xdr:rowOff>25400</xdr:rowOff>
    </xdr:to>
    <xdr:sp macro="" textlink="">
      <xdr:nvSpPr>
        <xdr:cNvPr id="134" name="フローチャート: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38100</xdr:rowOff>
    </xdr:to>
    <xdr:cxnSp macro="">
      <xdr:nvCxnSpPr>
        <xdr:cNvPr id="136" name="直線コネクタ 135"/>
        <xdr:cNvCxnSpPr/>
      </xdr:nvCxnSpPr>
      <xdr:spPr>
        <a:xfrm flipV="1">
          <a:off x="13004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6350</xdr:rowOff>
    </xdr:from>
    <xdr:to>
      <xdr:col>69</xdr:col>
      <xdr:colOff>142875</xdr:colOff>
      <xdr:row>15</xdr:row>
      <xdr:rowOff>107950</xdr:rowOff>
    </xdr:to>
    <xdr:sp macro="" textlink="">
      <xdr:nvSpPr>
        <xdr:cNvPr id="137" name="フローチャート: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118127</xdr:rowOff>
    </xdr:from>
    <xdr:ext cx="762000" cy="259045"/>
    <xdr:sp macro="" textlink="">
      <xdr:nvSpPr>
        <xdr:cNvPr id="138" name="テキスト ボックス 137"/>
        <xdr:cNvSpPr txBox="1"/>
      </xdr:nvSpPr>
      <xdr:spPr>
        <a:xfrm>
          <a:off x="135128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162577</xdr:rowOff>
    </xdr:from>
    <xdr:ext cx="762000" cy="259045"/>
    <xdr:sp macro="" textlink="">
      <xdr:nvSpPr>
        <xdr:cNvPr id="140" name="テキスト ボックス 139"/>
        <xdr:cNvSpPr txBox="1"/>
      </xdr:nvSpPr>
      <xdr:spPr>
        <a:xfrm>
          <a:off x="126238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6" name="楕円 145"/>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7" name="物件費該当値テキスト"/>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82550</xdr:rowOff>
    </xdr:from>
    <xdr:to>
      <xdr:col>78</xdr:col>
      <xdr:colOff>120650</xdr:colOff>
      <xdr:row>18</xdr:row>
      <xdr:rowOff>12700</xdr:rowOff>
    </xdr:to>
    <xdr:sp macro="" textlink="">
      <xdr:nvSpPr>
        <xdr:cNvPr id="148" name="楕円 147"/>
        <xdr:cNvSpPr/>
      </xdr:nvSpPr>
      <xdr:spPr>
        <a:xfrm>
          <a:off x="15621000" y="299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168927</xdr:rowOff>
    </xdr:from>
    <xdr:ext cx="736600" cy="259045"/>
    <xdr:sp macro="" textlink="">
      <xdr:nvSpPr>
        <xdr:cNvPr id="149" name="テキスト ボックス 148"/>
        <xdr:cNvSpPr txBox="1"/>
      </xdr:nvSpPr>
      <xdr:spPr>
        <a:xfrm>
          <a:off x="15290800" y="3083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152400</xdr:rowOff>
    </xdr:from>
    <xdr:to>
      <xdr:col>74</xdr:col>
      <xdr:colOff>31750</xdr:colOff>
      <xdr:row>17</xdr:row>
      <xdr:rowOff>82550</xdr:rowOff>
    </xdr:to>
    <xdr:sp macro="" textlink="">
      <xdr:nvSpPr>
        <xdr:cNvPr id="150" name="楕円 149"/>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51" name="テキスト ボックス 150"/>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2" name="楕円 151"/>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3" name="テキスト ボックス 152"/>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158750</xdr:rowOff>
    </xdr:from>
    <xdr:to>
      <xdr:col>65</xdr:col>
      <xdr:colOff>53975</xdr:colOff>
      <xdr:row>16</xdr:row>
      <xdr:rowOff>88900</xdr:rowOff>
    </xdr:to>
    <xdr:sp macro="" textlink="">
      <xdr:nvSpPr>
        <xdr:cNvPr id="154" name="楕円 153"/>
        <xdr:cNvSpPr/>
      </xdr:nvSpPr>
      <xdr:spPr>
        <a:xfrm>
          <a:off x="12954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55" name="テキスト ボックス 154"/>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保育所関連経費等が増となったことが主な要因である。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今後、人口増等に伴い、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障害者福祉関連経費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などは増加が見込まれているため、事業の緊急度や優先度などを見定め施策展開を図っていく。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73660</xdr:rowOff>
    </xdr:from>
    <xdr:to>
      <xdr:col>24</xdr:col>
      <xdr:colOff>25400</xdr:colOff>
      <xdr:row>61</xdr:row>
      <xdr:rowOff>24130</xdr:rowOff>
    </xdr:to>
    <xdr:cxnSp macro="">
      <xdr:nvCxnSpPr>
        <xdr:cNvPr id="183" name="直線コネクタ 182"/>
        <xdr:cNvCxnSpPr/>
      </xdr:nvCxnSpPr>
      <xdr:spPr>
        <a:xfrm flipV="1">
          <a:off x="4826000" y="93319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167657</xdr:rowOff>
    </xdr:from>
    <xdr:ext cx="762000" cy="259045"/>
    <xdr:sp macro="" textlink="">
      <xdr:nvSpPr>
        <xdr:cNvPr id="184" name="扶助費最小値テキスト"/>
        <xdr:cNvSpPr txBox="1"/>
      </xdr:nvSpPr>
      <xdr:spPr>
        <a:xfrm>
          <a:off x="4914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24130</xdr:rowOff>
    </xdr:from>
    <xdr:to>
      <xdr:col>24</xdr:col>
      <xdr:colOff>114300</xdr:colOff>
      <xdr:row>61</xdr:row>
      <xdr:rowOff>24130</xdr:rowOff>
    </xdr:to>
    <xdr:cxnSp macro="">
      <xdr:nvCxnSpPr>
        <xdr:cNvPr id="185" name="直線コネクタ 184"/>
        <xdr:cNvCxnSpPr/>
      </xdr:nvCxnSpPr>
      <xdr:spPr>
        <a:xfrm>
          <a:off x="4737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160037</xdr:rowOff>
    </xdr:from>
    <xdr:ext cx="762000" cy="259045"/>
    <xdr:sp macro="" textlink="">
      <xdr:nvSpPr>
        <xdr:cNvPr id="186" name="扶助費最大値テキスト"/>
        <xdr:cNvSpPr txBox="1"/>
      </xdr:nvSpPr>
      <xdr:spPr>
        <a:xfrm>
          <a:off x="4914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73660</xdr:rowOff>
    </xdr:from>
    <xdr:to>
      <xdr:col>24</xdr:col>
      <xdr:colOff>114300</xdr:colOff>
      <xdr:row>54</xdr:row>
      <xdr:rowOff>73660</xdr:rowOff>
    </xdr:to>
    <xdr:cxnSp macro="">
      <xdr:nvCxnSpPr>
        <xdr:cNvPr id="187" name="直線コネクタ 186"/>
        <xdr:cNvCxnSpPr/>
      </xdr:nvCxnSpPr>
      <xdr:spPr>
        <a:xfrm>
          <a:off x="4737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54610</xdr:rowOff>
    </xdr:from>
    <xdr:to>
      <xdr:col>24</xdr:col>
      <xdr:colOff>25400</xdr:colOff>
      <xdr:row>59</xdr:row>
      <xdr:rowOff>69850</xdr:rowOff>
    </xdr:to>
    <xdr:cxnSp macro="">
      <xdr:nvCxnSpPr>
        <xdr:cNvPr id="188" name="直線コネクタ 187"/>
        <xdr:cNvCxnSpPr/>
      </xdr:nvCxnSpPr>
      <xdr:spPr>
        <a:xfrm>
          <a:off x="3987800" y="101701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130827</xdr:rowOff>
    </xdr:from>
    <xdr:ext cx="762000" cy="259045"/>
    <xdr:sp macro="" textlink="">
      <xdr:nvSpPr>
        <xdr:cNvPr id="189" name="扶助費平均値テキスト"/>
        <xdr:cNvSpPr txBox="1"/>
      </xdr:nvSpPr>
      <xdr:spPr>
        <a:xfrm>
          <a:off x="4914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54610</xdr:rowOff>
    </xdr:from>
    <xdr:to>
      <xdr:col>19</xdr:col>
      <xdr:colOff>187325</xdr:colOff>
      <xdr:row>59</xdr:row>
      <xdr:rowOff>161290</xdr:rowOff>
    </xdr:to>
    <xdr:cxnSp macro="">
      <xdr:nvCxnSpPr>
        <xdr:cNvPr id="191" name="直線コネクタ 190"/>
        <xdr:cNvCxnSpPr/>
      </xdr:nvCxnSpPr>
      <xdr:spPr>
        <a:xfrm flipV="1">
          <a:off x="3098800" y="10170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167640</xdr:rowOff>
    </xdr:from>
    <xdr:to>
      <xdr:col>20</xdr:col>
      <xdr:colOff>38100</xdr:colOff>
      <xdr:row>59</xdr:row>
      <xdr:rowOff>97790</xdr:rowOff>
    </xdr:to>
    <xdr:sp macro="" textlink="">
      <xdr:nvSpPr>
        <xdr:cNvPr id="192" name="フローチャート: 判断 191"/>
        <xdr:cNvSpPr/>
      </xdr:nvSpPr>
      <xdr:spPr>
        <a:xfrm>
          <a:off x="3937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107967</xdr:rowOff>
    </xdr:from>
    <xdr:ext cx="736600" cy="259045"/>
    <xdr:sp macro="" textlink="">
      <xdr:nvSpPr>
        <xdr:cNvPr id="193" name="テキスト ボックス 192"/>
        <xdr:cNvSpPr txBox="1"/>
      </xdr:nvSpPr>
      <xdr:spPr>
        <a:xfrm>
          <a:off x="3606800" y="988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153670</xdr:rowOff>
    </xdr:from>
    <xdr:to>
      <xdr:col>15</xdr:col>
      <xdr:colOff>98425</xdr:colOff>
      <xdr:row>59</xdr:row>
      <xdr:rowOff>161290</xdr:rowOff>
    </xdr:to>
    <xdr:cxnSp macro="">
      <xdr:nvCxnSpPr>
        <xdr:cNvPr id="194" name="直線コネクタ 193"/>
        <xdr:cNvCxnSpPr/>
      </xdr:nvCxnSpPr>
      <xdr:spPr>
        <a:xfrm>
          <a:off x="2209800" y="10269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41910</xdr:rowOff>
    </xdr:from>
    <xdr:to>
      <xdr:col>15</xdr:col>
      <xdr:colOff>149225</xdr:colOff>
      <xdr:row>59</xdr:row>
      <xdr:rowOff>143510</xdr:rowOff>
    </xdr:to>
    <xdr:sp macro="" textlink="">
      <xdr:nvSpPr>
        <xdr:cNvPr id="195" name="フローチャート: 判断 194"/>
        <xdr:cNvSpPr/>
      </xdr:nvSpPr>
      <xdr:spPr>
        <a:xfrm>
          <a:off x="3048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153687</xdr:rowOff>
    </xdr:from>
    <xdr:ext cx="762000" cy="259045"/>
    <xdr:sp macro="" textlink="">
      <xdr:nvSpPr>
        <xdr:cNvPr id="196" name="テキスト ボックス 195"/>
        <xdr:cNvSpPr txBox="1"/>
      </xdr:nvSpPr>
      <xdr:spPr>
        <a:xfrm>
          <a:off x="2717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153670</xdr:rowOff>
    </xdr:from>
    <xdr:to>
      <xdr:col>11</xdr:col>
      <xdr:colOff>9525</xdr:colOff>
      <xdr:row>60</xdr:row>
      <xdr:rowOff>35560</xdr:rowOff>
    </xdr:to>
    <xdr:cxnSp macro="">
      <xdr:nvCxnSpPr>
        <xdr:cNvPr id="197" name="直線コネクタ 196"/>
        <xdr:cNvCxnSpPr/>
      </xdr:nvCxnSpPr>
      <xdr:spPr>
        <a:xfrm flipV="1">
          <a:off x="1320800" y="102692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11430</xdr:rowOff>
    </xdr:from>
    <xdr:to>
      <xdr:col>11</xdr:col>
      <xdr:colOff>60325</xdr:colOff>
      <xdr:row>59</xdr:row>
      <xdr:rowOff>113030</xdr:rowOff>
    </xdr:to>
    <xdr:sp macro="" textlink="">
      <xdr:nvSpPr>
        <xdr:cNvPr id="198" name="フローチャート: 判断 197"/>
        <xdr:cNvSpPr/>
      </xdr:nvSpPr>
      <xdr:spPr>
        <a:xfrm>
          <a:off x="2159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123207</xdr:rowOff>
    </xdr:from>
    <xdr:ext cx="762000" cy="259045"/>
    <xdr:sp macro="" textlink="">
      <xdr:nvSpPr>
        <xdr:cNvPr id="199" name="テキスト ボックス 198"/>
        <xdr:cNvSpPr txBox="1"/>
      </xdr:nvSpPr>
      <xdr:spPr>
        <a:xfrm>
          <a:off x="1828800" y="989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26670</xdr:rowOff>
    </xdr:from>
    <xdr:to>
      <xdr:col>6</xdr:col>
      <xdr:colOff>171450</xdr:colOff>
      <xdr:row>59</xdr:row>
      <xdr:rowOff>128270</xdr:rowOff>
    </xdr:to>
    <xdr:sp macro="" textlink="">
      <xdr:nvSpPr>
        <xdr:cNvPr id="200" name="フローチャート: 判断 199"/>
        <xdr:cNvSpPr/>
      </xdr:nvSpPr>
      <xdr:spPr>
        <a:xfrm>
          <a:off x="1270000" y="1014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138447</xdr:rowOff>
    </xdr:from>
    <xdr:ext cx="762000" cy="259045"/>
    <xdr:sp macro="" textlink="">
      <xdr:nvSpPr>
        <xdr:cNvPr id="201" name="テキスト ボックス 200"/>
        <xdr:cNvSpPr txBox="1"/>
      </xdr:nvSpPr>
      <xdr:spPr>
        <a:xfrm>
          <a:off x="9398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7" name="楕円 206"/>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08"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3810</xdr:rowOff>
    </xdr:from>
    <xdr:to>
      <xdr:col>20</xdr:col>
      <xdr:colOff>38100</xdr:colOff>
      <xdr:row>59</xdr:row>
      <xdr:rowOff>105410</xdr:rowOff>
    </xdr:to>
    <xdr:sp macro="" textlink="">
      <xdr:nvSpPr>
        <xdr:cNvPr id="209" name="楕円 208"/>
        <xdr:cNvSpPr/>
      </xdr:nvSpPr>
      <xdr:spPr>
        <a:xfrm>
          <a:off x="3937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90187</xdr:rowOff>
    </xdr:from>
    <xdr:ext cx="736600" cy="259045"/>
    <xdr:sp macro="" textlink="">
      <xdr:nvSpPr>
        <xdr:cNvPr id="210" name="テキスト ボックス 209"/>
        <xdr:cNvSpPr txBox="1"/>
      </xdr:nvSpPr>
      <xdr:spPr>
        <a:xfrm>
          <a:off x="3606800" y="1020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110490</xdr:rowOff>
    </xdr:from>
    <xdr:to>
      <xdr:col>15</xdr:col>
      <xdr:colOff>149225</xdr:colOff>
      <xdr:row>60</xdr:row>
      <xdr:rowOff>40640</xdr:rowOff>
    </xdr:to>
    <xdr:sp macro="" textlink="">
      <xdr:nvSpPr>
        <xdr:cNvPr id="211" name="楕円 210"/>
        <xdr:cNvSpPr/>
      </xdr:nvSpPr>
      <xdr:spPr>
        <a:xfrm>
          <a:off x="3048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25417</xdr:rowOff>
    </xdr:from>
    <xdr:ext cx="762000" cy="259045"/>
    <xdr:sp macro="" textlink="">
      <xdr:nvSpPr>
        <xdr:cNvPr id="212" name="テキスト ボックス 211"/>
        <xdr:cNvSpPr txBox="1"/>
      </xdr:nvSpPr>
      <xdr:spPr>
        <a:xfrm>
          <a:off x="2717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102870</xdr:rowOff>
    </xdr:from>
    <xdr:to>
      <xdr:col>11</xdr:col>
      <xdr:colOff>60325</xdr:colOff>
      <xdr:row>60</xdr:row>
      <xdr:rowOff>33020</xdr:rowOff>
    </xdr:to>
    <xdr:sp macro="" textlink="">
      <xdr:nvSpPr>
        <xdr:cNvPr id="213" name="楕円 212"/>
        <xdr:cNvSpPr/>
      </xdr:nvSpPr>
      <xdr:spPr>
        <a:xfrm>
          <a:off x="2159000" y="1021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17797</xdr:rowOff>
    </xdr:from>
    <xdr:ext cx="762000" cy="259045"/>
    <xdr:sp macro="" textlink="">
      <xdr:nvSpPr>
        <xdr:cNvPr id="214" name="テキスト ボックス 213"/>
        <xdr:cNvSpPr txBox="1"/>
      </xdr:nvSpPr>
      <xdr:spPr>
        <a:xfrm>
          <a:off x="1828800" y="1030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156210</xdr:rowOff>
    </xdr:from>
    <xdr:to>
      <xdr:col>6</xdr:col>
      <xdr:colOff>171450</xdr:colOff>
      <xdr:row>60</xdr:row>
      <xdr:rowOff>86360</xdr:rowOff>
    </xdr:to>
    <xdr:sp macro="" textlink="">
      <xdr:nvSpPr>
        <xdr:cNvPr id="215" name="楕円 214"/>
        <xdr:cNvSpPr/>
      </xdr:nvSpPr>
      <xdr:spPr>
        <a:xfrm>
          <a:off x="1270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71137</xdr:rowOff>
    </xdr:from>
    <xdr:ext cx="762000" cy="259045"/>
    <xdr:sp macro="" textlink="">
      <xdr:nvSpPr>
        <xdr:cNvPr id="216" name="テキスト ボックス 215"/>
        <xdr:cNvSpPr txBox="1"/>
      </xdr:nvSpPr>
      <xdr:spPr>
        <a:xfrm>
          <a:off x="939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その他として、維持補修費、貸付金及び繰出金が構成要素としてあり、前年度と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同値</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これは、維持補修費及び繰出金が増となったものの、特別区税などの経常的一般財源等も増となったことが主な要因である。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社会保障経費など義務的経費の見直しは難しいため、保険料の収納率向上による歳入確保や医療費の適正化など、健全な財政運営のための取組みを引き続き推進する。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107950</xdr:rowOff>
    </xdr:to>
    <xdr:cxnSp macro="">
      <xdr:nvCxnSpPr>
        <xdr:cNvPr id="244" name="直線コネクタ 243"/>
        <xdr:cNvCxnSpPr/>
      </xdr:nvCxnSpPr>
      <xdr:spPr>
        <a:xfrm flipV="1">
          <a:off x="16510000" y="92329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5"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47"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48" name="直線コネクタ 247"/>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88900</xdr:rowOff>
    </xdr:from>
    <xdr:to>
      <xdr:col>82</xdr:col>
      <xdr:colOff>107950</xdr:colOff>
      <xdr:row>58</xdr:row>
      <xdr:rowOff>88900</xdr:rowOff>
    </xdr:to>
    <xdr:cxnSp macro="">
      <xdr:nvCxnSpPr>
        <xdr:cNvPr id="249" name="直線コネクタ 248"/>
        <xdr:cNvCxnSpPr/>
      </xdr:nvCxnSpPr>
      <xdr:spPr>
        <a:xfrm>
          <a:off x="15671800" y="10033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105427</xdr:rowOff>
    </xdr:from>
    <xdr:ext cx="762000" cy="259045"/>
    <xdr:sp macro="" textlink="">
      <xdr:nvSpPr>
        <xdr:cNvPr id="250" name="その他平均値テキスト"/>
        <xdr:cNvSpPr txBox="1"/>
      </xdr:nvSpPr>
      <xdr:spPr>
        <a:xfrm>
          <a:off x="16598900" y="10049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133350</xdr:rowOff>
    </xdr:from>
    <xdr:to>
      <xdr:col>82</xdr:col>
      <xdr:colOff>158750</xdr:colOff>
      <xdr:row>59</xdr:row>
      <xdr:rowOff>63500</xdr:rowOff>
    </xdr:to>
    <xdr:sp macro="" textlink="">
      <xdr:nvSpPr>
        <xdr:cNvPr id="251" name="フローチャート: 判断 250"/>
        <xdr:cNvSpPr/>
      </xdr:nvSpPr>
      <xdr:spPr>
        <a:xfrm>
          <a:off x="164592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59</xdr:row>
      <xdr:rowOff>31750</xdr:rowOff>
    </xdr:to>
    <xdr:cxnSp macro="">
      <xdr:nvCxnSpPr>
        <xdr:cNvPr id="252" name="直線コネクタ 251"/>
        <xdr:cNvCxnSpPr/>
      </xdr:nvCxnSpPr>
      <xdr:spPr>
        <a:xfrm flipV="1">
          <a:off x="14782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0</xdr:rowOff>
    </xdr:from>
    <xdr:to>
      <xdr:col>78</xdr:col>
      <xdr:colOff>120650</xdr:colOff>
      <xdr:row>59</xdr:row>
      <xdr:rowOff>101600</xdr:rowOff>
    </xdr:to>
    <xdr:sp macro="" textlink="">
      <xdr:nvSpPr>
        <xdr:cNvPr id="253" name="フローチャート: 判断 252"/>
        <xdr:cNvSpPr/>
      </xdr:nvSpPr>
      <xdr:spPr>
        <a:xfrm>
          <a:off x="15621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86377</xdr:rowOff>
    </xdr:from>
    <xdr:ext cx="736600" cy="259045"/>
    <xdr:sp macro="" textlink="">
      <xdr:nvSpPr>
        <xdr:cNvPr id="254" name="テキスト ボックス 253"/>
        <xdr:cNvSpPr txBox="1"/>
      </xdr:nvSpPr>
      <xdr:spPr>
        <a:xfrm>
          <a:off x="15290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88900</xdr:rowOff>
    </xdr:from>
    <xdr:to>
      <xdr:col>73</xdr:col>
      <xdr:colOff>180975</xdr:colOff>
      <xdr:row>59</xdr:row>
      <xdr:rowOff>31750</xdr:rowOff>
    </xdr:to>
    <xdr:cxnSp macro="">
      <xdr:nvCxnSpPr>
        <xdr:cNvPr id="255" name="直線コネクタ 254"/>
        <xdr:cNvCxnSpPr/>
      </xdr:nvCxnSpPr>
      <xdr:spPr>
        <a:xfrm>
          <a:off x="13893800" y="10033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114300</xdr:rowOff>
    </xdr:from>
    <xdr:to>
      <xdr:col>74</xdr:col>
      <xdr:colOff>31750</xdr:colOff>
      <xdr:row>60</xdr:row>
      <xdr:rowOff>44450</xdr:rowOff>
    </xdr:to>
    <xdr:sp macro="" textlink="">
      <xdr:nvSpPr>
        <xdr:cNvPr id="256" name="フローチャート: 判断 255"/>
        <xdr:cNvSpPr/>
      </xdr:nvSpPr>
      <xdr:spPr>
        <a:xfrm>
          <a:off x="14732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29227</xdr:rowOff>
    </xdr:from>
    <xdr:ext cx="762000" cy="259045"/>
    <xdr:sp macro="" textlink="">
      <xdr:nvSpPr>
        <xdr:cNvPr id="257" name="テキスト ボックス 256"/>
        <xdr:cNvSpPr txBox="1"/>
      </xdr:nvSpPr>
      <xdr:spPr>
        <a:xfrm>
          <a:off x="14401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88900</xdr:rowOff>
    </xdr:from>
    <xdr:to>
      <xdr:col>69</xdr:col>
      <xdr:colOff>92075</xdr:colOff>
      <xdr:row>58</xdr:row>
      <xdr:rowOff>127000</xdr:rowOff>
    </xdr:to>
    <xdr:cxnSp macro="">
      <xdr:nvCxnSpPr>
        <xdr:cNvPr id="258" name="直線コネクタ 257"/>
        <xdr:cNvCxnSpPr/>
      </xdr:nvCxnSpPr>
      <xdr:spPr>
        <a:xfrm flipV="1">
          <a:off x="13004800" y="1003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59" name="フローチャート: 判断 258"/>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60" name="テキスト ボックス 259"/>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57150</xdr:rowOff>
    </xdr:from>
    <xdr:to>
      <xdr:col>65</xdr:col>
      <xdr:colOff>53975</xdr:colOff>
      <xdr:row>59</xdr:row>
      <xdr:rowOff>158750</xdr:rowOff>
    </xdr:to>
    <xdr:sp macro="" textlink="">
      <xdr:nvSpPr>
        <xdr:cNvPr id="261" name="フローチャート: 判断 260"/>
        <xdr:cNvSpPr/>
      </xdr:nvSpPr>
      <xdr:spPr>
        <a:xfrm>
          <a:off x="12954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143527</xdr:rowOff>
    </xdr:from>
    <xdr:ext cx="762000" cy="259045"/>
    <xdr:sp macro="" textlink="">
      <xdr:nvSpPr>
        <xdr:cNvPr id="262" name="テキスト ボックス 261"/>
        <xdr:cNvSpPr txBox="1"/>
      </xdr:nvSpPr>
      <xdr:spPr>
        <a:xfrm>
          <a:off x="12623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68" name="楕円 267"/>
        <xdr:cNvSpPr/>
      </xdr:nvSpPr>
      <xdr:spPr>
        <a:xfrm>
          <a:off x="16459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54627</xdr:rowOff>
    </xdr:from>
    <xdr:ext cx="762000" cy="259045"/>
    <xdr:sp macro="" textlink="">
      <xdr:nvSpPr>
        <xdr:cNvPr id="269" name="その他該当値テキスト"/>
        <xdr:cNvSpPr txBox="1"/>
      </xdr:nvSpPr>
      <xdr:spPr>
        <a:xfrm>
          <a:off x="165989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38100</xdr:rowOff>
    </xdr:from>
    <xdr:to>
      <xdr:col>78</xdr:col>
      <xdr:colOff>120650</xdr:colOff>
      <xdr:row>58</xdr:row>
      <xdr:rowOff>139700</xdr:rowOff>
    </xdr:to>
    <xdr:sp macro="" textlink="">
      <xdr:nvSpPr>
        <xdr:cNvPr id="270" name="楕円 269"/>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149877</xdr:rowOff>
    </xdr:from>
    <xdr:ext cx="736600" cy="259045"/>
    <xdr:sp macro="" textlink="">
      <xdr:nvSpPr>
        <xdr:cNvPr id="271" name="テキスト ボックス 270"/>
        <xdr:cNvSpPr txBox="1"/>
      </xdr:nvSpPr>
      <xdr:spPr>
        <a:xfrm>
          <a:off x="15290800" y="975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92727</xdr:rowOff>
    </xdr:from>
    <xdr:ext cx="762000" cy="259045"/>
    <xdr:sp macro="" textlink="">
      <xdr:nvSpPr>
        <xdr:cNvPr id="273" name="テキスト ボックス 272"/>
        <xdr:cNvSpPr txBox="1"/>
      </xdr:nvSpPr>
      <xdr:spPr>
        <a:xfrm>
          <a:off x="14401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38100</xdr:rowOff>
    </xdr:from>
    <xdr:to>
      <xdr:col>69</xdr:col>
      <xdr:colOff>142875</xdr:colOff>
      <xdr:row>58</xdr:row>
      <xdr:rowOff>139700</xdr:rowOff>
    </xdr:to>
    <xdr:sp macro="" textlink="">
      <xdr:nvSpPr>
        <xdr:cNvPr id="274" name="楕円 273"/>
        <xdr:cNvSpPr/>
      </xdr:nvSpPr>
      <xdr:spPr>
        <a:xfrm>
          <a:off x="13843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149877</xdr:rowOff>
    </xdr:from>
    <xdr:ext cx="762000" cy="259045"/>
    <xdr:sp macro="" textlink="">
      <xdr:nvSpPr>
        <xdr:cNvPr id="275" name="テキスト ボックス 274"/>
        <xdr:cNvSpPr txBox="1"/>
      </xdr:nvSpPr>
      <xdr:spPr>
        <a:xfrm>
          <a:off x="13512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6" name="楕円 275"/>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7" name="テキスト ボックス 276"/>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補助費等は、前年度と比べて増となったものの、特別区税等の経常的一般財源等も増となったことから前年度と同値となった。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今後も文化・体育施設等の出資団体の事業効率化や職員体制の見直し等による更なる歳出削減に努めていく。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69850</xdr:rowOff>
    </xdr:to>
    <xdr:cxnSp macro="">
      <xdr:nvCxnSpPr>
        <xdr:cNvPr id="305" name="直線コネクタ 304"/>
        <xdr:cNvCxnSpPr/>
      </xdr:nvCxnSpPr>
      <xdr:spPr>
        <a:xfrm flipV="1">
          <a:off x="16510000" y="584200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6" name="補助費等最小値テキスト"/>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7" name="直線コネクタ 306"/>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35</xdr:row>
      <xdr:rowOff>69850</xdr:rowOff>
    </xdr:to>
    <xdr:cxnSp macro="">
      <xdr:nvCxnSpPr>
        <xdr:cNvPr id="310" name="直線コネクタ 309"/>
        <xdr:cNvCxnSpPr/>
      </xdr:nvCxnSpPr>
      <xdr:spPr>
        <a:xfrm>
          <a:off x="15671800" y="6070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48277</xdr:rowOff>
    </xdr:from>
    <xdr:ext cx="762000" cy="259045"/>
    <xdr:sp macro="" textlink="">
      <xdr:nvSpPr>
        <xdr:cNvPr id="311" name="補助費等平均値テキスト"/>
        <xdr:cNvSpPr txBox="1"/>
      </xdr:nvSpPr>
      <xdr:spPr>
        <a:xfrm>
          <a:off x="16598900" y="604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76200</xdr:rowOff>
    </xdr:from>
    <xdr:to>
      <xdr:col>82</xdr:col>
      <xdr:colOff>158750</xdr:colOff>
      <xdr:row>36</xdr:row>
      <xdr:rowOff>6350</xdr:rowOff>
    </xdr:to>
    <xdr:sp macro="" textlink="">
      <xdr:nvSpPr>
        <xdr:cNvPr id="312" name="フローチャート: 判断 311"/>
        <xdr:cNvSpPr/>
      </xdr:nvSpPr>
      <xdr:spPr>
        <a:xfrm>
          <a:off x="164592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13" name="直線コネクタ 312"/>
        <xdr:cNvCxnSpPr/>
      </xdr:nvCxnSpPr>
      <xdr:spPr>
        <a:xfrm flipV="1">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38100</xdr:rowOff>
    </xdr:from>
    <xdr:to>
      <xdr:col>78</xdr:col>
      <xdr:colOff>120650</xdr:colOff>
      <xdr:row>35</xdr:row>
      <xdr:rowOff>139700</xdr:rowOff>
    </xdr:to>
    <xdr:sp macro="" textlink="">
      <xdr:nvSpPr>
        <xdr:cNvPr id="314" name="フローチャート: 判断 313"/>
        <xdr:cNvSpPr/>
      </xdr:nvSpPr>
      <xdr:spPr>
        <a:xfrm>
          <a:off x="15621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124477</xdr:rowOff>
    </xdr:from>
    <xdr:ext cx="736600" cy="259045"/>
    <xdr:sp macro="" textlink="">
      <xdr:nvSpPr>
        <xdr:cNvPr id="315" name="テキスト ボックス 314"/>
        <xdr:cNvSpPr txBox="1"/>
      </xdr:nvSpPr>
      <xdr:spPr>
        <a:xfrm>
          <a:off x="15290800" y="612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88900</xdr:rowOff>
    </xdr:from>
    <xdr:to>
      <xdr:col>73</xdr:col>
      <xdr:colOff>180975</xdr:colOff>
      <xdr:row>35</xdr:row>
      <xdr:rowOff>88900</xdr:rowOff>
    </xdr:to>
    <xdr:cxnSp macro="">
      <xdr:nvCxnSpPr>
        <xdr:cNvPr id="316" name="直線コネクタ 315"/>
        <xdr:cNvCxnSpPr/>
      </xdr:nvCxnSpPr>
      <xdr:spPr>
        <a:xfrm>
          <a:off x="13893800" y="608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88900</xdr:rowOff>
    </xdr:from>
    <xdr:to>
      <xdr:col>69</xdr:col>
      <xdr:colOff>92075</xdr:colOff>
      <xdr:row>35</xdr:row>
      <xdr:rowOff>127000</xdr:rowOff>
    </xdr:to>
    <xdr:cxnSp macro="">
      <xdr:nvCxnSpPr>
        <xdr:cNvPr id="319" name="直線コネクタ 318"/>
        <xdr:cNvCxnSpPr/>
      </xdr:nvCxnSpPr>
      <xdr:spPr>
        <a:xfrm flipV="1">
          <a:off x="13004800" y="608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20" name="フローチャート: 判断 319"/>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162577</xdr:rowOff>
    </xdr:from>
    <xdr:ext cx="762000" cy="259045"/>
    <xdr:sp macro="" textlink="">
      <xdr:nvSpPr>
        <xdr:cNvPr id="321" name="テキスト ボックス 320"/>
        <xdr:cNvSpPr txBox="1"/>
      </xdr:nvSpPr>
      <xdr:spPr>
        <a:xfrm>
          <a:off x="13512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22" name="フローチャート: 判断 321"/>
        <xdr:cNvSpPr/>
      </xdr:nvSpPr>
      <xdr:spPr>
        <a:xfrm>
          <a:off x="12954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16527</xdr:rowOff>
    </xdr:from>
    <xdr:ext cx="762000" cy="259045"/>
    <xdr:sp macro="" textlink="">
      <xdr:nvSpPr>
        <xdr:cNvPr id="323" name="テキスト ボックス 322"/>
        <xdr:cNvSpPr txBox="1"/>
      </xdr:nvSpPr>
      <xdr:spPr>
        <a:xfrm>
          <a:off x="12623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9" name="楕円 328"/>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30" name="補助費等該当値テキスト"/>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1" name="楕円 330"/>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2" name="テキスト ボックス 331"/>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38100</xdr:rowOff>
    </xdr:from>
    <xdr:to>
      <xdr:col>74</xdr:col>
      <xdr:colOff>31750</xdr:colOff>
      <xdr:row>35</xdr:row>
      <xdr:rowOff>139700</xdr:rowOff>
    </xdr:to>
    <xdr:sp macro="" textlink="">
      <xdr:nvSpPr>
        <xdr:cNvPr id="333" name="楕円 332"/>
        <xdr:cNvSpPr/>
      </xdr:nvSpPr>
      <xdr:spPr>
        <a:xfrm>
          <a:off x="14732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149877</xdr:rowOff>
    </xdr:from>
    <xdr:ext cx="762000" cy="259045"/>
    <xdr:sp macro="" textlink="">
      <xdr:nvSpPr>
        <xdr:cNvPr id="334" name="テキスト ボックス 333"/>
        <xdr:cNvSpPr txBox="1"/>
      </xdr:nvSpPr>
      <xdr:spPr>
        <a:xfrm>
          <a:off x="14401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38100</xdr:rowOff>
    </xdr:from>
    <xdr:to>
      <xdr:col>69</xdr:col>
      <xdr:colOff>142875</xdr:colOff>
      <xdr:row>35</xdr:row>
      <xdr:rowOff>139700</xdr:rowOff>
    </xdr:to>
    <xdr:sp macro="" textlink="">
      <xdr:nvSpPr>
        <xdr:cNvPr id="335" name="楕円 334"/>
        <xdr:cNvSpPr/>
      </xdr:nvSpPr>
      <xdr:spPr>
        <a:xfrm>
          <a:off x="13843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149877</xdr:rowOff>
    </xdr:from>
    <xdr:ext cx="762000" cy="259045"/>
    <xdr:sp macro="" textlink="">
      <xdr:nvSpPr>
        <xdr:cNvPr id="336" name="テキスト ボックス 335"/>
        <xdr:cNvSpPr txBox="1"/>
      </xdr:nvSpPr>
      <xdr:spPr>
        <a:xfrm>
          <a:off x="13512800" y="580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76200</xdr:rowOff>
    </xdr:from>
    <xdr:to>
      <xdr:col>65</xdr:col>
      <xdr:colOff>53975</xdr:colOff>
      <xdr:row>36</xdr:row>
      <xdr:rowOff>6350</xdr:rowOff>
    </xdr:to>
    <xdr:sp macro="" textlink="">
      <xdr:nvSpPr>
        <xdr:cNvPr id="337" name="楕円 336"/>
        <xdr:cNvSpPr/>
      </xdr:nvSpPr>
      <xdr:spPr>
        <a:xfrm>
          <a:off x="12954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162577</xdr:rowOff>
    </xdr:from>
    <xdr:ext cx="762000" cy="259045"/>
    <xdr:sp macro="" textlink="">
      <xdr:nvSpPr>
        <xdr:cNvPr id="338" name="テキスト ボックス 337"/>
        <xdr:cNvSpPr txBox="1"/>
      </xdr:nvSpPr>
      <xdr:spPr>
        <a:xfrm>
          <a:off x="12623800" y="616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ポイントの減となり、引き続き類似団体平均を下回っている。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特別区債元金等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の減が主な要因である。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今後の公共施設の改築・改修等を着実かつ計画的に進める必要があるため、後年度負担を考慮しつつ適債事業への起債の活用を図っていく。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3" name="直線コネクタ 362"/>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4"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5" name="直線コネクタ 364"/>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7" name="直線コネクタ 36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69850</xdr:rowOff>
    </xdr:from>
    <xdr:to>
      <xdr:col>24</xdr:col>
      <xdr:colOff>25400</xdr:colOff>
      <xdr:row>75</xdr:row>
      <xdr:rowOff>92710</xdr:rowOff>
    </xdr:to>
    <xdr:cxnSp macro="">
      <xdr:nvCxnSpPr>
        <xdr:cNvPr id="368" name="直線コネクタ 367"/>
        <xdr:cNvCxnSpPr/>
      </xdr:nvCxnSpPr>
      <xdr:spPr>
        <a:xfrm flipV="1">
          <a:off x="3987800" y="12928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82566</xdr:rowOff>
    </xdr:from>
    <xdr:ext cx="762000" cy="259045"/>
    <xdr:sp macro="" textlink="">
      <xdr:nvSpPr>
        <xdr:cNvPr id="369" name="公債費平均値テキスト"/>
        <xdr:cNvSpPr txBox="1"/>
      </xdr:nvSpPr>
      <xdr:spPr>
        <a:xfrm>
          <a:off x="4914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70" name="フローチャート: 判断 369"/>
        <xdr:cNvSpPr/>
      </xdr:nvSpPr>
      <xdr:spPr>
        <a:xfrm>
          <a:off x="4775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71" name="直線コネクタ 370"/>
        <xdr:cNvCxnSpPr/>
      </xdr:nvCxnSpPr>
      <xdr:spPr>
        <a:xfrm flipV="1">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53339</xdr:rowOff>
    </xdr:from>
    <xdr:to>
      <xdr:col>20</xdr:col>
      <xdr:colOff>38100</xdr:colOff>
      <xdr:row>76</xdr:row>
      <xdr:rowOff>154939</xdr:rowOff>
    </xdr:to>
    <xdr:sp macro="" textlink="">
      <xdr:nvSpPr>
        <xdr:cNvPr id="372" name="フローチャート: 判断 371"/>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139716</xdr:rowOff>
    </xdr:from>
    <xdr:ext cx="736600" cy="259045"/>
    <xdr:sp macro="" textlink="">
      <xdr:nvSpPr>
        <xdr:cNvPr id="373" name="テキスト ボックス 372"/>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138430</xdr:rowOff>
    </xdr:to>
    <xdr:cxnSp macro="">
      <xdr:nvCxnSpPr>
        <xdr:cNvPr id="374" name="直線コネクタ 373"/>
        <xdr:cNvCxnSpPr/>
      </xdr:nvCxnSpPr>
      <xdr:spPr>
        <a:xfrm flipV="1">
          <a:off x="2209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xdr:rowOff>
    </xdr:from>
    <xdr:to>
      <xdr:col>15</xdr:col>
      <xdr:colOff>149225</xdr:colOff>
      <xdr:row>76</xdr:row>
      <xdr:rowOff>109220</xdr:rowOff>
    </xdr:to>
    <xdr:sp macro="" textlink="">
      <xdr:nvSpPr>
        <xdr:cNvPr id="375" name="フローチャート: 判断 374"/>
        <xdr:cNvSpPr/>
      </xdr:nvSpPr>
      <xdr:spPr>
        <a:xfrm>
          <a:off x="3048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93997</xdr:rowOff>
    </xdr:from>
    <xdr:ext cx="762000" cy="259045"/>
    <xdr:sp macro="" textlink="">
      <xdr:nvSpPr>
        <xdr:cNvPr id="376" name="テキスト ボックス 375"/>
        <xdr:cNvSpPr txBox="1"/>
      </xdr:nvSpPr>
      <xdr:spPr>
        <a:xfrm>
          <a:off x="2717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115570</xdr:rowOff>
    </xdr:from>
    <xdr:to>
      <xdr:col>11</xdr:col>
      <xdr:colOff>9525</xdr:colOff>
      <xdr:row>75</xdr:row>
      <xdr:rowOff>138430</xdr:rowOff>
    </xdr:to>
    <xdr:cxnSp macro="">
      <xdr:nvCxnSpPr>
        <xdr:cNvPr id="377" name="直線コネクタ 376"/>
        <xdr:cNvCxnSpPr/>
      </xdr:nvCxnSpPr>
      <xdr:spPr>
        <a:xfrm>
          <a:off x="1320800" y="12974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7620</xdr:rowOff>
    </xdr:from>
    <xdr:to>
      <xdr:col>11</xdr:col>
      <xdr:colOff>60325</xdr:colOff>
      <xdr:row>76</xdr:row>
      <xdr:rowOff>109220</xdr:rowOff>
    </xdr:to>
    <xdr:sp macro="" textlink="">
      <xdr:nvSpPr>
        <xdr:cNvPr id="378" name="フローチャート: 判断 377"/>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93997</xdr:rowOff>
    </xdr:from>
    <xdr:ext cx="762000" cy="259045"/>
    <xdr:sp macro="" textlink="">
      <xdr:nvSpPr>
        <xdr:cNvPr id="379" name="テキスト ボックス 378"/>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80" name="フローチャート: 判断 379"/>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139716</xdr:rowOff>
    </xdr:from>
    <xdr:ext cx="762000" cy="259045"/>
    <xdr:sp macro="" textlink="">
      <xdr:nvSpPr>
        <xdr:cNvPr id="381" name="テキスト ボックス 380"/>
        <xdr:cNvSpPr txBox="1"/>
      </xdr:nvSpPr>
      <xdr:spPr>
        <a:xfrm>
          <a:off x="939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19050</xdr:rowOff>
    </xdr:from>
    <xdr:to>
      <xdr:col>24</xdr:col>
      <xdr:colOff>76200</xdr:colOff>
      <xdr:row>75</xdr:row>
      <xdr:rowOff>120650</xdr:rowOff>
    </xdr:to>
    <xdr:sp macro="" textlink="">
      <xdr:nvSpPr>
        <xdr:cNvPr id="387" name="楕円 386"/>
        <xdr:cNvSpPr/>
      </xdr:nvSpPr>
      <xdr:spPr>
        <a:xfrm>
          <a:off x="4775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35577</xdr:rowOff>
    </xdr:from>
    <xdr:ext cx="762000" cy="259045"/>
    <xdr:sp macro="" textlink="">
      <xdr:nvSpPr>
        <xdr:cNvPr id="388" name="公債費該当値テキスト"/>
        <xdr:cNvSpPr txBox="1"/>
      </xdr:nvSpPr>
      <xdr:spPr>
        <a:xfrm>
          <a:off x="49149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41910</xdr:rowOff>
    </xdr:from>
    <xdr:to>
      <xdr:col>20</xdr:col>
      <xdr:colOff>38100</xdr:colOff>
      <xdr:row>75</xdr:row>
      <xdr:rowOff>143510</xdr:rowOff>
    </xdr:to>
    <xdr:sp macro="" textlink="">
      <xdr:nvSpPr>
        <xdr:cNvPr id="389" name="楕円 388"/>
        <xdr:cNvSpPr/>
      </xdr:nvSpPr>
      <xdr:spPr>
        <a:xfrm>
          <a:off x="3937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153687</xdr:rowOff>
    </xdr:from>
    <xdr:ext cx="736600" cy="259045"/>
    <xdr:sp macro="" textlink="">
      <xdr:nvSpPr>
        <xdr:cNvPr id="390" name="テキスト ボックス 389"/>
        <xdr:cNvSpPr txBox="1"/>
      </xdr:nvSpPr>
      <xdr:spPr>
        <a:xfrm>
          <a:off x="3606800" y="1266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1" name="楕円 390"/>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2" name="テキスト ボックス 391"/>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87630</xdr:rowOff>
    </xdr:from>
    <xdr:to>
      <xdr:col>11</xdr:col>
      <xdr:colOff>60325</xdr:colOff>
      <xdr:row>76</xdr:row>
      <xdr:rowOff>17780</xdr:rowOff>
    </xdr:to>
    <xdr:sp macro="" textlink="">
      <xdr:nvSpPr>
        <xdr:cNvPr id="393" name="楕円 392"/>
        <xdr:cNvSpPr/>
      </xdr:nvSpPr>
      <xdr:spPr>
        <a:xfrm>
          <a:off x="2159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27957</xdr:rowOff>
    </xdr:from>
    <xdr:ext cx="762000" cy="259045"/>
    <xdr:sp macro="" textlink="">
      <xdr:nvSpPr>
        <xdr:cNvPr id="394" name="テキスト ボックス 393"/>
        <xdr:cNvSpPr txBox="1"/>
      </xdr:nvSpPr>
      <xdr:spPr>
        <a:xfrm>
          <a:off x="1828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64770</xdr:rowOff>
    </xdr:from>
    <xdr:to>
      <xdr:col>6</xdr:col>
      <xdr:colOff>171450</xdr:colOff>
      <xdr:row>75</xdr:row>
      <xdr:rowOff>166370</xdr:rowOff>
    </xdr:to>
    <xdr:sp macro="" textlink="">
      <xdr:nvSpPr>
        <xdr:cNvPr id="395" name="楕円 394"/>
        <xdr:cNvSpPr/>
      </xdr:nvSpPr>
      <xdr:spPr>
        <a:xfrm>
          <a:off x="1270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5097</xdr:rowOff>
    </xdr:from>
    <xdr:ext cx="762000" cy="259045"/>
    <xdr:sp macro="" textlink="">
      <xdr:nvSpPr>
        <xdr:cNvPr id="396" name="テキスト ボックス 395"/>
        <xdr:cNvSpPr txBox="1"/>
      </xdr:nvSpPr>
      <xdr:spPr>
        <a:xfrm>
          <a:off x="939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公債費以外では、前年度と比較し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ポイントの減となった。これは、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などが増となったものの、特別区税などの経常的一般財源等がそれを上回る増となったことによるものである。本区では行財政改革計画の推進や既存事業の見直し等により、歳出抑制に努めてきたが、財政構造の弾力性を高め、多様化する区民ニーズに的確に対応するため、引き続き効率的かつ効果的な事業展開に取組んで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1" name="直線コネクタ 41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2" name="テキスト ボックス 411"/>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3" name="直線コネクタ 41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4" name="テキスト ボックス 413"/>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5" name="直線コネクタ 41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6" name="テキスト ボックス 415"/>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7" name="直線コネクタ 41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8" name="テキスト ボックス 417"/>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9" name="直線コネクタ 41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0" name="テキスト ボックス 419"/>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1" name="直線コネクタ 42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2" name="テキスト ボックス 421"/>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136798</xdr:rowOff>
    </xdr:to>
    <xdr:cxnSp macro="">
      <xdr:nvCxnSpPr>
        <xdr:cNvPr id="426" name="直線コネクタ 425"/>
        <xdr:cNvCxnSpPr/>
      </xdr:nvCxnSpPr>
      <xdr:spPr>
        <a:xfrm flipV="1">
          <a:off x="16510000" y="12651015"/>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108875</xdr:rowOff>
    </xdr:from>
    <xdr:ext cx="762000" cy="259045"/>
    <xdr:sp macro="" textlink="">
      <xdr:nvSpPr>
        <xdr:cNvPr id="427" name="公債費以外最小値テキスト"/>
        <xdr:cNvSpPr txBox="1"/>
      </xdr:nvSpPr>
      <xdr:spPr>
        <a:xfrm>
          <a:off x="16598900" y="13824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136798</xdr:rowOff>
    </xdr:from>
    <xdr:to>
      <xdr:col>82</xdr:col>
      <xdr:colOff>196850</xdr:colOff>
      <xdr:row>80</xdr:row>
      <xdr:rowOff>136798</xdr:rowOff>
    </xdr:to>
    <xdr:cxnSp macro="">
      <xdr:nvCxnSpPr>
        <xdr:cNvPr id="428" name="直線コネクタ 427"/>
        <xdr:cNvCxnSpPr/>
      </xdr:nvCxnSpPr>
      <xdr:spPr>
        <a:xfrm>
          <a:off x="16421100" y="1385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9" name="公債費以外最大値テキスト"/>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0" name="直線コネクタ 429"/>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55155</xdr:rowOff>
    </xdr:to>
    <xdr:cxnSp macro="">
      <xdr:nvCxnSpPr>
        <xdr:cNvPr id="431" name="直線コネクタ 430"/>
        <xdr:cNvCxnSpPr/>
      </xdr:nvCxnSpPr>
      <xdr:spPr>
        <a:xfrm flipV="1">
          <a:off x="15671800" y="13317220"/>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141350</xdr:rowOff>
    </xdr:from>
    <xdr:ext cx="762000" cy="259045"/>
    <xdr:sp macro="" textlink="">
      <xdr:nvSpPr>
        <xdr:cNvPr id="432" name="公債費以外平均値テキスト"/>
        <xdr:cNvSpPr txBox="1"/>
      </xdr:nvSpPr>
      <xdr:spPr>
        <a:xfrm>
          <a:off x="16598900" y="13343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169273</xdr:rowOff>
    </xdr:from>
    <xdr:to>
      <xdr:col>82</xdr:col>
      <xdr:colOff>158750</xdr:colOff>
      <xdr:row>78</xdr:row>
      <xdr:rowOff>99423</xdr:rowOff>
    </xdr:to>
    <xdr:sp macro="" textlink="">
      <xdr:nvSpPr>
        <xdr:cNvPr id="433" name="フローチャート: 判断 432"/>
        <xdr:cNvSpPr/>
      </xdr:nvSpPr>
      <xdr:spPr>
        <a:xfrm>
          <a:off x="16459200" y="1337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55155</xdr:rowOff>
    </xdr:from>
    <xdr:to>
      <xdr:col>78</xdr:col>
      <xdr:colOff>69850</xdr:colOff>
      <xdr:row>79</xdr:row>
      <xdr:rowOff>46989</xdr:rowOff>
    </xdr:to>
    <xdr:cxnSp macro="">
      <xdr:nvCxnSpPr>
        <xdr:cNvPr id="434" name="直線コネクタ 433"/>
        <xdr:cNvCxnSpPr/>
      </xdr:nvCxnSpPr>
      <xdr:spPr>
        <a:xfrm flipV="1">
          <a:off x="14782800" y="13428255"/>
          <a:ext cx="889000" cy="1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102326</xdr:rowOff>
    </xdr:from>
    <xdr:to>
      <xdr:col>78</xdr:col>
      <xdr:colOff>120650</xdr:colOff>
      <xdr:row>79</xdr:row>
      <xdr:rowOff>32476</xdr:rowOff>
    </xdr:to>
    <xdr:sp macro="" textlink="">
      <xdr:nvSpPr>
        <xdr:cNvPr id="435" name="フローチャート: 判断 434"/>
        <xdr:cNvSpPr/>
      </xdr:nvSpPr>
      <xdr:spPr>
        <a:xfrm>
          <a:off x="15621000" y="1347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17253</xdr:rowOff>
    </xdr:from>
    <xdr:ext cx="736600" cy="259045"/>
    <xdr:sp macro="" textlink="">
      <xdr:nvSpPr>
        <xdr:cNvPr id="436" name="テキスト ボックス 435"/>
        <xdr:cNvSpPr txBox="1"/>
      </xdr:nvSpPr>
      <xdr:spPr>
        <a:xfrm>
          <a:off x="15290800" y="13561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128632</xdr:rowOff>
    </xdr:from>
    <xdr:to>
      <xdr:col>73</xdr:col>
      <xdr:colOff>180975</xdr:colOff>
      <xdr:row>79</xdr:row>
      <xdr:rowOff>46989</xdr:rowOff>
    </xdr:to>
    <xdr:cxnSp macro="">
      <xdr:nvCxnSpPr>
        <xdr:cNvPr id="437" name="直線コネクタ 436"/>
        <xdr:cNvCxnSpPr/>
      </xdr:nvCxnSpPr>
      <xdr:spPr>
        <a:xfrm>
          <a:off x="13893800" y="13330282"/>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159476</xdr:rowOff>
    </xdr:from>
    <xdr:to>
      <xdr:col>74</xdr:col>
      <xdr:colOff>31750</xdr:colOff>
      <xdr:row>80</xdr:row>
      <xdr:rowOff>89626</xdr:rowOff>
    </xdr:to>
    <xdr:sp macro="" textlink="">
      <xdr:nvSpPr>
        <xdr:cNvPr id="438" name="フローチャート: 判断 437"/>
        <xdr:cNvSpPr/>
      </xdr:nvSpPr>
      <xdr:spPr>
        <a:xfrm>
          <a:off x="14732000" y="1370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74403</xdr:rowOff>
    </xdr:from>
    <xdr:ext cx="762000" cy="259045"/>
    <xdr:sp macro="" textlink="">
      <xdr:nvSpPr>
        <xdr:cNvPr id="439" name="テキスト ボックス 438"/>
        <xdr:cNvSpPr txBox="1"/>
      </xdr:nvSpPr>
      <xdr:spPr>
        <a:xfrm>
          <a:off x="14401800" y="1379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128632</xdr:rowOff>
    </xdr:from>
    <xdr:to>
      <xdr:col>69</xdr:col>
      <xdr:colOff>92075</xdr:colOff>
      <xdr:row>78</xdr:row>
      <xdr:rowOff>113937</xdr:rowOff>
    </xdr:to>
    <xdr:cxnSp macro="">
      <xdr:nvCxnSpPr>
        <xdr:cNvPr id="440" name="直線コネクタ 439"/>
        <xdr:cNvCxnSpPr/>
      </xdr:nvCxnSpPr>
      <xdr:spPr>
        <a:xfrm flipV="1">
          <a:off x="13004800" y="1333028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134982</xdr:rowOff>
    </xdr:from>
    <xdr:to>
      <xdr:col>69</xdr:col>
      <xdr:colOff>142875</xdr:colOff>
      <xdr:row>79</xdr:row>
      <xdr:rowOff>65132</xdr:rowOff>
    </xdr:to>
    <xdr:sp macro="" textlink="">
      <xdr:nvSpPr>
        <xdr:cNvPr id="441" name="フローチャート: 判断 440"/>
        <xdr:cNvSpPr/>
      </xdr:nvSpPr>
      <xdr:spPr>
        <a:xfrm>
          <a:off x="13843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49909</xdr:rowOff>
    </xdr:from>
    <xdr:ext cx="762000" cy="259045"/>
    <xdr:sp macro="" textlink="">
      <xdr:nvSpPr>
        <xdr:cNvPr id="442" name="テキスト ボックス 441"/>
        <xdr:cNvSpPr txBox="1"/>
      </xdr:nvSpPr>
      <xdr:spPr>
        <a:xfrm>
          <a:off x="13512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134982</xdr:rowOff>
    </xdr:from>
    <xdr:to>
      <xdr:col>65</xdr:col>
      <xdr:colOff>53975</xdr:colOff>
      <xdr:row>79</xdr:row>
      <xdr:rowOff>65132</xdr:rowOff>
    </xdr:to>
    <xdr:sp macro="" textlink="">
      <xdr:nvSpPr>
        <xdr:cNvPr id="443" name="フローチャート: 判断 442"/>
        <xdr:cNvSpPr/>
      </xdr:nvSpPr>
      <xdr:spPr>
        <a:xfrm>
          <a:off x="12954000" y="1350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49909</xdr:rowOff>
    </xdr:from>
    <xdr:ext cx="762000" cy="259045"/>
    <xdr:sp macro="" textlink="">
      <xdr:nvSpPr>
        <xdr:cNvPr id="444" name="テキスト ボックス 443"/>
        <xdr:cNvSpPr txBox="1"/>
      </xdr:nvSpPr>
      <xdr:spPr>
        <a:xfrm>
          <a:off x="12623800" y="1359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0" name="楕円 449"/>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51"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4355</xdr:rowOff>
    </xdr:from>
    <xdr:to>
      <xdr:col>78</xdr:col>
      <xdr:colOff>120650</xdr:colOff>
      <xdr:row>78</xdr:row>
      <xdr:rowOff>105955</xdr:rowOff>
    </xdr:to>
    <xdr:sp macro="" textlink="">
      <xdr:nvSpPr>
        <xdr:cNvPr id="452" name="楕円 451"/>
        <xdr:cNvSpPr/>
      </xdr:nvSpPr>
      <xdr:spPr>
        <a:xfrm>
          <a:off x="15621000" y="1337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116132</xdr:rowOff>
    </xdr:from>
    <xdr:ext cx="736600" cy="259045"/>
    <xdr:sp macro="" textlink="">
      <xdr:nvSpPr>
        <xdr:cNvPr id="453" name="テキスト ボックス 452"/>
        <xdr:cNvSpPr txBox="1"/>
      </xdr:nvSpPr>
      <xdr:spPr>
        <a:xfrm>
          <a:off x="15290800" y="1314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54" name="楕円 453"/>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55" name="テキスト ボックス 454"/>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77832</xdr:rowOff>
    </xdr:from>
    <xdr:to>
      <xdr:col>69</xdr:col>
      <xdr:colOff>142875</xdr:colOff>
      <xdr:row>78</xdr:row>
      <xdr:rowOff>7982</xdr:rowOff>
    </xdr:to>
    <xdr:sp macro="" textlink="">
      <xdr:nvSpPr>
        <xdr:cNvPr id="456" name="楕円 455"/>
        <xdr:cNvSpPr/>
      </xdr:nvSpPr>
      <xdr:spPr>
        <a:xfrm>
          <a:off x="13843000" y="132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18159</xdr:rowOff>
    </xdr:from>
    <xdr:ext cx="762000" cy="259045"/>
    <xdr:sp macro="" textlink="">
      <xdr:nvSpPr>
        <xdr:cNvPr id="457" name="テキスト ボックス 456"/>
        <xdr:cNvSpPr txBox="1"/>
      </xdr:nvSpPr>
      <xdr:spPr>
        <a:xfrm>
          <a:off x="13512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63137</xdr:rowOff>
    </xdr:from>
    <xdr:to>
      <xdr:col>65</xdr:col>
      <xdr:colOff>53975</xdr:colOff>
      <xdr:row>78</xdr:row>
      <xdr:rowOff>164737</xdr:rowOff>
    </xdr:to>
    <xdr:sp macro="" textlink="">
      <xdr:nvSpPr>
        <xdr:cNvPr id="458" name="楕円 457"/>
        <xdr:cNvSpPr/>
      </xdr:nvSpPr>
      <xdr:spPr>
        <a:xfrm>
          <a:off x="12954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3464</xdr:rowOff>
    </xdr:from>
    <xdr:ext cx="762000" cy="259045"/>
    <xdr:sp macro="" textlink="">
      <xdr:nvSpPr>
        <xdr:cNvPr id="459" name="テキスト ボックス 458"/>
        <xdr:cNvSpPr txBox="1"/>
      </xdr:nvSpPr>
      <xdr:spPr>
        <a:xfrm>
          <a:off x="12623800" y="1320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xdr:rowOff>
    </xdr:from>
    <xdr:to>
      <xdr:col>29</xdr:col>
      <xdr:colOff>127000</xdr:colOff>
      <xdr:row>19</xdr:row>
      <xdr:rowOff>100885</xdr:rowOff>
    </xdr:to>
    <xdr:cxnSp macro="">
      <xdr:nvCxnSpPr>
        <xdr:cNvPr id="47" name="直線コネクタ 46"/>
        <xdr:cNvCxnSpPr/>
      </xdr:nvCxnSpPr>
      <xdr:spPr bwMode="auto">
        <a:xfrm flipV="1">
          <a:off x="5651500" y="2105087"/>
          <a:ext cx="0" cy="13009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111062</xdr:rowOff>
    </xdr:from>
    <xdr:ext cx="762000" cy="259045"/>
    <xdr:sp macro="" textlink="">
      <xdr:nvSpPr>
        <xdr:cNvPr id="48" name="人口1人当たり決算額の推移最小値テキスト130"/>
        <xdr:cNvSpPr txBox="1"/>
      </xdr:nvSpPr>
      <xdr:spPr>
        <a:xfrm>
          <a:off x="5740400" y="341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100885</xdr:rowOff>
    </xdr:from>
    <xdr:to>
      <xdr:col>30</xdr:col>
      <xdr:colOff>25400</xdr:colOff>
      <xdr:row>19</xdr:row>
      <xdr:rowOff>100885</xdr:rowOff>
    </xdr:to>
    <xdr:cxnSp macro="">
      <xdr:nvCxnSpPr>
        <xdr:cNvPr id="49" name="直線コネクタ 48"/>
        <xdr:cNvCxnSpPr/>
      </xdr:nvCxnSpPr>
      <xdr:spPr bwMode="auto">
        <a:xfrm>
          <a:off x="5562600" y="34060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86439</xdr:rowOff>
    </xdr:from>
    <xdr:ext cx="762000" cy="259045"/>
    <xdr:sp macro="" textlink="">
      <xdr:nvSpPr>
        <xdr:cNvPr id="50" name="人口1人当たり決算額の推移最大値テキスト130"/>
        <xdr:cNvSpPr txBox="1"/>
      </xdr:nvSpPr>
      <xdr:spPr>
        <a:xfrm>
          <a:off x="5740400" y="184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xdr:rowOff>
    </xdr:from>
    <xdr:to>
      <xdr:col>30</xdr:col>
      <xdr:colOff>25400</xdr:colOff>
      <xdr:row>12</xdr:row>
      <xdr:rowOff>62</xdr:rowOff>
    </xdr:to>
    <xdr:cxnSp macro="">
      <xdr:nvCxnSpPr>
        <xdr:cNvPr id="51" name="直線コネクタ 50"/>
        <xdr:cNvCxnSpPr/>
      </xdr:nvCxnSpPr>
      <xdr:spPr bwMode="auto">
        <a:xfrm>
          <a:off x="5562600" y="2105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86832</xdr:rowOff>
    </xdr:from>
    <xdr:to>
      <xdr:col>29</xdr:col>
      <xdr:colOff>127000</xdr:colOff>
      <xdr:row>19</xdr:row>
      <xdr:rowOff>100885</xdr:rowOff>
    </xdr:to>
    <xdr:cxnSp macro="">
      <xdr:nvCxnSpPr>
        <xdr:cNvPr id="52" name="直線コネクタ 51"/>
        <xdr:cNvCxnSpPr/>
      </xdr:nvCxnSpPr>
      <xdr:spPr bwMode="auto">
        <a:xfrm>
          <a:off x="5003800" y="3392007"/>
          <a:ext cx="647700" cy="14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61278</xdr:rowOff>
    </xdr:from>
    <xdr:ext cx="762000" cy="259045"/>
    <xdr:sp macro="" textlink="">
      <xdr:nvSpPr>
        <xdr:cNvPr id="53" name="人口1人当たり決算額の推移平均値テキスト130"/>
        <xdr:cNvSpPr txBox="1"/>
      </xdr:nvSpPr>
      <xdr:spPr>
        <a:xfrm>
          <a:off x="5740400" y="30235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44751</xdr:rowOff>
    </xdr:from>
    <xdr:to>
      <xdr:col>29</xdr:col>
      <xdr:colOff>177800</xdr:colOff>
      <xdr:row>18</xdr:row>
      <xdr:rowOff>146351</xdr:rowOff>
    </xdr:to>
    <xdr:sp macro="" textlink="">
      <xdr:nvSpPr>
        <xdr:cNvPr id="54" name="フローチャート: 判断 53"/>
        <xdr:cNvSpPr/>
      </xdr:nvSpPr>
      <xdr:spPr bwMode="auto">
        <a:xfrm>
          <a:off x="5600700" y="3178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84731</xdr:rowOff>
    </xdr:from>
    <xdr:to>
      <xdr:col>26</xdr:col>
      <xdr:colOff>50800</xdr:colOff>
      <xdr:row>19</xdr:row>
      <xdr:rowOff>86832</xdr:rowOff>
    </xdr:to>
    <xdr:cxnSp macro="">
      <xdr:nvCxnSpPr>
        <xdr:cNvPr id="55" name="直線コネクタ 54"/>
        <xdr:cNvCxnSpPr/>
      </xdr:nvCxnSpPr>
      <xdr:spPr bwMode="auto">
        <a:xfrm>
          <a:off x="4305300" y="3389906"/>
          <a:ext cx="698500" cy="2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47298</xdr:rowOff>
    </xdr:from>
    <xdr:to>
      <xdr:col>26</xdr:col>
      <xdr:colOff>101600</xdr:colOff>
      <xdr:row>18</xdr:row>
      <xdr:rowOff>148899</xdr:rowOff>
    </xdr:to>
    <xdr:sp macro="" textlink="">
      <xdr:nvSpPr>
        <xdr:cNvPr id="56" name="フローチャート: 判断 55"/>
        <xdr:cNvSpPr/>
      </xdr:nvSpPr>
      <xdr:spPr bwMode="auto">
        <a:xfrm>
          <a:off x="4953000" y="3181023"/>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159075</xdr:rowOff>
    </xdr:from>
    <xdr:ext cx="736600" cy="259045"/>
    <xdr:sp macro="" textlink="">
      <xdr:nvSpPr>
        <xdr:cNvPr id="57" name="テキスト ボックス 56"/>
        <xdr:cNvSpPr txBox="1"/>
      </xdr:nvSpPr>
      <xdr:spPr>
        <a:xfrm>
          <a:off x="4622800" y="2949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83305</xdr:rowOff>
    </xdr:from>
    <xdr:to>
      <xdr:col>22</xdr:col>
      <xdr:colOff>114300</xdr:colOff>
      <xdr:row>19</xdr:row>
      <xdr:rowOff>84731</xdr:rowOff>
    </xdr:to>
    <xdr:cxnSp macro="">
      <xdr:nvCxnSpPr>
        <xdr:cNvPr id="58" name="直線コネクタ 57"/>
        <xdr:cNvCxnSpPr/>
      </xdr:nvCxnSpPr>
      <xdr:spPr bwMode="auto">
        <a:xfrm>
          <a:off x="3606800" y="3388480"/>
          <a:ext cx="698500" cy="1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48235</xdr:rowOff>
    </xdr:from>
    <xdr:to>
      <xdr:col>22</xdr:col>
      <xdr:colOff>165100</xdr:colOff>
      <xdr:row>18</xdr:row>
      <xdr:rowOff>149835</xdr:rowOff>
    </xdr:to>
    <xdr:sp macro="" textlink="">
      <xdr:nvSpPr>
        <xdr:cNvPr id="59" name="フローチャート: 判断 58"/>
        <xdr:cNvSpPr/>
      </xdr:nvSpPr>
      <xdr:spPr bwMode="auto">
        <a:xfrm>
          <a:off x="4254500" y="3181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160012</xdr:rowOff>
    </xdr:from>
    <xdr:ext cx="762000" cy="259045"/>
    <xdr:sp macro="" textlink="">
      <xdr:nvSpPr>
        <xdr:cNvPr id="60" name="テキスト ボックス 59"/>
        <xdr:cNvSpPr txBox="1"/>
      </xdr:nvSpPr>
      <xdr:spPr>
        <a:xfrm>
          <a:off x="3924300" y="29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82456</xdr:rowOff>
    </xdr:from>
    <xdr:to>
      <xdr:col>18</xdr:col>
      <xdr:colOff>177800</xdr:colOff>
      <xdr:row>19</xdr:row>
      <xdr:rowOff>83305</xdr:rowOff>
    </xdr:to>
    <xdr:cxnSp macro="">
      <xdr:nvCxnSpPr>
        <xdr:cNvPr id="61" name="直線コネクタ 60"/>
        <xdr:cNvCxnSpPr/>
      </xdr:nvCxnSpPr>
      <xdr:spPr bwMode="auto">
        <a:xfrm>
          <a:off x="2908300" y="3387631"/>
          <a:ext cx="698500" cy="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64509</xdr:rowOff>
    </xdr:from>
    <xdr:to>
      <xdr:col>19</xdr:col>
      <xdr:colOff>38100</xdr:colOff>
      <xdr:row>18</xdr:row>
      <xdr:rowOff>166108</xdr:rowOff>
    </xdr:to>
    <xdr:sp macro="" textlink="">
      <xdr:nvSpPr>
        <xdr:cNvPr id="62" name="フローチャート: 判断 61"/>
        <xdr:cNvSpPr/>
      </xdr:nvSpPr>
      <xdr:spPr bwMode="auto">
        <a:xfrm>
          <a:off x="3556000" y="319823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4836</xdr:rowOff>
    </xdr:from>
    <xdr:ext cx="762000" cy="259045"/>
    <xdr:sp macro="" textlink="">
      <xdr:nvSpPr>
        <xdr:cNvPr id="63" name="テキスト ボックス 62"/>
        <xdr:cNvSpPr txBox="1"/>
      </xdr:nvSpPr>
      <xdr:spPr>
        <a:xfrm>
          <a:off x="3225800" y="29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69952</xdr:rowOff>
    </xdr:from>
    <xdr:to>
      <xdr:col>15</xdr:col>
      <xdr:colOff>101600</xdr:colOff>
      <xdr:row>19</xdr:row>
      <xdr:rowOff>102</xdr:rowOff>
    </xdr:to>
    <xdr:sp macro="" textlink="">
      <xdr:nvSpPr>
        <xdr:cNvPr id="64" name="フローチャート: 判断 63"/>
        <xdr:cNvSpPr/>
      </xdr:nvSpPr>
      <xdr:spPr bwMode="auto">
        <a:xfrm>
          <a:off x="28575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10279</xdr:rowOff>
    </xdr:from>
    <xdr:ext cx="762000" cy="259045"/>
    <xdr:sp macro="" textlink="">
      <xdr:nvSpPr>
        <xdr:cNvPr id="65" name="テキスト ボックス 64"/>
        <xdr:cNvSpPr txBox="1"/>
      </xdr:nvSpPr>
      <xdr:spPr>
        <a:xfrm>
          <a:off x="2527300" y="29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50085</xdr:rowOff>
    </xdr:from>
    <xdr:to>
      <xdr:col>29</xdr:col>
      <xdr:colOff>177800</xdr:colOff>
      <xdr:row>19</xdr:row>
      <xdr:rowOff>151685</xdr:rowOff>
    </xdr:to>
    <xdr:sp macro="" textlink="">
      <xdr:nvSpPr>
        <xdr:cNvPr id="71" name="楕円 70"/>
        <xdr:cNvSpPr/>
      </xdr:nvSpPr>
      <xdr:spPr bwMode="auto">
        <a:xfrm>
          <a:off x="5600700" y="3355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130112</xdr:rowOff>
    </xdr:from>
    <xdr:ext cx="762000" cy="259045"/>
    <xdr:sp macro="" textlink="">
      <xdr:nvSpPr>
        <xdr:cNvPr id="72" name="人口1人当たり決算額の推移該当値テキスト130"/>
        <xdr:cNvSpPr txBox="1"/>
      </xdr:nvSpPr>
      <xdr:spPr>
        <a:xfrm>
          <a:off x="5740400" y="326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36032</xdr:rowOff>
    </xdr:from>
    <xdr:to>
      <xdr:col>26</xdr:col>
      <xdr:colOff>101600</xdr:colOff>
      <xdr:row>19</xdr:row>
      <xdr:rowOff>137632</xdr:rowOff>
    </xdr:to>
    <xdr:sp macro="" textlink="">
      <xdr:nvSpPr>
        <xdr:cNvPr id="73" name="楕円 72"/>
        <xdr:cNvSpPr/>
      </xdr:nvSpPr>
      <xdr:spPr bwMode="auto">
        <a:xfrm>
          <a:off x="4953000" y="3341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122409</xdr:rowOff>
    </xdr:from>
    <xdr:ext cx="736600" cy="259045"/>
    <xdr:sp macro="" textlink="">
      <xdr:nvSpPr>
        <xdr:cNvPr id="74" name="テキスト ボックス 73"/>
        <xdr:cNvSpPr txBox="1"/>
      </xdr:nvSpPr>
      <xdr:spPr>
        <a:xfrm>
          <a:off x="4622800" y="3427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33931</xdr:rowOff>
    </xdr:from>
    <xdr:to>
      <xdr:col>22</xdr:col>
      <xdr:colOff>165100</xdr:colOff>
      <xdr:row>19</xdr:row>
      <xdr:rowOff>135531</xdr:rowOff>
    </xdr:to>
    <xdr:sp macro="" textlink="">
      <xdr:nvSpPr>
        <xdr:cNvPr id="75" name="楕円 74"/>
        <xdr:cNvSpPr/>
      </xdr:nvSpPr>
      <xdr:spPr bwMode="auto">
        <a:xfrm>
          <a:off x="4254500" y="3339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120308</xdr:rowOff>
    </xdr:from>
    <xdr:ext cx="762000" cy="259045"/>
    <xdr:sp macro="" textlink="">
      <xdr:nvSpPr>
        <xdr:cNvPr id="76" name="テキスト ボックス 75"/>
        <xdr:cNvSpPr txBox="1"/>
      </xdr:nvSpPr>
      <xdr:spPr>
        <a:xfrm>
          <a:off x="3924300" y="3425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32505</xdr:rowOff>
    </xdr:from>
    <xdr:to>
      <xdr:col>19</xdr:col>
      <xdr:colOff>38100</xdr:colOff>
      <xdr:row>19</xdr:row>
      <xdr:rowOff>134105</xdr:rowOff>
    </xdr:to>
    <xdr:sp macro="" textlink="">
      <xdr:nvSpPr>
        <xdr:cNvPr id="77" name="楕円 76"/>
        <xdr:cNvSpPr/>
      </xdr:nvSpPr>
      <xdr:spPr bwMode="auto">
        <a:xfrm>
          <a:off x="3556000" y="333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118882</xdr:rowOff>
    </xdr:from>
    <xdr:ext cx="762000" cy="259045"/>
    <xdr:sp macro="" textlink="">
      <xdr:nvSpPr>
        <xdr:cNvPr id="78" name="テキスト ボックス 77"/>
        <xdr:cNvSpPr txBox="1"/>
      </xdr:nvSpPr>
      <xdr:spPr>
        <a:xfrm>
          <a:off x="3225800" y="34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31656</xdr:rowOff>
    </xdr:from>
    <xdr:to>
      <xdr:col>15</xdr:col>
      <xdr:colOff>101600</xdr:colOff>
      <xdr:row>19</xdr:row>
      <xdr:rowOff>133256</xdr:rowOff>
    </xdr:to>
    <xdr:sp macro="" textlink="">
      <xdr:nvSpPr>
        <xdr:cNvPr id="79" name="楕円 78"/>
        <xdr:cNvSpPr/>
      </xdr:nvSpPr>
      <xdr:spPr bwMode="auto">
        <a:xfrm>
          <a:off x="28575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118033</xdr:rowOff>
    </xdr:from>
    <xdr:ext cx="762000" cy="259045"/>
    <xdr:sp macro="" textlink="">
      <xdr:nvSpPr>
        <xdr:cNvPr id="80" name="テキスト ボックス 79"/>
        <xdr:cNvSpPr txBox="1"/>
      </xdr:nvSpPr>
      <xdr:spPr>
        <a:xfrm>
          <a:off x="2527300" y="342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134010</xdr:rowOff>
    </xdr:from>
    <xdr:to>
      <xdr:col>29</xdr:col>
      <xdr:colOff>127000</xdr:colOff>
      <xdr:row>37</xdr:row>
      <xdr:rowOff>263627</xdr:rowOff>
    </xdr:to>
    <xdr:cxnSp macro="">
      <xdr:nvCxnSpPr>
        <xdr:cNvPr id="106" name="直線コネクタ 105"/>
        <xdr:cNvCxnSpPr/>
      </xdr:nvCxnSpPr>
      <xdr:spPr bwMode="auto">
        <a:xfrm flipV="1">
          <a:off x="5651500" y="6058560"/>
          <a:ext cx="0" cy="13297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235704</xdr:rowOff>
    </xdr:from>
    <xdr:ext cx="762000" cy="259045"/>
    <xdr:sp macro="" textlink="">
      <xdr:nvSpPr>
        <xdr:cNvPr id="107" name="人口1人当たり決算額の推移最小値テキスト445"/>
        <xdr:cNvSpPr txBox="1"/>
      </xdr:nvSpPr>
      <xdr:spPr>
        <a:xfrm>
          <a:off x="5740400" y="7360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263627</xdr:rowOff>
    </xdr:from>
    <xdr:to>
      <xdr:col>30</xdr:col>
      <xdr:colOff>25400</xdr:colOff>
      <xdr:row>37</xdr:row>
      <xdr:rowOff>263627</xdr:rowOff>
    </xdr:to>
    <xdr:cxnSp macro="">
      <xdr:nvCxnSpPr>
        <xdr:cNvPr id="108" name="直線コネクタ 107"/>
        <xdr:cNvCxnSpPr/>
      </xdr:nvCxnSpPr>
      <xdr:spPr bwMode="auto">
        <a:xfrm>
          <a:off x="5562600" y="73883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48937</xdr:rowOff>
    </xdr:from>
    <xdr:ext cx="762000" cy="259045"/>
    <xdr:sp macro="" textlink="">
      <xdr:nvSpPr>
        <xdr:cNvPr id="109" name="人口1人当たり決算額の推移最大値テキスト445"/>
        <xdr:cNvSpPr txBox="1"/>
      </xdr:nvSpPr>
      <xdr:spPr>
        <a:xfrm>
          <a:off x="5740400" y="58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134010</xdr:rowOff>
    </xdr:from>
    <xdr:to>
      <xdr:col>30</xdr:col>
      <xdr:colOff>25400</xdr:colOff>
      <xdr:row>33</xdr:row>
      <xdr:rowOff>134010</xdr:rowOff>
    </xdr:to>
    <xdr:cxnSp macro="">
      <xdr:nvCxnSpPr>
        <xdr:cNvPr id="110" name="直線コネクタ 109"/>
        <xdr:cNvCxnSpPr/>
      </xdr:nvCxnSpPr>
      <xdr:spPr bwMode="auto">
        <a:xfrm>
          <a:off x="5562600" y="60585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338607</xdr:rowOff>
    </xdr:from>
    <xdr:to>
      <xdr:col>29</xdr:col>
      <xdr:colOff>127000</xdr:colOff>
      <xdr:row>36</xdr:row>
      <xdr:rowOff>61468</xdr:rowOff>
    </xdr:to>
    <xdr:cxnSp macro="">
      <xdr:nvCxnSpPr>
        <xdr:cNvPr id="111" name="直線コネクタ 110"/>
        <xdr:cNvCxnSpPr/>
      </xdr:nvCxnSpPr>
      <xdr:spPr bwMode="auto">
        <a:xfrm flipV="1">
          <a:off x="5003800" y="6948957"/>
          <a:ext cx="647700" cy="6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323385</xdr:rowOff>
    </xdr:from>
    <xdr:ext cx="762000" cy="259045"/>
    <xdr:sp macro="" textlink="">
      <xdr:nvSpPr>
        <xdr:cNvPr id="112" name="人口1人当たり決算額の推移平均値テキスト445"/>
        <xdr:cNvSpPr txBox="1"/>
      </xdr:nvSpPr>
      <xdr:spPr>
        <a:xfrm>
          <a:off x="5740400" y="6933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296952</xdr:rowOff>
    </xdr:from>
    <xdr:to>
      <xdr:col>29</xdr:col>
      <xdr:colOff>177800</xdr:colOff>
      <xdr:row>36</xdr:row>
      <xdr:rowOff>55652</xdr:rowOff>
    </xdr:to>
    <xdr:sp macro="" textlink="">
      <xdr:nvSpPr>
        <xdr:cNvPr id="113" name="フローチャート: 判断 112"/>
        <xdr:cNvSpPr/>
      </xdr:nvSpPr>
      <xdr:spPr bwMode="auto">
        <a:xfrm>
          <a:off x="5600700" y="69073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61468</xdr:rowOff>
    </xdr:from>
    <xdr:to>
      <xdr:col>26</xdr:col>
      <xdr:colOff>50800</xdr:colOff>
      <xdr:row>36</xdr:row>
      <xdr:rowOff>88519</xdr:rowOff>
    </xdr:to>
    <xdr:cxnSp macro="">
      <xdr:nvCxnSpPr>
        <xdr:cNvPr id="114" name="直線コネクタ 113"/>
        <xdr:cNvCxnSpPr/>
      </xdr:nvCxnSpPr>
      <xdr:spPr bwMode="auto">
        <a:xfrm flipV="1">
          <a:off x="4305300" y="7014718"/>
          <a:ext cx="698500" cy="2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322021</xdr:rowOff>
    </xdr:from>
    <xdr:to>
      <xdr:col>26</xdr:col>
      <xdr:colOff>101600</xdr:colOff>
      <xdr:row>36</xdr:row>
      <xdr:rowOff>80721</xdr:rowOff>
    </xdr:to>
    <xdr:sp macro="" textlink="">
      <xdr:nvSpPr>
        <xdr:cNvPr id="115" name="フローチャート: 判断 114"/>
        <xdr:cNvSpPr/>
      </xdr:nvSpPr>
      <xdr:spPr bwMode="auto">
        <a:xfrm>
          <a:off x="4953000" y="69323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90898</xdr:rowOff>
    </xdr:from>
    <xdr:ext cx="736600" cy="259045"/>
    <xdr:sp macro="" textlink="">
      <xdr:nvSpPr>
        <xdr:cNvPr id="116" name="テキスト ボックス 115"/>
        <xdr:cNvSpPr txBox="1"/>
      </xdr:nvSpPr>
      <xdr:spPr>
        <a:xfrm>
          <a:off x="4622800" y="670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88519</xdr:rowOff>
    </xdr:from>
    <xdr:to>
      <xdr:col>22</xdr:col>
      <xdr:colOff>114300</xdr:colOff>
      <xdr:row>36</xdr:row>
      <xdr:rowOff>108407</xdr:rowOff>
    </xdr:to>
    <xdr:cxnSp macro="">
      <xdr:nvCxnSpPr>
        <xdr:cNvPr id="117" name="直線コネクタ 116"/>
        <xdr:cNvCxnSpPr/>
      </xdr:nvCxnSpPr>
      <xdr:spPr bwMode="auto">
        <a:xfrm flipV="1">
          <a:off x="3606800" y="7041769"/>
          <a:ext cx="698500" cy="19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335280</xdr:rowOff>
    </xdr:from>
    <xdr:to>
      <xdr:col>22</xdr:col>
      <xdr:colOff>165100</xdr:colOff>
      <xdr:row>36</xdr:row>
      <xdr:rowOff>93980</xdr:rowOff>
    </xdr:to>
    <xdr:sp macro="" textlink="">
      <xdr:nvSpPr>
        <xdr:cNvPr id="118" name="フローチャート: 判断 117"/>
        <xdr:cNvSpPr/>
      </xdr:nvSpPr>
      <xdr:spPr bwMode="auto">
        <a:xfrm>
          <a:off x="4254500" y="6945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104157</xdr:rowOff>
    </xdr:from>
    <xdr:ext cx="762000" cy="259045"/>
    <xdr:sp macro="" textlink="">
      <xdr:nvSpPr>
        <xdr:cNvPr id="119" name="テキスト ボックス 118"/>
        <xdr:cNvSpPr txBox="1"/>
      </xdr:nvSpPr>
      <xdr:spPr>
        <a:xfrm>
          <a:off x="3924300" y="671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108407</xdr:rowOff>
    </xdr:from>
    <xdr:to>
      <xdr:col>18</xdr:col>
      <xdr:colOff>177800</xdr:colOff>
      <xdr:row>36</xdr:row>
      <xdr:rowOff>160224</xdr:rowOff>
    </xdr:to>
    <xdr:cxnSp macro="">
      <xdr:nvCxnSpPr>
        <xdr:cNvPr id="120" name="直線コネクタ 119"/>
        <xdr:cNvCxnSpPr/>
      </xdr:nvCxnSpPr>
      <xdr:spPr bwMode="auto">
        <a:xfrm flipV="1">
          <a:off x="2908300" y="7061657"/>
          <a:ext cx="698500" cy="518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39395</xdr:rowOff>
    </xdr:from>
    <xdr:to>
      <xdr:col>19</xdr:col>
      <xdr:colOff>38100</xdr:colOff>
      <xdr:row>36</xdr:row>
      <xdr:rowOff>140995</xdr:rowOff>
    </xdr:to>
    <xdr:sp macro="" textlink="">
      <xdr:nvSpPr>
        <xdr:cNvPr id="121" name="フローチャート: 判断 120"/>
        <xdr:cNvSpPr/>
      </xdr:nvSpPr>
      <xdr:spPr bwMode="auto">
        <a:xfrm>
          <a:off x="3556000" y="6992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151172</xdr:rowOff>
    </xdr:from>
    <xdr:ext cx="762000" cy="259045"/>
    <xdr:sp macro="" textlink="">
      <xdr:nvSpPr>
        <xdr:cNvPr id="122" name="テキスト ボックス 121"/>
        <xdr:cNvSpPr txBox="1"/>
      </xdr:nvSpPr>
      <xdr:spPr>
        <a:xfrm>
          <a:off x="3225800" y="676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38176</xdr:rowOff>
    </xdr:from>
    <xdr:to>
      <xdr:col>15</xdr:col>
      <xdr:colOff>101600</xdr:colOff>
      <xdr:row>36</xdr:row>
      <xdr:rowOff>139776</xdr:rowOff>
    </xdr:to>
    <xdr:sp macro="" textlink="">
      <xdr:nvSpPr>
        <xdr:cNvPr id="123" name="フローチャート: 判断 122"/>
        <xdr:cNvSpPr/>
      </xdr:nvSpPr>
      <xdr:spPr bwMode="auto">
        <a:xfrm>
          <a:off x="28575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149953</xdr:rowOff>
    </xdr:from>
    <xdr:ext cx="762000" cy="259045"/>
    <xdr:sp macro="" textlink="">
      <xdr:nvSpPr>
        <xdr:cNvPr id="124" name="テキスト ボックス 123"/>
        <xdr:cNvSpPr txBox="1"/>
      </xdr:nvSpPr>
      <xdr:spPr>
        <a:xfrm>
          <a:off x="2527300" y="676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287807</xdr:rowOff>
    </xdr:from>
    <xdr:to>
      <xdr:col>29</xdr:col>
      <xdr:colOff>177800</xdr:colOff>
      <xdr:row>36</xdr:row>
      <xdr:rowOff>46507</xdr:rowOff>
    </xdr:to>
    <xdr:sp macro="" textlink="">
      <xdr:nvSpPr>
        <xdr:cNvPr id="130" name="楕円 129"/>
        <xdr:cNvSpPr/>
      </xdr:nvSpPr>
      <xdr:spPr bwMode="auto">
        <a:xfrm>
          <a:off x="5600700" y="6898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132884</xdr:rowOff>
    </xdr:from>
    <xdr:ext cx="762000" cy="259045"/>
    <xdr:sp macro="" textlink="">
      <xdr:nvSpPr>
        <xdr:cNvPr id="131" name="人口1人当たり決算額の推移該当値テキスト445"/>
        <xdr:cNvSpPr txBox="1"/>
      </xdr:nvSpPr>
      <xdr:spPr>
        <a:xfrm>
          <a:off x="5740400" y="674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10668</xdr:rowOff>
    </xdr:from>
    <xdr:to>
      <xdr:col>26</xdr:col>
      <xdr:colOff>101600</xdr:colOff>
      <xdr:row>36</xdr:row>
      <xdr:rowOff>112268</xdr:rowOff>
    </xdr:to>
    <xdr:sp macro="" textlink="">
      <xdr:nvSpPr>
        <xdr:cNvPr id="132" name="楕円 131"/>
        <xdr:cNvSpPr/>
      </xdr:nvSpPr>
      <xdr:spPr bwMode="auto">
        <a:xfrm>
          <a:off x="4953000" y="696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97045</xdr:rowOff>
    </xdr:from>
    <xdr:ext cx="736600" cy="259045"/>
    <xdr:sp macro="" textlink="">
      <xdr:nvSpPr>
        <xdr:cNvPr id="133" name="テキスト ボックス 132"/>
        <xdr:cNvSpPr txBox="1"/>
      </xdr:nvSpPr>
      <xdr:spPr>
        <a:xfrm>
          <a:off x="4622800" y="7050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37719</xdr:rowOff>
    </xdr:from>
    <xdr:to>
      <xdr:col>22</xdr:col>
      <xdr:colOff>165100</xdr:colOff>
      <xdr:row>36</xdr:row>
      <xdr:rowOff>139319</xdr:rowOff>
    </xdr:to>
    <xdr:sp macro="" textlink="">
      <xdr:nvSpPr>
        <xdr:cNvPr id="134" name="楕円 133"/>
        <xdr:cNvSpPr/>
      </xdr:nvSpPr>
      <xdr:spPr bwMode="auto">
        <a:xfrm>
          <a:off x="4254500" y="6990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124096</xdr:rowOff>
    </xdr:from>
    <xdr:ext cx="762000" cy="259045"/>
    <xdr:sp macro="" textlink="">
      <xdr:nvSpPr>
        <xdr:cNvPr id="135" name="テキスト ボックス 134"/>
        <xdr:cNvSpPr txBox="1"/>
      </xdr:nvSpPr>
      <xdr:spPr>
        <a:xfrm>
          <a:off x="3924300" y="707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57607</xdr:rowOff>
    </xdr:from>
    <xdr:to>
      <xdr:col>19</xdr:col>
      <xdr:colOff>38100</xdr:colOff>
      <xdr:row>36</xdr:row>
      <xdr:rowOff>159207</xdr:rowOff>
    </xdr:to>
    <xdr:sp macro="" textlink="">
      <xdr:nvSpPr>
        <xdr:cNvPr id="136" name="楕円 135"/>
        <xdr:cNvSpPr/>
      </xdr:nvSpPr>
      <xdr:spPr bwMode="auto">
        <a:xfrm>
          <a:off x="3556000" y="701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143984</xdr:rowOff>
    </xdr:from>
    <xdr:ext cx="762000" cy="259045"/>
    <xdr:sp macro="" textlink="">
      <xdr:nvSpPr>
        <xdr:cNvPr id="137" name="テキスト ボックス 136"/>
        <xdr:cNvSpPr txBox="1"/>
      </xdr:nvSpPr>
      <xdr:spPr>
        <a:xfrm>
          <a:off x="3225800" y="709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109424</xdr:rowOff>
    </xdr:from>
    <xdr:to>
      <xdr:col>15</xdr:col>
      <xdr:colOff>101600</xdr:colOff>
      <xdr:row>37</xdr:row>
      <xdr:rowOff>39574</xdr:rowOff>
    </xdr:to>
    <xdr:sp macro="" textlink="">
      <xdr:nvSpPr>
        <xdr:cNvPr id="138" name="楕円 137"/>
        <xdr:cNvSpPr/>
      </xdr:nvSpPr>
      <xdr:spPr bwMode="auto">
        <a:xfrm>
          <a:off x="28575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24351</xdr:rowOff>
    </xdr:from>
    <xdr:ext cx="762000" cy="259045"/>
    <xdr:sp macro="" textlink="">
      <xdr:nvSpPr>
        <xdr:cNvPr id="139" name="テキスト ボックス 138"/>
        <xdr:cNvSpPr txBox="1"/>
      </xdr:nvSpPr>
      <xdr:spPr>
        <a:xfrm>
          <a:off x="2527300" y="714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532,882
499,491
43.01
240,885,135
232,505,093
7,914,367
134,825,376
23,740,626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121401</xdr:rowOff>
    </xdr:from>
    <xdr:to>
      <xdr:col>24</xdr:col>
      <xdr:colOff>62865</xdr:colOff>
      <xdr:row>38</xdr:row>
      <xdr:rowOff>64186</xdr:rowOff>
    </xdr:to>
    <xdr:cxnSp macro="">
      <xdr:nvCxnSpPr>
        <xdr:cNvPr id="58" name="直線コネクタ 57"/>
        <xdr:cNvCxnSpPr/>
      </xdr:nvCxnSpPr>
      <xdr:spPr>
        <a:xfrm flipV="1">
          <a:off x="4633595" y="5264901"/>
          <a:ext cx="1270" cy="1314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68013</xdr:rowOff>
    </xdr:from>
    <xdr:ext cx="534377" cy="259045"/>
    <xdr:sp macro="" textlink="">
      <xdr:nvSpPr>
        <xdr:cNvPr id="59" name="人件費最小値テキスト"/>
        <xdr:cNvSpPr txBox="1"/>
      </xdr:nvSpPr>
      <xdr:spPr>
        <a:xfrm>
          <a:off x="4686300" y="658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64186</xdr:rowOff>
    </xdr:from>
    <xdr:to>
      <xdr:col>24</xdr:col>
      <xdr:colOff>152400</xdr:colOff>
      <xdr:row>38</xdr:row>
      <xdr:rowOff>64186</xdr:rowOff>
    </xdr:to>
    <xdr:cxnSp macro="">
      <xdr:nvCxnSpPr>
        <xdr:cNvPr id="60" name="直線コネクタ 59"/>
        <xdr:cNvCxnSpPr/>
      </xdr:nvCxnSpPr>
      <xdr:spPr>
        <a:xfrm>
          <a:off x="4546600" y="657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68078</xdr:rowOff>
    </xdr:from>
    <xdr:ext cx="599010" cy="259045"/>
    <xdr:sp macro="" textlink="">
      <xdr:nvSpPr>
        <xdr:cNvPr id="61" name="人件費最大値テキスト"/>
        <xdr:cNvSpPr txBox="1"/>
      </xdr:nvSpPr>
      <xdr:spPr>
        <a:xfrm>
          <a:off x="4686300" y="504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121401</xdr:rowOff>
    </xdr:from>
    <xdr:to>
      <xdr:col>24</xdr:col>
      <xdr:colOff>152400</xdr:colOff>
      <xdr:row>30</xdr:row>
      <xdr:rowOff>121401</xdr:rowOff>
    </xdr:to>
    <xdr:cxnSp macro="">
      <xdr:nvCxnSpPr>
        <xdr:cNvPr id="62" name="直線コネクタ 61"/>
        <xdr:cNvCxnSpPr/>
      </xdr:nvCxnSpPr>
      <xdr:spPr>
        <a:xfrm>
          <a:off x="4546600" y="5264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39704</xdr:rowOff>
    </xdr:from>
    <xdr:to>
      <xdr:col>24</xdr:col>
      <xdr:colOff>63500</xdr:colOff>
      <xdr:row>38</xdr:row>
      <xdr:rowOff>64186</xdr:rowOff>
    </xdr:to>
    <xdr:cxnSp macro="">
      <xdr:nvCxnSpPr>
        <xdr:cNvPr id="63" name="直線コネクタ 62"/>
        <xdr:cNvCxnSpPr/>
      </xdr:nvCxnSpPr>
      <xdr:spPr>
        <a:xfrm>
          <a:off x="3797300" y="6554804"/>
          <a:ext cx="838200" cy="2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32311</xdr:rowOff>
    </xdr:from>
    <xdr:ext cx="534377" cy="259045"/>
    <xdr:sp macro="" textlink="">
      <xdr:nvSpPr>
        <xdr:cNvPr id="64" name="人件費平均値テキスト"/>
        <xdr:cNvSpPr txBox="1"/>
      </xdr:nvSpPr>
      <xdr:spPr>
        <a:xfrm>
          <a:off x="4686300" y="6204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9434</xdr:rowOff>
    </xdr:from>
    <xdr:to>
      <xdr:col>24</xdr:col>
      <xdr:colOff>114300</xdr:colOff>
      <xdr:row>37</xdr:row>
      <xdr:rowOff>111034</xdr:rowOff>
    </xdr:to>
    <xdr:sp macro="" textlink="">
      <xdr:nvSpPr>
        <xdr:cNvPr id="65" name="フローチャート: 判断 64"/>
        <xdr:cNvSpPr/>
      </xdr:nvSpPr>
      <xdr:spPr>
        <a:xfrm>
          <a:off x="4584700" y="635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34947</xdr:rowOff>
    </xdr:from>
    <xdr:to>
      <xdr:col>19</xdr:col>
      <xdr:colOff>177800</xdr:colOff>
      <xdr:row>38</xdr:row>
      <xdr:rowOff>39704</xdr:rowOff>
    </xdr:to>
    <xdr:cxnSp macro="">
      <xdr:nvCxnSpPr>
        <xdr:cNvPr id="66" name="直線コネクタ 65"/>
        <xdr:cNvCxnSpPr/>
      </xdr:nvCxnSpPr>
      <xdr:spPr>
        <a:xfrm>
          <a:off x="2908300" y="6550047"/>
          <a:ext cx="889000" cy="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13462</xdr:rowOff>
    </xdr:from>
    <xdr:to>
      <xdr:col>20</xdr:col>
      <xdr:colOff>38100</xdr:colOff>
      <xdr:row>37</xdr:row>
      <xdr:rowOff>115062</xdr:rowOff>
    </xdr:to>
    <xdr:sp macro="" textlink="">
      <xdr:nvSpPr>
        <xdr:cNvPr id="67" name="フローチャート: 判断 66"/>
        <xdr:cNvSpPr/>
      </xdr:nvSpPr>
      <xdr:spPr>
        <a:xfrm>
          <a:off x="3746500" y="635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131589</xdr:rowOff>
    </xdr:from>
    <xdr:ext cx="534377" cy="259045"/>
    <xdr:sp macro="" textlink="">
      <xdr:nvSpPr>
        <xdr:cNvPr id="68" name="テキスト ボックス 67"/>
        <xdr:cNvSpPr txBox="1"/>
      </xdr:nvSpPr>
      <xdr:spPr>
        <a:xfrm>
          <a:off x="3530111" y="613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34947</xdr:rowOff>
    </xdr:from>
    <xdr:to>
      <xdr:col>15</xdr:col>
      <xdr:colOff>50800</xdr:colOff>
      <xdr:row>38</xdr:row>
      <xdr:rowOff>74484</xdr:rowOff>
    </xdr:to>
    <xdr:cxnSp macro="">
      <xdr:nvCxnSpPr>
        <xdr:cNvPr id="69" name="直線コネクタ 68"/>
        <xdr:cNvCxnSpPr/>
      </xdr:nvCxnSpPr>
      <xdr:spPr>
        <a:xfrm flipV="1">
          <a:off x="2019300" y="6550047"/>
          <a:ext cx="889000" cy="3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10610</xdr:rowOff>
    </xdr:from>
    <xdr:to>
      <xdr:col>15</xdr:col>
      <xdr:colOff>101600</xdr:colOff>
      <xdr:row>37</xdr:row>
      <xdr:rowOff>112210</xdr:rowOff>
    </xdr:to>
    <xdr:sp macro="" textlink="">
      <xdr:nvSpPr>
        <xdr:cNvPr id="70" name="フローチャート: 判断 69"/>
        <xdr:cNvSpPr/>
      </xdr:nvSpPr>
      <xdr:spPr>
        <a:xfrm>
          <a:off x="2857500" y="635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128737</xdr:rowOff>
    </xdr:from>
    <xdr:ext cx="534377" cy="259045"/>
    <xdr:sp macro="" textlink="">
      <xdr:nvSpPr>
        <xdr:cNvPr id="71" name="テキスト ボックス 70"/>
        <xdr:cNvSpPr txBox="1"/>
      </xdr:nvSpPr>
      <xdr:spPr>
        <a:xfrm>
          <a:off x="2641111" y="612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66396</xdr:rowOff>
    </xdr:from>
    <xdr:to>
      <xdr:col>10</xdr:col>
      <xdr:colOff>114300</xdr:colOff>
      <xdr:row>38</xdr:row>
      <xdr:rowOff>74484</xdr:rowOff>
    </xdr:to>
    <xdr:cxnSp macro="">
      <xdr:nvCxnSpPr>
        <xdr:cNvPr id="72" name="直線コネクタ 71"/>
        <xdr:cNvCxnSpPr/>
      </xdr:nvCxnSpPr>
      <xdr:spPr>
        <a:xfrm>
          <a:off x="1130300" y="6581496"/>
          <a:ext cx="889000" cy="8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35789</xdr:rowOff>
    </xdr:from>
    <xdr:to>
      <xdr:col>10</xdr:col>
      <xdr:colOff>165100</xdr:colOff>
      <xdr:row>37</xdr:row>
      <xdr:rowOff>137389</xdr:rowOff>
    </xdr:to>
    <xdr:sp macro="" textlink="">
      <xdr:nvSpPr>
        <xdr:cNvPr id="73" name="フローチャート: 判断 72"/>
        <xdr:cNvSpPr/>
      </xdr:nvSpPr>
      <xdr:spPr>
        <a:xfrm>
          <a:off x="1968500" y="63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153916</xdr:rowOff>
    </xdr:from>
    <xdr:ext cx="534377" cy="259045"/>
    <xdr:sp macro="" textlink="">
      <xdr:nvSpPr>
        <xdr:cNvPr id="74" name="テキスト ボックス 73"/>
        <xdr:cNvSpPr txBox="1"/>
      </xdr:nvSpPr>
      <xdr:spPr>
        <a:xfrm>
          <a:off x="1752111" y="615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42657</xdr:rowOff>
    </xdr:from>
    <xdr:to>
      <xdr:col>6</xdr:col>
      <xdr:colOff>38100</xdr:colOff>
      <xdr:row>37</xdr:row>
      <xdr:rowOff>144257</xdr:rowOff>
    </xdr:to>
    <xdr:sp macro="" textlink="">
      <xdr:nvSpPr>
        <xdr:cNvPr id="75" name="フローチャート: 判断 74"/>
        <xdr:cNvSpPr/>
      </xdr:nvSpPr>
      <xdr:spPr>
        <a:xfrm>
          <a:off x="10795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160784</xdr:rowOff>
    </xdr:from>
    <xdr:ext cx="534377" cy="259045"/>
    <xdr:sp macro="" textlink="">
      <xdr:nvSpPr>
        <xdr:cNvPr id="76" name="テキスト ボックス 75"/>
        <xdr:cNvSpPr txBox="1"/>
      </xdr:nvSpPr>
      <xdr:spPr>
        <a:xfrm>
          <a:off x="863111" y="61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13386</xdr:rowOff>
    </xdr:from>
    <xdr:to>
      <xdr:col>24</xdr:col>
      <xdr:colOff>114300</xdr:colOff>
      <xdr:row>38</xdr:row>
      <xdr:rowOff>114986</xdr:rowOff>
    </xdr:to>
    <xdr:sp macro="" textlink="">
      <xdr:nvSpPr>
        <xdr:cNvPr id="82" name="楕円 81"/>
        <xdr:cNvSpPr/>
      </xdr:nvSpPr>
      <xdr:spPr>
        <a:xfrm>
          <a:off x="4584700" y="65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99763</xdr:rowOff>
    </xdr:from>
    <xdr:ext cx="534377" cy="259045"/>
    <xdr:sp macro="" textlink="">
      <xdr:nvSpPr>
        <xdr:cNvPr id="83" name="人件費該当値テキスト"/>
        <xdr:cNvSpPr txBox="1"/>
      </xdr:nvSpPr>
      <xdr:spPr>
        <a:xfrm>
          <a:off x="4686300" y="644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160354</xdr:rowOff>
    </xdr:from>
    <xdr:to>
      <xdr:col>20</xdr:col>
      <xdr:colOff>38100</xdr:colOff>
      <xdr:row>38</xdr:row>
      <xdr:rowOff>90504</xdr:rowOff>
    </xdr:to>
    <xdr:sp macro="" textlink="">
      <xdr:nvSpPr>
        <xdr:cNvPr id="84" name="楕円 83"/>
        <xdr:cNvSpPr/>
      </xdr:nvSpPr>
      <xdr:spPr>
        <a:xfrm>
          <a:off x="3746500" y="650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81631</xdr:rowOff>
    </xdr:from>
    <xdr:ext cx="534377" cy="259045"/>
    <xdr:sp macro="" textlink="">
      <xdr:nvSpPr>
        <xdr:cNvPr id="85" name="テキスト ボックス 84"/>
        <xdr:cNvSpPr txBox="1"/>
      </xdr:nvSpPr>
      <xdr:spPr>
        <a:xfrm>
          <a:off x="3530111" y="659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155597</xdr:rowOff>
    </xdr:from>
    <xdr:to>
      <xdr:col>15</xdr:col>
      <xdr:colOff>101600</xdr:colOff>
      <xdr:row>38</xdr:row>
      <xdr:rowOff>85747</xdr:rowOff>
    </xdr:to>
    <xdr:sp macro="" textlink="">
      <xdr:nvSpPr>
        <xdr:cNvPr id="86" name="楕円 85"/>
        <xdr:cNvSpPr/>
      </xdr:nvSpPr>
      <xdr:spPr>
        <a:xfrm>
          <a:off x="2857500" y="649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76874</xdr:rowOff>
    </xdr:from>
    <xdr:ext cx="534377" cy="259045"/>
    <xdr:sp macro="" textlink="">
      <xdr:nvSpPr>
        <xdr:cNvPr id="87" name="テキスト ボックス 86"/>
        <xdr:cNvSpPr txBox="1"/>
      </xdr:nvSpPr>
      <xdr:spPr>
        <a:xfrm>
          <a:off x="2641111" y="65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23684</xdr:rowOff>
    </xdr:from>
    <xdr:to>
      <xdr:col>10</xdr:col>
      <xdr:colOff>165100</xdr:colOff>
      <xdr:row>38</xdr:row>
      <xdr:rowOff>125284</xdr:rowOff>
    </xdr:to>
    <xdr:sp macro="" textlink="">
      <xdr:nvSpPr>
        <xdr:cNvPr id="88" name="楕円 87"/>
        <xdr:cNvSpPr/>
      </xdr:nvSpPr>
      <xdr:spPr>
        <a:xfrm>
          <a:off x="1968500" y="653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116411</xdr:rowOff>
    </xdr:from>
    <xdr:ext cx="534377" cy="259045"/>
    <xdr:sp macro="" textlink="">
      <xdr:nvSpPr>
        <xdr:cNvPr id="89" name="テキスト ボックス 88"/>
        <xdr:cNvSpPr txBox="1"/>
      </xdr:nvSpPr>
      <xdr:spPr>
        <a:xfrm>
          <a:off x="1752111" y="663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15596</xdr:rowOff>
    </xdr:from>
    <xdr:to>
      <xdr:col>6</xdr:col>
      <xdr:colOff>38100</xdr:colOff>
      <xdr:row>38</xdr:row>
      <xdr:rowOff>117196</xdr:rowOff>
    </xdr:to>
    <xdr:sp macro="" textlink="">
      <xdr:nvSpPr>
        <xdr:cNvPr id="90" name="楕円 89"/>
        <xdr:cNvSpPr/>
      </xdr:nvSpPr>
      <xdr:spPr>
        <a:xfrm>
          <a:off x="10795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108323</xdr:rowOff>
    </xdr:from>
    <xdr:ext cx="534377" cy="259045"/>
    <xdr:sp macro="" textlink="">
      <xdr:nvSpPr>
        <xdr:cNvPr id="91" name="テキスト ボックス 90"/>
        <xdr:cNvSpPr txBox="1"/>
      </xdr:nvSpPr>
      <xdr:spPr>
        <a:xfrm>
          <a:off x="863111" y="66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46134</xdr:rowOff>
    </xdr:from>
    <xdr:to>
      <xdr:col>24</xdr:col>
      <xdr:colOff>62865</xdr:colOff>
      <xdr:row>56</xdr:row>
      <xdr:rowOff>140765</xdr:rowOff>
    </xdr:to>
    <xdr:cxnSp macro="">
      <xdr:nvCxnSpPr>
        <xdr:cNvPr id="113" name="直線コネクタ 112"/>
        <xdr:cNvCxnSpPr/>
      </xdr:nvCxnSpPr>
      <xdr:spPr>
        <a:xfrm flipV="1">
          <a:off x="4633595" y="8790084"/>
          <a:ext cx="1270" cy="95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144592</xdr:rowOff>
    </xdr:from>
    <xdr:ext cx="534377" cy="259045"/>
    <xdr:sp macro="" textlink="">
      <xdr:nvSpPr>
        <xdr:cNvPr id="114" name="物件費最小値テキスト"/>
        <xdr:cNvSpPr txBox="1"/>
      </xdr:nvSpPr>
      <xdr:spPr>
        <a:xfrm>
          <a:off x="4686300" y="9745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140765</xdr:rowOff>
    </xdr:from>
    <xdr:to>
      <xdr:col>24</xdr:col>
      <xdr:colOff>152400</xdr:colOff>
      <xdr:row>56</xdr:row>
      <xdr:rowOff>140765</xdr:rowOff>
    </xdr:to>
    <xdr:cxnSp macro="">
      <xdr:nvCxnSpPr>
        <xdr:cNvPr id="115" name="直線コネクタ 114"/>
        <xdr:cNvCxnSpPr/>
      </xdr:nvCxnSpPr>
      <xdr:spPr>
        <a:xfrm>
          <a:off x="4546600" y="9741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164261</xdr:rowOff>
    </xdr:from>
    <xdr:ext cx="599010" cy="259045"/>
    <xdr:sp macro="" textlink="">
      <xdr:nvSpPr>
        <xdr:cNvPr id="116" name="物件費最大値テキスト"/>
        <xdr:cNvSpPr txBox="1"/>
      </xdr:nvSpPr>
      <xdr:spPr>
        <a:xfrm>
          <a:off x="4686300" y="856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46134</xdr:rowOff>
    </xdr:from>
    <xdr:to>
      <xdr:col>24</xdr:col>
      <xdr:colOff>152400</xdr:colOff>
      <xdr:row>51</xdr:row>
      <xdr:rowOff>46134</xdr:rowOff>
    </xdr:to>
    <xdr:cxnSp macro="">
      <xdr:nvCxnSpPr>
        <xdr:cNvPr id="117" name="直線コネクタ 116"/>
        <xdr:cNvCxnSpPr/>
      </xdr:nvCxnSpPr>
      <xdr:spPr>
        <a:xfrm>
          <a:off x="4546600" y="879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57308</xdr:rowOff>
    </xdr:from>
    <xdr:to>
      <xdr:col>24</xdr:col>
      <xdr:colOff>63500</xdr:colOff>
      <xdr:row>56</xdr:row>
      <xdr:rowOff>77415</xdr:rowOff>
    </xdr:to>
    <xdr:cxnSp macro="">
      <xdr:nvCxnSpPr>
        <xdr:cNvPr id="118" name="直線コネクタ 117"/>
        <xdr:cNvCxnSpPr/>
      </xdr:nvCxnSpPr>
      <xdr:spPr>
        <a:xfrm flipV="1">
          <a:off x="3797300" y="9658508"/>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20145</xdr:rowOff>
    </xdr:from>
    <xdr:ext cx="534377" cy="259045"/>
    <xdr:sp macro="" textlink="">
      <xdr:nvSpPr>
        <xdr:cNvPr id="119" name="物件費平均値テキスト"/>
        <xdr:cNvSpPr txBox="1"/>
      </xdr:nvSpPr>
      <xdr:spPr>
        <a:xfrm>
          <a:off x="4686300" y="9449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168718</xdr:rowOff>
    </xdr:from>
    <xdr:to>
      <xdr:col>24</xdr:col>
      <xdr:colOff>114300</xdr:colOff>
      <xdr:row>56</xdr:row>
      <xdr:rowOff>98868</xdr:rowOff>
    </xdr:to>
    <xdr:sp macro="" textlink="">
      <xdr:nvSpPr>
        <xdr:cNvPr id="120" name="フローチャート: 判断 119"/>
        <xdr:cNvSpPr/>
      </xdr:nvSpPr>
      <xdr:spPr>
        <a:xfrm>
          <a:off x="4584700" y="959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77415</xdr:rowOff>
    </xdr:from>
    <xdr:to>
      <xdr:col>19</xdr:col>
      <xdr:colOff>177800</xdr:colOff>
      <xdr:row>56</xdr:row>
      <xdr:rowOff>129710</xdr:rowOff>
    </xdr:to>
    <xdr:cxnSp macro="">
      <xdr:nvCxnSpPr>
        <xdr:cNvPr id="121" name="直線コネクタ 120"/>
        <xdr:cNvCxnSpPr/>
      </xdr:nvCxnSpPr>
      <xdr:spPr>
        <a:xfrm flipV="1">
          <a:off x="2908300" y="9678615"/>
          <a:ext cx="889000" cy="5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22830</xdr:rowOff>
    </xdr:from>
    <xdr:to>
      <xdr:col>20</xdr:col>
      <xdr:colOff>38100</xdr:colOff>
      <xdr:row>56</xdr:row>
      <xdr:rowOff>124430</xdr:rowOff>
    </xdr:to>
    <xdr:sp macro="" textlink="">
      <xdr:nvSpPr>
        <xdr:cNvPr id="122" name="フローチャート: 判断 121"/>
        <xdr:cNvSpPr/>
      </xdr:nvSpPr>
      <xdr:spPr>
        <a:xfrm>
          <a:off x="3746500" y="962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140957</xdr:rowOff>
    </xdr:from>
    <xdr:ext cx="534377" cy="259045"/>
    <xdr:sp macro="" textlink="">
      <xdr:nvSpPr>
        <xdr:cNvPr id="123" name="テキスト ボックス 122"/>
        <xdr:cNvSpPr txBox="1"/>
      </xdr:nvSpPr>
      <xdr:spPr>
        <a:xfrm>
          <a:off x="3530111" y="939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129710</xdr:rowOff>
    </xdr:from>
    <xdr:to>
      <xdr:col>15</xdr:col>
      <xdr:colOff>50800</xdr:colOff>
      <xdr:row>56</xdr:row>
      <xdr:rowOff>161769</xdr:rowOff>
    </xdr:to>
    <xdr:cxnSp macro="">
      <xdr:nvCxnSpPr>
        <xdr:cNvPr id="124" name="直線コネクタ 123"/>
        <xdr:cNvCxnSpPr/>
      </xdr:nvCxnSpPr>
      <xdr:spPr>
        <a:xfrm flipV="1">
          <a:off x="2019300" y="9730910"/>
          <a:ext cx="889000" cy="3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93097</xdr:rowOff>
    </xdr:from>
    <xdr:to>
      <xdr:col>15</xdr:col>
      <xdr:colOff>101600</xdr:colOff>
      <xdr:row>57</xdr:row>
      <xdr:rowOff>23247</xdr:rowOff>
    </xdr:to>
    <xdr:sp macro="" textlink="">
      <xdr:nvSpPr>
        <xdr:cNvPr id="125" name="フローチャート: 判断 124"/>
        <xdr:cNvSpPr/>
      </xdr:nvSpPr>
      <xdr:spPr>
        <a:xfrm>
          <a:off x="2857500" y="969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14374</xdr:rowOff>
    </xdr:from>
    <xdr:ext cx="534377" cy="259045"/>
    <xdr:sp macro="" textlink="">
      <xdr:nvSpPr>
        <xdr:cNvPr id="126" name="テキスト ボックス 125"/>
        <xdr:cNvSpPr txBox="1"/>
      </xdr:nvSpPr>
      <xdr:spPr>
        <a:xfrm>
          <a:off x="2641111" y="978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161769</xdr:rowOff>
    </xdr:from>
    <xdr:to>
      <xdr:col>10</xdr:col>
      <xdr:colOff>114300</xdr:colOff>
      <xdr:row>57</xdr:row>
      <xdr:rowOff>17431</xdr:rowOff>
    </xdr:to>
    <xdr:cxnSp macro="">
      <xdr:nvCxnSpPr>
        <xdr:cNvPr id="127" name="直線コネクタ 126"/>
        <xdr:cNvCxnSpPr/>
      </xdr:nvCxnSpPr>
      <xdr:spPr>
        <a:xfrm flipV="1">
          <a:off x="1130300" y="9762969"/>
          <a:ext cx="8890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108715</xdr:rowOff>
    </xdr:from>
    <xdr:to>
      <xdr:col>10</xdr:col>
      <xdr:colOff>165100</xdr:colOff>
      <xdr:row>57</xdr:row>
      <xdr:rowOff>38865</xdr:rowOff>
    </xdr:to>
    <xdr:sp macro="" textlink="">
      <xdr:nvSpPr>
        <xdr:cNvPr id="128" name="フローチャート: 判断 127"/>
        <xdr:cNvSpPr/>
      </xdr:nvSpPr>
      <xdr:spPr>
        <a:xfrm>
          <a:off x="1968500" y="970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55392</xdr:rowOff>
    </xdr:from>
    <xdr:ext cx="534377" cy="259045"/>
    <xdr:sp macro="" textlink="">
      <xdr:nvSpPr>
        <xdr:cNvPr id="129" name="テキスト ボックス 128"/>
        <xdr:cNvSpPr txBox="1"/>
      </xdr:nvSpPr>
      <xdr:spPr>
        <a:xfrm>
          <a:off x="1752111" y="948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139928</xdr:rowOff>
    </xdr:from>
    <xdr:to>
      <xdr:col>6</xdr:col>
      <xdr:colOff>38100</xdr:colOff>
      <xdr:row>57</xdr:row>
      <xdr:rowOff>70078</xdr:rowOff>
    </xdr:to>
    <xdr:sp macro="" textlink="">
      <xdr:nvSpPr>
        <xdr:cNvPr id="130" name="フローチャート: 判断 129"/>
        <xdr:cNvSpPr/>
      </xdr:nvSpPr>
      <xdr:spPr>
        <a:xfrm>
          <a:off x="1079500" y="974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61205</xdr:rowOff>
    </xdr:from>
    <xdr:ext cx="534377" cy="259045"/>
    <xdr:sp macro="" textlink="">
      <xdr:nvSpPr>
        <xdr:cNvPr id="131" name="テキスト ボックス 130"/>
        <xdr:cNvSpPr txBox="1"/>
      </xdr:nvSpPr>
      <xdr:spPr>
        <a:xfrm>
          <a:off x="863111" y="983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6508</xdr:rowOff>
    </xdr:from>
    <xdr:to>
      <xdr:col>24</xdr:col>
      <xdr:colOff>114300</xdr:colOff>
      <xdr:row>56</xdr:row>
      <xdr:rowOff>108108</xdr:rowOff>
    </xdr:to>
    <xdr:sp macro="" textlink="">
      <xdr:nvSpPr>
        <xdr:cNvPr id="137" name="楕円 136"/>
        <xdr:cNvSpPr/>
      </xdr:nvSpPr>
      <xdr:spPr>
        <a:xfrm>
          <a:off x="4584700" y="960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147145</xdr:rowOff>
    </xdr:from>
    <xdr:ext cx="534377" cy="259045"/>
    <xdr:sp macro="" textlink="">
      <xdr:nvSpPr>
        <xdr:cNvPr id="138" name="物件費該当値テキスト"/>
        <xdr:cNvSpPr txBox="1"/>
      </xdr:nvSpPr>
      <xdr:spPr>
        <a:xfrm>
          <a:off x="4686300" y="95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26615</xdr:rowOff>
    </xdr:from>
    <xdr:to>
      <xdr:col>20</xdr:col>
      <xdr:colOff>38100</xdr:colOff>
      <xdr:row>56</xdr:row>
      <xdr:rowOff>128215</xdr:rowOff>
    </xdr:to>
    <xdr:sp macro="" textlink="">
      <xdr:nvSpPr>
        <xdr:cNvPr id="139" name="楕円 138"/>
        <xdr:cNvSpPr/>
      </xdr:nvSpPr>
      <xdr:spPr>
        <a:xfrm>
          <a:off x="3746500" y="962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119342</xdr:rowOff>
    </xdr:from>
    <xdr:ext cx="534377" cy="259045"/>
    <xdr:sp macro="" textlink="">
      <xdr:nvSpPr>
        <xdr:cNvPr id="140" name="テキスト ボックス 139"/>
        <xdr:cNvSpPr txBox="1"/>
      </xdr:nvSpPr>
      <xdr:spPr>
        <a:xfrm>
          <a:off x="3530111" y="972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78910</xdr:rowOff>
    </xdr:from>
    <xdr:to>
      <xdr:col>15</xdr:col>
      <xdr:colOff>101600</xdr:colOff>
      <xdr:row>57</xdr:row>
      <xdr:rowOff>9060</xdr:rowOff>
    </xdr:to>
    <xdr:sp macro="" textlink="">
      <xdr:nvSpPr>
        <xdr:cNvPr id="141" name="楕円 140"/>
        <xdr:cNvSpPr/>
      </xdr:nvSpPr>
      <xdr:spPr>
        <a:xfrm>
          <a:off x="2857500" y="968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25587</xdr:rowOff>
    </xdr:from>
    <xdr:ext cx="534377" cy="259045"/>
    <xdr:sp macro="" textlink="">
      <xdr:nvSpPr>
        <xdr:cNvPr id="142" name="テキスト ボックス 141"/>
        <xdr:cNvSpPr txBox="1"/>
      </xdr:nvSpPr>
      <xdr:spPr>
        <a:xfrm>
          <a:off x="2641111" y="9455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110969</xdr:rowOff>
    </xdr:from>
    <xdr:to>
      <xdr:col>10</xdr:col>
      <xdr:colOff>165100</xdr:colOff>
      <xdr:row>57</xdr:row>
      <xdr:rowOff>41119</xdr:rowOff>
    </xdr:to>
    <xdr:sp macro="" textlink="">
      <xdr:nvSpPr>
        <xdr:cNvPr id="143" name="楕円 142"/>
        <xdr:cNvSpPr/>
      </xdr:nvSpPr>
      <xdr:spPr>
        <a:xfrm>
          <a:off x="1968500" y="971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32246</xdr:rowOff>
    </xdr:from>
    <xdr:ext cx="534377" cy="259045"/>
    <xdr:sp macro="" textlink="">
      <xdr:nvSpPr>
        <xdr:cNvPr id="144" name="テキスト ボックス 143"/>
        <xdr:cNvSpPr txBox="1"/>
      </xdr:nvSpPr>
      <xdr:spPr>
        <a:xfrm>
          <a:off x="1752111" y="980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138081</xdr:rowOff>
    </xdr:from>
    <xdr:to>
      <xdr:col>6</xdr:col>
      <xdr:colOff>38100</xdr:colOff>
      <xdr:row>57</xdr:row>
      <xdr:rowOff>68231</xdr:rowOff>
    </xdr:to>
    <xdr:sp macro="" textlink="">
      <xdr:nvSpPr>
        <xdr:cNvPr id="145" name="楕円 144"/>
        <xdr:cNvSpPr/>
      </xdr:nvSpPr>
      <xdr:spPr>
        <a:xfrm>
          <a:off x="1079500" y="973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84758</xdr:rowOff>
    </xdr:from>
    <xdr:ext cx="534377" cy="259045"/>
    <xdr:sp macro="" textlink="">
      <xdr:nvSpPr>
        <xdr:cNvPr id="146" name="テキスト ボックス 145"/>
        <xdr:cNvSpPr txBox="1"/>
      </xdr:nvSpPr>
      <xdr:spPr>
        <a:xfrm>
          <a:off x="863111" y="951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144500</xdr:rowOff>
    </xdr:from>
    <xdr:to>
      <xdr:col>24</xdr:col>
      <xdr:colOff>62865</xdr:colOff>
      <xdr:row>79</xdr:row>
      <xdr:rowOff>3226</xdr:rowOff>
    </xdr:to>
    <xdr:cxnSp macro="">
      <xdr:nvCxnSpPr>
        <xdr:cNvPr id="170" name="直線コネクタ 169"/>
        <xdr:cNvCxnSpPr/>
      </xdr:nvCxnSpPr>
      <xdr:spPr>
        <a:xfrm flipV="1">
          <a:off x="4633595" y="12317450"/>
          <a:ext cx="1270" cy="1230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7053</xdr:rowOff>
    </xdr:from>
    <xdr:ext cx="378565" cy="259045"/>
    <xdr:sp macro="" textlink="">
      <xdr:nvSpPr>
        <xdr:cNvPr id="171" name="維持補修費最小値テキスト"/>
        <xdr:cNvSpPr txBox="1"/>
      </xdr:nvSpPr>
      <xdr:spPr>
        <a:xfrm>
          <a:off x="4686300" y="135516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3226</xdr:rowOff>
    </xdr:from>
    <xdr:to>
      <xdr:col>24</xdr:col>
      <xdr:colOff>152400</xdr:colOff>
      <xdr:row>79</xdr:row>
      <xdr:rowOff>3226</xdr:rowOff>
    </xdr:to>
    <xdr:cxnSp macro="">
      <xdr:nvCxnSpPr>
        <xdr:cNvPr id="172" name="直線コネクタ 171"/>
        <xdr:cNvCxnSpPr/>
      </xdr:nvCxnSpPr>
      <xdr:spPr>
        <a:xfrm>
          <a:off x="4546600" y="135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91177</xdr:rowOff>
    </xdr:from>
    <xdr:ext cx="534377" cy="259045"/>
    <xdr:sp macro="" textlink="">
      <xdr:nvSpPr>
        <xdr:cNvPr id="173" name="維持補修費最大値テキスト"/>
        <xdr:cNvSpPr txBox="1"/>
      </xdr:nvSpPr>
      <xdr:spPr>
        <a:xfrm>
          <a:off x="4686300" y="120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144500</xdr:rowOff>
    </xdr:from>
    <xdr:to>
      <xdr:col>24</xdr:col>
      <xdr:colOff>152400</xdr:colOff>
      <xdr:row>71</xdr:row>
      <xdr:rowOff>144500</xdr:rowOff>
    </xdr:to>
    <xdr:cxnSp macro="">
      <xdr:nvCxnSpPr>
        <xdr:cNvPr id="174" name="直線コネクタ 173"/>
        <xdr:cNvCxnSpPr/>
      </xdr:nvCxnSpPr>
      <xdr:spPr>
        <a:xfrm>
          <a:off x="4546600" y="1231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106324</xdr:rowOff>
    </xdr:from>
    <xdr:to>
      <xdr:col>24</xdr:col>
      <xdr:colOff>63500</xdr:colOff>
      <xdr:row>77</xdr:row>
      <xdr:rowOff>121793</xdr:rowOff>
    </xdr:to>
    <xdr:cxnSp macro="">
      <xdr:nvCxnSpPr>
        <xdr:cNvPr id="175" name="直線コネクタ 174"/>
        <xdr:cNvCxnSpPr/>
      </xdr:nvCxnSpPr>
      <xdr:spPr>
        <a:xfrm flipV="1">
          <a:off x="3797300" y="13307974"/>
          <a:ext cx="838200" cy="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70477</xdr:rowOff>
    </xdr:from>
    <xdr:ext cx="469744" cy="259045"/>
    <xdr:sp macro="" textlink="">
      <xdr:nvSpPr>
        <xdr:cNvPr id="176" name="維持補修費平均値テキスト"/>
        <xdr:cNvSpPr txBox="1"/>
      </xdr:nvSpPr>
      <xdr:spPr>
        <a:xfrm>
          <a:off x="4686300" y="13100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47600</xdr:rowOff>
    </xdr:from>
    <xdr:to>
      <xdr:col>24</xdr:col>
      <xdr:colOff>114300</xdr:colOff>
      <xdr:row>77</xdr:row>
      <xdr:rowOff>149200</xdr:rowOff>
    </xdr:to>
    <xdr:sp macro="" textlink="">
      <xdr:nvSpPr>
        <xdr:cNvPr id="177" name="フローチャート: 判断 176"/>
        <xdr:cNvSpPr/>
      </xdr:nvSpPr>
      <xdr:spPr>
        <a:xfrm>
          <a:off x="4584700" y="132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68453</xdr:rowOff>
    </xdr:from>
    <xdr:to>
      <xdr:col>19</xdr:col>
      <xdr:colOff>177800</xdr:colOff>
      <xdr:row>77</xdr:row>
      <xdr:rowOff>121793</xdr:rowOff>
    </xdr:to>
    <xdr:cxnSp macro="">
      <xdr:nvCxnSpPr>
        <xdr:cNvPr id="178" name="直線コネクタ 177"/>
        <xdr:cNvCxnSpPr/>
      </xdr:nvCxnSpPr>
      <xdr:spPr>
        <a:xfrm>
          <a:off x="2908300" y="13270103"/>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60249</xdr:rowOff>
    </xdr:from>
    <xdr:to>
      <xdr:col>20</xdr:col>
      <xdr:colOff>38100</xdr:colOff>
      <xdr:row>77</xdr:row>
      <xdr:rowOff>161849</xdr:rowOff>
    </xdr:to>
    <xdr:sp macro="" textlink="">
      <xdr:nvSpPr>
        <xdr:cNvPr id="179" name="フローチャート: 判断 178"/>
        <xdr:cNvSpPr/>
      </xdr:nvSpPr>
      <xdr:spPr>
        <a:xfrm>
          <a:off x="3746500" y="1326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6926</xdr:rowOff>
    </xdr:from>
    <xdr:ext cx="469744" cy="259045"/>
    <xdr:sp macro="" textlink="">
      <xdr:nvSpPr>
        <xdr:cNvPr id="180" name="テキスト ボックス 179"/>
        <xdr:cNvSpPr txBox="1"/>
      </xdr:nvSpPr>
      <xdr:spPr>
        <a:xfrm>
          <a:off x="3562428" y="1303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68453</xdr:rowOff>
    </xdr:from>
    <xdr:to>
      <xdr:col>15</xdr:col>
      <xdr:colOff>50800</xdr:colOff>
      <xdr:row>77</xdr:row>
      <xdr:rowOff>115849</xdr:rowOff>
    </xdr:to>
    <xdr:cxnSp macro="">
      <xdr:nvCxnSpPr>
        <xdr:cNvPr id="181" name="直線コネクタ 180"/>
        <xdr:cNvCxnSpPr/>
      </xdr:nvCxnSpPr>
      <xdr:spPr>
        <a:xfrm flipV="1">
          <a:off x="2019300" y="13270103"/>
          <a:ext cx="889000" cy="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38533</xdr:rowOff>
    </xdr:from>
    <xdr:to>
      <xdr:col>15</xdr:col>
      <xdr:colOff>101600</xdr:colOff>
      <xdr:row>77</xdr:row>
      <xdr:rowOff>140133</xdr:rowOff>
    </xdr:to>
    <xdr:sp macro="" textlink="">
      <xdr:nvSpPr>
        <xdr:cNvPr id="182" name="フローチャート: 判断 181"/>
        <xdr:cNvSpPr/>
      </xdr:nvSpPr>
      <xdr:spPr>
        <a:xfrm>
          <a:off x="2857500" y="1324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131260</xdr:rowOff>
    </xdr:from>
    <xdr:ext cx="469744" cy="259045"/>
    <xdr:sp macro="" textlink="">
      <xdr:nvSpPr>
        <xdr:cNvPr id="183" name="テキスト ボックス 182"/>
        <xdr:cNvSpPr txBox="1"/>
      </xdr:nvSpPr>
      <xdr:spPr>
        <a:xfrm>
          <a:off x="2673428" y="1333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75540</xdr:rowOff>
    </xdr:from>
    <xdr:to>
      <xdr:col>10</xdr:col>
      <xdr:colOff>114300</xdr:colOff>
      <xdr:row>77</xdr:row>
      <xdr:rowOff>115849</xdr:rowOff>
    </xdr:to>
    <xdr:cxnSp macro="">
      <xdr:nvCxnSpPr>
        <xdr:cNvPr id="184" name="直線コネクタ 183"/>
        <xdr:cNvCxnSpPr/>
      </xdr:nvCxnSpPr>
      <xdr:spPr>
        <a:xfrm>
          <a:off x="1130300" y="13277190"/>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19710</xdr:rowOff>
    </xdr:from>
    <xdr:to>
      <xdr:col>10</xdr:col>
      <xdr:colOff>165100</xdr:colOff>
      <xdr:row>77</xdr:row>
      <xdr:rowOff>121310</xdr:rowOff>
    </xdr:to>
    <xdr:sp macro="" textlink="">
      <xdr:nvSpPr>
        <xdr:cNvPr id="185" name="フローチャート: 判断 184"/>
        <xdr:cNvSpPr/>
      </xdr:nvSpPr>
      <xdr:spPr>
        <a:xfrm>
          <a:off x="1968500" y="132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137837</xdr:rowOff>
    </xdr:from>
    <xdr:ext cx="469744" cy="259045"/>
    <xdr:sp macro="" textlink="">
      <xdr:nvSpPr>
        <xdr:cNvPr id="186" name="テキスト ボックス 185"/>
        <xdr:cNvSpPr txBox="1"/>
      </xdr:nvSpPr>
      <xdr:spPr>
        <a:xfrm>
          <a:off x="1784428" y="12996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44628</xdr:rowOff>
    </xdr:from>
    <xdr:to>
      <xdr:col>6</xdr:col>
      <xdr:colOff>38100</xdr:colOff>
      <xdr:row>77</xdr:row>
      <xdr:rowOff>146228</xdr:rowOff>
    </xdr:to>
    <xdr:sp macro="" textlink="">
      <xdr:nvSpPr>
        <xdr:cNvPr id="187" name="フローチャート: 判断 186"/>
        <xdr:cNvSpPr/>
      </xdr:nvSpPr>
      <xdr:spPr>
        <a:xfrm>
          <a:off x="1079500" y="1324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137355</xdr:rowOff>
    </xdr:from>
    <xdr:ext cx="469744" cy="259045"/>
    <xdr:sp macro="" textlink="">
      <xdr:nvSpPr>
        <xdr:cNvPr id="188" name="テキスト ボックス 187"/>
        <xdr:cNvSpPr txBox="1"/>
      </xdr:nvSpPr>
      <xdr:spPr>
        <a:xfrm>
          <a:off x="895428" y="1333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55524</xdr:rowOff>
    </xdr:from>
    <xdr:to>
      <xdr:col>24</xdr:col>
      <xdr:colOff>114300</xdr:colOff>
      <xdr:row>77</xdr:row>
      <xdr:rowOff>157124</xdr:rowOff>
    </xdr:to>
    <xdr:sp macro="" textlink="">
      <xdr:nvSpPr>
        <xdr:cNvPr id="194" name="楕円 193"/>
        <xdr:cNvSpPr/>
      </xdr:nvSpPr>
      <xdr:spPr>
        <a:xfrm>
          <a:off x="4584700" y="132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33951</xdr:rowOff>
    </xdr:from>
    <xdr:ext cx="469744" cy="259045"/>
    <xdr:sp macro="" textlink="">
      <xdr:nvSpPr>
        <xdr:cNvPr id="195" name="維持補修費該当値テキスト"/>
        <xdr:cNvSpPr txBox="1"/>
      </xdr:nvSpPr>
      <xdr:spPr>
        <a:xfrm>
          <a:off x="4686300" y="13235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70993</xdr:rowOff>
    </xdr:from>
    <xdr:to>
      <xdr:col>20</xdr:col>
      <xdr:colOff>38100</xdr:colOff>
      <xdr:row>78</xdr:row>
      <xdr:rowOff>1143</xdr:rowOff>
    </xdr:to>
    <xdr:sp macro="" textlink="">
      <xdr:nvSpPr>
        <xdr:cNvPr id="196" name="楕円 195"/>
        <xdr:cNvSpPr/>
      </xdr:nvSpPr>
      <xdr:spPr>
        <a:xfrm>
          <a:off x="3746500" y="1327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163720</xdr:rowOff>
    </xdr:from>
    <xdr:ext cx="469744" cy="259045"/>
    <xdr:sp macro="" textlink="">
      <xdr:nvSpPr>
        <xdr:cNvPr id="197" name="テキスト ボックス 196"/>
        <xdr:cNvSpPr txBox="1"/>
      </xdr:nvSpPr>
      <xdr:spPr>
        <a:xfrm>
          <a:off x="3562428" y="1336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17653</xdr:rowOff>
    </xdr:from>
    <xdr:to>
      <xdr:col>15</xdr:col>
      <xdr:colOff>101600</xdr:colOff>
      <xdr:row>77</xdr:row>
      <xdr:rowOff>119253</xdr:rowOff>
    </xdr:to>
    <xdr:sp macro="" textlink="">
      <xdr:nvSpPr>
        <xdr:cNvPr id="198" name="楕円 197"/>
        <xdr:cNvSpPr/>
      </xdr:nvSpPr>
      <xdr:spPr>
        <a:xfrm>
          <a:off x="2857500" y="1321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135780</xdr:rowOff>
    </xdr:from>
    <xdr:ext cx="469744" cy="259045"/>
    <xdr:sp macro="" textlink="">
      <xdr:nvSpPr>
        <xdr:cNvPr id="199" name="テキスト ボックス 198"/>
        <xdr:cNvSpPr txBox="1"/>
      </xdr:nvSpPr>
      <xdr:spPr>
        <a:xfrm>
          <a:off x="2673428" y="1299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65049</xdr:rowOff>
    </xdr:from>
    <xdr:to>
      <xdr:col>10</xdr:col>
      <xdr:colOff>165100</xdr:colOff>
      <xdr:row>77</xdr:row>
      <xdr:rowOff>166649</xdr:rowOff>
    </xdr:to>
    <xdr:sp macro="" textlink="">
      <xdr:nvSpPr>
        <xdr:cNvPr id="200" name="楕円 199"/>
        <xdr:cNvSpPr/>
      </xdr:nvSpPr>
      <xdr:spPr>
        <a:xfrm>
          <a:off x="1968500" y="132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157776</xdr:rowOff>
    </xdr:from>
    <xdr:ext cx="469744" cy="259045"/>
    <xdr:sp macro="" textlink="">
      <xdr:nvSpPr>
        <xdr:cNvPr id="201" name="テキスト ボックス 200"/>
        <xdr:cNvSpPr txBox="1"/>
      </xdr:nvSpPr>
      <xdr:spPr>
        <a:xfrm>
          <a:off x="1784428" y="1335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24740</xdr:rowOff>
    </xdr:from>
    <xdr:to>
      <xdr:col>6</xdr:col>
      <xdr:colOff>38100</xdr:colOff>
      <xdr:row>77</xdr:row>
      <xdr:rowOff>126340</xdr:rowOff>
    </xdr:to>
    <xdr:sp macro="" textlink="">
      <xdr:nvSpPr>
        <xdr:cNvPr id="202" name="楕円 201"/>
        <xdr:cNvSpPr/>
      </xdr:nvSpPr>
      <xdr:spPr>
        <a:xfrm>
          <a:off x="1079500" y="1322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142867</xdr:rowOff>
    </xdr:from>
    <xdr:ext cx="469744" cy="259045"/>
    <xdr:sp macro="" textlink="">
      <xdr:nvSpPr>
        <xdr:cNvPr id="203" name="テキスト ボックス 202"/>
        <xdr:cNvSpPr txBox="1"/>
      </xdr:nvSpPr>
      <xdr:spPr>
        <a:xfrm>
          <a:off x="895428" y="13001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100</xdr:row>
      <xdr:rowOff>111777</xdr:rowOff>
    </xdr:from>
    <xdr:ext cx="595419" cy="259045"/>
    <xdr:sp macro="" textlink="">
      <xdr:nvSpPr>
        <xdr:cNvPr id="214" name="テキスト ボックス 213"/>
        <xdr:cNvSpPr txBox="1"/>
      </xdr:nvSpPr>
      <xdr:spPr>
        <a:xfrm>
          <a:off x="166581" y="1725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6" name="テキスト ボックス 215"/>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2654</xdr:rowOff>
    </xdr:from>
    <xdr:to>
      <xdr:col>24</xdr:col>
      <xdr:colOff>62865</xdr:colOff>
      <xdr:row>99</xdr:row>
      <xdr:rowOff>71417</xdr:rowOff>
    </xdr:to>
    <xdr:cxnSp macro="">
      <xdr:nvCxnSpPr>
        <xdr:cNvPr id="226" name="直線コネクタ 225"/>
        <xdr:cNvCxnSpPr/>
      </xdr:nvCxnSpPr>
      <xdr:spPr>
        <a:xfrm flipV="1">
          <a:off x="4633595" y="15433154"/>
          <a:ext cx="1270" cy="161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75244</xdr:rowOff>
    </xdr:from>
    <xdr:ext cx="599010" cy="259045"/>
    <xdr:sp macro="" textlink="">
      <xdr:nvSpPr>
        <xdr:cNvPr id="227" name="扶助費最小値テキスト"/>
        <xdr:cNvSpPr txBox="1"/>
      </xdr:nvSpPr>
      <xdr:spPr>
        <a:xfrm>
          <a:off x="4686300" y="1704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71417</xdr:rowOff>
    </xdr:from>
    <xdr:to>
      <xdr:col>24</xdr:col>
      <xdr:colOff>152400</xdr:colOff>
      <xdr:row>99</xdr:row>
      <xdr:rowOff>71417</xdr:rowOff>
    </xdr:to>
    <xdr:cxnSp macro="">
      <xdr:nvCxnSpPr>
        <xdr:cNvPr id="228" name="直線コネクタ 227"/>
        <xdr:cNvCxnSpPr/>
      </xdr:nvCxnSpPr>
      <xdr:spPr>
        <a:xfrm>
          <a:off x="4546600" y="170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120781</xdr:rowOff>
    </xdr:from>
    <xdr:ext cx="599010" cy="259045"/>
    <xdr:sp macro="" textlink="">
      <xdr:nvSpPr>
        <xdr:cNvPr id="229" name="扶助費最大値テキスト"/>
        <xdr:cNvSpPr txBox="1"/>
      </xdr:nvSpPr>
      <xdr:spPr>
        <a:xfrm>
          <a:off x="4686300" y="15208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2654</xdr:rowOff>
    </xdr:from>
    <xdr:to>
      <xdr:col>24</xdr:col>
      <xdr:colOff>152400</xdr:colOff>
      <xdr:row>90</xdr:row>
      <xdr:rowOff>2654</xdr:rowOff>
    </xdr:to>
    <xdr:cxnSp macro="">
      <xdr:nvCxnSpPr>
        <xdr:cNvPr id="230" name="直線コネクタ 229"/>
        <xdr:cNvCxnSpPr/>
      </xdr:nvCxnSpPr>
      <xdr:spPr>
        <a:xfrm>
          <a:off x="4546600" y="1543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73292</xdr:rowOff>
    </xdr:from>
    <xdr:to>
      <xdr:col>24</xdr:col>
      <xdr:colOff>63500</xdr:colOff>
      <xdr:row>95</xdr:row>
      <xdr:rowOff>143197</xdr:rowOff>
    </xdr:to>
    <xdr:cxnSp macro="">
      <xdr:nvCxnSpPr>
        <xdr:cNvPr id="231" name="直線コネクタ 230"/>
        <xdr:cNvCxnSpPr/>
      </xdr:nvCxnSpPr>
      <xdr:spPr>
        <a:xfrm>
          <a:off x="3797300" y="16361042"/>
          <a:ext cx="838200" cy="69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142592</xdr:rowOff>
    </xdr:from>
    <xdr:ext cx="599010" cy="259045"/>
    <xdr:sp macro="" textlink="">
      <xdr:nvSpPr>
        <xdr:cNvPr id="232" name="扶助費平均値テキスト"/>
        <xdr:cNvSpPr txBox="1"/>
      </xdr:nvSpPr>
      <xdr:spPr>
        <a:xfrm>
          <a:off x="4686300" y="16087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119715</xdr:rowOff>
    </xdr:from>
    <xdr:to>
      <xdr:col>24</xdr:col>
      <xdr:colOff>114300</xdr:colOff>
      <xdr:row>95</xdr:row>
      <xdr:rowOff>49865</xdr:rowOff>
    </xdr:to>
    <xdr:sp macro="" textlink="">
      <xdr:nvSpPr>
        <xdr:cNvPr id="233" name="フローチャート: 判断 232"/>
        <xdr:cNvSpPr/>
      </xdr:nvSpPr>
      <xdr:spPr>
        <a:xfrm>
          <a:off x="4584700" y="162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73292</xdr:rowOff>
    </xdr:from>
    <xdr:to>
      <xdr:col>19</xdr:col>
      <xdr:colOff>177800</xdr:colOff>
      <xdr:row>97</xdr:row>
      <xdr:rowOff>44945</xdr:rowOff>
    </xdr:to>
    <xdr:cxnSp macro="">
      <xdr:nvCxnSpPr>
        <xdr:cNvPr id="234" name="直線コネクタ 233"/>
        <xdr:cNvCxnSpPr/>
      </xdr:nvCxnSpPr>
      <xdr:spPr>
        <a:xfrm flipV="1">
          <a:off x="2908300" y="16361042"/>
          <a:ext cx="889000" cy="3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103232</xdr:rowOff>
    </xdr:from>
    <xdr:to>
      <xdr:col>20</xdr:col>
      <xdr:colOff>38100</xdr:colOff>
      <xdr:row>94</xdr:row>
      <xdr:rowOff>33382</xdr:rowOff>
    </xdr:to>
    <xdr:sp macro="" textlink="">
      <xdr:nvSpPr>
        <xdr:cNvPr id="235" name="フローチャート: 判断 234"/>
        <xdr:cNvSpPr/>
      </xdr:nvSpPr>
      <xdr:spPr>
        <a:xfrm>
          <a:off x="3746500" y="1604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49909</xdr:rowOff>
    </xdr:from>
    <xdr:ext cx="599010" cy="259045"/>
    <xdr:sp macro="" textlink="">
      <xdr:nvSpPr>
        <xdr:cNvPr id="236" name="テキスト ボックス 235"/>
        <xdr:cNvSpPr txBox="1"/>
      </xdr:nvSpPr>
      <xdr:spPr>
        <a:xfrm>
          <a:off x="3497795" y="1582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44945</xdr:rowOff>
    </xdr:from>
    <xdr:to>
      <xdr:col>15</xdr:col>
      <xdr:colOff>50800</xdr:colOff>
      <xdr:row>97</xdr:row>
      <xdr:rowOff>123996</xdr:rowOff>
    </xdr:to>
    <xdr:cxnSp macro="">
      <xdr:nvCxnSpPr>
        <xdr:cNvPr id="237" name="直線コネクタ 236"/>
        <xdr:cNvCxnSpPr/>
      </xdr:nvCxnSpPr>
      <xdr:spPr>
        <a:xfrm flipV="1">
          <a:off x="2019300" y="16675595"/>
          <a:ext cx="889000" cy="7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82659</xdr:rowOff>
    </xdr:from>
    <xdr:to>
      <xdr:col>15</xdr:col>
      <xdr:colOff>101600</xdr:colOff>
      <xdr:row>97</xdr:row>
      <xdr:rowOff>12809</xdr:rowOff>
    </xdr:to>
    <xdr:sp macro="" textlink="">
      <xdr:nvSpPr>
        <xdr:cNvPr id="238" name="フローチャート: 判断 237"/>
        <xdr:cNvSpPr/>
      </xdr:nvSpPr>
      <xdr:spPr>
        <a:xfrm>
          <a:off x="2857500" y="16541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29336</xdr:rowOff>
    </xdr:from>
    <xdr:ext cx="599010" cy="259045"/>
    <xdr:sp macro="" textlink="">
      <xdr:nvSpPr>
        <xdr:cNvPr id="239" name="テキスト ボックス 238"/>
        <xdr:cNvSpPr txBox="1"/>
      </xdr:nvSpPr>
      <xdr:spPr>
        <a:xfrm>
          <a:off x="2608795" y="16317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123996</xdr:rowOff>
    </xdr:from>
    <xdr:to>
      <xdr:col>10</xdr:col>
      <xdr:colOff>114300</xdr:colOff>
      <xdr:row>98</xdr:row>
      <xdr:rowOff>79716</xdr:rowOff>
    </xdr:to>
    <xdr:cxnSp macro="">
      <xdr:nvCxnSpPr>
        <xdr:cNvPr id="240" name="直線コネクタ 239"/>
        <xdr:cNvCxnSpPr/>
      </xdr:nvCxnSpPr>
      <xdr:spPr>
        <a:xfrm flipV="1">
          <a:off x="1130300" y="16754646"/>
          <a:ext cx="889000" cy="12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75961</xdr:rowOff>
    </xdr:from>
    <xdr:to>
      <xdr:col>10</xdr:col>
      <xdr:colOff>165100</xdr:colOff>
      <xdr:row>98</xdr:row>
      <xdr:rowOff>6111</xdr:rowOff>
    </xdr:to>
    <xdr:sp macro="" textlink="">
      <xdr:nvSpPr>
        <xdr:cNvPr id="241" name="フローチャート: 判断 240"/>
        <xdr:cNvSpPr/>
      </xdr:nvSpPr>
      <xdr:spPr>
        <a:xfrm>
          <a:off x="1968500" y="16706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168688</xdr:rowOff>
    </xdr:from>
    <xdr:ext cx="599010" cy="259045"/>
    <xdr:sp macro="" textlink="">
      <xdr:nvSpPr>
        <xdr:cNvPr id="242" name="テキスト ボックス 241"/>
        <xdr:cNvSpPr txBox="1"/>
      </xdr:nvSpPr>
      <xdr:spPr>
        <a:xfrm>
          <a:off x="1719795" y="16799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2284</xdr:rowOff>
    </xdr:from>
    <xdr:to>
      <xdr:col>6</xdr:col>
      <xdr:colOff>38100</xdr:colOff>
      <xdr:row>98</xdr:row>
      <xdr:rowOff>103884</xdr:rowOff>
    </xdr:to>
    <xdr:sp macro="" textlink="">
      <xdr:nvSpPr>
        <xdr:cNvPr id="243" name="フローチャート: 判断 242"/>
        <xdr:cNvSpPr/>
      </xdr:nvSpPr>
      <xdr:spPr>
        <a:xfrm>
          <a:off x="1079500" y="168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120411</xdr:rowOff>
    </xdr:from>
    <xdr:ext cx="599010" cy="259045"/>
    <xdr:sp macro="" textlink="">
      <xdr:nvSpPr>
        <xdr:cNvPr id="244" name="テキスト ボックス 243"/>
        <xdr:cNvSpPr txBox="1"/>
      </xdr:nvSpPr>
      <xdr:spPr>
        <a:xfrm>
          <a:off x="830795" y="16579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92397</xdr:rowOff>
    </xdr:from>
    <xdr:to>
      <xdr:col>24</xdr:col>
      <xdr:colOff>114300</xdr:colOff>
      <xdr:row>96</xdr:row>
      <xdr:rowOff>22547</xdr:rowOff>
    </xdr:to>
    <xdr:sp macro="" textlink="">
      <xdr:nvSpPr>
        <xdr:cNvPr id="250" name="楕円 249"/>
        <xdr:cNvSpPr/>
      </xdr:nvSpPr>
      <xdr:spPr>
        <a:xfrm>
          <a:off x="4584700" y="1638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70824</xdr:rowOff>
    </xdr:from>
    <xdr:ext cx="599010" cy="259045"/>
    <xdr:sp macro="" textlink="">
      <xdr:nvSpPr>
        <xdr:cNvPr id="251" name="扶助費該当値テキスト"/>
        <xdr:cNvSpPr txBox="1"/>
      </xdr:nvSpPr>
      <xdr:spPr>
        <a:xfrm>
          <a:off x="4686300" y="1635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22492</xdr:rowOff>
    </xdr:from>
    <xdr:to>
      <xdr:col>20</xdr:col>
      <xdr:colOff>38100</xdr:colOff>
      <xdr:row>95</xdr:row>
      <xdr:rowOff>124092</xdr:rowOff>
    </xdr:to>
    <xdr:sp macro="" textlink="">
      <xdr:nvSpPr>
        <xdr:cNvPr id="252" name="楕円 251"/>
        <xdr:cNvSpPr/>
      </xdr:nvSpPr>
      <xdr:spPr>
        <a:xfrm>
          <a:off x="3746500" y="163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115219</xdr:rowOff>
    </xdr:from>
    <xdr:ext cx="599010" cy="259045"/>
    <xdr:sp macro="" textlink="">
      <xdr:nvSpPr>
        <xdr:cNvPr id="253" name="テキスト ボックス 252"/>
        <xdr:cNvSpPr txBox="1"/>
      </xdr:nvSpPr>
      <xdr:spPr>
        <a:xfrm>
          <a:off x="3497795" y="16402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165595</xdr:rowOff>
    </xdr:from>
    <xdr:to>
      <xdr:col>15</xdr:col>
      <xdr:colOff>101600</xdr:colOff>
      <xdr:row>97</xdr:row>
      <xdr:rowOff>95745</xdr:rowOff>
    </xdr:to>
    <xdr:sp macro="" textlink="">
      <xdr:nvSpPr>
        <xdr:cNvPr id="254" name="楕円 253"/>
        <xdr:cNvSpPr/>
      </xdr:nvSpPr>
      <xdr:spPr>
        <a:xfrm>
          <a:off x="2857500" y="166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86872</xdr:rowOff>
    </xdr:from>
    <xdr:ext cx="599010" cy="259045"/>
    <xdr:sp macro="" textlink="">
      <xdr:nvSpPr>
        <xdr:cNvPr id="255" name="テキスト ボックス 254"/>
        <xdr:cNvSpPr txBox="1"/>
      </xdr:nvSpPr>
      <xdr:spPr>
        <a:xfrm>
          <a:off x="2608795" y="16717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73196</xdr:rowOff>
    </xdr:from>
    <xdr:to>
      <xdr:col>10</xdr:col>
      <xdr:colOff>165100</xdr:colOff>
      <xdr:row>98</xdr:row>
      <xdr:rowOff>3346</xdr:rowOff>
    </xdr:to>
    <xdr:sp macro="" textlink="">
      <xdr:nvSpPr>
        <xdr:cNvPr id="256" name="楕円 255"/>
        <xdr:cNvSpPr/>
      </xdr:nvSpPr>
      <xdr:spPr>
        <a:xfrm>
          <a:off x="1968500" y="1670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19873</xdr:rowOff>
    </xdr:from>
    <xdr:ext cx="599010" cy="259045"/>
    <xdr:sp macro="" textlink="">
      <xdr:nvSpPr>
        <xdr:cNvPr id="257" name="テキスト ボックス 256"/>
        <xdr:cNvSpPr txBox="1"/>
      </xdr:nvSpPr>
      <xdr:spPr>
        <a:xfrm>
          <a:off x="1719795" y="16479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28916</xdr:rowOff>
    </xdr:from>
    <xdr:to>
      <xdr:col>6</xdr:col>
      <xdr:colOff>38100</xdr:colOff>
      <xdr:row>98</xdr:row>
      <xdr:rowOff>130516</xdr:rowOff>
    </xdr:to>
    <xdr:sp macro="" textlink="">
      <xdr:nvSpPr>
        <xdr:cNvPr id="258" name="楕円 257"/>
        <xdr:cNvSpPr/>
      </xdr:nvSpPr>
      <xdr:spPr>
        <a:xfrm>
          <a:off x="1079500" y="1683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121643</xdr:rowOff>
    </xdr:from>
    <xdr:ext cx="599010" cy="259045"/>
    <xdr:sp macro="" textlink="">
      <xdr:nvSpPr>
        <xdr:cNvPr id="259" name="テキスト ボックス 258"/>
        <xdr:cNvSpPr txBox="1"/>
      </xdr:nvSpPr>
      <xdr:spPr>
        <a:xfrm>
          <a:off x="830795" y="1692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7" name="テキスト ボックス 276"/>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89598</xdr:rowOff>
    </xdr:from>
    <xdr:to>
      <xdr:col>54</xdr:col>
      <xdr:colOff>189865</xdr:colOff>
      <xdr:row>37</xdr:row>
      <xdr:rowOff>78930</xdr:rowOff>
    </xdr:to>
    <xdr:cxnSp macro="">
      <xdr:nvCxnSpPr>
        <xdr:cNvPr id="283" name="直線コネクタ 282"/>
        <xdr:cNvCxnSpPr/>
      </xdr:nvCxnSpPr>
      <xdr:spPr>
        <a:xfrm flipV="1">
          <a:off x="10475595" y="5575998"/>
          <a:ext cx="1270" cy="846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82757</xdr:rowOff>
    </xdr:from>
    <xdr:ext cx="534377" cy="259045"/>
    <xdr:sp macro="" textlink="">
      <xdr:nvSpPr>
        <xdr:cNvPr id="284" name="補助費等最小値テキスト"/>
        <xdr:cNvSpPr txBox="1"/>
      </xdr:nvSpPr>
      <xdr:spPr>
        <a:xfrm>
          <a:off x="10528300" y="642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78930</xdr:rowOff>
    </xdr:from>
    <xdr:to>
      <xdr:col>55</xdr:col>
      <xdr:colOff>88900</xdr:colOff>
      <xdr:row>37</xdr:row>
      <xdr:rowOff>78930</xdr:rowOff>
    </xdr:to>
    <xdr:cxnSp macro="">
      <xdr:nvCxnSpPr>
        <xdr:cNvPr id="285" name="直線コネクタ 284"/>
        <xdr:cNvCxnSpPr/>
      </xdr:nvCxnSpPr>
      <xdr:spPr>
        <a:xfrm>
          <a:off x="10388600" y="642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36275</xdr:rowOff>
    </xdr:from>
    <xdr:ext cx="534377" cy="259045"/>
    <xdr:sp macro="" textlink="">
      <xdr:nvSpPr>
        <xdr:cNvPr id="286" name="補助費等最大値テキスト"/>
        <xdr:cNvSpPr txBox="1"/>
      </xdr:nvSpPr>
      <xdr:spPr>
        <a:xfrm>
          <a:off x="10528300" y="5351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89598</xdr:rowOff>
    </xdr:from>
    <xdr:to>
      <xdr:col>55</xdr:col>
      <xdr:colOff>88900</xdr:colOff>
      <xdr:row>32</xdr:row>
      <xdr:rowOff>89598</xdr:rowOff>
    </xdr:to>
    <xdr:cxnSp macro="">
      <xdr:nvCxnSpPr>
        <xdr:cNvPr id="287" name="直線コネクタ 286"/>
        <xdr:cNvCxnSpPr/>
      </xdr:nvCxnSpPr>
      <xdr:spPr>
        <a:xfrm>
          <a:off x="10388600" y="5575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30581</xdr:rowOff>
    </xdr:from>
    <xdr:to>
      <xdr:col>55</xdr:col>
      <xdr:colOff>0</xdr:colOff>
      <xdr:row>36</xdr:row>
      <xdr:rowOff>80594</xdr:rowOff>
    </xdr:to>
    <xdr:cxnSp macro="">
      <xdr:nvCxnSpPr>
        <xdr:cNvPr id="288" name="直線コネクタ 287"/>
        <xdr:cNvCxnSpPr/>
      </xdr:nvCxnSpPr>
      <xdr:spPr>
        <a:xfrm flipV="1">
          <a:off x="9639300" y="6202781"/>
          <a:ext cx="838200" cy="50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39438</xdr:rowOff>
    </xdr:from>
    <xdr:ext cx="534377" cy="259045"/>
    <xdr:sp macro="" textlink="">
      <xdr:nvSpPr>
        <xdr:cNvPr id="289" name="補助費等平均値テキスト"/>
        <xdr:cNvSpPr txBox="1"/>
      </xdr:nvSpPr>
      <xdr:spPr>
        <a:xfrm>
          <a:off x="10528300" y="62116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61011</xdr:rowOff>
    </xdr:from>
    <xdr:to>
      <xdr:col>55</xdr:col>
      <xdr:colOff>50800</xdr:colOff>
      <xdr:row>36</xdr:row>
      <xdr:rowOff>162611</xdr:rowOff>
    </xdr:to>
    <xdr:sp macro="" textlink="">
      <xdr:nvSpPr>
        <xdr:cNvPr id="290" name="フローチャート: 判断 289"/>
        <xdr:cNvSpPr/>
      </xdr:nvSpPr>
      <xdr:spPr>
        <a:xfrm>
          <a:off x="104267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153860</xdr:rowOff>
    </xdr:from>
    <xdr:to>
      <xdr:col>50</xdr:col>
      <xdr:colOff>114300</xdr:colOff>
      <xdr:row>36</xdr:row>
      <xdr:rowOff>80594</xdr:rowOff>
    </xdr:to>
    <xdr:cxnSp macro="">
      <xdr:nvCxnSpPr>
        <xdr:cNvPr id="291" name="直線コネクタ 290"/>
        <xdr:cNvCxnSpPr/>
      </xdr:nvCxnSpPr>
      <xdr:spPr>
        <a:xfrm>
          <a:off x="8750300" y="5125910"/>
          <a:ext cx="889000" cy="112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144729</xdr:rowOff>
    </xdr:from>
    <xdr:to>
      <xdr:col>50</xdr:col>
      <xdr:colOff>165100</xdr:colOff>
      <xdr:row>37</xdr:row>
      <xdr:rowOff>74879</xdr:rowOff>
    </xdr:to>
    <xdr:sp macro="" textlink="">
      <xdr:nvSpPr>
        <xdr:cNvPr id="292" name="フローチャート: 判断 291"/>
        <xdr:cNvSpPr/>
      </xdr:nvSpPr>
      <xdr:spPr>
        <a:xfrm>
          <a:off x="9588500" y="631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66006</xdr:rowOff>
    </xdr:from>
    <xdr:ext cx="534377" cy="259045"/>
    <xdr:sp macro="" textlink="">
      <xdr:nvSpPr>
        <xdr:cNvPr id="293" name="テキスト ボックス 292"/>
        <xdr:cNvSpPr txBox="1"/>
      </xdr:nvSpPr>
      <xdr:spPr>
        <a:xfrm>
          <a:off x="9372111" y="640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153860</xdr:rowOff>
    </xdr:from>
    <xdr:to>
      <xdr:col>45</xdr:col>
      <xdr:colOff>177800</xdr:colOff>
      <xdr:row>37</xdr:row>
      <xdr:rowOff>122860</xdr:rowOff>
    </xdr:to>
    <xdr:cxnSp macro="">
      <xdr:nvCxnSpPr>
        <xdr:cNvPr id="294" name="直線コネクタ 293"/>
        <xdr:cNvCxnSpPr/>
      </xdr:nvCxnSpPr>
      <xdr:spPr>
        <a:xfrm flipV="1">
          <a:off x="7861300" y="5125910"/>
          <a:ext cx="889000" cy="134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100736</xdr:rowOff>
    </xdr:from>
    <xdr:to>
      <xdr:col>46</xdr:col>
      <xdr:colOff>38100</xdr:colOff>
      <xdr:row>30</xdr:row>
      <xdr:rowOff>30886</xdr:rowOff>
    </xdr:to>
    <xdr:sp macro="" textlink="">
      <xdr:nvSpPr>
        <xdr:cNvPr id="295" name="フローチャート: 判断 294"/>
        <xdr:cNvSpPr/>
      </xdr:nvSpPr>
      <xdr:spPr>
        <a:xfrm>
          <a:off x="8699500" y="5072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47413</xdr:rowOff>
    </xdr:from>
    <xdr:ext cx="599010" cy="259045"/>
    <xdr:sp macro="" textlink="">
      <xdr:nvSpPr>
        <xdr:cNvPr id="296" name="テキスト ボックス 295"/>
        <xdr:cNvSpPr txBox="1"/>
      </xdr:nvSpPr>
      <xdr:spPr>
        <a:xfrm>
          <a:off x="8450795" y="4848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122860</xdr:rowOff>
    </xdr:from>
    <xdr:to>
      <xdr:col>41</xdr:col>
      <xdr:colOff>50800</xdr:colOff>
      <xdr:row>37</xdr:row>
      <xdr:rowOff>136652</xdr:rowOff>
    </xdr:to>
    <xdr:cxnSp macro="">
      <xdr:nvCxnSpPr>
        <xdr:cNvPr id="297" name="直線コネクタ 296"/>
        <xdr:cNvCxnSpPr/>
      </xdr:nvCxnSpPr>
      <xdr:spPr>
        <a:xfrm flipV="1">
          <a:off x="6972300" y="6466510"/>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47396</xdr:rowOff>
    </xdr:from>
    <xdr:to>
      <xdr:col>41</xdr:col>
      <xdr:colOff>101600</xdr:colOff>
      <xdr:row>37</xdr:row>
      <xdr:rowOff>148996</xdr:rowOff>
    </xdr:to>
    <xdr:sp macro="" textlink="">
      <xdr:nvSpPr>
        <xdr:cNvPr id="298" name="フローチャート: 判断 297"/>
        <xdr:cNvSpPr/>
      </xdr:nvSpPr>
      <xdr:spPr>
        <a:xfrm>
          <a:off x="7810500" y="63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165523</xdr:rowOff>
    </xdr:from>
    <xdr:ext cx="534377" cy="259045"/>
    <xdr:sp macro="" textlink="">
      <xdr:nvSpPr>
        <xdr:cNvPr id="299" name="テキスト ボックス 298"/>
        <xdr:cNvSpPr txBox="1"/>
      </xdr:nvSpPr>
      <xdr:spPr>
        <a:xfrm>
          <a:off x="7594111" y="616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72796</xdr:rowOff>
    </xdr:from>
    <xdr:to>
      <xdr:col>36</xdr:col>
      <xdr:colOff>165100</xdr:colOff>
      <xdr:row>38</xdr:row>
      <xdr:rowOff>2946</xdr:rowOff>
    </xdr:to>
    <xdr:sp macro="" textlink="">
      <xdr:nvSpPr>
        <xdr:cNvPr id="300" name="フローチャート: 判断 299"/>
        <xdr:cNvSpPr/>
      </xdr:nvSpPr>
      <xdr:spPr>
        <a:xfrm>
          <a:off x="6921500" y="641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19473</xdr:rowOff>
    </xdr:from>
    <xdr:ext cx="534377" cy="259045"/>
    <xdr:sp macro="" textlink="">
      <xdr:nvSpPr>
        <xdr:cNvPr id="301" name="テキスト ボックス 300"/>
        <xdr:cNvSpPr txBox="1"/>
      </xdr:nvSpPr>
      <xdr:spPr>
        <a:xfrm>
          <a:off x="6705111" y="619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151231</xdr:rowOff>
    </xdr:from>
    <xdr:to>
      <xdr:col>55</xdr:col>
      <xdr:colOff>50800</xdr:colOff>
      <xdr:row>36</xdr:row>
      <xdr:rowOff>81381</xdr:rowOff>
    </xdr:to>
    <xdr:sp macro="" textlink="">
      <xdr:nvSpPr>
        <xdr:cNvPr id="307" name="楕円 306"/>
        <xdr:cNvSpPr/>
      </xdr:nvSpPr>
      <xdr:spPr>
        <a:xfrm>
          <a:off x="10426700" y="615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2658</xdr:rowOff>
    </xdr:from>
    <xdr:ext cx="534377" cy="259045"/>
    <xdr:sp macro="" textlink="">
      <xdr:nvSpPr>
        <xdr:cNvPr id="308" name="補助費等該当値テキスト"/>
        <xdr:cNvSpPr txBox="1"/>
      </xdr:nvSpPr>
      <xdr:spPr>
        <a:xfrm>
          <a:off x="10528300" y="60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29794</xdr:rowOff>
    </xdr:from>
    <xdr:to>
      <xdr:col>50</xdr:col>
      <xdr:colOff>165100</xdr:colOff>
      <xdr:row>36</xdr:row>
      <xdr:rowOff>131394</xdr:rowOff>
    </xdr:to>
    <xdr:sp macro="" textlink="">
      <xdr:nvSpPr>
        <xdr:cNvPr id="309" name="楕円 308"/>
        <xdr:cNvSpPr/>
      </xdr:nvSpPr>
      <xdr:spPr>
        <a:xfrm>
          <a:off x="9588500" y="620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147921</xdr:rowOff>
    </xdr:from>
    <xdr:ext cx="534377" cy="259045"/>
    <xdr:sp macro="" textlink="">
      <xdr:nvSpPr>
        <xdr:cNvPr id="310" name="テキスト ボックス 309"/>
        <xdr:cNvSpPr txBox="1"/>
      </xdr:nvSpPr>
      <xdr:spPr>
        <a:xfrm>
          <a:off x="9372111" y="597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103060</xdr:rowOff>
    </xdr:from>
    <xdr:to>
      <xdr:col>46</xdr:col>
      <xdr:colOff>38100</xdr:colOff>
      <xdr:row>30</xdr:row>
      <xdr:rowOff>33210</xdr:rowOff>
    </xdr:to>
    <xdr:sp macro="" textlink="">
      <xdr:nvSpPr>
        <xdr:cNvPr id="311" name="楕円 310"/>
        <xdr:cNvSpPr/>
      </xdr:nvSpPr>
      <xdr:spPr>
        <a:xfrm>
          <a:off x="8699500" y="507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24337</xdr:rowOff>
    </xdr:from>
    <xdr:ext cx="599010" cy="259045"/>
    <xdr:sp macro="" textlink="">
      <xdr:nvSpPr>
        <xdr:cNvPr id="312" name="テキスト ボックス 311"/>
        <xdr:cNvSpPr txBox="1"/>
      </xdr:nvSpPr>
      <xdr:spPr>
        <a:xfrm>
          <a:off x="8450795" y="516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72060</xdr:rowOff>
    </xdr:from>
    <xdr:to>
      <xdr:col>41</xdr:col>
      <xdr:colOff>101600</xdr:colOff>
      <xdr:row>38</xdr:row>
      <xdr:rowOff>2210</xdr:rowOff>
    </xdr:to>
    <xdr:sp macro="" textlink="">
      <xdr:nvSpPr>
        <xdr:cNvPr id="313" name="楕円 312"/>
        <xdr:cNvSpPr/>
      </xdr:nvSpPr>
      <xdr:spPr>
        <a:xfrm>
          <a:off x="7810500" y="6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164787</xdr:rowOff>
    </xdr:from>
    <xdr:ext cx="534377" cy="259045"/>
    <xdr:sp macro="" textlink="">
      <xdr:nvSpPr>
        <xdr:cNvPr id="314" name="テキスト ボックス 313"/>
        <xdr:cNvSpPr txBox="1"/>
      </xdr:nvSpPr>
      <xdr:spPr>
        <a:xfrm>
          <a:off x="7594111" y="650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15" name="楕円 314"/>
        <xdr:cNvSpPr/>
      </xdr:nvSpPr>
      <xdr:spPr>
        <a:xfrm>
          <a:off x="6921500" y="642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7129</xdr:rowOff>
    </xdr:from>
    <xdr:ext cx="534377" cy="259045"/>
    <xdr:sp macro="" textlink="">
      <xdr:nvSpPr>
        <xdr:cNvPr id="316" name="テキスト ボックス 315"/>
        <xdr:cNvSpPr txBox="1"/>
      </xdr:nvSpPr>
      <xdr:spPr>
        <a:xfrm>
          <a:off x="6705111" y="652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46961</xdr:rowOff>
    </xdr:from>
    <xdr:to>
      <xdr:col>54</xdr:col>
      <xdr:colOff>189865</xdr:colOff>
      <xdr:row>58</xdr:row>
      <xdr:rowOff>21679</xdr:rowOff>
    </xdr:to>
    <xdr:cxnSp macro="">
      <xdr:nvCxnSpPr>
        <xdr:cNvPr id="338" name="直線コネクタ 337"/>
        <xdr:cNvCxnSpPr/>
      </xdr:nvCxnSpPr>
      <xdr:spPr>
        <a:xfrm flipV="1">
          <a:off x="10475595" y="8962361"/>
          <a:ext cx="1270" cy="1003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25506</xdr:rowOff>
    </xdr:from>
    <xdr:ext cx="534377" cy="259045"/>
    <xdr:sp macro="" textlink="">
      <xdr:nvSpPr>
        <xdr:cNvPr id="339" name="普通建設事業費最小値テキスト"/>
        <xdr:cNvSpPr txBox="1"/>
      </xdr:nvSpPr>
      <xdr:spPr>
        <a:xfrm>
          <a:off x="10528300" y="996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21679</xdr:rowOff>
    </xdr:from>
    <xdr:to>
      <xdr:col>55</xdr:col>
      <xdr:colOff>88900</xdr:colOff>
      <xdr:row>58</xdr:row>
      <xdr:rowOff>21679</xdr:rowOff>
    </xdr:to>
    <xdr:cxnSp macro="">
      <xdr:nvCxnSpPr>
        <xdr:cNvPr id="340" name="直線コネクタ 339"/>
        <xdr:cNvCxnSpPr/>
      </xdr:nvCxnSpPr>
      <xdr:spPr>
        <a:xfrm>
          <a:off x="10388600" y="9965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165088</xdr:rowOff>
    </xdr:from>
    <xdr:ext cx="599010" cy="259045"/>
    <xdr:sp macro="" textlink="">
      <xdr:nvSpPr>
        <xdr:cNvPr id="341" name="普通建設事業費最大値テキスト"/>
        <xdr:cNvSpPr txBox="1"/>
      </xdr:nvSpPr>
      <xdr:spPr>
        <a:xfrm>
          <a:off x="10528300" y="8737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46961</xdr:rowOff>
    </xdr:from>
    <xdr:to>
      <xdr:col>55</xdr:col>
      <xdr:colOff>88900</xdr:colOff>
      <xdr:row>52</xdr:row>
      <xdr:rowOff>46961</xdr:rowOff>
    </xdr:to>
    <xdr:cxnSp macro="">
      <xdr:nvCxnSpPr>
        <xdr:cNvPr id="342" name="直線コネクタ 341"/>
        <xdr:cNvCxnSpPr/>
      </xdr:nvCxnSpPr>
      <xdr:spPr>
        <a:xfrm>
          <a:off x="10388600" y="8962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143435</xdr:rowOff>
    </xdr:from>
    <xdr:to>
      <xdr:col>55</xdr:col>
      <xdr:colOff>0</xdr:colOff>
      <xdr:row>57</xdr:row>
      <xdr:rowOff>155780</xdr:rowOff>
    </xdr:to>
    <xdr:cxnSp macro="">
      <xdr:nvCxnSpPr>
        <xdr:cNvPr id="343" name="直線コネクタ 342"/>
        <xdr:cNvCxnSpPr/>
      </xdr:nvCxnSpPr>
      <xdr:spPr>
        <a:xfrm>
          <a:off x="9639300" y="9916085"/>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56159</xdr:rowOff>
    </xdr:from>
    <xdr:ext cx="534377" cy="259045"/>
    <xdr:sp macro="" textlink="">
      <xdr:nvSpPr>
        <xdr:cNvPr id="344" name="普通建設事業費平均値テキスト"/>
        <xdr:cNvSpPr txBox="1"/>
      </xdr:nvSpPr>
      <xdr:spPr>
        <a:xfrm>
          <a:off x="10528300" y="9657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33282</xdr:rowOff>
    </xdr:from>
    <xdr:to>
      <xdr:col>55</xdr:col>
      <xdr:colOff>50800</xdr:colOff>
      <xdr:row>57</xdr:row>
      <xdr:rowOff>134882</xdr:rowOff>
    </xdr:to>
    <xdr:sp macro="" textlink="">
      <xdr:nvSpPr>
        <xdr:cNvPr id="345" name="フローチャート: 判断 344"/>
        <xdr:cNvSpPr/>
      </xdr:nvSpPr>
      <xdr:spPr>
        <a:xfrm>
          <a:off x="10426700" y="98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143435</xdr:rowOff>
    </xdr:from>
    <xdr:to>
      <xdr:col>50</xdr:col>
      <xdr:colOff>114300</xdr:colOff>
      <xdr:row>57</xdr:row>
      <xdr:rowOff>170442</xdr:rowOff>
    </xdr:to>
    <xdr:cxnSp macro="">
      <xdr:nvCxnSpPr>
        <xdr:cNvPr id="346" name="直線コネクタ 345"/>
        <xdr:cNvCxnSpPr/>
      </xdr:nvCxnSpPr>
      <xdr:spPr>
        <a:xfrm flipV="1">
          <a:off x="8750300" y="9916085"/>
          <a:ext cx="889000" cy="2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24074</xdr:rowOff>
    </xdr:from>
    <xdr:to>
      <xdr:col>50</xdr:col>
      <xdr:colOff>165100</xdr:colOff>
      <xdr:row>57</xdr:row>
      <xdr:rowOff>125674</xdr:rowOff>
    </xdr:to>
    <xdr:sp macro="" textlink="">
      <xdr:nvSpPr>
        <xdr:cNvPr id="347" name="フローチャート: 判断 346"/>
        <xdr:cNvSpPr/>
      </xdr:nvSpPr>
      <xdr:spPr>
        <a:xfrm>
          <a:off x="9588500" y="979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142201</xdr:rowOff>
    </xdr:from>
    <xdr:ext cx="534377" cy="259045"/>
    <xdr:sp macro="" textlink="">
      <xdr:nvSpPr>
        <xdr:cNvPr id="348" name="テキスト ボックス 347"/>
        <xdr:cNvSpPr txBox="1"/>
      </xdr:nvSpPr>
      <xdr:spPr>
        <a:xfrm>
          <a:off x="9372111" y="957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143243</xdr:rowOff>
    </xdr:from>
    <xdr:to>
      <xdr:col>45</xdr:col>
      <xdr:colOff>177800</xdr:colOff>
      <xdr:row>57</xdr:row>
      <xdr:rowOff>170442</xdr:rowOff>
    </xdr:to>
    <xdr:cxnSp macro="">
      <xdr:nvCxnSpPr>
        <xdr:cNvPr id="349" name="直線コネクタ 348"/>
        <xdr:cNvCxnSpPr/>
      </xdr:nvCxnSpPr>
      <xdr:spPr>
        <a:xfrm>
          <a:off x="7861300" y="9915893"/>
          <a:ext cx="889000" cy="27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29624</xdr:rowOff>
    </xdr:from>
    <xdr:to>
      <xdr:col>46</xdr:col>
      <xdr:colOff>38100</xdr:colOff>
      <xdr:row>57</xdr:row>
      <xdr:rowOff>131224</xdr:rowOff>
    </xdr:to>
    <xdr:sp macro="" textlink="">
      <xdr:nvSpPr>
        <xdr:cNvPr id="350" name="フローチャート: 判断 349"/>
        <xdr:cNvSpPr/>
      </xdr:nvSpPr>
      <xdr:spPr>
        <a:xfrm>
          <a:off x="8699500" y="980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147751</xdr:rowOff>
    </xdr:from>
    <xdr:ext cx="534377" cy="259045"/>
    <xdr:sp macro="" textlink="">
      <xdr:nvSpPr>
        <xdr:cNvPr id="351" name="テキスト ボックス 350"/>
        <xdr:cNvSpPr txBox="1"/>
      </xdr:nvSpPr>
      <xdr:spPr>
        <a:xfrm>
          <a:off x="8483111" y="95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143243</xdr:rowOff>
    </xdr:from>
    <xdr:to>
      <xdr:col>41</xdr:col>
      <xdr:colOff>50800</xdr:colOff>
      <xdr:row>57</xdr:row>
      <xdr:rowOff>163282</xdr:rowOff>
    </xdr:to>
    <xdr:cxnSp macro="">
      <xdr:nvCxnSpPr>
        <xdr:cNvPr id="352" name="直線コネクタ 351"/>
        <xdr:cNvCxnSpPr/>
      </xdr:nvCxnSpPr>
      <xdr:spPr>
        <a:xfrm flipV="1">
          <a:off x="6972300" y="9915893"/>
          <a:ext cx="889000" cy="2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24064</xdr:rowOff>
    </xdr:from>
    <xdr:to>
      <xdr:col>41</xdr:col>
      <xdr:colOff>101600</xdr:colOff>
      <xdr:row>57</xdr:row>
      <xdr:rowOff>125664</xdr:rowOff>
    </xdr:to>
    <xdr:sp macro="" textlink="">
      <xdr:nvSpPr>
        <xdr:cNvPr id="353" name="フローチャート: 判断 352"/>
        <xdr:cNvSpPr/>
      </xdr:nvSpPr>
      <xdr:spPr>
        <a:xfrm>
          <a:off x="7810500" y="9796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142191</xdr:rowOff>
    </xdr:from>
    <xdr:ext cx="534377" cy="259045"/>
    <xdr:sp macro="" textlink="">
      <xdr:nvSpPr>
        <xdr:cNvPr id="354" name="テキスト ボックス 353"/>
        <xdr:cNvSpPr txBox="1"/>
      </xdr:nvSpPr>
      <xdr:spPr>
        <a:xfrm>
          <a:off x="7594111" y="957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32683</xdr:rowOff>
    </xdr:from>
    <xdr:to>
      <xdr:col>36</xdr:col>
      <xdr:colOff>165100</xdr:colOff>
      <xdr:row>57</xdr:row>
      <xdr:rowOff>134283</xdr:rowOff>
    </xdr:to>
    <xdr:sp macro="" textlink="">
      <xdr:nvSpPr>
        <xdr:cNvPr id="355" name="フローチャート: 判断 354"/>
        <xdr:cNvSpPr/>
      </xdr:nvSpPr>
      <xdr:spPr>
        <a:xfrm>
          <a:off x="6921500" y="98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150810</xdr:rowOff>
    </xdr:from>
    <xdr:ext cx="534377" cy="259045"/>
    <xdr:sp macro="" textlink="">
      <xdr:nvSpPr>
        <xdr:cNvPr id="356" name="テキスト ボックス 355"/>
        <xdr:cNvSpPr txBox="1"/>
      </xdr:nvSpPr>
      <xdr:spPr>
        <a:xfrm>
          <a:off x="6705111" y="958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104980</xdr:rowOff>
    </xdr:from>
    <xdr:to>
      <xdr:col>55</xdr:col>
      <xdr:colOff>50800</xdr:colOff>
      <xdr:row>58</xdr:row>
      <xdr:rowOff>35130</xdr:rowOff>
    </xdr:to>
    <xdr:sp macro="" textlink="">
      <xdr:nvSpPr>
        <xdr:cNvPr id="362" name="楕円 361"/>
        <xdr:cNvSpPr/>
      </xdr:nvSpPr>
      <xdr:spPr>
        <a:xfrm>
          <a:off x="10426700" y="98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19907</xdr:rowOff>
    </xdr:from>
    <xdr:ext cx="534377" cy="259045"/>
    <xdr:sp macro="" textlink="">
      <xdr:nvSpPr>
        <xdr:cNvPr id="363" name="普通建設事業費該当値テキスト"/>
        <xdr:cNvSpPr txBox="1"/>
      </xdr:nvSpPr>
      <xdr:spPr>
        <a:xfrm>
          <a:off x="10528300" y="979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92635</xdr:rowOff>
    </xdr:from>
    <xdr:to>
      <xdr:col>50</xdr:col>
      <xdr:colOff>165100</xdr:colOff>
      <xdr:row>58</xdr:row>
      <xdr:rowOff>22785</xdr:rowOff>
    </xdr:to>
    <xdr:sp macro="" textlink="">
      <xdr:nvSpPr>
        <xdr:cNvPr id="364" name="楕円 363"/>
        <xdr:cNvSpPr/>
      </xdr:nvSpPr>
      <xdr:spPr>
        <a:xfrm>
          <a:off x="9588500" y="986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13912</xdr:rowOff>
    </xdr:from>
    <xdr:ext cx="534377" cy="259045"/>
    <xdr:sp macro="" textlink="">
      <xdr:nvSpPr>
        <xdr:cNvPr id="365" name="テキスト ボックス 364"/>
        <xdr:cNvSpPr txBox="1"/>
      </xdr:nvSpPr>
      <xdr:spPr>
        <a:xfrm>
          <a:off x="9372111" y="995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119642</xdr:rowOff>
    </xdr:from>
    <xdr:to>
      <xdr:col>46</xdr:col>
      <xdr:colOff>38100</xdr:colOff>
      <xdr:row>58</xdr:row>
      <xdr:rowOff>49792</xdr:rowOff>
    </xdr:to>
    <xdr:sp macro="" textlink="">
      <xdr:nvSpPr>
        <xdr:cNvPr id="366" name="楕円 365"/>
        <xdr:cNvSpPr/>
      </xdr:nvSpPr>
      <xdr:spPr>
        <a:xfrm>
          <a:off x="8699500" y="989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40919</xdr:rowOff>
    </xdr:from>
    <xdr:ext cx="534377" cy="259045"/>
    <xdr:sp macro="" textlink="">
      <xdr:nvSpPr>
        <xdr:cNvPr id="367" name="テキスト ボックス 366"/>
        <xdr:cNvSpPr txBox="1"/>
      </xdr:nvSpPr>
      <xdr:spPr>
        <a:xfrm>
          <a:off x="8483111" y="9985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92443</xdr:rowOff>
    </xdr:from>
    <xdr:to>
      <xdr:col>41</xdr:col>
      <xdr:colOff>101600</xdr:colOff>
      <xdr:row>58</xdr:row>
      <xdr:rowOff>22593</xdr:rowOff>
    </xdr:to>
    <xdr:sp macro="" textlink="">
      <xdr:nvSpPr>
        <xdr:cNvPr id="368" name="楕円 367"/>
        <xdr:cNvSpPr/>
      </xdr:nvSpPr>
      <xdr:spPr>
        <a:xfrm>
          <a:off x="7810500" y="98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13720</xdr:rowOff>
    </xdr:from>
    <xdr:ext cx="534377" cy="259045"/>
    <xdr:sp macro="" textlink="">
      <xdr:nvSpPr>
        <xdr:cNvPr id="369" name="テキスト ボックス 368"/>
        <xdr:cNvSpPr txBox="1"/>
      </xdr:nvSpPr>
      <xdr:spPr>
        <a:xfrm>
          <a:off x="7594111" y="995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112482</xdr:rowOff>
    </xdr:from>
    <xdr:to>
      <xdr:col>36</xdr:col>
      <xdr:colOff>165100</xdr:colOff>
      <xdr:row>58</xdr:row>
      <xdr:rowOff>42632</xdr:rowOff>
    </xdr:to>
    <xdr:sp macro="" textlink="">
      <xdr:nvSpPr>
        <xdr:cNvPr id="370" name="楕円 369"/>
        <xdr:cNvSpPr/>
      </xdr:nvSpPr>
      <xdr:spPr>
        <a:xfrm>
          <a:off x="6921500" y="988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33759</xdr:rowOff>
    </xdr:from>
    <xdr:ext cx="534377" cy="259045"/>
    <xdr:sp macro="" textlink="">
      <xdr:nvSpPr>
        <xdr:cNvPr id="371" name="テキスト ボックス 370"/>
        <xdr:cNvSpPr txBox="1"/>
      </xdr:nvSpPr>
      <xdr:spPr>
        <a:xfrm>
          <a:off x="6705111" y="99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1" name="テキスト ボックス 39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16790</xdr:rowOff>
    </xdr:from>
    <xdr:to>
      <xdr:col>54</xdr:col>
      <xdr:colOff>189865</xdr:colOff>
      <xdr:row>79</xdr:row>
      <xdr:rowOff>40278</xdr:rowOff>
    </xdr:to>
    <xdr:cxnSp macro="">
      <xdr:nvCxnSpPr>
        <xdr:cNvPr id="395" name="直線コネクタ 394"/>
        <xdr:cNvCxnSpPr/>
      </xdr:nvCxnSpPr>
      <xdr:spPr>
        <a:xfrm flipV="1">
          <a:off x="10475595" y="12018290"/>
          <a:ext cx="1270" cy="1566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44105</xdr:rowOff>
    </xdr:from>
    <xdr:ext cx="378565" cy="259045"/>
    <xdr:sp macro="" textlink="">
      <xdr:nvSpPr>
        <xdr:cNvPr id="396" name="普通建設事業費 （ うち新規整備　）最小値テキスト"/>
        <xdr:cNvSpPr txBox="1"/>
      </xdr:nvSpPr>
      <xdr:spPr>
        <a:xfrm>
          <a:off x="10528300" y="1358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40278</xdr:rowOff>
    </xdr:from>
    <xdr:to>
      <xdr:col>55</xdr:col>
      <xdr:colOff>88900</xdr:colOff>
      <xdr:row>79</xdr:row>
      <xdr:rowOff>40278</xdr:rowOff>
    </xdr:to>
    <xdr:cxnSp macro="">
      <xdr:nvCxnSpPr>
        <xdr:cNvPr id="397" name="直線コネクタ 396"/>
        <xdr:cNvCxnSpPr/>
      </xdr:nvCxnSpPr>
      <xdr:spPr>
        <a:xfrm>
          <a:off x="10388600" y="1358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134917</xdr:rowOff>
    </xdr:from>
    <xdr:ext cx="534377" cy="259045"/>
    <xdr:sp macro="" textlink="">
      <xdr:nvSpPr>
        <xdr:cNvPr id="398" name="普通建設事業費 （ うち新規整備　）最大値テキスト"/>
        <xdr:cNvSpPr txBox="1"/>
      </xdr:nvSpPr>
      <xdr:spPr>
        <a:xfrm>
          <a:off x="10528300" y="1179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16790</xdr:rowOff>
    </xdr:from>
    <xdr:to>
      <xdr:col>55</xdr:col>
      <xdr:colOff>88900</xdr:colOff>
      <xdr:row>70</xdr:row>
      <xdr:rowOff>16790</xdr:rowOff>
    </xdr:to>
    <xdr:cxnSp macro="">
      <xdr:nvCxnSpPr>
        <xdr:cNvPr id="399" name="直線コネクタ 398"/>
        <xdr:cNvCxnSpPr/>
      </xdr:nvCxnSpPr>
      <xdr:spPr>
        <a:xfrm>
          <a:off x="10388600" y="1201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39058</xdr:rowOff>
    </xdr:from>
    <xdr:to>
      <xdr:col>55</xdr:col>
      <xdr:colOff>0</xdr:colOff>
      <xdr:row>78</xdr:row>
      <xdr:rowOff>48583</xdr:rowOff>
    </xdr:to>
    <xdr:cxnSp macro="">
      <xdr:nvCxnSpPr>
        <xdr:cNvPr id="400" name="直線コネクタ 399"/>
        <xdr:cNvCxnSpPr/>
      </xdr:nvCxnSpPr>
      <xdr:spPr>
        <a:xfrm flipV="1">
          <a:off x="9639300" y="13412158"/>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2539</xdr:rowOff>
    </xdr:from>
    <xdr:ext cx="469744" cy="259045"/>
    <xdr:sp macro="" textlink="">
      <xdr:nvSpPr>
        <xdr:cNvPr id="401" name="普通建設事業費 （ うち新規整備　）平均値テキスト"/>
        <xdr:cNvSpPr txBox="1"/>
      </xdr:nvSpPr>
      <xdr:spPr>
        <a:xfrm>
          <a:off x="10528300" y="133756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24112</xdr:rowOff>
    </xdr:from>
    <xdr:to>
      <xdr:col>55</xdr:col>
      <xdr:colOff>50800</xdr:colOff>
      <xdr:row>78</xdr:row>
      <xdr:rowOff>125712</xdr:rowOff>
    </xdr:to>
    <xdr:sp macro="" textlink="">
      <xdr:nvSpPr>
        <xdr:cNvPr id="402" name="フローチャート: 判断 401"/>
        <xdr:cNvSpPr/>
      </xdr:nvSpPr>
      <xdr:spPr>
        <a:xfrm>
          <a:off x="10426700" y="13397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48583</xdr:rowOff>
    </xdr:from>
    <xdr:to>
      <xdr:col>50</xdr:col>
      <xdr:colOff>114300</xdr:colOff>
      <xdr:row>78</xdr:row>
      <xdr:rowOff>68644</xdr:rowOff>
    </xdr:to>
    <xdr:cxnSp macro="">
      <xdr:nvCxnSpPr>
        <xdr:cNvPr id="403" name="直線コネクタ 402"/>
        <xdr:cNvCxnSpPr/>
      </xdr:nvCxnSpPr>
      <xdr:spPr>
        <a:xfrm flipV="1">
          <a:off x="8750300" y="13421683"/>
          <a:ext cx="889000" cy="2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147631</xdr:rowOff>
    </xdr:from>
    <xdr:to>
      <xdr:col>50</xdr:col>
      <xdr:colOff>165100</xdr:colOff>
      <xdr:row>78</xdr:row>
      <xdr:rowOff>77781</xdr:rowOff>
    </xdr:to>
    <xdr:sp macro="" textlink="">
      <xdr:nvSpPr>
        <xdr:cNvPr id="404" name="フローチャート: 判断 403"/>
        <xdr:cNvSpPr/>
      </xdr:nvSpPr>
      <xdr:spPr>
        <a:xfrm>
          <a:off x="9588500" y="1334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94308</xdr:rowOff>
    </xdr:from>
    <xdr:ext cx="469744" cy="259045"/>
    <xdr:sp macro="" textlink="">
      <xdr:nvSpPr>
        <xdr:cNvPr id="405" name="テキスト ボックス 404"/>
        <xdr:cNvSpPr txBox="1"/>
      </xdr:nvSpPr>
      <xdr:spPr>
        <a:xfrm>
          <a:off x="9404428" y="1312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68644</xdr:rowOff>
    </xdr:from>
    <xdr:to>
      <xdr:col>45</xdr:col>
      <xdr:colOff>177800</xdr:colOff>
      <xdr:row>78</xdr:row>
      <xdr:rowOff>129584</xdr:rowOff>
    </xdr:to>
    <xdr:cxnSp macro="">
      <xdr:nvCxnSpPr>
        <xdr:cNvPr id="406" name="直線コネクタ 405"/>
        <xdr:cNvCxnSpPr/>
      </xdr:nvCxnSpPr>
      <xdr:spPr>
        <a:xfrm flipV="1">
          <a:off x="7861300" y="13441744"/>
          <a:ext cx="889000" cy="6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18225</xdr:rowOff>
    </xdr:from>
    <xdr:to>
      <xdr:col>46</xdr:col>
      <xdr:colOff>38100</xdr:colOff>
      <xdr:row>78</xdr:row>
      <xdr:rowOff>119825</xdr:rowOff>
    </xdr:to>
    <xdr:sp macro="" textlink="">
      <xdr:nvSpPr>
        <xdr:cNvPr id="407" name="フローチャート: 判断 406"/>
        <xdr:cNvSpPr/>
      </xdr:nvSpPr>
      <xdr:spPr>
        <a:xfrm>
          <a:off x="8699500" y="1339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110952</xdr:rowOff>
    </xdr:from>
    <xdr:ext cx="469744" cy="259045"/>
    <xdr:sp macro="" textlink="">
      <xdr:nvSpPr>
        <xdr:cNvPr id="408" name="テキスト ボックス 407"/>
        <xdr:cNvSpPr txBox="1"/>
      </xdr:nvSpPr>
      <xdr:spPr>
        <a:xfrm>
          <a:off x="8515428" y="134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129584</xdr:rowOff>
    </xdr:from>
    <xdr:to>
      <xdr:col>41</xdr:col>
      <xdr:colOff>50800</xdr:colOff>
      <xdr:row>78</xdr:row>
      <xdr:rowOff>161074</xdr:rowOff>
    </xdr:to>
    <xdr:cxnSp macro="">
      <xdr:nvCxnSpPr>
        <xdr:cNvPr id="409" name="直線コネクタ 408"/>
        <xdr:cNvCxnSpPr/>
      </xdr:nvCxnSpPr>
      <xdr:spPr>
        <a:xfrm flipV="1">
          <a:off x="6972300" y="13502684"/>
          <a:ext cx="889000" cy="3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26036</xdr:rowOff>
    </xdr:from>
    <xdr:to>
      <xdr:col>41</xdr:col>
      <xdr:colOff>101600</xdr:colOff>
      <xdr:row>78</xdr:row>
      <xdr:rowOff>127636</xdr:rowOff>
    </xdr:to>
    <xdr:sp macro="" textlink="">
      <xdr:nvSpPr>
        <xdr:cNvPr id="410" name="フローチャート: 判断 409"/>
        <xdr:cNvSpPr/>
      </xdr:nvSpPr>
      <xdr:spPr>
        <a:xfrm>
          <a:off x="7810500" y="133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144163</xdr:rowOff>
    </xdr:from>
    <xdr:ext cx="469744" cy="259045"/>
    <xdr:sp macro="" textlink="">
      <xdr:nvSpPr>
        <xdr:cNvPr id="411" name="テキスト ボックス 410"/>
        <xdr:cNvSpPr txBox="1"/>
      </xdr:nvSpPr>
      <xdr:spPr>
        <a:xfrm>
          <a:off x="7626428" y="1317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52705</xdr:rowOff>
    </xdr:from>
    <xdr:to>
      <xdr:col>36</xdr:col>
      <xdr:colOff>165100</xdr:colOff>
      <xdr:row>78</xdr:row>
      <xdr:rowOff>154305</xdr:rowOff>
    </xdr:to>
    <xdr:sp macro="" textlink="">
      <xdr:nvSpPr>
        <xdr:cNvPr id="412" name="フローチャート: 判断 411"/>
        <xdr:cNvSpPr/>
      </xdr:nvSpPr>
      <xdr:spPr>
        <a:xfrm>
          <a:off x="6921500" y="1342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170832</xdr:rowOff>
    </xdr:from>
    <xdr:ext cx="469744" cy="259045"/>
    <xdr:sp macro="" textlink="">
      <xdr:nvSpPr>
        <xdr:cNvPr id="413" name="テキスト ボックス 412"/>
        <xdr:cNvSpPr txBox="1"/>
      </xdr:nvSpPr>
      <xdr:spPr>
        <a:xfrm>
          <a:off x="6737428" y="13201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159708</xdr:rowOff>
    </xdr:from>
    <xdr:to>
      <xdr:col>55</xdr:col>
      <xdr:colOff>50800</xdr:colOff>
      <xdr:row>78</xdr:row>
      <xdr:rowOff>89858</xdr:rowOff>
    </xdr:to>
    <xdr:sp macro="" textlink="">
      <xdr:nvSpPr>
        <xdr:cNvPr id="419" name="楕円 418"/>
        <xdr:cNvSpPr/>
      </xdr:nvSpPr>
      <xdr:spPr>
        <a:xfrm>
          <a:off x="10426700" y="133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11135</xdr:rowOff>
    </xdr:from>
    <xdr:ext cx="469744" cy="259045"/>
    <xdr:sp macro="" textlink="">
      <xdr:nvSpPr>
        <xdr:cNvPr id="420" name="普通建設事業費 （ うち新規整備　）該当値テキスト"/>
        <xdr:cNvSpPr txBox="1"/>
      </xdr:nvSpPr>
      <xdr:spPr>
        <a:xfrm>
          <a:off x="10528300" y="1321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169233</xdr:rowOff>
    </xdr:from>
    <xdr:to>
      <xdr:col>50</xdr:col>
      <xdr:colOff>165100</xdr:colOff>
      <xdr:row>78</xdr:row>
      <xdr:rowOff>99383</xdr:rowOff>
    </xdr:to>
    <xdr:sp macro="" textlink="">
      <xdr:nvSpPr>
        <xdr:cNvPr id="421" name="楕円 420"/>
        <xdr:cNvSpPr/>
      </xdr:nvSpPr>
      <xdr:spPr>
        <a:xfrm>
          <a:off x="9588500" y="1337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90510</xdr:rowOff>
    </xdr:from>
    <xdr:ext cx="469744" cy="259045"/>
    <xdr:sp macro="" textlink="">
      <xdr:nvSpPr>
        <xdr:cNvPr id="422" name="テキスト ボックス 421"/>
        <xdr:cNvSpPr txBox="1"/>
      </xdr:nvSpPr>
      <xdr:spPr>
        <a:xfrm>
          <a:off x="9404428" y="1346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17844</xdr:rowOff>
    </xdr:from>
    <xdr:to>
      <xdr:col>46</xdr:col>
      <xdr:colOff>38100</xdr:colOff>
      <xdr:row>78</xdr:row>
      <xdr:rowOff>119444</xdr:rowOff>
    </xdr:to>
    <xdr:sp macro="" textlink="">
      <xdr:nvSpPr>
        <xdr:cNvPr id="423" name="楕円 422"/>
        <xdr:cNvSpPr/>
      </xdr:nvSpPr>
      <xdr:spPr>
        <a:xfrm>
          <a:off x="8699500" y="133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135971</xdr:rowOff>
    </xdr:from>
    <xdr:ext cx="469744" cy="259045"/>
    <xdr:sp macro="" textlink="">
      <xdr:nvSpPr>
        <xdr:cNvPr id="424" name="テキスト ボックス 423"/>
        <xdr:cNvSpPr txBox="1"/>
      </xdr:nvSpPr>
      <xdr:spPr>
        <a:xfrm>
          <a:off x="8515428" y="13166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78784</xdr:rowOff>
    </xdr:from>
    <xdr:to>
      <xdr:col>41</xdr:col>
      <xdr:colOff>101600</xdr:colOff>
      <xdr:row>79</xdr:row>
      <xdr:rowOff>8934</xdr:rowOff>
    </xdr:to>
    <xdr:sp macro="" textlink="">
      <xdr:nvSpPr>
        <xdr:cNvPr id="425" name="楕円 424"/>
        <xdr:cNvSpPr/>
      </xdr:nvSpPr>
      <xdr:spPr>
        <a:xfrm>
          <a:off x="7810500" y="1345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61</xdr:rowOff>
    </xdr:from>
    <xdr:ext cx="469744" cy="259045"/>
    <xdr:sp macro="" textlink="">
      <xdr:nvSpPr>
        <xdr:cNvPr id="426" name="テキスト ボックス 425"/>
        <xdr:cNvSpPr txBox="1"/>
      </xdr:nvSpPr>
      <xdr:spPr>
        <a:xfrm>
          <a:off x="7626428" y="1354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110274</xdr:rowOff>
    </xdr:from>
    <xdr:to>
      <xdr:col>36</xdr:col>
      <xdr:colOff>165100</xdr:colOff>
      <xdr:row>79</xdr:row>
      <xdr:rowOff>40424</xdr:rowOff>
    </xdr:to>
    <xdr:sp macro="" textlink="">
      <xdr:nvSpPr>
        <xdr:cNvPr id="427" name="楕円 426"/>
        <xdr:cNvSpPr/>
      </xdr:nvSpPr>
      <xdr:spPr>
        <a:xfrm>
          <a:off x="6921500" y="1348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31551</xdr:rowOff>
    </xdr:from>
    <xdr:ext cx="469744" cy="259045"/>
    <xdr:sp macro="" textlink="">
      <xdr:nvSpPr>
        <xdr:cNvPr id="428" name="テキスト ボックス 427"/>
        <xdr:cNvSpPr txBox="1"/>
      </xdr:nvSpPr>
      <xdr:spPr>
        <a:xfrm>
          <a:off x="6737428" y="1357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97622</xdr:rowOff>
    </xdr:from>
    <xdr:to>
      <xdr:col>54</xdr:col>
      <xdr:colOff>189865</xdr:colOff>
      <xdr:row>98</xdr:row>
      <xdr:rowOff>95825</xdr:rowOff>
    </xdr:to>
    <xdr:cxnSp macro="">
      <xdr:nvCxnSpPr>
        <xdr:cNvPr id="454" name="直線コネクタ 453"/>
        <xdr:cNvCxnSpPr/>
      </xdr:nvCxnSpPr>
      <xdr:spPr>
        <a:xfrm flipV="1">
          <a:off x="10475595" y="15356672"/>
          <a:ext cx="1270" cy="1541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99652</xdr:rowOff>
    </xdr:from>
    <xdr:ext cx="534377" cy="259045"/>
    <xdr:sp macro="" textlink="">
      <xdr:nvSpPr>
        <xdr:cNvPr id="455" name="普通建設事業費 （ うち更新整備　）最小値テキスト"/>
        <xdr:cNvSpPr txBox="1"/>
      </xdr:nvSpPr>
      <xdr:spPr>
        <a:xfrm>
          <a:off x="10528300" y="169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95825</xdr:rowOff>
    </xdr:from>
    <xdr:to>
      <xdr:col>55</xdr:col>
      <xdr:colOff>88900</xdr:colOff>
      <xdr:row>98</xdr:row>
      <xdr:rowOff>95825</xdr:rowOff>
    </xdr:to>
    <xdr:cxnSp macro="">
      <xdr:nvCxnSpPr>
        <xdr:cNvPr id="456" name="直線コネクタ 455"/>
        <xdr:cNvCxnSpPr/>
      </xdr:nvCxnSpPr>
      <xdr:spPr>
        <a:xfrm>
          <a:off x="10388600" y="1689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44299</xdr:rowOff>
    </xdr:from>
    <xdr:ext cx="599010" cy="259045"/>
    <xdr:sp macro="" textlink="">
      <xdr:nvSpPr>
        <xdr:cNvPr id="457" name="普通建設事業費 （ うち更新整備　）最大値テキスト"/>
        <xdr:cNvSpPr txBox="1"/>
      </xdr:nvSpPr>
      <xdr:spPr>
        <a:xfrm>
          <a:off x="10528300" y="1513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97622</xdr:rowOff>
    </xdr:from>
    <xdr:to>
      <xdr:col>55</xdr:col>
      <xdr:colOff>88900</xdr:colOff>
      <xdr:row>89</xdr:row>
      <xdr:rowOff>97622</xdr:rowOff>
    </xdr:to>
    <xdr:cxnSp macro="">
      <xdr:nvCxnSpPr>
        <xdr:cNvPr id="458" name="直線コネクタ 457"/>
        <xdr:cNvCxnSpPr/>
      </xdr:nvCxnSpPr>
      <xdr:spPr>
        <a:xfrm>
          <a:off x="10388600" y="1535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73799</xdr:rowOff>
    </xdr:from>
    <xdr:to>
      <xdr:col>55</xdr:col>
      <xdr:colOff>0</xdr:colOff>
      <xdr:row>97</xdr:row>
      <xdr:rowOff>96478</xdr:rowOff>
    </xdr:to>
    <xdr:cxnSp macro="">
      <xdr:nvCxnSpPr>
        <xdr:cNvPr id="459" name="直線コネクタ 458"/>
        <xdr:cNvCxnSpPr/>
      </xdr:nvCxnSpPr>
      <xdr:spPr>
        <a:xfrm>
          <a:off x="9639300" y="16704449"/>
          <a:ext cx="838200" cy="2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140302</xdr:rowOff>
    </xdr:from>
    <xdr:ext cx="534377" cy="259045"/>
    <xdr:sp macro="" textlink="">
      <xdr:nvSpPr>
        <xdr:cNvPr id="460" name="普通建設事業費 （ うち更新整備　）平均値テキスト"/>
        <xdr:cNvSpPr txBox="1"/>
      </xdr:nvSpPr>
      <xdr:spPr>
        <a:xfrm>
          <a:off x="10528300" y="16428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117425</xdr:rowOff>
    </xdr:from>
    <xdr:to>
      <xdr:col>55</xdr:col>
      <xdr:colOff>50800</xdr:colOff>
      <xdr:row>97</xdr:row>
      <xdr:rowOff>47575</xdr:rowOff>
    </xdr:to>
    <xdr:sp macro="" textlink="">
      <xdr:nvSpPr>
        <xdr:cNvPr id="461" name="フローチャート: 判断 460"/>
        <xdr:cNvSpPr/>
      </xdr:nvSpPr>
      <xdr:spPr>
        <a:xfrm>
          <a:off x="10426700" y="1657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73799</xdr:rowOff>
    </xdr:from>
    <xdr:to>
      <xdr:col>50</xdr:col>
      <xdr:colOff>114300</xdr:colOff>
      <xdr:row>97</xdr:row>
      <xdr:rowOff>142884</xdr:rowOff>
    </xdr:to>
    <xdr:cxnSp macro="">
      <xdr:nvCxnSpPr>
        <xdr:cNvPr id="462" name="直線コネクタ 461"/>
        <xdr:cNvCxnSpPr/>
      </xdr:nvCxnSpPr>
      <xdr:spPr>
        <a:xfrm flipV="1">
          <a:off x="8750300" y="16704449"/>
          <a:ext cx="889000" cy="6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156353</xdr:rowOff>
    </xdr:from>
    <xdr:to>
      <xdr:col>50</xdr:col>
      <xdr:colOff>165100</xdr:colOff>
      <xdr:row>97</xdr:row>
      <xdr:rowOff>86503</xdr:rowOff>
    </xdr:to>
    <xdr:sp macro="" textlink="">
      <xdr:nvSpPr>
        <xdr:cNvPr id="463" name="フローチャート: 判断 462"/>
        <xdr:cNvSpPr/>
      </xdr:nvSpPr>
      <xdr:spPr>
        <a:xfrm>
          <a:off x="9588500" y="1661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103030</xdr:rowOff>
    </xdr:from>
    <xdr:ext cx="534377" cy="259045"/>
    <xdr:sp macro="" textlink="">
      <xdr:nvSpPr>
        <xdr:cNvPr id="464" name="テキスト ボックス 463"/>
        <xdr:cNvSpPr txBox="1"/>
      </xdr:nvSpPr>
      <xdr:spPr>
        <a:xfrm>
          <a:off x="9372111" y="1639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39573</xdr:rowOff>
    </xdr:from>
    <xdr:to>
      <xdr:col>45</xdr:col>
      <xdr:colOff>177800</xdr:colOff>
      <xdr:row>97</xdr:row>
      <xdr:rowOff>142884</xdr:rowOff>
    </xdr:to>
    <xdr:cxnSp macro="">
      <xdr:nvCxnSpPr>
        <xdr:cNvPr id="465" name="直線コネクタ 464"/>
        <xdr:cNvCxnSpPr/>
      </xdr:nvCxnSpPr>
      <xdr:spPr>
        <a:xfrm>
          <a:off x="7861300" y="16670223"/>
          <a:ext cx="889000" cy="10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145413</xdr:rowOff>
    </xdr:from>
    <xdr:to>
      <xdr:col>46</xdr:col>
      <xdr:colOff>38100</xdr:colOff>
      <xdr:row>97</xdr:row>
      <xdr:rowOff>75563</xdr:rowOff>
    </xdr:to>
    <xdr:sp macro="" textlink="">
      <xdr:nvSpPr>
        <xdr:cNvPr id="466" name="フローチャート: 判断 465"/>
        <xdr:cNvSpPr/>
      </xdr:nvSpPr>
      <xdr:spPr>
        <a:xfrm>
          <a:off x="8699500" y="1660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92090</xdr:rowOff>
    </xdr:from>
    <xdr:ext cx="534377" cy="259045"/>
    <xdr:sp macro="" textlink="">
      <xdr:nvSpPr>
        <xdr:cNvPr id="467" name="テキスト ボックス 466"/>
        <xdr:cNvSpPr txBox="1"/>
      </xdr:nvSpPr>
      <xdr:spPr>
        <a:xfrm>
          <a:off x="8483111" y="163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39573</xdr:rowOff>
    </xdr:from>
    <xdr:to>
      <xdr:col>41</xdr:col>
      <xdr:colOff>50800</xdr:colOff>
      <xdr:row>97</xdr:row>
      <xdr:rowOff>80541</xdr:rowOff>
    </xdr:to>
    <xdr:cxnSp macro="">
      <xdr:nvCxnSpPr>
        <xdr:cNvPr id="468" name="直線コネクタ 467"/>
        <xdr:cNvCxnSpPr/>
      </xdr:nvCxnSpPr>
      <xdr:spPr>
        <a:xfrm flipV="1">
          <a:off x="6972300" y="16670223"/>
          <a:ext cx="889000" cy="40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105097</xdr:rowOff>
    </xdr:from>
    <xdr:to>
      <xdr:col>41</xdr:col>
      <xdr:colOff>101600</xdr:colOff>
      <xdr:row>97</xdr:row>
      <xdr:rowOff>35247</xdr:rowOff>
    </xdr:to>
    <xdr:sp macro="" textlink="">
      <xdr:nvSpPr>
        <xdr:cNvPr id="469" name="フローチャート: 判断 468"/>
        <xdr:cNvSpPr/>
      </xdr:nvSpPr>
      <xdr:spPr>
        <a:xfrm>
          <a:off x="7810500" y="16564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51774</xdr:rowOff>
    </xdr:from>
    <xdr:ext cx="534377" cy="259045"/>
    <xdr:sp macro="" textlink="">
      <xdr:nvSpPr>
        <xdr:cNvPr id="470" name="テキスト ボックス 469"/>
        <xdr:cNvSpPr txBox="1"/>
      </xdr:nvSpPr>
      <xdr:spPr>
        <a:xfrm>
          <a:off x="7594111" y="1633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116708</xdr:rowOff>
    </xdr:from>
    <xdr:to>
      <xdr:col>36</xdr:col>
      <xdr:colOff>165100</xdr:colOff>
      <xdr:row>97</xdr:row>
      <xdr:rowOff>46858</xdr:rowOff>
    </xdr:to>
    <xdr:sp macro="" textlink="">
      <xdr:nvSpPr>
        <xdr:cNvPr id="471" name="フローチャート: 判断 470"/>
        <xdr:cNvSpPr/>
      </xdr:nvSpPr>
      <xdr:spPr>
        <a:xfrm>
          <a:off x="6921500" y="165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63385</xdr:rowOff>
    </xdr:from>
    <xdr:ext cx="534377" cy="259045"/>
    <xdr:sp macro="" textlink="">
      <xdr:nvSpPr>
        <xdr:cNvPr id="472" name="テキスト ボックス 471"/>
        <xdr:cNvSpPr txBox="1"/>
      </xdr:nvSpPr>
      <xdr:spPr>
        <a:xfrm>
          <a:off x="6705111" y="1635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45678</xdr:rowOff>
    </xdr:from>
    <xdr:to>
      <xdr:col>55</xdr:col>
      <xdr:colOff>50800</xdr:colOff>
      <xdr:row>97</xdr:row>
      <xdr:rowOff>147278</xdr:rowOff>
    </xdr:to>
    <xdr:sp macro="" textlink="">
      <xdr:nvSpPr>
        <xdr:cNvPr id="478" name="楕円 477"/>
        <xdr:cNvSpPr/>
      </xdr:nvSpPr>
      <xdr:spPr>
        <a:xfrm>
          <a:off x="10426700" y="1667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24105</xdr:rowOff>
    </xdr:from>
    <xdr:ext cx="534377" cy="259045"/>
    <xdr:sp macro="" textlink="">
      <xdr:nvSpPr>
        <xdr:cNvPr id="479" name="普通建設事業費 （ うち更新整備　）該当値テキスト"/>
        <xdr:cNvSpPr txBox="1"/>
      </xdr:nvSpPr>
      <xdr:spPr>
        <a:xfrm>
          <a:off x="10528300" y="1665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22999</xdr:rowOff>
    </xdr:from>
    <xdr:to>
      <xdr:col>50</xdr:col>
      <xdr:colOff>165100</xdr:colOff>
      <xdr:row>97</xdr:row>
      <xdr:rowOff>124599</xdr:rowOff>
    </xdr:to>
    <xdr:sp macro="" textlink="">
      <xdr:nvSpPr>
        <xdr:cNvPr id="480" name="楕円 479"/>
        <xdr:cNvSpPr/>
      </xdr:nvSpPr>
      <xdr:spPr>
        <a:xfrm>
          <a:off x="9588500" y="1665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115726</xdr:rowOff>
    </xdr:from>
    <xdr:ext cx="534377" cy="259045"/>
    <xdr:sp macro="" textlink="">
      <xdr:nvSpPr>
        <xdr:cNvPr id="481" name="テキスト ボックス 480"/>
        <xdr:cNvSpPr txBox="1"/>
      </xdr:nvSpPr>
      <xdr:spPr>
        <a:xfrm>
          <a:off x="9372111" y="1674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92084</xdr:rowOff>
    </xdr:from>
    <xdr:to>
      <xdr:col>46</xdr:col>
      <xdr:colOff>38100</xdr:colOff>
      <xdr:row>98</xdr:row>
      <xdr:rowOff>22234</xdr:rowOff>
    </xdr:to>
    <xdr:sp macro="" textlink="">
      <xdr:nvSpPr>
        <xdr:cNvPr id="482" name="楕円 481"/>
        <xdr:cNvSpPr/>
      </xdr:nvSpPr>
      <xdr:spPr>
        <a:xfrm>
          <a:off x="8699500" y="1672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13361</xdr:rowOff>
    </xdr:from>
    <xdr:ext cx="534377" cy="259045"/>
    <xdr:sp macro="" textlink="">
      <xdr:nvSpPr>
        <xdr:cNvPr id="483" name="テキスト ボックス 482"/>
        <xdr:cNvSpPr txBox="1"/>
      </xdr:nvSpPr>
      <xdr:spPr>
        <a:xfrm>
          <a:off x="8483111" y="1681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160223</xdr:rowOff>
    </xdr:from>
    <xdr:to>
      <xdr:col>41</xdr:col>
      <xdr:colOff>101600</xdr:colOff>
      <xdr:row>97</xdr:row>
      <xdr:rowOff>90373</xdr:rowOff>
    </xdr:to>
    <xdr:sp macro="" textlink="">
      <xdr:nvSpPr>
        <xdr:cNvPr id="484" name="楕円 483"/>
        <xdr:cNvSpPr/>
      </xdr:nvSpPr>
      <xdr:spPr>
        <a:xfrm>
          <a:off x="7810500" y="166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81500</xdr:rowOff>
    </xdr:from>
    <xdr:ext cx="534377" cy="259045"/>
    <xdr:sp macro="" textlink="">
      <xdr:nvSpPr>
        <xdr:cNvPr id="485" name="テキスト ボックス 484"/>
        <xdr:cNvSpPr txBox="1"/>
      </xdr:nvSpPr>
      <xdr:spPr>
        <a:xfrm>
          <a:off x="7594111" y="1671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29741</xdr:rowOff>
    </xdr:from>
    <xdr:to>
      <xdr:col>36</xdr:col>
      <xdr:colOff>165100</xdr:colOff>
      <xdr:row>97</xdr:row>
      <xdr:rowOff>131341</xdr:rowOff>
    </xdr:to>
    <xdr:sp macro="" textlink="">
      <xdr:nvSpPr>
        <xdr:cNvPr id="486" name="楕円 485"/>
        <xdr:cNvSpPr/>
      </xdr:nvSpPr>
      <xdr:spPr>
        <a:xfrm>
          <a:off x="6921500" y="166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122468</xdr:rowOff>
    </xdr:from>
    <xdr:ext cx="534377" cy="259045"/>
    <xdr:sp macro="" textlink="">
      <xdr:nvSpPr>
        <xdr:cNvPr id="487" name="テキスト ボックス 486"/>
        <xdr:cNvSpPr txBox="1"/>
      </xdr:nvSpPr>
      <xdr:spPr>
        <a:xfrm>
          <a:off x="6705111" y="167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35</xdr:row>
      <xdr:rowOff>54627</xdr:rowOff>
    </xdr:from>
    <xdr:ext cx="312906" cy="259045"/>
    <xdr:sp macro="" textlink="">
      <xdr:nvSpPr>
        <xdr:cNvPr id="501" name="テキスト ボックス 500"/>
        <xdr:cNvSpPr txBox="1"/>
      </xdr:nvSpPr>
      <xdr:spPr>
        <a:xfrm>
          <a:off x="12133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32</xdr:row>
      <xdr:rowOff>111777</xdr:rowOff>
    </xdr:from>
    <xdr:ext cx="312906" cy="259045"/>
    <xdr:sp macro="" textlink="">
      <xdr:nvSpPr>
        <xdr:cNvPr id="503" name="テキスト ボックス 502"/>
        <xdr:cNvSpPr txBox="1"/>
      </xdr:nvSpPr>
      <xdr:spPr>
        <a:xfrm>
          <a:off x="12133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29</xdr:row>
      <xdr:rowOff>168927</xdr:rowOff>
    </xdr:from>
    <xdr:ext cx="312906" cy="259045"/>
    <xdr:sp macro="" textlink="">
      <xdr:nvSpPr>
        <xdr:cNvPr id="505" name="テキスト ボックス 504"/>
        <xdr:cNvSpPr txBox="1"/>
      </xdr:nvSpPr>
      <xdr:spPr>
        <a:xfrm>
          <a:off x="12133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27</xdr:row>
      <xdr:rowOff>54627</xdr:rowOff>
    </xdr:from>
    <xdr:ext cx="312906" cy="259045"/>
    <xdr:sp macro="" textlink="">
      <xdr:nvSpPr>
        <xdr:cNvPr id="507" name="テキスト ボックス 506"/>
        <xdr:cNvSpPr txBox="1"/>
      </xdr:nvSpPr>
      <xdr:spPr>
        <a:xfrm>
          <a:off x="12133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139700</xdr:rowOff>
    </xdr:from>
    <xdr:to>
      <xdr:col>85</xdr:col>
      <xdr:colOff>126364</xdr:colOff>
      <xdr:row>38</xdr:row>
      <xdr:rowOff>139700</xdr:rowOff>
    </xdr:to>
    <xdr:cxnSp macro="">
      <xdr:nvCxnSpPr>
        <xdr:cNvPr id="509" name="直線コネクタ 508"/>
        <xdr:cNvCxnSpPr/>
      </xdr:nvCxnSpPr>
      <xdr:spPr>
        <a:xfrm>
          <a:off x="16317595" y="6654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10177</xdr:rowOff>
    </xdr:from>
    <xdr:ext cx="249299" cy="259045"/>
    <xdr:sp macro="" textlink="">
      <xdr:nvSpPr>
        <xdr:cNvPr id="510" name="災害復旧事業費最小値テキスト"/>
        <xdr:cNvSpPr txBox="1"/>
      </xdr:nvSpPr>
      <xdr:spPr>
        <a:xfrm>
          <a:off x="1637030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10177</xdr:rowOff>
    </xdr:from>
    <xdr:ext cx="249299" cy="259045"/>
    <xdr:sp macro="" textlink="">
      <xdr:nvSpPr>
        <xdr:cNvPr id="512" name="災害復旧事業費最大値テキスト"/>
        <xdr:cNvSpPr txBox="1"/>
      </xdr:nvSpPr>
      <xdr:spPr>
        <a:xfrm>
          <a:off x="16370300" y="635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4" name="直線コネクタ 51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67327</xdr:rowOff>
    </xdr:from>
    <xdr:ext cx="249299" cy="259045"/>
    <xdr:sp macro="" textlink="">
      <xdr:nvSpPr>
        <xdr:cNvPr id="515" name="災害復旧事業費平均値テキスト"/>
        <xdr:cNvSpPr txBox="1"/>
      </xdr:nvSpPr>
      <xdr:spPr>
        <a:xfrm>
          <a:off x="16370300" y="6582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16" name="フローチャート: 判断 515"/>
        <xdr:cNvSpPr/>
      </xdr:nvSpPr>
      <xdr:spPr>
        <a:xfrm>
          <a:off x="16268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7" name="直線コネクタ 51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88900</xdr:rowOff>
    </xdr:from>
    <xdr:to>
      <xdr:col>81</xdr:col>
      <xdr:colOff>101600</xdr:colOff>
      <xdr:row>37</xdr:row>
      <xdr:rowOff>19050</xdr:rowOff>
    </xdr:to>
    <xdr:sp macro="" textlink="">
      <xdr:nvSpPr>
        <xdr:cNvPr id="518" name="フローチャート: 判断 517"/>
        <xdr:cNvSpPr/>
      </xdr:nvSpPr>
      <xdr:spPr>
        <a:xfrm>
          <a:off x="154305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35</xdr:row>
      <xdr:rowOff>35577</xdr:rowOff>
    </xdr:from>
    <xdr:ext cx="313932" cy="259045"/>
    <xdr:sp macro="" textlink="">
      <xdr:nvSpPr>
        <xdr:cNvPr id="519" name="テキスト ボックス 518"/>
        <xdr:cNvSpPr txBox="1"/>
      </xdr:nvSpPr>
      <xdr:spPr>
        <a:xfrm>
          <a:off x="15324333" y="6036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71120</xdr:rowOff>
    </xdr:from>
    <xdr:to>
      <xdr:col>76</xdr:col>
      <xdr:colOff>114300</xdr:colOff>
      <xdr:row>38</xdr:row>
      <xdr:rowOff>139700</xdr:rowOff>
    </xdr:to>
    <xdr:cxnSp macro="">
      <xdr:nvCxnSpPr>
        <xdr:cNvPr id="520" name="直線コネクタ 519"/>
        <xdr:cNvCxnSpPr/>
      </xdr:nvCxnSpPr>
      <xdr:spPr>
        <a:xfrm>
          <a:off x="13703300" y="658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29</xdr:row>
      <xdr:rowOff>146050</xdr:rowOff>
    </xdr:from>
    <xdr:to>
      <xdr:col>76</xdr:col>
      <xdr:colOff>165100</xdr:colOff>
      <xdr:row>30</xdr:row>
      <xdr:rowOff>76200</xdr:rowOff>
    </xdr:to>
    <xdr:sp macro="" textlink="">
      <xdr:nvSpPr>
        <xdr:cNvPr id="521" name="フローチャート: 判断 520"/>
        <xdr:cNvSpPr/>
      </xdr:nvSpPr>
      <xdr:spPr>
        <a:xfrm>
          <a:off x="14541500" y="51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28</xdr:row>
      <xdr:rowOff>92727</xdr:rowOff>
    </xdr:from>
    <xdr:ext cx="313932" cy="259045"/>
    <xdr:sp macro="" textlink="">
      <xdr:nvSpPr>
        <xdr:cNvPr id="522" name="テキスト ボックス 521"/>
        <xdr:cNvSpPr txBox="1"/>
      </xdr:nvSpPr>
      <xdr:spPr>
        <a:xfrm>
          <a:off x="14435333" y="489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71120</xdr:rowOff>
    </xdr:from>
    <xdr:to>
      <xdr:col>71</xdr:col>
      <xdr:colOff>177800</xdr:colOff>
      <xdr:row>38</xdr:row>
      <xdr:rowOff>139700</xdr:rowOff>
    </xdr:to>
    <xdr:cxnSp macro="">
      <xdr:nvCxnSpPr>
        <xdr:cNvPr id="523" name="直線コネクタ 522"/>
        <xdr:cNvCxnSpPr/>
      </xdr:nvCxnSpPr>
      <xdr:spPr>
        <a:xfrm flipV="1">
          <a:off x="12814300" y="6586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30</xdr:row>
      <xdr:rowOff>157480</xdr:rowOff>
    </xdr:from>
    <xdr:to>
      <xdr:col>72</xdr:col>
      <xdr:colOff>38100</xdr:colOff>
      <xdr:row>31</xdr:row>
      <xdr:rowOff>87630</xdr:rowOff>
    </xdr:to>
    <xdr:sp macro="" textlink="">
      <xdr:nvSpPr>
        <xdr:cNvPr id="524" name="フローチャート: 判断 523"/>
        <xdr:cNvSpPr/>
      </xdr:nvSpPr>
      <xdr:spPr>
        <a:xfrm>
          <a:off x="13652500" y="53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29</xdr:row>
      <xdr:rowOff>104157</xdr:rowOff>
    </xdr:from>
    <xdr:ext cx="313932" cy="259045"/>
    <xdr:sp macro="" textlink="">
      <xdr:nvSpPr>
        <xdr:cNvPr id="525" name="テキスト ボックス 524"/>
        <xdr:cNvSpPr txBox="1"/>
      </xdr:nvSpPr>
      <xdr:spPr>
        <a:xfrm>
          <a:off x="13546333" y="5076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168910</xdr:rowOff>
    </xdr:from>
    <xdr:to>
      <xdr:col>67</xdr:col>
      <xdr:colOff>101600</xdr:colOff>
      <xdr:row>38</xdr:row>
      <xdr:rowOff>99060</xdr:rowOff>
    </xdr:to>
    <xdr:sp macro="" textlink="">
      <xdr:nvSpPr>
        <xdr:cNvPr id="526" name="フローチャート: 判断 525"/>
        <xdr:cNvSpPr/>
      </xdr:nvSpPr>
      <xdr:spPr>
        <a:xfrm>
          <a:off x="1276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36</xdr:row>
      <xdr:rowOff>115587</xdr:rowOff>
    </xdr:from>
    <xdr:ext cx="249299" cy="259045"/>
    <xdr:sp macro="" textlink="">
      <xdr:nvSpPr>
        <xdr:cNvPr id="527" name="テキスト ボックス 526"/>
        <xdr:cNvSpPr txBox="1"/>
      </xdr:nvSpPr>
      <xdr:spPr>
        <a:xfrm>
          <a:off x="12689650" y="62877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3" name="楕円 53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124477</xdr:rowOff>
    </xdr:from>
    <xdr:ext cx="249299" cy="259045"/>
    <xdr:sp macro="" textlink="">
      <xdr:nvSpPr>
        <xdr:cNvPr id="534" name="災害復旧事業費該当値テキスト"/>
        <xdr:cNvSpPr txBox="1"/>
      </xdr:nvSpPr>
      <xdr:spPr>
        <a:xfrm>
          <a:off x="16370300" y="6468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5" name="楕円 53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6" name="テキスト ボックス 535"/>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7" name="楕円 53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8" name="テキスト ボックス 537"/>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20320</xdr:rowOff>
    </xdr:from>
    <xdr:to>
      <xdr:col>72</xdr:col>
      <xdr:colOff>38100</xdr:colOff>
      <xdr:row>38</xdr:row>
      <xdr:rowOff>121920</xdr:rowOff>
    </xdr:to>
    <xdr:sp macro="" textlink="">
      <xdr:nvSpPr>
        <xdr:cNvPr id="539" name="楕円 538"/>
        <xdr:cNvSpPr/>
      </xdr:nvSpPr>
      <xdr:spPr>
        <a:xfrm>
          <a:off x="13652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113047</xdr:rowOff>
    </xdr:from>
    <xdr:ext cx="249299" cy="259045"/>
    <xdr:sp macro="" textlink="">
      <xdr:nvSpPr>
        <xdr:cNvPr id="540" name="テキスト ボックス 539"/>
        <xdr:cNvSpPr txBox="1"/>
      </xdr:nvSpPr>
      <xdr:spPr>
        <a:xfrm>
          <a:off x="13578650" y="6628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1" name="楕円 540"/>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2" name="テキスト ボックス 541"/>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1651</xdr:rowOff>
    </xdr:from>
    <xdr:to>
      <xdr:col>85</xdr:col>
      <xdr:colOff>126364</xdr:colOff>
      <xdr:row>79</xdr:row>
      <xdr:rowOff>43053</xdr:rowOff>
    </xdr:to>
    <xdr:cxnSp macro="">
      <xdr:nvCxnSpPr>
        <xdr:cNvPr id="615" name="直線コネクタ 614"/>
        <xdr:cNvCxnSpPr/>
      </xdr:nvCxnSpPr>
      <xdr:spPr>
        <a:xfrm flipV="1">
          <a:off x="16317595" y="12003151"/>
          <a:ext cx="1269" cy="158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46880</xdr:rowOff>
    </xdr:from>
    <xdr:ext cx="313932" cy="259045"/>
    <xdr:sp macro="" textlink="">
      <xdr:nvSpPr>
        <xdr:cNvPr id="616" name="公債費最小値テキスト"/>
        <xdr:cNvSpPr txBox="1"/>
      </xdr:nvSpPr>
      <xdr:spPr>
        <a:xfrm>
          <a:off x="16370300" y="1359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43053</xdr:rowOff>
    </xdr:from>
    <xdr:to>
      <xdr:col>86</xdr:col>
      <xdr:colOff>25400</xdr:colOff>
      <xdr:row>79</xdr:row>
      <xdr:rowOff>43053</xdr:rowOff>
    </xdr:to>
    <xdr:cxnSp macro="">
      <xdr:nvCxnSpPr>
        <xdr:cNvPr id="617" name="直線コネクタ 616"/>
        <xdr:cNvCxnSpPr/>
      </xdr:nvCxnSpPr>
      <xdr:spPr>
        <a:xfrm>
          <a:off x="16230600" y="1358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119778</xdr:rowOff>
    </xdr:from>
    <xdr:ext cx="534377" cy="259045"/>
    <xdr:sp macro="" textlink="">
      <xdr:nvSpPr>
        <xdr:cNvPr id="618" name="公債費最大値テキスト"/>
        <xdr:cNvSpPr txBox="1"/>
      </xdr:nvSpPr>
      <xdr:spPr>
        <a:xfrm>
          <a:off x="16370300" y="1177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1651</xdr:rowOff>
    </xdr:from>
    <xdr:to>
      <xdr:col>86</xdr:col>
      <xdr:colOff>25400</xdr:colOff>
      <xdr:row>70</xdr:row>
      <xdr:rowOff>1651</xdr:rowOff>
    </xdr:to>
    <xdr:cxnSp macro="">
      <xdr:nvCxnSpPr>
        <xdr:cNvPr id="619" name="直線コネクタ 618"/>
        <xdr:cNvCxnSpPr/>
      </xdr:nvCxnSpPr>
      <xdr:spPr>
        <a:xfrm>
          <a:off x="16230600" y="12003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30099</xdr:rowOff>
    </xdr:from>
    <xdr:to>
      <xdr:col>85</xdr:col>
      <xdr:colOff>127000</xdr:colOff>
      <xdr:row>76</xdr:row>
      <xdr:rowOff>51815</xdr:rowOff>
    </xdr:to>
    <xdr:cxnSp macro="">
      <xdr:nvCxnSpPr>
        <xdr:cNvPr id="620" name="直線コネクタ 619"/>
        <xdr:cNvCxnSpPr/>
      </xdr:nvCxnSpPr>
      <xdr:spPr>
        <a:xfrm>
          <a:off x="15481300" y="1306029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170705</xdr:rowOff>
    </xdr:from>
    <xdr:ext cx="469744" cy="259045"/>
    <xdr:sp macro="" textlink="">
      <xdr:nvSpPr>
        <xdr:cNvPr id="621" name="公債費平均値テキスト"/>
        <xdr:cNvSpPr txBox="1"/>
      </xdr:nvSpPr>
      <xdr:spPr>
        <a:xfrm>
          <a:off x="16370300" y="126865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147828</xdr:rowOff>
    </xdr:from>
    <xdr:to>
      <xdr:col>85</xdr:col>
      <xdr:colOff>177800</xdr:colOff>
      <xdr:row>75</xdr:row>
      <xdr:rowOff>77978</xdr:rowOff>
    </xdr:to>
    <xdr:sp macro="" textlink="">
      <xdr:nvSpPr>
        <xdr:cNvPr id="622" name="フローチャート: 判断 621"/>
        <xdr:cNvSpPr/>
      </xdr:nvSpPr>
      <xdr:spPr>
        <a:xfrm>
          <a:off x="16268700" y="1283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18542</xdr:rowOff>
    </xdr:from>
    <xdr:to>
      <xdr:col>81</xdr:col>
      <xdr:colOff>50800</xdr:colOff>
      <xdr:row>76</xdr:row>
      <xdr:rowOff>30099</xdr:rowOff>
    </xdr:to>
    <xdr:cxnSp macro="">
      <xdr:nvCxnSpPr>
        <xdr:cNvPr id="623" name="直線コネクタ 622"/>
        <xdr:cNvCxnSpPr/>
      </xdr:nvCxnSpPr>
      <xdr:spPr>
        <a:xfrm>
          <a:off x="14592300" y="1304874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25781</xdr:rowOff>
    </xdr:from>
    <xdr:to>
      <xdr:col>81</xdr:col>
      <xdr:colOff>101600</xdr:colOff>
      <xdr:row>74</xdr:row>
      <xdr:rowOff>127381</xdr:rowOff>
    </xdr:to>
    <xdr:sp macro="" textlink="">
      <xdr:nvSpPr>
        <xdr:cNvPr id="624" name="フローチャート: 判断 623"/>
        <xdr:cNvSpPr/>
      </xdr:nvSpPr>
      <xdr:spPr>
        <a:xfrm>
          <a:off x="15430500" y="1271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143908</xdr:rowOff>
    </xdr:from>
    <xdr:ext cx="469744" cy="259045"/>
    <xdr:sp macro="" textlink="">
      <xdr:nvSpPr>
        <xdr:cNvPr id="625" name="テキスト ボックス 624"/>
        <xdr:cNvSpPr txBox="1"/>
      </xdr:nvSpPr>
      <xdr:spPr>
        <a:xfrm>
          <a:off x="15246428" y="1248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153288</xdr:rowOff>
    </xdr:from>
    <xdr:to>
      <xdr:col>76</xdr:col>
      <xdr:colOff>114300</xdr:colOff>
      <xdr:row>76</xdr:row>
      <xdr:rowOff>18542</xdr:rowOff>
    </xdr:to>
    <xdr:cxnSp macro="">
      <xdr:nvCxnSpPr>
        <xdr:cNvPr id="626" name="直線コネクタ 625"/>
        <xdr:cNvCxnSpPr/>
      </xdr:nvCxnSpPr>
      <xdr:spPr>
        <a:xfrm>
          <a:off x="13703300" y="13012038"/>
          <a:ext cx="889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77089</xdr:rowOff>
    </xdr:from>
    <xdr:to>
      <xdr:col>76</xdr:col>
      <xdr:colOff>165100</xdr:colOff>
      <xdr:row>75</xdr:row>
      <xdr:rowOff>7239</xdr:rowOff>
    </xdr:to>
    <xdr:sp macro="" textlink="">
      <xdr:nvSpPr>
        <xdr:cNvPr id="627" name="フローチャート: 判断 626"/>
        <xdr:cNvSpPr/>
      </xdr:nvSpPr>
      <xdr:spPr>
        <a:xfrm>
          <a:off x="14541500" y="1276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23766</xdr:rowOff>
    </xdr:from>
    <xdr:ext cx="469744" cy="259045"/>
    <xdr:sp macro="" textlink="">
      <xdr:nvSpPr>
        <xdr:cNvPr id="628" name="テキスト ボックス 627"/>
        <xdr:cNvSpPr txBox="1"/>
      </xdr:nvSpPr>
      <xdr:spPr>
        <a:xfrm>
          <a:off x="14357428" y="1253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153288</xdr:rowOff>
    </xdr:from>
    <xdr:to>
      <xdr:col>71</xdr:col>
      <xdr:colOff>177800</xdr:colOff>
      <xdr:row>76</xdr:row>
      <xdr:rowOff>49530</xdr:rowOff>
    </xdr:to>
    <xdr:cxnSp macro="">
      <xdr:nvCxnSpPr>
        <xdr:cNvPr id="629" name="直線コネクタ 628"/>
        <xdr:cNvCxnSpPr/>
      </xdr:nvCxnSpPr>
      <xdr:spPr>
        <a:xfrm flipV="1">
          <a:off x="12814300" y="13012038"/>
          <a:ext cx="889000" cy="67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106807</xdr:rowOff>
    </xdr:from>
    <xdr:to>
      <xdr:col>72</xdr:col>
      <xdr:colOff>38100</xdr:colOff>
      <xdr:row>74</xdr:row>
      <xdr:rowOff>36957</xdr:rowOff>
    </xdr:to>
    <xdr:sp macro="" textlink="">
      <xdr:nvSpPr>
        <xdr:cNvPr id="630" name="フローチャート: 判断 629"/>
        <xdr:cNvSpPr/>
      </xdr:nvSpPr>
      <xdr:spPr>
        <a:xfrm>
          <a:off x="13652500" y="126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53484</xdr:rowOff>
    </xdr:from>
    <xdr:ext cx="469744" cy="259045"/>
    <xdr:sp macro="" textlink="">
      <xdr:nvSpPr>
        <xdr:cNvPr id="631" name="テキスト ボックス 630"/>
        <xdr:cNvSpPr txBox="1"/>
      </xdr:nvSpPr>
      <xdr:spPr>
        <a:xfrm>
          <a:off x="13468428" y="1239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73787</xdr:rowOff>
    </xdr:from>
    <xdr:to>
      <xdr:col>67</xdr:col>
      <xdr:colOff>101600</xdr:colOff>
      <xdr:row>75</xdr:row>
      <xdr:rowOff>3937</xdr:rowOff>
    </xdr:to>
    <xdr:sp macro="" textlink="">
      <xdr:nvSpPr>
        <xdr:cNvPr id="632" name="フローチャート: 判断 631"/>
        <xdr:cNvSpPr/>
      </xdr:nvSpPr>
      <xdr:spPr>
        <a:xfrm>
          <a:off x="12763500" y="127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20464</xdr:rowOff>
    </xdr:from>
    <xdr:ext cx="469744" cy="259045"/>
    <xdr:sp macro="" textlink="">
      <xdr:nvSpPr>
        <xdr:cNvPr id="633" name="テキスト ボックス 632"/>
        <xdr:cNvSpPr txBox="1"/>
      </xdr:nvSpPr>
      <xdr:spPr>
        <a:xfrm>
          <a:off x="12579428" y="1253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1015</xdr:rowOff>
    </xdr:from>
    <xdr:to>
      <xdr:col>85</xdr:col>
      <xdr:colOff>177800</xdr:colOff>
      <xdr:row>76</xdr:row>
      <xdr:rowOff>102615</xdr:rowOff>
    </xdr:to>
    <xdr:sp macro="" textlink="">
      <xdr:nvSpPr>
        <xdr:cNvPr id="639" name="楕円 638"/>
        <xdr:cNvSpPr/>
      </xdr:nvSpPr>
      <xdr:spPr>
        <a:xfrm>
          <a:off x="16268700" y="130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150892</xdr:rowOff>
    </xdr:from>
    <xdr:ext cx="469744" cy="259045"/>
    <xdr:sp macro="" textlink="">
      <xdr:nvSpPr>
        <xdr:cNvPr id="640" name="公債費該当値テキスト"/>
        <xdr:cNvSpPr txBox="1"/>
      </xdr:nvSpPr>
      <xdr:spPr>
        <a:xfrm>
          <a:off x="16370300" y="1300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150749</xdr:rowOff>
    </xdr:from>
    <xdr:to>
      <xdr:col>81</xdr:col>
      <xdr:colOff>101600</xdr:colOff>
      <xdr:row>76</xdr:row>
      <xdr:rowOff>80899</xdr:rowOff>
    </xdr:to>
    <xdr:sp macro="" textlink="">
      <xdr:nvSpPr>
        <xdr:cNvPr id="641" name="楕円 640"/>
        <xdr:cNvSpPr/>
      </xdr:nvSpPr>
      <xdr:spPr>
        <a:xfrm>
          <a:off x="15430500" y="1300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72026</xdr:rowOff>
    </xdr:from>
    <xdr:ext cx="469744" cy="259045"/>
    <xdr:sp macro="" textlink="">
      <xdr:nvSpPr>
        <xdr:cNvPr id="642" name="テキスト ボックス 641"/>
        <xdr:cNvSpPr txBox="1"/>
      </xdr:nvSpPr>
      <xdr:spPr>
        <a:xfrm>
          <a:off x="15246428" y="1310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139192</xdr:rowOff>
    </xdr:from>
    <xdr:to>
      <xdr:col>76</xdr:col>
      <xdr:colOff>165100</xdr:colOff>
      <xdr:row>76</xdr:row>
      <xdr:rowOff>69342</xdr:rowOff>
    </xdr:to>
    <xdr:sp macro="" textlink="">
      <xdr:nvSpPr>
        <xdr:cNvPr id="643" name="楕円 642"/>
        <xdr:cNvSpPr/>
      </xdr:nvSpPr>
      <xdr:spPr>
        <a:xfrm>
          <a:off x="14541500" y="12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60469</xdr:rowOff>
    </xdr:from>
    <xdr:ext cx="469744" cy="259045"/>
    <xdr:sp macro="" textlink="">
      <xdr:nvSpPr>
        <xdr:cNvPr id="644" name="テキスト ボックス 643"/>
        <xdr:cNvSpPr txBox="1"/>
      </xdr:nvSpPr>
      <xdr:spPr>
        <a:xfrm>
          <a:off x="14357428" y="1309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102489</xdr:rowOff>
    </xdr:from>
    <xdr:to>
      <xdr:col>72</xdr:col>
      <xdr:colOff>38100</xdr:colOff>
      <xdr:row>76</xdr:row>
      <xdr:rowOff>32640</xdr:rowOff>
    </xdr:to>
    <xdr:sp macro="" textlink="">
      <xdr:nvSpPr>
        <xdr:cNvPr id="645" name="楕円 644"/>
        <xdr:cNvSpPr/>
      </xdr:nvSpPr>
      <xdr:spPr>
        <a:xfrm>
          <a:off x="13652500" y="129612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23765</xdr:rowOff>
    </xdr:from>
    <xdr:ext cx="469744" cy="259045"/>
    <xdr:sp macro="" textlink="">
      <xdr:nvSpPr>
        <xdr:cNvPr id="646" name="テキスト ボックス 645"/>
        <xdr:cNvSpPr txBox="1"/>
      </xdr:nvSpPr>
      <xdr:spPr>
        <a:xfrm>
          <a:off x="13468428" y="13053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170180</xdr:rowOff>
    </xdr:from>
    <xdr:to>
      <xdr:col>67</xdr:col>
      <xdr:colOff>101600</xdr:colOff>
      <xdr:row>76</xdr:row>
      <xdr:rowOff>100330</xdr:rowOff>
    </xdr:to>
    <xdr:sp macro="" textlink="">
      <xdr:nvSpPr>
        <xdr:cNvPr id="647" name="楕円 646"/>
        <xdr:cNvSpPr/>
      </xdr:nvSpPr>
      <xdr:spPr>
        <a:xfrm>
          <a:off x="1276350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91457</xdr:rowOff>
    </xdr:from>
    <xdr:ext cx="469744" cy="259045"/>
    <xdr:sp macro="" textlink="">
      <xdr:nvSpPr>
        <xdr:cNvPr id="648" name="テキスト ボックス 647"/>
        <xdr:cNvSpPr txBox="1"/>
      </xdr:nvSpPr>
      <xdr:spPr>
        <a:xfrm>
          <a:off x="12579428"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4" name="テキスト ボックス 66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6" name="テキスト ボックス 66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8" name="テキスト ボックス 66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168636</xdr:rowOff>
    </xdr:from>
    <xdr:to>
      <xdr:col>85</xdr:col>
      <xdr:colOff>126364</xdr:colOff>
      <xdr:row>98</xdr:row>
      <xdr:rowOff>86379</xdr:rowOff>
    </xdr:to>
    <xdr:cxnSp macro="">
      <xdr:nvCxnSpPr>
        <xdr:cNvPr id="672" name="直線コネクタ 671"/>
        <xdr:cNvCxnSpPr/>
      </xdr:nvCxnSpPr>
      <xdr:spPr>
        <a:xfrm flipV="1">
          <a:off x="16317595" y="15427686"/>
          <a:ext cx="1269" cy="1460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90206</xdr:rowOff>
    </xdr:from>
    <xdr:ext cx="469744" cy="259045"/>
    <xdr:sp macro="" textlink="">
      <xdr:nvSpPr>
        <xdr:cNvPr id="673" name="積立金最小値テキスト"/>
        <xdr:cNvSpPr txBox="1"/>
      </xdr:nvSpPr>
      <xdr:spPr>
        <a:xfrm>
          <a:off x="16370300" y="1689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86379</xdr:rowOff>
    </xdr:from>
    <xdr:to>
      <xdr:col>86</xdr:col>
      <xdr:colOff>25400</xdr:colOff>
      <xdr:row>98</xdr:row>
      <xdr:rowOff>86379</xdr:rowOff>
    </xdr:to>
    <xdr:cxnSp macro="">
      <xdr:nvCxnSpPr>
        <xdr:cNvPr id="674" name="直線コネクタ 673"/>
        <xdr:cNvCxnSpPr/>
      </xdr:nvCxnSpPr>
      <xdr:spPr>
        <a:xfrm>
          <a:off x="16230600" y="1688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115313</xdr:rowOff>
    </xdr:from>
    <xdr:ext cx="534377" cy="259045"/>
    <xdr:sp macro="" textlink="">
      <xdr:nvSpPr>
        <xdr:cNvPr id="675" name="積立金最大値テキスト"/>
        <xdr:cNvSpPr txBox="1"/>
      </xdr:nvSpPr>
      <xdr:spPr>
        <a:xfrm>
          <a:off x="16370300" y="152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168636</xdr:rowOff>
    </xdr:from>
    <xdr:to>
      <xdr:col>86</xdr:col>
      <xdr:colOff>25400</xdr:colOff>
      <xdr:row>89</xdr:row>
      <xdr:rowOff>168636</xdr:rowOff>
    </xdr:to>
    <xdr:cxnSp macro="">
      <xdr:nvCxnSpPr>
        <xdr:cNvPr id="676" name="直線コネクタ 675"/>
        <xdr:cNvCxnSpPr/>
      </xdr:nvCxnSpPr>
      <xdr:spPr>
        <a:xfrm>
          <a:off x="16230600" y="1542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21685</xdr:rowOff>
    </xdr:from>
    <xdr:to>
      <xdr:col>85</xdr:col>
      <xdr:colOff>127000</xdr:colOff>
      <xdr:row>96</xdr:row>
      <xdr:rowOff>2026</xdr:rowOff>
    </xdr:to>
    <xdr:cxnSp macro="">
      <xdr:nvCxnSpPr>
        <xdr:cNvPr id="677" name="直線コネクタ 676"/>
        <xdr:cNvCxnSpPr/>
      </xdr:nvCxnSpPr>
      <xdr:spPr>
        <a:xfrm flipV="1">
          <a:off x="15481300" y="16309435"/>
          <a:ext cx="838200" cy="15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20465</xdr:rowOff>
    </xdr:from>
    <xdr:ext cx="534377" cy="259045"/>
    <xdr:sp macro="" textlink="">
      <xdr:nvSpPr>
        <xdr:cNvPr id="678" name="積立金平均値テキスト"/>
        <xdr:cNvSpPr txBox="1"/>
      </xdr:nvSpPr>
      <xdr:spPr>
        <a:xfrm>
          <a:off x="16370300" y="16308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42038</xdr:rowOff>
    </xdr:from>
    <xdr:to>
      <xdr:col>85</xdr:col>
      <xdr:colOff>177800</xdr:colOff>
      <xdr:row>95</xdr:row>
      <xdr:rowOff>143638</xdr:rowOff>
    </xdr:to>
    <xdr:sp macro="" textlink="">
      <xdr:nvSpPr>
        <xdr:cNvPr id="679" name="フローチャート: 判断 678"/>
        <xdr:cNvSpPr/>
      </xdr:nvSpPr>
      <xdr:spPr>
        <a:xfrm>
          <a:off x="16268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2026</xdr:rowOff>
    </xdr:from>
    <xdr:to>
      <xdr:col>81</xdr:col>
      <xdr:colOff>50800</xdr:colOff>
      <xdr:row>96</xdr:row>
      <xdr:rowOff>94780</xdr:rowOff>
    </xdr:to>
    <xdr:cxnSp macro="">
      <xdr:nvCxnSpPr>
        <xdr:cNvPr id="680" name="直線コネクタ 679"/>
        <xdr:cNvCxnSpPr/>
      </xdr:nvCxnSpPr>
      <xdr:spPr>
        <a:xfrm flipV="1">
          <a:off x="14592300" y="16461226"/>
          <a:ext cx="889000" cy="9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107187</xdr:rowOff>
    </xdr:from>
    <xdr:to>
      <xdr:col>81</xdr:col>
      <xdr:colOff>101600</xdr:colOff>
      <xdr:row>96</xdr:row>
      <xdr:rowOff>37337</xdr:rowOff>
    </xdr:to>
    <xdr:sp macro="" textlink="">
      <xdr:nvSpPr>
        <xdr:cNvPr id="681" name="フローチャート: 判断 680"/>
        <xdr:cNvSpPr/>
      </xdr:nvSpPr>
      <xdr:spPr>
        <a:xfrm>
          <a:off x="15430500" y="1639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53864</xdr:rowOff>
    </xdr:from>
    <xdr:ext cx="534377" cy="259045"/>
    <xdr:sp macro="" textlink="">
      <xdr:nvSpPr>
        <xdr:cNvPr id="682" name="テキスト ボックス 681"/>
        <xdr:cNvSpPr txBox="1"/>
      </xdr:nvSpPr>
      <xdr:spPr>
        <a:xfrm>
          <a:off x="15214111" y="16170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26829</xdr:rowOff>
    </xdr:from>
    <xdr:to>
      <xdr:col>76</xdr:col>
      <xdr:colOff>114300</xdr:colOff>
      <xdr:row>96</xdr:row>
      <xdr:rowOff>94780</xdr:rowOff>
    </xdr:to>
    <xdr:cxnSp macro="">
      <xdr:nvCxnSpPr>
        <xdr:cNvPr id="683" name="直線コネクタ 682"/>
        <xdr:cNvCxnSpPr/>
      </xdr:nvCxnSpPr>
      <xdr:spPr>
        <a:xfrm>
          <a:off x="13703300" y="16314579"/>
          <a:ext cx="889000" cy="23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299</xdr:rowOff>
    </xdr:from>
    <xdr:to>
      <xdr:col>76</xdr:col>
      <xdr:colOff>165100</xdr:colOff>
      <xdr:row>97</xdr:row>
      <xdr:rowOff>101899</xdr:rowOff>
    </xdr:to>
    <xdr:sp macro="" textlink="">
      <xdr:nvSpPr>
        <xdr:cNvPr id="684" name="フローチャート: 判断 683"/>
        <xdr:cNvSpPr/>
      </xdr:nvSpPr>
      <xdr:spPr>
        <a:xfrm>
          <a:off x="14541500" y="1663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93026</xdr:rowOff>
    </xdr:from>
    <xdr:ext cx="534377" cy="259045"/>
    <xdr:sp macro="" textlink="">
      <xdr:nvSpPr>
        <xdr:cNvPr id="685" name="テキスト ボックス 684"/>
        <xdr:cNvSpPr txBox="1"/>
      </xdr:nvSpPr>
      <xdr:spPr>
        <a:xfrm>
          <a:off x="14325111" y="167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79139</xdr:rowOff>
    </xdr:from>
    <xdr:to>
      <xdr:col>71</xdr:col>
      <xdr:colOff>177800</xdr:colOff>
      <xdr:row>95</xdr:row>
      <xdr:rowOff>26829</xdr:rowOff>
    </xdr:to>
    <xdr:cxnSp macro="">
      <xdr:nvCxnSpPr>
        <xdr:cNvPr id="686" name="直線コネクタ 685"/>
        <xdr:cNvCxnSpPr/>
      </xdr:nvCxnSpPr>
      <xdr:spPr>
        <a:xfrm>
          <a:off x="12814300" y="16195439"/>
          <a:ext cx="889000" cy="11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55924</xdr:rowOff>
    </xdr:from>
    <xdr:to>
      <xdr:col>72</xdr:col>
      <xdr:colOff>38100</xdr:colOff>
      <xdr:row>96</xdr:row>
      <xdr:rowOff>157524</xdr:rowOff>
    </xdr:to>
    <xdr:sp macro="" textlink="">
      <xdr:nvSpPr>
        <xdr:cNvPr id="687" name="フローチャート: 判断 686"/>
        <xdr:cNvSpPr/>
      </xdr:nvSpPr>
      <xdr:spPr>
        <a:xfrm>
          <a:off x="13652500" y="1651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148651</xdr:rowOff>
    </xdr:from>
    <xdr:ext cx="534377" cy="259045"/>
    <xdr:sp macro="" textlink="">
      <xdr:nvSpPr>
        <xdr:cNvPr id="688" name="テキスト ボックス 687"/>
        <xdr:cNvSpPr txBox="1"/>
      </xdr:nvSpPr>
      <xdr:spPr>
        <a:xfrm>
          <a:off x="13436111" y="1660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64458</xdr:rowOff>
    </xdr:from>
    <xdr:to>
      <xdr:col>67</xdr:col>
      <xdr:colOff>101600</xdr:colOff>
      <xdr:row>96</xdr:row>
      <xdr:rowOff>166058</xdr:rowOff>
    </xdr:to>
    <xdr:sp macro="" textlink="">
      <xdr:nvSpPr>
        <xdr:cNvPr id="689" name="フローチャート: 判断 688"/>
        <xdr:cNvSpPr/>
      </xdr:nvSpPr>
      <xdr:spPr>
        <a:xfrm>
          <a:off x="127635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157185</xdr:rowOff>
    </xdr:from>
    <xdr:ext cx="534377" cy="259045"/>
    <xdr:sp macro="" textlink="">
      <xdr:nvSpPr>
        <xdr:cNvPr id="690" name="テキスト ボックス 689"/>
        <xdr:cNvSpPr txBox="1"/>
      </xdr:nvSpPr>
      <xdr:spPr>
        <a:xfrm>
          <a:off x="12547111" y="1661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142335</xdr:rowOff>
    </xdr:from>
    <xdr:to>
      <xdr:col>85</xdr:col>
      <xdr:colOff>177800</xdr:colOff>
      <xdr:row>95</xdr:row>
      <xdr:rowOff>72485</xdr:rowOff>
    </xdr:to>
    <xdr:sp macro="" textlink="">
      <xdr:nvSpPr>
        <xdr:cNvPr id="696" name="楕円 695"/>
        <xdr:cNvSpPr/>
      </xdr:nvSpPr>
      <xdr:spPr>
        <a:xfrm>
          <a:off x="16268700" y="162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165212</xdr:rowOff>
    </xdr:from>
    <xdr:ext cx="534377" cy="259045"/>
    <xdr:sp macro="" textlink="">
      <xdr:nvSpPr>
        <xdr:cNvPr id="697" name="積立金該当値テキスト"/>
        <xdr:cNvSpPr txBox="1"/>
      </xdr:nvSpPr>
      <xdr:spPr>
        <a:xfrm>
          <a:off x="16370300" y="1611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122676</xdr:rowOff>
    </xdr:from>
    <xdr:to>
      <xdr:col>81</xdr:col>
      <xdr:colOff>101600</xdr:colOff>
      <xdr:row>96</xdr:row>
      <xdr:rowOff>52826</xdr:rowOff>
    </xdr:to>
    <xdr:sp macro="" textlink="">
      <xdr:nvSpPr>
        <xdr:cNvPr id="698" name="楕円 697"/>
        <xdr:cNvSpPr/>
      </xdr:nvSpPr>
      <xdr:spPr>
        <a:xfrm>
          <a:off x="15430500" y="164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43953</xdr:rowOff>
    </xdr:from>
    <xdr:ext cx="534377" cy="259045"/>
    <xdr:sp macro="" textlink="">
      <xdr:nvSpPr>
        <xdr:cNvPr id="699" name="テキスト ボックス 698"/>
        <xdr:cNvSpPr txBox="1"/>
      </xdr:nvSpPr>
      <xdr:spPr>
        <a:xfrm>
          <a:off x="15214111" y="165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43980</xdr:rowOff>
    </xdr:from>
    <xdr:to>
      <xdr:col>76</xdr:col>
      <xdr:colOff>165100</xdr:colOff>
      <xdr:row>96</xdr:row>
      <xdr:rowOff>145580</xdr:rowOff>
    </xdr:to>
    <xdr:sp macro="" textlink="">
      <xdr:nvSpPr>
        <xdr:cNvPr id="700" name="楕円 699"/>
        <xdr:cNvSpPr/>
      </xdr:nvSpPr>
      <xdr:spPr>
        <a:xfrm>
          <a:off x="14541500" y="1650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162107</xdr:rowOff>
    </xdr:from>
    <xdr:ext cx="534377" cy="259045"/>
    <xdr:sp macro="" textlink="">
      <xdr:nvSpPr>
        <xdr:cNvPr id="701" name="テキスト ボックス 700"/>
        <xdr:cNvSpPr txBox="1"/>
      </xdr:nvSpPr>
      <xdr:spPr>
        <a:xfrm>
          <a:off x="14325111" y="1627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147479</xdr:rowOff>
    </xdr:from>
    <xdr:to>
      <xdr:col>72</xdr:col>
      <xdr:colOff>38100</xdr:colOff>
      <xdr:row>95</xdr:row>
      <xdr:rowOff>77629</xdr:rowOff>
    </xdr:to>
    <xdr:sp macro="" textlink="">
      <xdr:nvSpPr>
        <xdr:cNvPr id="702" name="楕円 701"/>
        <xdr:cNvSpPr/>
      </xdr:nvSpPr>
      <xdr:spPr>
        <a:xfrm>
          <a:off x="13652500" y="1626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94156</xdr:rowOff>
    </xdr:from>
    <xdr:ext cx="534377" cy="259045"/>
    <xdr:sp macro="" textlink="">
      <xdr:nvSpPr>
        <xdr:cNvPr id="703" name="テキスト ボックス 702"/>
        <xdr:cNvSpPr txBox="1"/>
      </xdr:nvSpPr>
      <xdr:spPr>
        <a:xfrm>
          <a:off x="13436111" y="160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28339</xdr:rowOff>
    </xdr:from>
    <xdr:to>
      <xdr:col>67</xdr:col>
      <xdr:colOff>101600</xdr:colOff>
      <xdr:row>94</xdr:row>
      <xdr:rowOff>129939</xdr:rowOff>
    </xdr:to>
    <xdr:sp macro="" textlink="">
      <xdr:nvSpPr>
        <xdr:cNvPr id="704" name="楕円 703"/>
        <xdr:cNvSpPr/>
      </xdr:nvSpPr>
      <xdr:spPr>
        <a:xfrm>
          <a:off x="12763500" y="161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146466</xdr:rowOff>
    </xdr:from>
    <xdr:ext cx="534377" cy="259045"/>
    <xdr:sp macro="" textlink="">
      <xdr:nvSpPr>
        <xdr:cNvPr id="705" name="テキスト ボックス 704"/>
        <xdr:cNvSpPr txBox="1"/>
      </xdr:nvSpPr>
      <xdr:spPr>
        <a:xfrm>
          <a:off x="12547111" y="159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19" name="テキスト ボックス 718"/>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1" name="テキスト ボックス 720"/>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3" name="テキスト ボックス 722"/>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5" name="テキスト ボックス 72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7" name="テキスト ボックス 726"/>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44994</xdr:rowOff>
    </xdr:from>
    <xdr:to>
      <xdr:col>116</xdr:col>
      <xdr:colOff>62864</xdr:colOff>
      <xdr:row>39</xdr:row>
      <xdr:rowOff>98878</xdr:rowOff>
    </xdr:to>
    <xdr:cxnSp macro="">
      <xdr:nvCxnSpPr>
        <xdr:cNvPr id="731" name="直線コネクタ 730"/>
        <xdr:cNvCxnSpPr/>
      </xdr:nvCxnSpPr>
      <xdr:spPr>
        <a:xfrm flipV="1">
          <a:off x="22159595" y="5188494"/>
          <a:ext cx="1269"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32" name="投資及び出資金最小値テキスト"/>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163121</xdr:rowOff>
    </xdr:from>
    <xdr:ext cx="469744" cy="259045"/>
    <xdr:sp macro="" textlink="">
      <xdr:nvSpPr>
        <xdr:cNvPr id="734" name="投資及び出資金最大値テキスト"/>
        <xdr:cNvSpPr txBox="1"/>
      </xdr:nvSpPr>
      <xdr:spPr>
        <a:xfrm>
          <a:off x="22212300" y="4963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44994</xdr:rowOff>
    </xdr:from>
    <xdr:to>
      <xdr:col>116</xdr:col>
      <xdr:colOff>152400</xdr:colOff>
      <xdr:row>30</xdr:row>
      <xdr:rowOff>44994</xdr:rowOff>
    </xdr:to>
    <xdr:cxnSp macro="">
      <xdr:nvCxnSpPr>
        <xdr:cNvPr id="735" name="直線コネクタ 734"/>
        <xdr:cNvCxnSpPr/>
      </xdr:nvCxnSpPr>
      <xdr:spPr>
        <a:xfrm>
          <a:off x="22072600" y="518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37" name="投資及び出資金平均値テキスト"/>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38" name="フローチャート: 判断 737"/>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40" name="フローチャート: 判断 739"/>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1" name="テキスト ボックス 740"/>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43" name="フローチャート: 判断 742"/>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44" name="テキスト ボックス 74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36104</xdr:rowOff>
    </xdr:from>
    <xdr:to>
      <xdr:col>102</xdr:col>
      <xdr:colOff>165100</xdr:colOff>
      <xdr:row>39</xdr:row>
      <xdr:rowOff>137704</xdr:rowOff>
    </xdr:to>
    <xdr:sp macro="" textlink="">
      <xdr:nvSpPr>
        <xdr:cNvPr id="746" name="フローチャート: 判断 745"/>
        <xdr:cNvSpPr/>
      </xdr:nvSpPr>
      <xdr:spPr>
        <a:xfrm>
          <a:off x="19494500" y="672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154231</xdr:rowOff>
    </xdr:from>
    <xdr:ext cx="313932" cy="259045"/>
    <xdr:sp macro="" textlink="">
      <xdr:nvSpPr>
        <xdr:cNvPr id="747" name="テキスト ボックス 746"/>
        <xdr:cNvSpPr txBox="1"/>
      </xdr:nvSpPr>
      <xdr:spPr>
        <a:xfrm>
          <a:off x="19388333" y="6497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26307</xdr:rowOff>
    </xdr:from>
    <xdr:to>
      <xdr:col>98</xdr:col>
      <xdr:colOff>38100</xdr:colOff>
      <xdr:row>39</xdr:row>
      <xdr:rowOff>127907</xdr:rowOff>
    </xdr:to>
    <xdr:sp macro="" textlink="">
      <xdr:nvSpPr>
        <xdr:cNvPr id="748" name="フローチャート: 判断 747"/>
        <xdr:cNvSpPr/>
      </xdr:nvSpPr>
      <xdr:spPr>
        <a:xfrm>
          <a:off x="186055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144434</xdr:rowOff>
    </xdr:from>
    <xdr:ext cx="313932" cy="259045"/>
    <xdr:sp macro="" textlink="">
      <xdr:nvSpPr>
        <xdr:cNvPr id="749" name="テキスト ボックス 748"/>
        <xdr:cNvSpPr txBox="1"/>
      </xdr:nvSpPr>
      <xdr:spPr>
        <a:xfrm>
          <a:off x="18499333" y="64880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56" name="投資及び出資金該当値テキスト"/>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58" name="テキスト ボックス 757"/>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0" name="テキスト ボックス 759"/>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5" name="直線コネクタ 77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6" name="テキスト ボックス 77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7" name="直線コネクタ 77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78" name="テキスト ボックス 777"/>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9" name="直線コネクタ 77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0" name="テキスト ボックス 779"/>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1" name="直線コネクタ 78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2" name="テキスト ボックス 781"/>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3" name="直線コネクタ 78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4" name="テキスト ボックス 78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5" name="直線コネクタ 78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6" name="テキスト ボックス 78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33455</xdr:rowOff>
    </xdr:from>
    <xdr:to>
      <xdr:col>116</xdr:col>
      <xdr:colOff>62864</xdr:colOff>
      <xdr:row>59</xdr:row>
      <xdr:rowOff>98552</xdr:rowOff>
    </xdr:to>
    <xdr:cxnSp macro="">
      <xdr:nvCxnSpPr>
        <xdr:cNvPr id="790" name="直線コネクタ 789"/>
        <xdr:cNvCxnSpPr/>
      </xdr:nvCxnSpPr>
      <xdr:spPr>
        <a:xfrm flipV="1">
          <a:off x="22159595" y="8605955"/>
          <a:ext cx="1269" cy="160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102379</xdr:rowOff>
    </xdr:from>
    <xdr:ext cx="249299" cy="259045"/>
    <xdr:sp macro="" textlink="">
      <xdr:nvSpPr>
        <xdr:cNvPr id="791" name="貸付金最小値テキスト"/>
        <xdr:cNvSpPr txBox="1"/>
      </xdr:nvSpPr>
      <xdr:spPr>
        <a:xfrm>
          <a:off x="22212300" y="102179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98552</xdr:rowOff>
    </xdr:from>
    <xdr:to>
      <xdr:col>116</xdr:col>
      <xdr:colOff>152400</xdr:colOff>
      <xdr:row>59</xdr:row>
      <xdr:rowOff>98552</xdr:rowOff>
    </xdr:to>
    <xdr:cxnSp macro="">
      <xdr:nvCxnSpPr>
        <xdr:cNvPr id="792" name="直線コネクタ 791"/>
        <xdr:cNvCxnSpPr/>
      </xdr:nvCxnSpPr>
      <xdr:spPr>
        <a:xfrm>
          <a:off x="22072600" y="1021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151582</xdr:rowOff>
    </xdr:from>
    <xdr:ext cx="534377" cy="259045"/>
    <xdr:sp macro="" textlink="">
      <xdr:nvSpPr>
        <xdr:cNvPr id="793" name="貸付金最大値テキスト"/>
        <xdr:cNvSpPr txBox="1"/>
      </xdr:nvSpPr>
      <xdr:spPr>
        <a:xfrm>
          <a:off x="22212300" y="838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33455</xdr:rowOff>
    </xdr:from>
    <xdr:to>
      <xdr:col>116</xdr:col>
      <xdr:colOff>152400</xdr:colOff>
      <xdr:row>50</xdr:row>
      <xdr:rowOff>33455</xdr:rowOff>
    </xdr:to>
    <xdr:cxnSp macro="">
      <xdr:nvCxnSpPr>
        <xdr:cNvPr id="794" name="直線コネクタ 793"/>
        <xdr:cNvCxnSpPr/>
      </xdr:nvCxnSpPr>
      <xdr:spPr>
        <a:xfrm>
          <a:off x="22072600" y="860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12990</xdr:rowOff>
    </xdr:from>
    <xdr:to>
      <xdr:col>116</xdr:col>
      <xdr:colOff>63500</xdr:colOff>
      <xdr:row>59</xdr:row>
      <xdr:rowOff>16583</xdr:rowOff>
    </xdr:to>
    <xdr:cxnSp macro="">
      <xdr:nvCxnSpPr>
        <xdr:cNvPr id="795" name="直線コネクタ 794"/>
        <xdr:cNvCxnSpPr/>
      </xdr:nvCxnSpPr>
      <xdr:spPr>
        <a:xfrm>
          <a:off x="21323300" y="10128540"/>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137358</xdr:rowOff>
    </xdr:from>
    <xdr:ext cx="469744" cy="259045"/>
    <xdr:sp macro="" textlink="">
      <xdr:nvSpPr>
        <xdr:cNvPr id="796" name="貸付金平均値テキスト"/>
        <xdr:cNvSpPr txBox="1"/>
      </xdr:nvSpPr>
      <xdr:spPr>
        <a:xfrm>
          <a:off x="22212300" y="9738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114481</xdr:rowOff>
    </xdr:from>
    <xdr:to>
      <xdr:col>116</xdr:col>
      <xdr:colOff>114300</xdr:colOff>
      <xdr:row>58</xdr:row>
      <xdr:rowOff>44631</xdr:rowOff>
    </xdr:to>
    <xdr:sp macro="" textlink="">
      <xdr:nvSpPr>
        <xdr:cNvPr id="797" name="フローチャート: 判断 796"/>
        <xdr:cNvSpPr/>
      </xdr:nvSpPr>
      <xdr:spPr>
        <a:xfrm>
          <a:off x="22110700" y="988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9507</xdr:rowOff>
    </xdr:from>
    <xdr:to>
      <xdr:col>111</xdr:col>
      <xdr:colOff>177800</xdr:colOff>
      <xdr:row>59</xdr:row>
      <xdr:rowOff>12990</xdr:rowOff>
    </xdr:to>
    <xdr:cxnSp macro="">
      <xdr:nvCxnSpPr>
        <xdr:cNvPr id="798" name="直線コネクタ 797"/>
        <xdr:cNvCxnSpPr/>
      </xdr:nvCxnSpPr>
      <xdr:spPr>
        <a:xfrm>
          <a:off x="20434300" y="10125057"/>
          <a:ext cx="889000" cy="3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155629</xdr:rowOff>
    </xdr:from>
    <xdr:to>
      <xdr:col>112</xdr:col>
      <xdr:colOff>38100</xdr:colOff>
      <xdr:row>58</xdr:row>
      <xdr:rowOff>85779</xdr:rowOff>
    </xdr:to>
    <xdr:sp macro="" textlink="">
      <xdr:nvSpPr>
        <xdr:cNvPr id="799" name="フローチャート: 判断 798"/>
        <xdr:cNvSpPr/>
      </xdr:nvSpPr>
      <xdr:spPr>
        <a:xfrm>
          <a:off x="21272500" y="99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102306</xdr:rowOff>
    </xdr:from>
    <xdr:ext cx="469744" cy="259045"/>
    <xdr:sp macro="" textlink="">
      <xdr:nvSpPr>
        <xdr:cNvPr id="800" name="テキスト ボックス 799"/>
        <xdr:cNvSpPr txBox="1"/>
      </xdr:nvSpPr>
      <xdr:spPr>
        <a:xfrm>
          <a:off x="21088428" y="970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5588</xdr:rowOff>
    </xdr:from>
    <xdr:to>
      <xdr:col>107</xdr:col>
      <xdr:colOff>50800</xdr:colOff>
      <xdr:row>59</xdr:row>
      <xdr:rowOff>9507</xdr:rowOff>
    </xdr:to>
    <xdr:cxnSp macro="">
      <xdr:nvCxnSpPr>
        <xdr:cNvPr id="801" name="直線コネクタ 800"/>
        <xdr:cNvCxnSpPr/>
      </xdr:nvCxnSpPr>
      <xdr:spPr>
        <a:xfrm>
          <a:off x="19545300" y="10121138"/>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138321</xdr:rowOff>
    </xdr:from>
    <xdr:to>
      <xdr:col>107</xdr:col>
      <xdr:colOff>101600</xdr:colOff>
      <xdr:row>58</xdr:row>
      <xdr:rowOff>68471</xdr:rowOff>
    </xdr:to>
    <xdr:sp macro="" textlink="">
      <xdr:nvSpPr>
        <xdr:cNvPr id="802" name="フローチャート: 判断 801"/>
        <xdr:cNvSpPr/>
      </xdr:nvSpPr>
      <xdr:spPr>
        <a:xfrm>
          <a:off x="20383500" y="991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84998</xdr:rowOff>
    </xdr:from>
    <xdr:ext cx="469744" cy="259045"/>
    <xdr:sp macro="" textlink="">
      <xdr:nvSpPr>
        <xdr:cNvPr id="803" name="テキスト ボックス 802"/>
        <xdr:cNvSpPr txBox="1"/>
      </xdr:nvSpPr>
      <xdr:spPr>
        <a:xfrm>
          <a:off x="20199428" y="9686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581</xdr:rowOff>
    </xdr:from>
    <xdr:to>
      <xdr:col>102</xdr:col>
      <xdr:colOff>114300</xdr:colOff>
      <xdr:row>59</xdr:row>
      <xdr:rowOff>5588</xdr:rowOff>
    </xdr:to>
    <xdr:cxnSp macro="">
      <xdr:nvCxnSpPr>
        <xdr:cNvPr id="804" name="直線コネクタ 803"/>
        <xdr:cNvCxnSpPr/>
      </xdr:nvCxnSpPr>
      <xdr:spPr>
        <a:xfrm>
          <a:off x="18656300" y="10116131"/>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99785</xdr:rowOff>
    </xdr:from>
    <xdr:to>
      <xdr:col>102</xdr:col>
      <xdr:colOff>165100</xdr:colOff>
      <xdr:row>58</xdr:row>
      <xdr:rowOff>29935</xdr:rowOff>
    </xdr:to>
    <xdr:sp macro="" textlink="">
      <xdr:nvSpPr>
        <xdr:cNvPr id="805" name="フローチャート: 判断 804"/>
        <xdr:cNvSpPr/>
      </xdr:nvSpPr>
      <xdr:spPr>
        <a:xfrm>
          <a:off x="19494500" y="987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46462</xdr:rowOff>
    </xdr:from>
    <xdr:ext cx="469744" cy="259045"/>
    <xdr:sp macro="" textlink="">
      <xdr:nvSpPr>
        <xdr:cNvPr id="806" name="テキスト ボックス 805"/>
        <xdr:cNvSpPr txBox="1"/>
      </xdr:nvSpPr>
      <xdr:spPr>
        <a:xfrm>
          <a:off x="19310428" y="9647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92384</xdr:rowOff>
    </xdr:from>
    <xdr:to>
      <xdr:col>98</xdr:col>
      <xdr:colOff>38100</xdr:colOff>
      <xdr:row>58</xdr:row>
      <xdr:rowOff>22534</xdr:rowOff>
    </xdr:to>
    <xdr:sp macro="" textlink="">
      <xdr:nvSpPr>
        <xdr:cNvPr id="807" name="フローチャート: 判断 806"/>
        <xdr:cNvSpPr/>
      </xdr:nvSpPr>
      <xdr:spPr>
        <a:xfrm>
          <a:off x="18605500" y="986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39061</xdr:rowOff>
    </xdr:from>
    <xdr:ext cx="469744" cy="259045"/>
    <xdr:sp macro="" textlink="">
      <xdr:nvSpPr>
        <xdr:cNvPr id="808" name="テキスト ボックス 807"/>
        <xdr:cNvSpPr txBox="1"/>
      </xdr:nvSpPr>
      <xdr:spPr>
        <a:xfrm>
          <a:off x="18421428" y="964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137233</xdr:rowOff>
    </xdr:from>
    <xdr:to>
      <xdr:col>116</xdr:col>
      <xdr:colOff>114300</xdr:colOff>
      <xdr:row>59</xdr:row>
      <xdr:rowOff>67383</xdr:rowOff>
    </xdr:to>
    <xdr:sp macro="" textlink="">
      <xdr:nvSpPr>
        <xdr:cNvPr id="814" name="楕円 813"/>
        <xdr:cNvSpPr/>
      </xdr:nvSpPr>
      <xdr:spPr>
        <a:xfrm>
          <a:off x="22110700" y="1008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52160</xdr:rowOff>
    </xdr:from>
    <xdr:ext cx="378565" cy="259045"/>
    <xdr:sp macro="" textlink="">
      <xdr:nvSpPr>
        <xdr:cNvPr id="815" name="貸付金該当値テキスト"/>
        <xdr:cNvSpPr txBox="1"/>
      </xdr:nvSpPr>
      <xdr:spPr>
        <a:xfrm>
          <a:off x="22212300" y="999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133640</xdr:rowOff>
    </xdr:from>
    <xdr:to>
      <xdr:col>112</xdr:col>
      <xdr:colOff>38100</xdr:colOff>
      <xdr:row>59</xdr:row>
      <xdr:rowOff>63790</xdr:rowOff>
    </xdr:to>
    <xdr:sp macro="" textlink="">
      <xdr:nvSpPr>
        <xdr:cNvPr id="816" name="楕円 815"/>
        <xdr:cNvSpPr/>
      </xdr:nvSpPr>
      <xdr:spPr>
        <a:xfrm>
          <a:off x="21272500" y="1007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54917</xdr:rowOff>
    </xdr:from>
    <xdr:ext cx="378565" cy="259045"/>
    <xdr:sp macro="" textlink="">
      <xdr:nvSpPr>
        <xdr:cNvPr id="817" name="テキスト ボックス 816"/>
        <xdr:cNvSpPr txBox="1"/>
      </xdr:nvSpPr>
      <xdr:spPr>
        <a:xfrm>
          <a:off x="21134017" y="1017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130157</xdr:rowOff>
    </xdr:from>
    <xdr:to>
      <xdr:col>107</xdr:col>
      <xdr:colOff>101600</xdr:colOff>
      <xdr:row>59</xdr:row>
      <xdr:rowOff>60307</xdr:rowOff>
    </xdr:to>
    <xdr:sp macro="" textlink="">
      <xdr:nvSpPr>
        <xdr:cNvPr id="818" name="楕円 817"/>
        <xdr:cNvSpPr/>
      </xdr:nvSpPr>
      <xdr:spPr>
        <a:xfrm>
          <a:off x="20383500" y="1007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51434</xdr:rowOff>
    </xdr:from>
    <xdr:ext cx="378565" cy="259045"/>
    <xdr:sp macro="" textlink="">
      <xdr:nvSpPr>
        <xdr:cNvPr id="819" name="テキスト ボックス 818"/>
        <xdr:cNvSpPr txBox="1"/>
      </xdr:nvSpPr>
      <xdr:spPr>
        <a:xfrm>
          <a:off x="20245017" y="10166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126238</xdr:rowOff>
    </xdr:from>
    <xdr:to>
      <xdr:col>102</xdr:col>
      <xdr:colOff>165100</xdr:colOff>
      <xdr:row>59</xdr:row>
      <xdr:rowOff>56388</xdr:rowOff>
    </xdr:to>
    <xdr:sp macro="" textlink="">
      <xdr:nvSpPr>
        <xdr:cNvPr id="820" name="楕円 819"/>
        <xdr:cNvSpPr/>
      </xdr:nvSpPr>
      <xdr:spPr>
        <a:xfrm>
          <a:off x="19494500" y="1007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47515</xdr:rowOff>
    </xdr:from>
    <xdr:ext cx="378565" cy="259045"/>
    <xdr:sp macro="" textlink="">
      <xdr:nvSpPr>
        <xdr:cNvPr id="821" name="テキスト ボックス 820"/>
        <xdr:cNvSpPr txBox="1"/>
      </xdr:nvSpPr>
      <xdr:spPr>
        <a:xfrm>
          <a:off x="19356017" y="10163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121231</xdr:rowOff>
    </xdr:from>
    <xdr:to>
      <xdr:col>98</xdr:col>
      <xdr:colOff>38100</xdr:colOff>
      <xdr:row>59</xdr:row>
      <xdr:rowOff>51381</xdr:rowOff>
    </xdr:to>
    <xdr:sp macro="" textlink="">
      <xdr:nvSpPr>
        <xdr:cNvPr id="822" name="楕円 821"/>
        <xdr:cNvSpPr/>
      </xdr:nvSpPr>
      <xdr:spPr>
        <a:xfrm>
          <a:off x="18605500" y="10065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42508</xdr:rowOff>
    </xdr:from>
    <xdr:ext cx="378565" cy="259045"/>
    <xdr:sp macro="" textlink="">
      <xdr:nvSpPr>
        <xdr:cNvPr id="823" name="テキスト ボックス 822"/>
        <xdr:cNvSpPr txBox="1"/>
      </xdr:nvSpPr>
      <xdr:spPr>
        <a:xfrm>
          <a:off x="18467017" y="10158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4" name="テキスト ボックス 83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2" name="テキスト ボックス 84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4" name="テキスト ボックス 84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82413</xdr:rowOff>
    </xdr:from>
    <xdr:to>
      <xdr:col>116</xdr:col>
      <xdr:colOff>62864</xdr:colOff>
      <xdr:row>77</xdr:row>
      <xdr:rowOff>26772</xdr:rowOff>
    </xdr:to>
    <xdr:cxnSp macro="">
      <xdr:nvCxnSpPr>
        <xdr:cNvPr id="846" name="直線コネクタ 845"/>
        <xdr:cNvCxnSpPr/>
      </xdr:nvCxnSpPr>
      <xdr:spPr>
        <a:xfrm flipV="1">
          <a:off x="22159595" y="12083913"/>
          <a:ext cx="1269" cy="114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30599</xdr:rowOff>
    </xdr:from>
    <xdr:ext cx="534377" cy="259045"/>
    <xdr:sp macro="" textlink="">
      <xdr:nvSpPr>
        <xdr:cNvPr id="847" name="繰出金最小値テキスト"/>
        <xdr:cNvSpPr txBox="1"/>
      </xdr:nvSpPr>
      <xdr:spPr>
        <a:xfrm>
          <a:off x="22212300"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26772</xdr:rowOff>
    </xdr:from>
    <xdr:to>
      <xdr:col>116</xdr:col>
      <xdr:colOff>152400</xdr:colOff>
      <xdr:row>77</xdr:row>
      <xdr:rowOff>26772</xdr:rowOff>
    </xdr:to>
    <xdr:cxnSp macro="">
      <xdr:nvCxnSpPr>
        <xdr:cNvPr id="848" name="直線コネクタ 847"/>
        <xdr:cNvCxnSpPr/>
      </xdr:nvCxnSpPr>
      <xdr:spPr>
        <a:xfrm>
          <a:off x="22072600" y="1322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29090</xdr:rowOff>
    </xdr:from>
    <xdr:ext cx="534377" cy="259045"/>
    <xdr:sp macro="" textlink="">
      <xdr:nvSpPr>
        <xdr:cNvPr id="849" name="繰出金最大値テキスト"/>
        <xdr:cNvSpPr txBox="1"/>
      </xdr:nvSpPr>
      <xdr:spPr>
        <a:xfrm>
          <a:off x="22212300" y="118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82413</xdr:rowOff>
    </xdr:from>
    <xdr:to>
      <xdr:col>116</xdr:col>
      <xdr:colOff>152400</xdr:colOff>
      <xdr:row>70</xdr:row>
      <xdr:rowOff>82413</xdr:rowOff>
    </xdr:to>
    <xdr:cxnSp macro="">
      <xdr:nvCxnSpPr>
        <xdr:cNvPr id="850" name="直線コネクタ 849"/>
        <xdr:cNvCxnSpPr/>
      </xdr:nvCxnSpPr>
      <xdr:spPr>
        <a:xfrm>
          <a:off x="22072600" y="1208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160000</xdr:rowOff>
    </xdr:from>
    <xdr:to>
      <xdr:col>116</xdr:col>
      <xdr:colOff>63500</xdr:colOff>
      <xdr:row>76</xdr:row>
      <xdr:rowOff>126259</xdr:rowOff>
    </xdr:to>
    <xdr:cxnSp macro="">
      <xdr:nvCxnSpPr>
        <xdr:cNvPr id="851" name="直線コネクタ 850"/>
        <xdr:cNvCxnSpPr/>
      </xdr:nvCxnSpPr>
      <xdr:spPr>
        <a:xfrm flipV="1">
          <a:off x="21323300" y="13018750"/>
          <a:ext cx="838200" cy="13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140626</xdr:rowOff>
    </xdr:from>
    <xdr:ext cx="534377" cy="259045"/>
    <xdr:sp macro="" textlink="">
      <xdr:nvSpPr>
        <xdr:cNvPr id="852" name="繰出金平均値テキスト"/>
        <xdr:cNvSpPr txBox="1"/>
      </xdr:nvSpPr>
      <xdr:spPr>
        <a:xfrm>
          <a:off x="22212300" y="12656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117749</xdr:rowOff>
    </xdr:from>
    <xdr:to>
      <xdr:col>116</xdr:col>
      <xdr:colOff>114300</xdr:colOff>
      <xdr:row>75</xdr:row>
      <xdr:rowOff>47899</xdr:rowOff>
    </xdr:to>
    <xdr:sp macro="" textlink="">
      <xdr:nvSpPr>
        <xdr:cNvPr id="853" name="フローチャート: 判断 852"/>
        <xdr:cNvSpPr/>
      </xdr:nvSpPr>
      <xdr:spPr>
        <a:xfrm>
          <a:off x="22110700" y="12805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54569</xdr:rowOff>
    </xdr:from>
    <xdr:to>
      <xdr:col>111</xdr:col>
      <xdr:colOff>177800</xdr:colOff>
      <xdr:row>76</xdr:row>
      <xdr:rowOff>126259</xdr:rowOff>
    </xdr:to>
    <xdr:cxnSp macro="">
      <xdr:nvCxnSpPr>
        <xdr:cNvPr id="854" name="直線コネクタ 853"/>
        <xdr:cNvCxnSpPr/>
      </xdr:nvCxnSpPr>
      <xdr:spPr>
        <a:xfrm>
          <a:off x="20434300" y="13084769"/>
          <a:ext cx="889000" cy="7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41168</xdr:rowOff>
    </xdr:from>
    <xdr:to>
      <xdr:col>112</xdr:col>
      <xdr:colOff>38100</xdr:colOff>
      <xdr:row>75</xdr:row>
      <xdr:rowOff>142768</xdr:rowOff>
    </xdr:to>
    <xdr:sp macro="" textlink="">
      <xdr:nvSpPr>
        <xdr:cNvPr id="855" name="フローチャート: 判断 854"/>
        <xdr:cNvSpPr/>
      </xdr:nvSpPr>
      <xdr:spPr>
        <a:xfrm>
          <a:off x="21272500" y="128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159295</xdr:rowOff>
    </xdr:from>
    <xdr:ext cx="534377" cy="259045"/>
    <xdr:sp macro="" textlink="">
      <xdr:nvSpPr>
        <xdr:cNvPr id="856" name="テキスト ボックス 855"/>
        <xdr:cNvSpPr txBox="1"/>
      </xdr:nvSpPr>
      <xdr:spPr>
        <a:xfrm>
          <a:off x="21056111" y="1267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54569</xdr:rowOff>
    </xdr:from>
    <xdr:to>
      <xdr:col>107</xdr:col>
      <xdr:colOff>50800</xdr:colOff>
      <xdr:row>76</xdr:row>
      <xdr:rowOff>81224</xdr:rowOff>
    </xdr:to>
    <xdr:cxnSp macro="">
      <xdr:nvCxnSpPr>
        <xdr:cNvPr id="857" name="直線コネクタ 856"/>
        <xdr:cNvCxnSpPr/>
      </xdr:nvCxnSpPr>
      <xdr:spPr>
        <a:xfrm flipV="1">
          <a:off x="19545300" y="13084769"/>
          <a:ext cx="889000" cy="2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15473</xdr:rowOff>
    </xdr:from>
    <xdr:to>
      <xdr:col>107</xdr:col>
      <xdr:colOff>101600</xdr:colOff>
      <xdr:row>75</xdr:row>
      <xdr:rowOff>117073</xdr:rowOff>
    </xdr:to>
    <xdr:sp macro="" textlink="">
      <xdr:nvSpPr>
        <xdr:cNvPr id="858" name="フローチャート: 判断 857"/>
        <xdr:cNvSpPr/>
      </xdr:nvSpPr>
      <xdr:spPr>
        <a:xfrm>
          <a:off x="20383500" y="1287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133600</xdr:rowOff>
    </xdr:from>
    <xdr:ext cx="534377" cy="259045"/>
    <xdr:sp macro="" textlink="">
      <xdr:nvSpPr>
        <xdr:cNvPr id="859" name="テキスト ボックス 858"/>
        <xdr:cNvSpPr txBox="1"/>
      </xdr:nvSpPr>
      <xdr:spPr>
        <a:xfrm>
          <a:off x="20167111" y="12649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81224</xdr:rowOff>
    </xdr:from>
    <xdr:to>
      <xdr:col>102</xdr:col>
      <xdr:colOff>114300</xdr:colOff>
      <xdr:row>77</xdr:row>
      <xdr:rowOff>113229</xdr:rowOff>
    </xdr:to>
    <xdr:cxnSp macro="">
      <xdr:nvCxnSpPr>
        <xdr:cNvPr id="860" name="直線コネクタ 859"/>
        <xdr:cNvCxnSpPr/>
      </xdr:nvCxnSpPr>
      <xdr:spPr>
        <a:xfrm flipV="1">
          <a:off x="18656300" y="13111424"/>
          <a:ext cx="889000" cy="20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8982</xdr:rowOff>
    </xdr:from>
    <xdr:to>
      <xdr:col>102</xdr:col>
      <xdr:colOff>165100</xdr:colOff>
      <xdr:row>75</xdr:row>
      <xdr:rowOff>110582</xdr:rowOff>
    </xdr:to>
    <xdr:sp macro="" textlink="">
      <xdr:nvSpPr>
        <xdr:cNvPr id="861" name="フローチャート: 判断 860"/>
        <xdr:cNvSpPr/>
      </xdr:nvSpPr>
      <xdr:spPr>
        <a:xfrm>
          <a:off x="19494500" y="1286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127109</xdr:rowOff>
    </xdr:from>
    <xdr:ext cx="534377" cy="259045"/>
    <xdr:sp macro="" textlink="">
      <xdr:nvSpPr>
        <xdr:cNvPr id="862" name="テキスト ボックス 861"/>
        <xdr:cNvSpPr txBox="1"/>
      </xdr:nvSpPr>
      <xdr:spPr>
        <a:xfrm>
          <a:off x="19278111" y="1264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22606</xdr:rowOff>
    </xdr:from>
    <xdr:to>
      <xdr:col>98</xdr:col>
      <xdr:colOff>38100</xdr:colOff>
      <xdr:row>75</xdr:row>
      <xdr:rowOff>124206</xdr:rowOff>
    </xdr:to>
    <xdr:sp macro="" textlink="">
      <xdr:nvSpPr>
        <xdr:cNvPr id="863" name="フローチャート: 判断 862"/>
        <xdr:cNvSpPr/>
      </xdr:nvSpPr>
      <xdr:spPr>
        <a:xfrm>
          <a:off x="18605500" y="1288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140733</xdr:rowOff>
    </xdr:from>
    <xdr:ext cx="534377" cy="259045"/>
    <xdr:sp macro="" textlink="">
      <xdr:nvSpPr>
        <xdr:cNvPr id="864" name="テキスト ボックス 863"/>
        <xdr:cNvSpPr txBox="1"/>
      </xdr:nvSpPr>
      <xdr:spPr>
        <a:xfrm>
          <a:off x="18389111" y="1265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109200</xdr:rowOff>
    </xdr:from>
    <xdr:to>
      <xdr:col>116</xdr:col>
      <xdr:colOff>114300</xdr:colOff>
      <xdr:row>76</xdr:row>
      <xdr:rowOff>39350</xdr:rowOff>
    </xdr:to>
    <xdr:sp macro="" textlink="">
      <xdr:nvSpPr>
        <xdr:cNvPr id="870" name="楕円 869"/>
        <xdr:cNvSpPr/>
      </xdr:nvSpPr>
      <xdr:spPr>
        <a:xfrm>
          <a:off x="22110700" y="129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87627</xdr:rowOff>
    </xdr:from>
    <xdr:ext cx="534377" cy="259045"/>
    <xdr:sp macro="" textlink="">
      <xdr:nvSpPr>
        <xdr:cNvPr id="871" name="繰出金該当値テキスト"/>
        <xdr:cNvSpPr txBox="1"/>
      </xdr:nvSpPr>
      <xdr:spPr>
        <a:xfrm>
          <a:off x="22212300" y="129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75459</xdr:rowOff>
    </xdr:from>
    <xdr:to>
      <xdr:col>112</xdr:col>
      <xdr:colOff>38100</xdr:colOff>
      <xdr:row>77</xdr:row>
      <xdr:rowOff>5609</xdr:rowOff>
    </xdr:to>
    <xdr:sp macro="" textlink="">
      <xdr:nvSpPr>
        <xdr:cNvPr id="872" name="楕円 871"/>
        <xdr:cNvSpPr/>
      </xdr:nvSpPr>
      <xdr:spPr>
        <a:xfrm>
          <a:off x="21272500" y="1310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168186</xdr:rowOff>
    </xdr:from>
    <xdr:ext cx="534377" cy="259045"/>
    <xdr:sp macro="" textlink="">
      <xdr:nvSpPr>
        <xdr:cNvPr id="873" name="テキスト ボックス 872"/>
        <xdr:cNvSpPr txBox="1"/>
      </xdr:nvSpPr>
      <xdr:spPr>
        <a:xfrm>
          <a:off x="21056111" y="131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3769</xdr:rowOff>
    </xdr:from>
    <xdr:to>
      <xdr:col>107</xdr:col>
      <xdr:colOff>101600</xdr:colOff>
      <xdr:row>76</xdr:row>
      <xdr:rowOff>105369</xdr:rowOff>
    </xdr:to>
    <xdr:sp macro="" textlink="">
      <xdr:nvSpPr>
        <xdr:cNvPr id="874" name="楕円 873"/>
        <xdr:cNvSpPr/>
      </xdr:nvSpPr>
      <xdr:spPr>
        <a:xfrm>
          <a:off x="20383500" y="130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96496</xdr:rowOff>
    </xdr:from>
    <xdr:ext cx="534377" cy="259045"/>
    <xdr:sp macro="" textlink="">
      <xdr:nvSpPr>
        <xdr:cNvPr id="875" name="テキスト ボックス 874"/>
        <xdr:cNvSpPr txBox="1"/>
      </xdr:nvSpPr>
      <xdr:spPr>
        <a:xfrm>
          <a:off x="20167111" y="131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30424</xdr:rowOff>
    </xdr:from>
    <xdr:to>
      <xdr:col>102</xdr:col>
      <xdr:colOff>165100</xdr:colOff>
      <xdr:row>76</xdr:row>
      <xdr:rowOff>132024</xdr:rowOff>
    </xdr:to>
    <xdr:sp macro="" textlink="">
      <xdr:nvSpPr>
        <xdr:cNvPr id="876" name="楕円 875"/>
        <xdr:cNvSpPr/>
      </xdr:nvSpPr>
      <xdr:spPr>
        <a:xfrm>
          <a:off x="19494500" y="1306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123151</xdr:rowOff>
    </xdr:from>
    <xdr:ext cx="534377" cy="259045"/>
    <xdr:sp macro="" textlink="">
      <xdr:nvSpPr>
        <xdr:cNvPr id="877" name="テキスト ボックス 876"/>
        <xdr:cNvSpPr txBox="1"/>
      </xdr:nvSpPr>
      <xdr:spPr>
        <a:xfrm>
          <a:off x="19278111" y="1315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62429</xdr:rowOff>
    </xdr:from>
    <xdr:to>
      <xdr:col>98</xdr:col>
      <xdr:colOff>38100</xdr:colOff>
      <xdr:row>77</xdr:row>
      <xdr:rowOff>164029</xdr:rowOff>
    </xdr:to>
    <xdr:sp macro="" textlink="">
      <xdr:nvSpPr>
        <xdr:cNvPr id="878" name="楕円 877"/>
        <xdr:cNvSpPr/>
      </xdr:nvSpPr>
      <xdr:spPr>
        <a:xfrm>
          <a:off x="18605500" y="1326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155156</xdr:rowOff>
    </xdr:from>
    <xdr:ext cx="534377" cy="259045"/>
    <xdr:sp macro="" textlink="">
      <xdr:nvSpPr>
        <xdr:cNvPr id="879" name="テキスト ボックス 878"/>
        <xdr:cNvSpPr txBox="1"/>
      </xdr:nvSpPr>
      <xdr:spPr>
        <a:xfrm>
          <a:off x="18389111" y="1335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新型コロナウイルスワクチン接種関連補助金等の返納金が増となったことなどにより、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増となり、引き続き都平均や類似団体平均を上回る数値となっている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物件費については、類似団体平均は下回っているものの、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関連経費や光熱水費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増となって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おり、全国平均や都平均を上回る数値となっている。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扶助費については、保育所関連経費や障害福祉サービス費等の増加により、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全体としては増加傾向であるが、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年度は子育て世帯への臨時的な給付金の減などにより、前年度と比較して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円の減となった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今後、人口増に伴い、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、経常的経費の増加が続いていくことが予想されるため、施策の緊急度や優先度を見極め、引き続き行財政改革の推進により歳出抑制に努めていく必要がある。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532,882
499,491
43.01
240,885,135
232,505,093
7,914,367
134,825,376
23,740,626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147701</xdr:rowOff>
    </xdr:from>
    <xdr:to>
      <xdr:col>24</xdr:col>
      <xdr:colOff>62865</xdr:colOff>
      <xdr:row>38</xdr:row>
      <xdr:rowOff>26924</xdr:rowOff>
    </xdr:to>
    <xdr:cxnSp macro="">
      <xdr:nvCxnSpPr>
        <xdr:cNvPr id="55" name="直線コネクタ 54"/>
        <xdr:cNvCxnSpPr/>
      </xdr:nvCxnSpPr>
      <xdr:spPr>
        <a:xfrm flipV="1">
          <a:off x="4633595" y="5291201"/>
          <a:ext cx="1270" cy="1250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30751</xdr:rowOff>
    </xdr:from>
    <xdr:ext cx="378565" cy="259045"/>
    <xdr:sp macro="" textlink="">
      <xdr:nvSpPr>
        <xdr:cNvPr id="56" name="議会費最小値テキスト"/>
        <xdr:cNvSpPr txBox="1"/>
      </xdr:nvSpPr>
      <xdr:spPr>
        <a:xfrm>
          <a:off x="4686300" y="6545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26924</xdr:rowOff>
    </xdr:from>
    <xdr:to>
      <xdr:col>24</xdr:col>
      <xdr:colOff>152400</xdr:colOff>
      <xdr:row>38</xdr:row>
      <xdr:rowOff>26924</xdr:rowOff>
    </xdr:to>
    <xdr:cxnSp macro="">
      <xdr:nvCxnSpPr>
        <xdr:cNvPr id="57" name="直線コネクタ 56"/>
        <xdr:cNvCxnSpPr/>
      </xdr:nvCxnSpPr>
      <xdr:spPr>
        <a:xfrm>
          <a:off x="4546600" y="654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94378</xdr:rowOff>
    </xdr:from>
    <xdr:ext cx="469744" cy="259045"/>
    <xdr:sp macro="" textlink="">
      <xdr:nvSpPr>
        <xdr:cNvPr id="58" name="議会費最大値テキスト"/>
        <xdr:cNvSpPr txBox="1"/>
      </xdr:nvSpPr>
      <xdr:spPr>
        <a:xfrm>
          <a:off x="4686300" y="50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147701</xdr:rowOff>
    </xdr:from>
    <xdr:to>
      <xdr:col>24</xdr:col>
      <xdr:colOff>152400</xdr:colOff>
      <xdr:row>30</xdr:row>
      <xdr:rowOff>147701</xdr:rowOff>
    </xdr:to>
    <xdr:cxnSp macro="">
      <xdr:nvCxnSpPr>
        <xdr:cNvPr id="59" name="直線コネクタ 58"/>
        <xdr:cNvCxnSpPr/>
      </xdr:nvCxnSpPr>
      <xdr:spPr>
        <a:xfrm>
          <a:off x="4546600" y="529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80264</xdr:rowOff>
    </xdr:from>
    <xdr:to>
      <xdr:col>24</xdr:col>
      <xdr:colOff>63500</xdr:colOff>
      <xdr:row>37</xdr:row>
      <xdr:rowOff>90360</xdr:rowOff>
    </xdr:to>
    <xdr:cxnSp macro="">
      <xdr:nvCxnSpPr>
        <xdr:cNvPr id="60" name="直線コネクタ 59"/>
        <xdr:cNvCxnSpPr/>
      </xdr:nvCxnSpPr>
      <xdr:spPr>
        <a:xfrm>
          <a:off x="3797300" y="6423914"/>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469744" cy="259045"/>
    <xdr:sp macro="" textlink="">
      <xdr:nvSpPr>
        <xdr:cNvPr id="61" name="議会費平均値テキスト"/>
        <xdr:cNvSpPr txBox="1"/>
      </xdr:nvSpPr>
      <xdr:spPr>
        <a:xfrm>
          <a:off x="4686300" y="6184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161290</xdr:rowOff>
    </xdr:from>
    <xdr:to>
      <xdr:col>24</xdr:col>
      <xdr:colOff>114300</xdr:colOff>
      <xdr:row>37</xdr:row>
      <xdr:rowOff>91440</xdr:rowOff>
    </xdr:to>
    <xdr:sp macro="" textlink="">
      <xdr:nvSpPr>
        <xdr:cNvPr id="62" name="フローチャート: 判断 61"/>
        <xdr:cNvSpPr/>
      </xdr:nvSpPr>
      <xdr:spPr>
        <a:xfrm>
          <a:off x="4584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75692</xdr:rowOff>
    </xdr:from>
    <xdr:to>
      <xdr:col>19</xdr:col>
      <xdr:colOff>177800</xdr:colOff>
      <xdr:row>37</xdr:row>
      <xdr:rowOff>80264</xdr:rowOff>
    </xdr:to>
    <xdr:cxnSp macro="">
      <xdr:nvCxnSpPr>
        <xdr:cNvPr id="63" name="直線コネクタ 62"/>
        <xdr:cNvCxnSpPr/>
      </xdr:nvCxnSpPr>
      <xdr:spPr>
        <a:xfrm>
          <a:off x="2908300" y="6419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168529</xdr:rowOff>
    </xdr:from>
    <xdr:to>
      <xdr:col>20</xdr:col>
      <xdr:colOff>38100</xdr:colOff>
      <xdr:row>37</xdr:row>
      <xdr:rowOff>98679</xdr:rowOff>
    </xdr:to>
    <xdr:sp macro="" textlink="">
      <xdr:nvSpPr>
        <xdr:cNvPr id="64" name="フローチャート: 判断 63"/>
        <xdr:cNvSpPr/>
      </xdr:nvSpPr>
      <xdr:spPr>
        <a:xfrm>
          <a:off x="3746500" y="634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115206</xdr:rowOff>
    </xdr:from>
    <xdr:ext cx="469744" cy="259045"/>
    <xdr:sp macro="" textlink="">
      <xdr:nvSpPr>
        <xdr:cNvPr id="65" name="テキスト ボックス 64"/>
        <xdr:cNvSpPr txBox="1"/>
      </xdr:nvSpPr>
      <xdr:spPr>
        <a:xfrm>
          <a:off x="3562428" y="611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64643</xdr:rowOff>
    </xdr:from>
    <xdr:to>
      <xdr:col>15</xdr:col>
      <xdr:colOff>50800</xdr:colOff>
      <xdr:row>37</xdr:row>
      <xdr:rowOff>75692</xdr:rowOff>
    </xdr:to>
    <xdr:cxnSp macro="">
      <xdr:nvCxnSpPr>
        <xdr:cNvPr id="66" name="直線コネクタ 65"/>
        <xdr:cNvCxnSpPr/>
      </xdr:nvCxnSpPr>
      <xdr:spPr>
        <a:xfrm>
          <a:off x="2019300" y="6408293"/>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161861</xdr:rowOff>
    </xdr:from>
    <xdr:to>
      <xdr:col>15</xdr:col>
      <xdr:colOff>101600</xdr:colOff>
      <xdr:row>37</xdr:row>
      <xdr:rowOff>92011</xdr:rowOff>
    </xdr:to>
    <xdr:sp macro="" textlink="">
      <xdr:nvSpPr>
        <xdr:cNvPr id="67" name="フローチャート: 判断 66"/>
        <xdr:cNvSpPr/>
      </xdr:nvSpPr>
      <xdr:spPr>
        <a:xfrm>
          <a:off x="2857500" y="633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108538</xdr:rowOff>
    </xdr:from>
    <xdr:ext cx="469744" cy="259045"/>
    <xdr:sp macro="" textlink="">
      <xdr:nvSpPr>
        <xdr:cNvPr id="68" name="テキスト ボックス 67"/>
        <xdr:cNvSpPr txBox="1"/>
      </xdr:nvSpPr>
      <xdr:spPr>
        <a:xfrm>
          <a:off x="2673428" y="61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64643</xdr:rowOff>
    </xdr:from>
    <xdr:to>
      <xdr:col>10</xdr:col>
      <xdr:colOff>114300</xdr:colOff>
      <xdr:row>37</xdr:row>
      <xdr:rowOff>65596</xdr:rowOff>
    </xdr:to>
    <xdr:cxnSp macro="">
      <xdr:nvCxnSpPr>
        <xdr:cNvPr id="69" name="直線コネクタ 68"/>
        <xdr:cNvCxnSpPr/>
      </xdr:nvCxnSpPr>
      <xdr:spPr>
        <a:xfrm flipV="1">
          <a:off x="1130300" y="6408293"/>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151003</xdr:rowOff>
    </xdr:from>
    <xdr:to>
      <xdr:col>10</xdr:col>
      <xdr:colOff>165100</xdr:colOff>
      <xdr:row>37</xdr:row>
      <xdr:rowOff>81153</xdr:rowOff>
    </xdr:to>
    <xdr:sp macro="" textlink="">
      <xdr:nvSpPr>
        <xdr:cNvPr id="70" name="フローチャート: 判断 69"/>
        <xdr:cNvSpPr/>
      </xdr:nvSpPr>
      <xdr:spPr>
        <a:xfrm>
          <a:off x="1968500" y="6323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97680</xdr:rowOff>
    </xdr:from>
    <xdr:ext cx="469744" cy="259045"/>
    <xdr:sp macro="" textlink="">
      <xdr:nvSpPr>
        <xdr:cNvPr id="71" name="テキスト ボックス 70"/>
        <xdr:cNvSpPr txBox="1"/>
      </xdr:nvSpPr>
      <xdr:spPr>
        <a:xfrm>
          <a:off x="1784428" y="6098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148527</xdr:rowOff>
    </xdr:from>
    <xdr:to>
      <xdr:col>6</xdr:col>
      <xdr:colOff>38100</xdr:colOff>
      <xdr:row>37</xdr:row>
      <xdr:rowOff>78677</xdr:rowOff>
    </xdr:to>
    <xdr:sp macro="" textlink="">
      <xdr:nvSpPr>
        <xdr:cNvPr id="72" name="フローチャート: 判断 71"/>
        <xdr:cNvSpPr/>
      </xdr:nvSpPr>
      <xdr:spPr>
        <a:xfrm>
          <a:off x="10795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95204</xdr:rowOff>
    </xdr:from>
    <xdr:ext cx="469744" cy="259045"/>
    <xdr:sp macro="" textlink="">
      <xdr:nvSpPr>
        <xdr:cNvPr id="73" name="テキスト ボックス 72"/>
        <xdr:cNvSpPr txBox="1"/>
      </xdr:nvSpPr>
      <xdr:spPr>
        <a:xfrm>
          <a:off x="895428" y="609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39560</xdr:rowOff>
    </xdr:from>
    <xdr:to>
      <xdr:col>24</xdr:col>
      <xdr:colOff>114300</xdr:colOff>
      <xdr:row>37</xdr:row>
      <xdr:rowOff>141160</xdr:rowOff>
    </xdr:to>
    <xdr:sp macro="" textlink="">
      <xdr:nvSpPr>
        <xdr:cNvPr id="79" name="楕円 78"/>
        <xdr:cNvSpPr/>
      </xdr:nvSpPr>
      <xdr:spPr>
        <a:xfrm>
          <a:off x="4584700" y="638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139717</xdr:rowOff>
    </xdr:from>
    <xdr:ext cx="469744" cy="259045"/>
    <xdr:sp macro="" textlink="">
      <xdr:nvSpPr>
        <xdr:cNvPr id="80" name="議会費該当値テキスト"/>
        <xdr:cNvSpPr txBox="1"/>
      </xdr:nvSpPr>
      <xdr:spPr>
        <a:xfrm>
          <a:off x="4686300"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29464</xdr:rowOff>
    </xdr:from>
    <xdr:to>
      <xdr:col>20</xdr:col>
      <xdr:colOff>38100</xdr:colOff>
      <xdr:row>37</xdr:row>
      <xdr:rowOff>131064</xdr:rowOff>
    </xdr:to>
    <xdr:sp macro="" textlink="">
      <xdr:nvSpPr>
        <xdr:cNvPr id="81" name="楕円 80"/>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122191</xdr:rowOff>
    </xdr:from>
    <xdr:ext cx="469744" cy="259045"/>
    <xdr:sp macro="" textlink="">
      <xdr:nvSpPr>
        <xdr:cNvPr id="82" name="テキスト ボックス 81"/>
        <xdr:cNvSpPr txBox="1"/>
      </xdr:nvSpPr>
      <xdr:spPr>
        <a:xfrm>
          <a:off x="3562428"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24892</xdr:rowOff>
    </xdr:from>
    <xdr:to>
      <xdr:col>15</xdr:col>
      <xdr:colOff>101600</xdr:colOff>
      <xdr:row>37</xdr:row>
      <xdr:rowOff>126492</xdr:rowOff>
    </xdr:to>
    <xdr:sp macro="" textlink="">
      <xdr:nvSpPr>
        <xdr:cNvPr id="83" name="楕円 82"/>
        <xdr:cNvSpPr/>
      </xdr:nvSpPr>
      <xdr:spPr>
        <a:xfrm>
          <a:off x="2857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117619</xdr:rowOff>
    </xdr:from>
    <xdr:ext cx="469744" cy="259045"/>
    <xdr:sp macro="" textlink="">
      <xdr:nvSpPr>
        <xdr:cNvPr id="84" name="テキスト ボックス 83"/>
        <xdr:cNvSpPr txBox="1"/>
      </xdr:nvSpPr>
      <xdr:spPr>
        <a:xfrm>
          <a:off x="2673428" y="6461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13843</xdr:rowOff>
    </xdr:from>
    <xdr:to>
      <xdr:col>10</xdr:col>
      <xdr:colOff>165100</xdr:colOff>
      <xdr:row>37</xdr:row>
      <xdr:rowOff>115443</xdr:rowOff>
    </xdr:to>
    <xdr:sp macro="" textlink="">
      <xdr:nvSpPr>
        <xdr:cNvPr id="85" name="楕円 84"/>
        <xdr:cNvSpPr/>
      </xdr:nvSpPr>
      <xdr:spPr>
        <a:xfrm>
          <a:off x="19685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106570</xdr:rowOff>
    </xdr:from>
    <xdr:ext cx="469744" cy="259045"/>
    <xdr:sp macro="" textlink="">
      <xdr:nvSpPr>
        <xdr:cNvPr id="86" name="テキスト ボックス 85"/>
        <xdr:cNvSpPr txBox="1"/>
      </xdr:nvSpPr>
      <xdr:spPr>
        <a:xfrm>
          <a:off x="1784428" y="645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14796</xdr:rowOff>
    </xdr:from>
    <xdr:to>
      <xdr:col>6</xdr:col>
      <xdr:colOff>38100</xdr:colOff>
      <xdr:row>37</xdr:row>
      <xdr:rowOff>116396</xdr:rowOff>
    </xdr:to>
    <xdr:sp macro="" textlink="">
      <xdr:nvSpPr>
        <xdr:cNvPr id="87" name="楕円 86"/>
        <xdr:cNvSpPr/>
      </xdr:nvSpPr>
      <xdr:spPr>
        <a:xfrm>
          <a:off x="10795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107523</xdr:rowOff>
    </xdr:from>
    <xdr:ext cx="469744" cy="259045"/>
    <xdr:sp macro="" textlink="">
      <xdr:nvSpPr>
        <xdr:cNvPr id="88" name="テキスト ボックス 87"/>
        <xdr:cNvSpPr txBox="1"/>
      </xdr:nvSpPr>
      <xdr:spPr>
        <a:xfrm>
          <a:off x="895428" y="645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126136</xdr:rowOff>
    </xdr:from>
    <xdr:to>
      <xdr:col>24</xdr:col>
      <xdr:colOff>62865</xdr:colOff>
      <xdr:row>57</xdr:row>
      <xdr:rowOff>109989</xdr:rowOff>
    </xdr:to>
    <xdr:cxnSp macro="">
      <xdr:nvCxnSpPr>
        <xdr:cNvPr id="112" name="直線コネクタ 111"/>
        <xdr:cNvCxnSpPr/>
      </xdr:nvCxnSpPr>
      <xdr:spPr>
        <a:xfrm flipV="1">
          <a:off x="4633595" y="8698636"/>
          <a:ext cx="1270" cy="118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113816</xdr:rowOff>
    </xdr:from>
    <xdr:ext cx="534377" cy="259045"/>
    <xdr:sp macro="" textlink="">
      <xdr:nvSpPr>
        <xdr:cNvPr id="113" name="総務費最小値テキスト"/>
        <xdr:cNvSpPr txBox="1"/>
      </xdr:nvSpPr>
      <xdr:spPr>
        <a:xfrm>
          <a:off x="4686300" y="98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109989</xdr:rowOff>
    </xdr:from>
    <xdr:to>
      <xdr:col>24</xdr:col>
      <xdr:colOff>152400</xdr:colOff>
      <xdr:row>57</xdr:row>
      <xdr:rowOff>109989</xdr:rowOff>
    </xdr:to>
    <xdr:cxnSp macro="">
      <xdr:nvCxnSpPr>
        <xdr:cNvPr id="114" name="直線コネクタ 113"/>
        <xdr:cNvCxnSpPr/>
      </xdr:nvCxnSpPr>
      <xdr:spPr>
        <a:xfrm>
          <a:off x="4546600" y="98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72813</xdr:rowOff>
    </xdr:from>
    <xdr:ext cx="599010" cy="259045"/>
    <xdr:sp macro="" textlink="">
      <xdr:nvSpPr>
        <xdr:cNvPr id="115" name="総務費最大値テキスト"/>
        <xdr:cNvSpPr txBox="1"/>
      </xdr:nvSpPr>
      <xdr:spPr>
        <a:xfrm>
          <a:off x="4686300" y="8473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126136</xdr:rowOff>
    </xdr:from>
    <xdr:to>
      <xdr:col>24</xdr:col>
      <xdr:colOff>152400</xdr:colOff>
      <xdr:row>50</xdr:row>
      <xdr:rowOff>126136</xdr:rowOff>
    </xdr:to>
    <xdr:cxnSp macro="">
      <xdr:nvCxnSpPr>
        <xdr:cNvPr id="116" name="直線コネクタ 115"/>
        <xdr:cNvCxnSpPr/>
      </xdr:nvCxnSpPr>
      <xdr:spPr>
        <a:xfrm>
          <a:off x="4546600" y="8698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4765</xdr:rowOff>
    </xdr:from>
    <xdr:to>
      <xdr:col>24</xdr:col>
      <xdr:colOff>63500</xdr:colOff>
      <xdr:row>57</xdr:row>
      <xdr:rowOff>29781</xdr:rowOff>
    </xdr:to>
    <xdr:cxnSp macro="">
      <xdr:nvCxnSpPr>
        <xdr:cNvPr id="117" name="直線コネクタ 116"/>
        <xdr:cNvCxnSpPr/>
      </xdr:nvCxnSpPr>
      <xdr:spPr>
        <a:xfrm>
          <a:off x="3797300" y="9777415"/>
          <a:ext cx="838200" cy="2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77144</xdr:rowOff>
    </xdr:from>
    <xdr:ext cx="534377" cy="259045"/>
    <xdr:sp macro="" textlink="">
      <xdr:nvSpPr>
        <xdr:cNvPr id="118" name="総務費平均値テキスト"/>
        <xdr:cNvSpPr txBox="1"/>
      </xdr:nvSpPr>
      <xdr:spPr>
        <a:xfrm>
          <a:off x="4686300" y="9506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54267</xdr:rowOff>
    </xdr:from>
    <xdr:to>
      <xdr:col>24</xdr:col>
      <xdr:colOff>114300</xdr:colOff>
      <xdr:row>56</xdr:row>
      <xdr:rowOff>155867</xdr:rowOff>
    </xdr:to>
    <xdr:sp macro="" textlink="">
      <xdr:nvSpPr>
        <xdr:cNvPr id="119" name="フローチャート: 判断 118"/>
        <xdr:cNvSpPr/>
      </xdr:nvSpPr>
      <xdr:spPr>
        <a:xfrm>
          <a:off x="4584700" y="965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162369</xdr:rowOff>
    </xdr:from>
    <xdr:to>
      <xdr:col>19</xdr:col>
      <xdr:colOff>177800</xdr:colOff>
      <xdr:row>57</xdr:row>
      <xdr:rowOff>4765</xdr:rowOff>
    </xdr:to>
    <xdr:cxnSp macro="">
      <xdr:nvCxnSpPr>
        <xdr:cNvPr id="120" name="直線コネクタ 119"/>
        <xdr:cNvCxnSpPr/>
      </xdr:nvCxnSpPr>
      <xdr:spPr>
        <a:xfrm>
          <a:off x="2908300" y="9077769"/>
          <a:ext cx="889000" cy="69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62047</xdr:rowOff>
    </xdr:from>
    <xdr:to>
      <xdr:col>20</xdr:col>
      <xdr:colOff>38100</xdr:colOff>
      <xdr:row>56</xdr:row>
      <xdr:rowOff>163647</xdr:rowOff>
    </xdr:to>
    <xdr:sp macro="" textlink="">
      <xdr:nvSpPr>
        <xdr:cNvPr id="121" name="フローチャート: 判断 120"/>
        <xdr:cNvSpPr/>
      </xdr:nvSpPr>
      <xdr:spPr>
        <a:xfrm>
          <a:off x="3746500" y="966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8724</xdr:rowOff>
    </xdr:from>
    <xdr:ext cx="534377" cy="259045"/>
    <xdr:sp macro="" textlink="">
      <xdr:nvSpPr>
        <xdr:cNvPr id="122" name="テキスト ボックス 121"/>
        <xdr:cNvSpPr txBox="1"/>
      </xdr:nvSpPr>
      <xdr:spPr>
        <a:xfrm>
          <a:off x="3530111" y="943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162369</xdr:rowOff>
    </xdr:from>
    <xdr:to>
      <xdr:col>15</xdr:col>
      <xdr:colOff>50800</xdr:colOff>
      <xdr:row>57</xdr:row>
      <xdr:rowOff>52786</xdr:rowOff>
    </xdr:to>
    <xdr:cxnSp macro="">
      <xdr:nvCxnSpPr>
        <xdr:cNvPr id="123" name="直線コネクタ 122"/>
        <xdr:cNvCxnSpPr/>
      </xdr:nvCxnSpPr>
      <xdr:spPr>
        <a:xfrm flipV="1">
          <a:off x="2019300" y="9077769"/>
          <a:ext cx="889000" cy="747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52103</xdr:rowOff>
    </xdr:from>
    <xdr:to>
      <xdr:col>15</xdr:col>
      <xdr:colOff>101600</xdr:colOff>
      <xdr:row>52</xdr:row>
      <xdr:rowOff>153703</xdr:rowOff>
    </xdr:to>
    <xdr:sp macro="" textlink="">
      <xdr:nvSpPr>
        <xdr:cNvPr id="124" name="フローチャート: 判断 123"/>
        <xdr:cNvSpPr/>
      </xdr:nvSpPr>
      <xdr:spPr>
        <a:xfrm>
          <a:off x="2857500" y="896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170230</xdr:rowOff>
    </xdr:from>
    <xdr:ext cx="599010" cy="259045"/>
    <xdr:sp macro="" textlink="">
      <xdr:nvSpPr>
        <xdr:cNvPr id="125" name="テキスト ボックス 124"/>
        <xdr:cNvSpPr txBox="1"/>
      </xdr:nvSpPr>
      <xdr:spPr>
        <a:xfrm>
          <a:off x="2608795" y="874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77117</xdr:rowOff>
    </xdr:from>
    <xdr:to>
      <xdr:col>10</xdr:col>
      <xdr:colOff>114300</xdr:colOff>
      <xdr:row>57</xdr:row>
      <xdr:rowOff>52786</xdr:rowOff>
    </xdr:to>
    <xdr:cxnSp macro="">
      <xdr:nvCxnSpPr>
        <xdr:cNvPr id="126" name="直線コネクタ 125"/>
        <xdr:cNvCxnSpPr/>
      </xdr:nvCxnSpPr>
      <xdr:spPr>
        <a:xfrm>
          <a:off x="1130300" y="9678317"/>
          <a:ext cx="889000" cy="14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133111</xdr:rowOff>
    </xdr:from>
    <xdr:to>
      <xdr:col>10</xdr:col>
      <xdr:colOff>165100</xdr:colOff>
      <xdr:row>57</xdr:row>
      <xdr:rowOff>63261</xdr:rowOff>
    </xdr:to>
    <xdr:sp macro="" textlink="">
      <xdr:nvSpPr>
        <xdr:cNvPr id="127" name="フローチャート: 判断 126"/>
        <xdr:cNvSpPr/>
      </xdr:nvSpPr>
      <xdr:spPr>
        <a:xfrm>
          <a:off x="1968500" y="973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79788</xdr:rowOff>
    </xdr:from>
    <xdr:ext cx="534377" cy="259045"/>
    <xdr:sp macro="" textlink="">
      <xdr:nvSpPr>
        <xdr:cNvPr id="128" name="テキスト ボックス 127"/>
        <xdr:cNvSpPr txBox="1"/>
      </xdr:nvSpPr>
      <xdr:spPr>
        <a:xfrm>
          <a:off x="1752111" y="950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139817</xdr:rowOff>
    </xdr:from>
    <xdr:to>
      <xdr:col>6</xdr:col>
      <xdr:colOff>38100</xdr:colOff>
      <xdr:row>57</xdr:row>
      <xdr:rowOff>69967</xdr:rowOff>
    </xdr:to>
    <xdr:sp macro="" textlink="">
      <xdr:nvSpPr>
        <xdr:cNvPr id="129" name="フローチャート: 判断 128"/>
        <xdr:cNvSpPr/>
      </xdr:nvSpPr>
      <xdr:spPr>
        <a:xfrm>
          <a:off x="1079500" y="974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61094</xdr:rowOff>
    </xdr:from>
    <xdr:ext cx="534377" cy="259045"/>
    <xdr:sp macro="" textlink="">
      <xdr:nvSpPr>
        <xdr:cNvPr id="130" name="テキスト ボックス 129"/>
        <xdr:cNvSpPr txBox="1"/>
      </xdr:nvSpPr>
      <xdr:spPr>
        <a:xfrm>
          <a:off x="863111" y="983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150431</xdr:rowOff>
    </xdr:from>
    <xdr:to>
      <xdr:col>24</xdr:col>
      <xdr:colOff>114300</xdr:colOff>
      <xdr:row>57</xdr:row>
      <xdr:rowOff>80581</xdr:rowOff>
    </xdr:to>
    <xdr:sp macro="" textlink="">
      <xdr:nvSpPr>
        <xdr:cNvPr id="136" name="楕円 135"/>
        <xdr:cNvSpPr/>
      </xdr:nvSpPr>
      <xdr:spPr>
        <a:xfrm>
          <a:off x="4584700" y="975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65358</xdr:rowOff>
    </xdr:from>
    <xdr:ext cx="534377" cy="259045"/>
    <xdr:sp macro="" textlink="">
      <xdr:nvSpPr>
        <xdr:cNvPr id="137" name="総務費該当値テキスト"/>
        <xdr:cNvSpPr txBox="1"/>
      </xdr:nvSpPr>
      <xdr:spPr>
        <a:xfrm>
          <a:off x="4686300" y="966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125415</xdr:rowOff>
    </xdr:from>
    <xdr:to>
      <xdr:col>20</xdr:col>
      <xdr:colOff>38100</xdr:colOff>
      <xdr:row>57</xdr:row>
      <xdr:rowOff>55565</xdr:rowOff>
    </xdr:to>
    <xdr:sp macro="" textlink="">
      <xdr:nvSpPr>
        <xdr:cNvPr id="138" name="楕円 137"/>
        <xdr:cNvSpPr/>
      </xdr:nvSpPr>
      <xdr:spPr>
        <a:xfrm>
          <a:off x="3746500" y="972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46692</xdr:rowOff>
    </xdr:from>
    <xdr:ext cx="534377" cy="259045"/>
    <xdr:sp macro="" textlink="">
      <xdr:nvSpPr>
        <xdr:cNvPr id="139" name="テキスト ボックス 138"/>
        <xdr:cNvSpPr txBox="1"/>
      </xdr:nvSpPr>
      <xdr:spPr>
        <a:xfrm>
          <a:off x="3530111" y="981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111569</xdr:rowOff>
    </xdr:from>
    <xdr:to>
      <xdr:col>15</xdr:col>
      <xdr:colOff>101600</xdr:colOff>
      <xdr:row>53</xdr:row>
      <xdr:rowOff>41719</xdr:rowOff>
    </xdr:to>
    <xdr:sp macro="" textlink="">
      <xdr:nvSpPr>
        <xdr:cNvPr id="140" name="楕円 139"/>
        <xdr:cNvSpPr/>
      </xdr:nvSpPr>
      <xdr:spPr>
        <a:xfrm>
          <a:off x="2857500" y="902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32846</xdr:rowOff>
    </xdr:from>
    <xdr:ext cx="599010" cy="259045"/>
    <xdr:sp macro="" textlink="">
      <xdr:nvSpPr>
        <xdr:cNvPr id="141" name="テキスト ボックス 140"/>
        <xdr:cNvSpPr txBox="1"/>
      </xdr:nvSpPr>
      <xdr:spPr>
        <a:xfrm>
          <a:off x="2608795" y="911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1986</xdr:rowOff>
    </xdr:from>
    <xdr:to>
      <xdr:col>10</xdr:col>
      <xdr:colOff>165100</xdr:colOff>
      <xdr:row>57</xdr:row>
      <xdr:rowOff>103586</xdr:rowOff>
    </xdr:to>
    <xdr:sp macro="" textlink="">
      <xdr:nvSpPr>
        <xdr:cNvPr id="142" name="楕円 141"/>
        <xdr:cNvSpPr/>
      </xdr:nvSpPr>
      <xdr:spPr>
        <a:xfrm>
          <a:off x="1968500" y="977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94713</xdr:rowOff>
    </xdr:from>
    <xdr:ext cx="534377" cy="259045"/>
    <xdr:sp macro="" textlink="">
      <xdr:nvSpPr>
        <xdr:cNvPr id="143" name="テキスト ボックス 142"/>
        <xdr:cNvSpPr txBox="1"/>
      </xdr:nvSpPr>
      <xdr:spPr>
        <a:xfrm>
          <a:off x="1752111" y="986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26317</xdr:rowOff>
    </xdr:from>
    <xdr:to>
      <xdr:col>6</xdr:col>
      <xdr:colOff>38100</xdr:colOff>
      <xdr:row>56</xdr:row>
      <xdr:rowOff>127917</xdr:rowOff>
    </xdr:to>
    <xdr:sp macro="" textlink="">
      <xdr:nvSpPr>
        <xdr:cNvPr id="144" name="楕円 143"/>
        <xdr:cNvSpPr/>
      </xdr:nvSpPr>
      <xdr:spPr>
        <a:xfrm>
          <a:off x="1079500" y="962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144444</xdr:rowOff>
    </xdr:from>
    <xdr:ext cx="534377" cy="259045"/>
    <xdr:sp macro="" textlink="">
      <xdr:nvSpPr>
        <xdr:cNvPr id="145" name="テキスト ボックス 144"/>
        <xdr:cNvSpPr txBox="1"/>
      </xdr:nvSpPr>
      <xdr:spPr>
        <a:xfrm>
          <a:off x="863111" y="940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6" name="テキスト ボックス 155"/>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7" name="直線コネクタ 156"/>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8" name="テキスト ボックス 157"/>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9" name="直線コネクタ 158"/>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0" name="テキスト ボックス 159"/>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1" name="直線コネクタ 160"/>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2" name="テキスト ボックス 161"/>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5" name="直線コネクタ 164"/>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6" name="テキスト ボックス 165"/>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7" name="直線コネクタ 166"/>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8" name="テキスト ボックス 167"/>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9" name="直線コネクタ 168"/>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0" name="テキスト ボックス 169"/>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164589</xdr:rowOff>
    </xdr:from>
    <xdr:to>
      <xdr:col>24</xdr:col>
      <xdr:colOff>62865</xdr:colOff>
      <xdr:row>79</xdr:row>
      <xdr:rowOff>5683</xdr:rowOff>
    </xdr:to>
    <xdr:cxnSp macro="">
      <xdr:nvCxnSpPr>
        <xdr:cNvPr id="174" name="直線コネクタ 173"/>
        <xdr:cNvCxnSpPr/>
      </xdr:nvCxnSpPr>
      <xdr:spPr>
        <a:xfrm flipV="1">
          <a:off x="4633595" y="12166089"/>
          <a:ext cx="1270" cy="1384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9510</xdr:rowOff>
    </xdr:from>
    <xdr:ext cx="599010" cy="259045"/>
    <xdr:sp macro="" textlink="">
      <xdr:nvSpPr>
        <xdr:cNvPr id="175" name="民生費最小値テキスト"/>
        <xdr:cNvSpPr txBox="1"/>
      </xdr:nvSpPr>
      <xdr:spPr>
        <a:xfrm>
          <a:off x="4686300" y="1355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5683</xdr:rowOff>
    </xdr:from>
    <xdr:to>
      <xdr:col>24</xdr:col>
      <xdr:colOff>152400</xdr:colOff>
      <xdr:row>79</xdr:row>
      <xdr:rowOff>5683</xdr:rowOff>
    </xdr:to>
    <xdr:cxnSp macro="">
      <xdr:nvCxnSpPr>
        <xdr:cNvPr id="176" name="直線コネクタ 175"/>
        <xdr:cNvCxnSpPr/>
      </xdr:nvCxnSpPr>
      <xdr:spPr>
        <a:xfrm>
          <a:off x="4546600" y="1355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111266</xdr:rowOff>
    </xdr:from>
    <xdr:ext cx="599010" cy="259045"/>
    <xdr:sp macro="" textlink="">
      <xdr:nvSpPr>
        <xdr:cNvPr id="177" name="民生費最大値テキスト"/>
        <xdr:cNvSpPr txBox="1"/>
      </xdr:nvSpPr>
      <xdr:spPr>
        <a:xfrm>
          <a:off x="4686300" y="11941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339,387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164589</xdr:rowOff>
    </xdr:from>
    <xdr:to>
      <xdr:col>24</xdr:col>
      <xdr:colOff>152400</xdr:colOff>
      <xdr:row>70</xdr:row>
      <xdr:rowOff>164589</xdr:rowOff>
    </xdr:to>
    <xdr:cxnSp macro="">
      <xdr:nvCxnSpPr>
        <xdr:cNvPr id="178" name="直線コネクタ 177"/>
        <xdr:cNvCxnSpPr/>
      </xdr:nvCxnSpPr>
      <xdr:spPr>
        <a:xfrm>
          <a:off x="4546600" y="1216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152006</xdr:rowOff>
    </xdr:from>
    <xdr:to>
      <xdr:col>24</xdr:col>
      <xdr:colOff>63500</xdr:colOff>
      <xdr:row>76</xdr:row>
      <xdr:rowOff>156817</xdr:rowOff>
    </xdr:to>
    <xdr:cxnSp macro="">
      <xdr:nvCxnSpPr>
        <xdr:cNvPr id="179" name="直線コネクタ 178"/>
        <xdr:cNvCxnSpPr/>
      </xdr:nvCxnSpPr>
      <xdr:spPr>
        <a:xfrm flipV="1">
          <a:off x="3797300" y="13182206"/>
          <a:ext cx="838200" cy="4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69819</xdr:rowOff>
    </xdr:from>
    <xdr:ext cx="599010" cy="259045"/>
    <xdr:sp macro="" textlink="">
      <xdr:nvSpPr>
        <xdr:cNvPr id="180" name="民生費平均値テキスト"/>
        <xdr:cNvSpPr txBox="1"/>
      </xdr:nvSpPr>
      <xdr:spPr>
        <a:xfrm>
          <a:off x="4686300" y="12928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46943</xdr:rowOff>
    </xdr:from>
    <xdr:to>
      <xdr:col>24</xdr:col>
      <xdr:colOff>114300</xdr:colOff>
      <xdr:row>76</xdr:row>
      <xdr:rowOff>148543</xdr:rowOff>
    </xdr:to>
    <xdr:sp macro="" textlink="">
      <xdr:nvSpPr>
        <xdr:cNvPr id="181" name="フローチャート: 判断 180"/>
        <xdr:cNvSpPr/>
      </xdr:nvSpPr>
      <xdr:spPr>
        <a:xfrm>
          <a:off x="4584700" y="1307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156817</xdr:rowOff>
    </xdr:from>
    <xdr:to>
      <xdr:col>19</xdr:col>
      <xdr:colOff>177800</xdr:colOff>
      <xdr:row>78</xdr:row>
      <xdr:rowOff>55718</xdr:rowOff>
    </xdr:to>
    <xdr:cxnSp macro="">
      <xdr:nvCxnSpPr>
        <xdr:cNvPr id="182" name="直線コネクタ 181"/>
        <xdr:cNvCxnSpPr/>
      </xdr:nvCxnSpPr>
      <xdr:spPr>
        <a:xfrm flipV="1">
          <a:off x="2908300" y="13187017"/>
          <a:ext cx="889000" cy="24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45265</xdr:rowOff>
    </xdr:from>
    <xdr:to>
      <xdr:col>20</xdr:col>
      <xdr:colOff>38100</xdr:colOff>
      <xdr:row>76</xdr:row>
      <xdr:rowOff>146865</xdr:rowOff>
    </xdr:to>
    <xdr:sp macro="" textlink="">
      <xdr:nvSpPr>
        <xdr:cNvPr id="183" name="フローチャート: 判断 182"/>
        <xdr:cNvSpPr/>
      </xdr:nvSpPr>
      <xdr:spPr>
        <a:xfrm>
          <a:off x="3746500" y="1307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163393</xdr:rowOff>
    </xdr:from>
    <xdr:ext cx="599010" cy="259045"/>
    <xdr:sp macro="" textlink="">
      <xdr:nvSpPr>
        <xdr:cNvPr id="184" name="テキスト ボックス 183"/>
        <xdr:cNvSpPr txBox="1"/>
      </xdr:nvSpPr>
      <xdr:spPr>
        <a:xfrm>
          <a:off x="3497795" y="1285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55718</xdr:rowOff>
    </xdr:from>
    <xdr:to>
      <xdr:col>15</xdr:col>
      <xdr:colOff>50800</xdr:colOff>
      <xdr:row>78</xdr:row>
      <xdr:rowOff>110134</xdr:rowOff>
    </xdr:to>
    <xdr:cxnSp macro="">
      <xdr:nvCxnSpPr>
        <xdr:cNvPr id="185" name="直線コネクタ 184"/>
        <xdr:cNvCxnSpPr/>
      </xdr:nvCxnSpPr>
      <xdr:spPr>
        <a:xfrm flipV="1">
          <a:off x="2019300" y="13428818"/>
          <a:ext cx="889000" cy="54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82480</xdr:rowOff>
    </xdr:from>
    <xdr:to>
      <xdr:col>15</xdr:col>
      <xdr:colOff>101600</xdr:colOff>
      <xdr:row>78</xdr:row>
      <xdr:rowOff>12630</xdr:rowOff>
    </xdr:to>
    <xdr:sp macro="" textlink="">
      <xdr:nvSpPr>
        <xdr:cNvPr id="186" name="フローチャート: 判断 185"/>
        <xdr:cNvSpPr/>
      </xdr:nvSpPr>
      <xdr:spPr>
        <a:xfrm>
          <a:off x="2857500" y="132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29157</xdr:rowOff>
    </xdr:from>
    <xdr:ext cx="599010" cy="259045"/>
    <xdr:sp macro="" textlink="">
      <xdr:nvSpPr>
        <xdr:cNvPr id="187" name="テキスト ボックス 186"/>
        <xdr:cNvSpPr txBox="1"/>
      </xdr:nvSpPr>
      <xdr:spPr>
        <a:xfrm>
          <a:off x="2608795" y="13059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110134</xdr:rowOff>
    </xdr:from>
    <xdr:to>
      <xdr:col>10</xdr:col>
      <xdr:colOff>114300</xdr:colOff>
      <xdr:row>79</xdr:row>
      <xdr:rowOff>38858</xdr:rowOff>
    </xdr:to>
    <xdr:cxnSp macro="">
      <xdr:nvCxnSpPr>
        <xdr:cNvPr id="188" name="直線コネクタ 187"/>
        <xdr:cNvCxnSpPr/>
      </xdr:nvCxnSpPr>
      <xdr:spPr>
        <a:xfrm flipV="1">
          <a:off x="1130300" y="13483234"/>
          <a:ext cx="889000" cy="10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126628</xdr:rowOff>
    </xdr:from>
    <xdr:to>
      <xdr:col>10</xdr:col>
      <xdr:colOff>165100</xdr:colOff>
      <xdr:row>78</xdr:row>
      <xdr:rowOff>56778</xdr:rowOff>
    </xdr:to>
    <xdr:sp macro="" textlink="">
      <xdr:nvSpPr>
        <xdr:cNvPr id="189" name="フローチャート: 判断 188"/>
        <xdr:cNvSpPr/>
      </xdr:nvSpPr>
      <xdr:spPr>
        <a:xfrm>
          <a:off x="1968500" y="133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73305</xdr:rowOff>
    </xdr:from>
    <xdr:ext cx="599010" cy="259045"/>
    <xdr:sp macro="" textlink="">
      <xdr:nvSpPr>
        <xdr:cNvPr id="190" name="テキスト ボックス 189"/>
        <xdr:cNvSpPr txBox="1"/>
      </xdr:nvSpPr>
      <xdr:spPr>
        <a:xfrm>
          <a:off x="1719795" y="1310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34437</xdr:rowOff>
    </xdr:from>
    <xdr:to>
      <xdr:col>6</xdr:col>
      <xdr:colOff>38100</xdr:colOff>
      <xdr:row>78</xdr:row>
      <xdr:rowOff>136037</xdr:rowOff>
    </xdr:to>
    <xdr:sp macro="" textlink="">
      <xdr:nvSpPr>
        <xdr:cNvPr id="191" name="フローチャート: 判断 190"/>
        <xdr:cNvSpPr/>
      </xdr:nvSpPr>
      <xdr:spPr>
        <a:xfrm>
          <a:off x="1079500" y="1340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152564</xdr:rowOff>
    </xdr:from>
    <xdr:ext cx="599010" cy="259045"/>
    <xdr:sp macro="" textlink="">
      <xdr:nvSpPr>
        <xdr:cNvPr id="192" name="テキスト ボックス 191"/>
        <xdr:cNvSpPr txBox="1"/>
      </xdr:nvSpPr>
      <xdr:spPr>
        <a:xfrm>
          <a:off x="830795" y="1318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101206</xdr:rowOff>
    </xdr:from>
    <xdr:to>
      <xdr:col>24</xdr:col>
      <xdr:colOff>114300</xdr:colOff>
      <xdr:row>77</xdr:row>
      <xdr:rowOff>31356</xdr:rowOff>
    </xdr:to>
    <xdr:sp macro="" textlink="">
      <xdr:nvSpPr>
        <xdr:cNvPr id="198" name="楕円 197"/>
        <xdr:cNvSpPr/>
      </xdr:nvSpPr>
      <xdr:spPr>
        <a:xfrm>
          <a:off x="4584700" y="131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79633</xdr:rowOff>
    </xdr:from>
    <xdr:ext cx="599010" cy="259045"/>
    <xdr:sp macro="" textlink="">
      <xdr:nvSpPr>
        <xdr:cNvPr id="199" name="民生費該当値テキスト"/>
        <xdr:cNvSpPr txBox="1"/>
      </xdr:nvSpPr>
      <xdr:spPr>
        <a:xfrm>
          <a:off x="4686300" y="1310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106017</xdr:rowOff>
    </xdr:from>
    <xdr:to>
      <xdr:col>20</xdr:col>
      <xdr:colOff>38100</xdr:colOff>
      <xdr:row>77</xdr:row>
      <xdr:rowOff>36167</xdr:rowOff>
    </xdr:to>
    <xdr:sp macro="" textlink="">
      <xdr:nvSpPr>
        <xdr:cNvPr id="200" name="楕円 199"/>
        <xdr:cNvSpPr/>
      </xdr:nvSpPr>
      <xdr:spPr>
        <a:xfrm>
          <a:off x="3746500" y="1313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27294</xdr:rowOff>
    </xdr:from>
    <xdr:ext cx="599010" cy="259045"/>
    <xdr:sp macro="" textlink="">
      <xdr:nvSpPr>
        <xdr:cNvPr id="201" name="テキスト ボックス 200"/>
        <xdr:cNvSpPr txBox="1"/>
      </xdr:nvSpPr>
      <xdr:spPr>
        <a:xfrm>
          <a:off x="3497795" y="13228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4918</xdr:rowOff>
    </xdr:from>
    <xdr:to>
      <xdr:col>15</xdr:col>
      <xdr:colOff>101600</xdr:colOff>
      <xdr:row>78</xdr:row>
      <xdr:rowOff>106518</xdr:rowOff>
    </xdr:to>
    <xdr:sp macro="" textlink="">
      <xdr:nvSpPr>
        <xdr:cNvPr id="202" name="楕円 201"/>
        <xdr:cNvSpPr/>
      </xdr:nvSpPr>
      <xdr:spPr>
        <a:xfrm>
          <a:off x="2857500" y="13378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97645</xdr:rowOff>
    </xdr:from>
    <xdr:ext cx="599010" cy="259045"/>
    <xdr:sp macro="" textlink="">
      <xdr:nvSpPr>
        <xdr:cNvPr id="203" name="テキスト ボックス 202"/>
        <xdr:cNvSpPr txBox="1"/>
      </xdr:nvSpPr>
      <xdr:spPr>
        <a:xfrm>
          <a:off x="2608795" y="13470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59334</xdr:rowOff>
    </xdr:from>
    <xdr:to>
      <xdr:col>10</xdr:col>
      <xdr:colOff>165100</xdr:colOff>
      <xdr:row>78</xdr:row>
      <xdr:rowOff>160934</xdr:rowOff>
    </xdr:to>
    <xdr:sp macro="" textlink="">
      <xdr:nvSpPr>
        <xdr:cNvPr id="204" name="楕円 203"/>
        <xdr:cNvSpPr/>
      </xdr:nvSpPr>
      <xdr:spPr>
        <a:xfrm>
          <a:off x="1968500" y="134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152061</xdr:rowOff>
    </xdr:from>
    <xdr:ext cx="599010" cy="259045"/>
    <xdr:sp macro="" textlink="">
      <xdr:nvSpPr>
        <xdr:cNvPr id="205" name="テキスト ボックス 204"/>
        <xdr:cNvSpPr txBox="1"/>
      </xdr:nvSpPr>
      <xdr:spPr>
        <a:xfrm>
          <a:off x="1719795" y="13525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159508</xdr:rowOff>
    </xdr:from>
    <xdr:to>
      <xdr:col>6</xdr:col>
      <xdr:colOff>38100</xdr:colOff>
      <xdr:row>79</xdr:row>
      <xdr:rowOff>89658</xdr:rowOff>
    </xdr:to>
    <xdr:sp macro="" textlink="">
      <xdr:nvSpPr>
        <xdr:cNvPr id="206" name="楕円 205"/>
        <xdr:cNvSpPr/>
      </xdr:nvSpPr>
      <xdr:spPr>
        <a:xfrm>
          <a:off x="1079500" y="1353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80785</xdr:rowOff>
    </xdr:from>
    <xdr:ext cx="599010" cy="259045"/>
    <xdr:sp macro="" textlink="">
      <xdr:nvSpPr>
        <xdr:cNvPr id="207" name="テキスト ボックス 206"/>
        <xdr:cNvSpPr txBox="1"/>
      </xdr:nvSpPr>
      <xdr:spPr>
        <a:xfrm>
          <a:off x="830795" y="136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4121</xdr:rowOff>
    </xdr:from>
    <xdr:to>
      <xdr:col>24</xdr:col>
      <xdr:colOff>62865</xdr:colOff>
      <xdr:row>97</xdr:row>
      <xdr:rowOff>65443</xdr:rowOff>
    </xdr:to>
    <xdr:cxnSp macro="">
      <xdr:nvCxnSpPr>
        <xdr:cNvPr id="232" name="直線コネクタ 231"/>
        <xdr:cNvCxnSpPr/>
      </xdr:nvCxnSpPr>
      <xdr:spPr>
        <a:xfrm flipV="1">
          <a:off x="4633595" y="15606071"/>
          <a:ext cx="1270" cy="1090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69270</xdr:rowOff>
    </xdr:from>
    <xdr:ext cx="534377" cy="259045"/>
    <xdr:sp macro="" textlink="">
      <xdr:nvSpPr>
        <xdr:cNvPr id="233" name="衛生費最小値テキスト"/>
        <xdr:cNvSpPr txBox="1"/>
      </xdr:nvSpPr>
      <xdr:spPr>
        <a:xfrm>
          <a:off x="4686300" y="1669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65443</xdr:rowOff>
    </xdr:from>
    <xdr:to>
      <xdr:col>24</xdr:col>
      <xdr:colOff>152400</xdr:colOff>
      <xdr:row>97</xdr:row>
      <xdr:rowOff>65443</xdr:rowOff>
    </xdr:to>
    <xdr:cxnSp macro="">
      <xdr:nvCxnSpPr>
        <xdr:cNvPr id="234" name="直線コネクタ 233"/>
        <xdr:cNvCxnSpPr/>
      </xdr:nvCxnSpPr>
      <xdr:spPr>
        <a:xfrm>
          <a:off x="4546600" y="1669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122248</xdr:rowOff>
    </xdr:from>
    <xdr:ext cx="534377" cy="259045"/>
    <xdr:sp macro="" textlink="">
      <xdr:nvSpPr>
        <xdr:cNvPr id="235" name="衛生費最大値テキスト"/>
        <xdr:cNvSpPr txBox="1"/>
      </xdr:nvSpPr>
      <xdr:spPr>
        <a:xfrm>
          <a:off x="4686300" y="1538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94,117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4121</xdr:rowOff>
    </xdr:from>
    <xdr:to>
      <xdr:col>24</xdr:col>
      <xdr:colOff>152400</xdr:colOff>
      <xdr:row>91</xdr:row>
      <xdr:rowOff>4121</xdr:rowOff>
    </xdr:to>
    <xdr:cxnSp macro="">
      <xdr:nvCxnSpPr>
        <xdr:cNvPr id="236" name="直線コネクタ 235"/>
        <xdr:cNvCxnSpPr/>
      </xdr:nvCxnSpPr>
      <xdr:spPr>
        <a:xfrm>
          <a:off x="4546600" y="1560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73330</xdr:rowOff>
    </xdr:from>
    <xdr:to>
      <xdr:col>24</xdr:col>
      <xdr:colOff>63500</xdr:colOff>
      <xdr:row>96</xdr:row>
      <xdr:rowOff>98134</xdr:rowOff>
    </xdr:to>
    <xdr:cxnSp macro="">
      <xdr:nvCxnSpPr>
        <xdr:cNvPr id="237" name="直線コネクタ 236"/>
        <xdr:cNvCxnSpPr/>
      </xdr:nvCxnSpPr>
      <xdr:spPr>
        <a:xfrm flipV="1">
          <a:off x="3797300" y="16532530"/>
          <a:ext cx="838200" cy="24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166088</xdr:rowOff>
    </xdr:from>
    <xdr:ext cx="534377" cy="259045"/>
    <xdr:sp macro="" textlink="">
      <xdr:nvSpPr>
        <xdr:cNvPr id="238" name="衛生費平均値テキスト"/>
        <xdr:cNvSpPr txBox="1"/>
      </xdr:nvSpPr>
      <xdr:spPr>
        <a:xfrm>
          <a:off x="4686300" y="162823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143211</xdr:rowOff>
    </xdr:from>
    <xdr:to>
      <xdr:col>24</xdr:col>
      <xdr:colOff>114300</xdr:colOff>
      <xdr:row>96</xdr:row>
      <xdr:rowOff>73361</xdr:rowOff>
    </xdr:to>
    <xdr:sp macro="" textlink="">
      <xdr:nvSpPr>
        <xdr:cNvPr id="239" name="フローチャート: 判断 238"/>
        <xdr:cNvSpPr/>
      </xdr:nvSpPr>
      <xdr:spPr>
        <a:xfrm>
          <a:off x="4584700" y="164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98134</xdr:rowOff>
    </xdr:from>
    <xdr:to>
      <xdr:col>19</xdr:col>
      <xdr:colOff>177800</xdr:colOff>
      <xdr:row>98</xdr:row>
      <xdr:rowOff>32810</xdr:rowOff>
    </xdr:to>
    <xdr:cxnSp macro="">
      <xdr:nvCxnSpPr>
        <xdr:cNvPr id="240" name="直線コネクタ 239"/>
        <xdr:cNvCxnSpPr/>
      </xdr:nvCxnSpPr>
      <xdr:spPr>
        <a:xfrm flipV="1">
          <a:off x="2908300" y="16557334"/>
          <a:ext cx="889000" cy="27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160395</xdr:rowOff>
    </xdr:from>
    <xdr:to>
      <xdr:col>20</xdr:col>
      <xdr:colOff>38100</xdr:colOff>
      <xdr:row>96</xdr:row>
      <xdr:rowOff>90545</xdr:rowOff>
    </xdr:to>
    <xdr:sp macro="" textlink="">
      <xdr:nvSpPr>
        <xdr:cNvPr id="241" name="フローチャート: 判断 240"/>
        <xdr:cNvSpPr/>
      </xdr:nvSpPr>
      <xdr:spPr>
        <a:xfrm>
          <a:off x="3746500" y="164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107072</xdr:rowOff>
    </xdr:from>
    <xdr:ext cx="534377" cy="259045"/>
    <xdr:sp macro="" textlink="">
      <xdr:nvSpPr>
        <xdr:cNvPr id="242" name="テキスト ボックス 241"/>
        <xdr:cNvSpPr txBox="1"/>
      </xdr:nvSpPr>
      <xdr:spPr>
        <a:xfrm>
          <a:off x="3530111" y="1622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32810</xdr:rowOff>
    </xdr:from>
    <xdr:to>
      <xdr:col>15</xdr:col>
      <xdr:colOff>50800</xdr:colOff>
      <xdr:row>98</xdr:row>
      <xdr:rowOff>77139</xdr:rowOff>
    </xdr:to>
    <xdr:cxnSp macro="">
      <xdr:nvCxnSpPr>
        <xdr:cNvPr id="243" name="直線コネクタ 242"/>
        <xdr:cNvCxnSpPr/>
      </xdr:nvCxnSpPr>
      <xdr:spPr>
        <a:xfrm flipV="1">
          <a:off x="2019300" y="16834910"/>
          <a:ext cx="889000" cy="4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113970</xdr:rowOff>
    </xdr:from>
    <xdr:to>
      <xdr:col>15</xdr:col>
      <xdr:colOff>101600</xdr:colOff>
      <xdr:row>98</xdr:row>
      <xdr:rowOff>44120</xdr:rowOff>
    </xdr:to>
    <xdr:sp macro="" textlink="">
      <xdr:nvSpPr>
        <xdr:cNvPr id="244" name="フローチャート: 判断 243"/>
        <xdr:cNvSpPr/>
      </xdr:nvSpPr>
      <xdr:spPr>
        <a:xfrm>
          <a:off x="2857500" y="1674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60647</xdr:rowOff>
    </xdr:from>
    <xdr:ext cx="534377" cy="259045"/>
    <xdr:sp macro="" textlink="">
      <xdr:nvSpPr>
        <xdr:cNvPr id="245" name="テキスト ボックス 244"/>
        <xdr:cNvSpPr txBox="1"/>
      </xdr:nvSpPr>
      <xdr:spPr>
        <a:xfrm>
          <a:off x="2641111" y="165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77139</xdr:rowOff>
    </xdr:from>
    <xdr:to>
      <xdr:col>10</xdr:col>
      <xdr:colOff>114300</xdr:colOff>
      <xdr:row>98</xdr:row>
      <xdr:rowOff>88227</xdr:rowOff>
    </xdr:to>
    <xdr:cxnSp macro="">
      <xdr:nvCxnSpPr>
        <xdr:cNvPr id="246" name="直線コネクタ 245"/>
        <xdr:cNvCxnSpPr/>
      </xdr:nvCxnSpPr>
      <xdr:spPr>
        <a:xfrm flipV="1">
          <a:off x="1130300" y="16879239"/>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4642</xdr:rowOff>
    </xdr:from>
    <xdr:to>
      <xdr:col>10</xdr:col>
      <xdr:colOff>165100</xdr:colOff>
      <xdr:row>98</xdr:row>
      <xdr:rowOff>106242</xdr:rowOff>
    </xdr:to>
    <xdr:sp macro="" textlink="">
      <xdr:nvSpPr>
        <xdr:cNvPr id="247" name="フローチャート: 判断 246"/>
        <xdr:cNvSpPr/>
      </xdr:nvSpPr>
      <xdr:spPr>
        <a:xfrm>
          <a:off x="1968500" y="1680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122769</xdr:rowOff>
    </xdr:from>
    <xdr:ext cx="534377" cy="259045"/>
    <xdr:sp macro="" textlink="">
      <xdr:nvSpPr>
        <xdr:cNvPr id="248" name="テキスト ボックス 247"/>
        <xdr:cNvSpPr txBox="1"/>
      </xdr:nvSpPr>
      <xdr:spPr>
        <a:xfrm>
          <a:off x="1752111" y="1658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20529</xdr:rowOff>
    </xdr:from>
    <xdr:to>
      <xdr:col>6</xdr:col>
      <xdr:colOff>38100</xdr:colOff>
      <xdr:row>98</xdr:row>
      <xdr:rowOff>122129</xdr:rowOff>
    </xdr:to>
    <xdr:sp macro="" textlink="">
      <xdr:nvSpPr>
        <xdr:cNvPr id="249" name="フローチャート: 判断 248"/>
        <xdr:cNvSpPr/>
      </xdr:nvSpPr>
      <xdr:spPr>
        <a:xfrm>
          <a:off x="1079500" y="168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138656</xdr:rowOff>
    </xdr:from>
    <xdr:ext cx="534377" cy="259045"/>
    <xdr:sp macro="" textlink="">
      <xdr:nvSpPr>
        <xdr:cNvPr id="250" name="テキスト ボックス 249"/>
        <xdr:cNvSpPr txBox="1"/>
      </xdr:nvSpPr>
      <xdr:spPr>
        <a:xfrm>
          <a:off x="863111" y="165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22530</xdr:rowOff>
    </xdr:from>
    <xdr:to>
      <xdr:col>24</xdr:col>
      <xdr:colOff>114300</xdr:colOff>
      <xdr:row>96</xdr:row>
      <xdr:rowOff>124130</xdr:rowOff>
    </xdr:to>
    <xdr:sp macro="" textlink="">
      <xdr:nvSpPr>
        <xdr:cNvPr id="256" name="楕円 255"/>
        <xdr:cNvSpPr/>
      </xdr:nvSpPr>
      <xdr:spPr>
        <a:xfrm>
          <a:off x="4584700" y="1648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957</xdr:rowOff>
    </xdr:from>
    <xdr:ext cx="534377" cy="259045"/>
    <xdr:sp macro="" textlink="">
      <xdr:nvSpPr>
        <xdr:cNvPr id="257" name="衛生費該当値テキスト"/>
        <xdr:cNvSpPr txBox="1"/>
      </xdr:nvSpPr>
      <xdr:spPr>
        <a:xfrm>
          <a:off x="4686300" y="1646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47334</xdr:rowOff>
    </xdr:from>
    <xdr:to>
      <xdr:col>20</xdr:col>
      <xdr:colOff>38100</xdr:colOff>
      <xdr:row>96</xdr:row>
      <xdr:rowOff>148934</xdr:rowOff>
    </xdr:to>
    <xdr:sp macro="" textlink="">
      <xdr:nvSpPr>
        <xdr:cNvPr id="258" name="楕円 257"/>
        <xdr:cNvSpPr/>
      </xdr:nvSpPr>
      <xdr:spPr>
        <a:xfrm>
          <a:off x="3746500" y="165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140061</xdr:rowOff>
    </xdr:from>
    <xdr:ext cx="534377" cy="259045"/>
    <xdr:sp macro="" textlink="">
      <xdr:nvSpPr>
        <xdr:cNvPr id="259" name="テキスト ボックス 258"/>
        <xdr:cNvSpPr txBox="1"/>
      </xdr:nvSpPr>
      <xdr:spPr>
        <a:xfrm>
          <a:off x="3530111" y="165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153460</xdr:rowOff>
    </xdr:from>
    <xdr:to>
      <xdr:col>15</xdr:col>
      <xdr:colOff>101600</xdr:colOff>
      <xdr:row>98</xdr:row>
      <xdr:rowOff>83610</xdr:rowOff>
    </xdr:to>
    <xdr:sp macro="" textlink="">
      <xdr:nvSpPr>
        <xdr:cNvPr id="260" name="楕円 259"/>
        <xdr:cNvSpPr/>
      </xdr:nvSpPr>
      <xdr:spPr>
        <a:xfrm>
          <a:off x="2857500" y="1678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74737</xdr:rowOff>
    </xdr:from>
    <xdr:ext cx="534377" cy="259045"/>
    <xdr:sp macro="" textlink="">
      <xdr:nvSpPr>
        <xdr:cNvPr id="261" name="テキスト ボックス 260"/>
        <xdr:cNvSpPr txBox="1"/>
      </xdr:nvSpPr>
      <xdr:spPr>
        <a:xfrm>
          <a:off x="2641111" y="1687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26339</xdr:rowOff>
    </xdr:from>
    <xdr:to>
      <xdr:col>10</xdr:col>
      <xdr:colOff>165100</xdr:colOff>
      <xdr:row>98</xdr:row>
      <xdr:rowOff>127939</xdr:rowOff>
    </xdr:to>
    <xdr:sp macro="" textlink="">
      <xdr:nvSpPr>
        <xdr:cNvPr id="262" name="楕円 261"/>
        <xdr:cNvSpPr/>
      </xdr:nvSpPr>
      <xdr:spPr>
        <a:xfrm>
          <a:off x="1968500" y="168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119066</xdr:rowOff>
    </xdr:from>
    <xdr:ext cx="534377" cy="259045"/>
    <xdr:sp macro="" textlink="">
      <xdr:nvSpPr>
        <xdr:cNvPr id="263" name="テキスト ボックス 262"/>
        <xdr:cNvSpPr txBox="1"/>
      </xdr:nvSpPr>
      <xdr:spPr>
        <a:xfrm>
          <a:off x="1752111" y="1692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37427</xdr:rowOff>
    </xdr:from>
    <xdr:to>
      <xdr:col>6</xdr:col>
      <xdr:colOff>38100</xdr:colOff>
      <xdr:row>98</xdr:row>
      <xdr:rowOff>139027</xdr:rowOff>
    </xdr:to>
    <xdr:sp macro="" textlink="">
      <xdr:nvSpPr>
        <xdr:cNvPr id="264" name="楕円 263"/>
        <xdr:cNvSpPr/>
      </xdr:nvSpPr>
      <xdr:spPr>
        <a:xfrm>
          <a:off x="1079500" y="1683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130154</xdr:rowOff>
    </xdr:from>
    <xdr:ext cx="534377" cy="259045"/>
    <xdr:sp macro="" textlink="">
      <xdr:nvSpPr>
        <xdr:cNvPr id="265" name="テキスト ボックス 264"/>
        <xdr:cNvSpPr txBox="1"/>
      </xdr:nvSpPr>
      <xdr:spPr>
        <a:xfrm>
          <a:off x="863111" y="1693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142901</xdr:rowOff>
    </xdr:from>
    <xdr:to>
      <xdr:col>54</xdr:col>
      <xdr:colOff>189865</xdr:colOff>
      <xdr:row>38</xdr:row>
      <xdr:rowOff>78892</xdr:rowOff>
    </xdr:to>
    <xdr:cxnSp macro="">
      <xdr:nvCxnSpPr>
        <xdr:cNvPr id="287" name="直線コネクタ 286"/>
        <xdr:cNvCxnSpPr/>
      </xdr:nvCxnSpPr>
      <xdr:spPr>
        <a:xfrm flipV="1">
          <a:off x="10475595" y="5286401"/>
          <a:ext cx="127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82719</xdr:rowOff>
    </xdr:from>
    <xdr:ext cx="378565" cy="259045"/>
    <xdr:sp macro="" textlink="">
      <xdr:nvSpPr>
        <xdr:cNvPr id="288" name="労働費最小値テキスト"/>
        <xdr:cNvSpPr txBox="1"/>
      </xdr:nvSpPr>
      <xdr:spPr>
        <a:xfrm>
          <a:off x="10528300" y="6597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78892</xdr:rowOff>
    </xdr:from>
    <xdr:to>
      <xdr:col>55</xdr:col>
      <xdr:colOff>88900</xdr:colOff>
      <xdr:row>38</xdr:row>
      <xdr:rowOff>78892</xdr:rowOff>
    </xdr:to>
    <xdr:cxnSp macro="">
      <xdr:nvCxnSpPr>
        <xdr:cNvPr id="289" name="直線コネクタ 288"/>
        <xdr:cNvCxnSpPr/>
      </xdr:nvCxnSpPr>
      <xdr:spPr>
        <a:xfrm>
          <a:off x="10388600" y="6593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89578</xdr:rowOff>
    </xdr:from>
    <xdr:ext cx="469744" cy="259045"/>
    <xdr:sp macro="" textlink="">
      <xdr:nvSpPr>
        <xdr:cNvPr id="290" name="労働費最大値テキスト"/>
        <xdr:cNvSpPr txBox="1"/>
      </xdr:nvSpPr>
      <xdr:spPr>
        <a:xfrm>
          <a:off x="10528300" y="5061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142901</xdr:rowOff>
    </xdr:from>
    <xdr:to>
      <xdr:col>55</xdr:col>
      <xdr:colOff>88900</xdr:colOff>
      <xdr:row>30</xdr:row>
      <xdr:rowOff>142901</xdr:rowOff>
    </xdr:to>
    <xdr:cxnSp macro="">
      <xdr:nvCxnSpPr>
        <xdr:cNvPr id="291" name="直線コネクタ 290"/>
        <xdr:cNvCxnSpPr/>
      </xdr:nvCxnSpPr>
      <xdr:spPr>
        <a:xfrm>
          <a:off x="10388600" y="5286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137414</xdr:rowOff>
    </xdr:from>
    <xdr:to>
      <xdr:col>55</xdr:col>
      <xdr:colOff>0</xdr:colOff>
      <xdr:row>37</xdr:row>
      <xdr:rowOff>167589</xdr:rowOff>
    </xdr:to>
    <xdr:cxnSp macro="">
      <xdr:nvCxnSpPr>
        <xdr:cNvPr id="292" name="直線コネクタ 291"/>
        <xdr:cNvCxnSpPr/>
      </xdr:nvCxnSpPr>
      <xdr:spPr>
        <a:xfrm>
          <a:off x="9639300" y="6481064"/>
          <a:ext cx="8382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138295</xdr:rowOff>
    </xdr:from>
    <xdr:ext cx="378565" cy="259045"/>
    <xdr:sp macro="" textlink="">
      <xdr:nvSpPr>
        <xdr:cNvPr id="293" name="労働費平均値テキスト"/>
        <xdr:cNvSpPr txBox="1"/>
      </xdr:nvSpPr>
      <xdr:spPr>
        <a:xfrm>
          <a:off x="10528300" y="61390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115418</xdr:rowOff>
    </xdr:from>
    <xdr:to>
      <xdr:col>55</xdr:col>
      <xdr:colOff>50800</xdr:colOff>
      <xdr:row>37</xdr:row>
      <xdr:rowOff>45568</xdr:rowOff>
    </xdr:to>
    <xdr:sp macro="" textlink="">
      <xdr:nvSpPr>
        <xdr:cNvPr id="294" name="フローチャート: 判断 293"/>
        <xdr:cNvSpPr/>
      </xdr:nvSpPr>
      <xdr:spPr>
        <a:xfrm>
          <a:off x="104267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137414</xdr:rowOff>
    </xdr:from>
    <xdr:to>
      <xdr:col>50</xdr:col>
      <xdr:colOff>114300</xdr:colOff>
      <xdr:row>37</xdr:row>
      <xdr:rowOff>167132</xdr:rowOff>
    </xdr:to>
    <xdr:cxnSp macro="">
      <xdr:nvCxnSpPr>
        <xdr:cNvPr id="295" name="直線コネクタ 294"/>
        <xdr:cNvCxnSpPr/>
      </xdr:nvCxnSpPr>
      <xdr:spPr>
        <a:xfrm flipV="1">
          <a:off x="8750300" y="6481064"/>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144678</xdr:rowOff>
    </xdr:from>
    <xdr:to>
      <xdr:col>50</xdr:col>
      <xdr:colOff>165100</xdr:colOff>
      <xdr:row>37</xdr:row>
      <xdr:rowOff>74828</xdr:rowOff>
    </xdr:to>
    <xdr:sp macro="" textlink="">
      <xdr:nvSpPr>
        <xdr:cNvPr id="296" name="フローチャート: 判断 295"/>
        <xdr:cNvSpPr/>
      </xdr:nvSpPr>
      <xdr:spPr>
        <a:xfrm>
          <a:off x="95885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91355</xdr:rowOff>
    </xdr:from>
    <xdr:ext cx="378565" cy="259045"/>
    <xdr:sp macro="" textlink="">
      <xdr:nvSpPr>
        <xdr:cNvPr id="297" name="テキスト ボックス 296"/>
        <xdr:cNvSpPr txBox="1"/>
      </xdr:nvSpPr>
      <xdr:spPr>
        <a:xfrm>
          <a:off x="9450017" y="6092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146558</xdr:rowOff>
    </xdr:from>
    <xdr:to>
      <xdr:col>45</xdr:col>
      <xdr:colOff>177800</xdr:colOff>
      <xdr:row>37</xdr:row>
      <xdr:rowOff>167132</xdr:rowOff>
    </xdr:to>
    <xdr:cxnSp macro="">
      <xdr:nvCxnSpPr>
        <xdr:cNvPr id="298" name="直線コネクタ 297"/>
        <xdr:cNvCxnSpPr/>
      </xdr:nvCxnSpPr>
      <xdr:spPr>
        <a:xfrm>
          <a:off x="7861300" y="649020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122275</xdr:rowOff>
    </xdr:from>
    <xdr:to>
      <xdr:col>46</xdr:col>
      <xdr:colOff>38100</xdr:colOff>
      <xdr:row>37</xdr:row>
      <xdr:rowOff>52425</xdr:rowOff>
    </xdr:to>
    <xdr:sp macro="" textlink="">
      <xdr:nvSpPr>
        <xdr:cNvPr id="299" name="フローチャート: 判断 298"/>
        <xdr:cNvSpPr/>
      </xdr:nvSpPr>
      <xdr:spPr>
        <a:xfrm>
          <a:off x="8699500" y="629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68952</xdr:rowOff>
    </xdr:from>
    <xdr:ext cx="378565" cy="259045"/>
    <xdr:sp macro="" textlink="">
      <xdr:nvSpPr>
        <xdr:cNvPr id="300" name="テキスト ボックス 299"/>
        <xdr:cNvSpPr txBox="1"/>
      </xdr:nvSpPr>
      <xdr:spPr>
        <a:xfrm>
          <a:off x="8561017" y="6069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146558</xdr:rowOff>
    </xdr:from>
    <xdr:to>
      <xdr:col>41</xdr:col>
      <xdr:colOff>50800</xdr:colOff>
      <xdr:row>37</xdr:row>
      <xdr:rowOff>147930</xdr:rowOff>
    </xdr:to>
    <xdr:cxnSp macro="">
      <xdr:nvCxnSpPr>
        <xdr:cNvPr id="301" name="直線コネクタ 300"/>
        <xdr:cNvCxnSpPr/>
      </xdr:nvCxnSpPr>
      <xdr:spPr>
        <a:xfrm flipV="1">
          <a:off x="6972300" y="649020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108560</xdr:rowOff>
    </xdr:from>
    <xdr:to>
      <xdr:col>41</xdr:col>
      <xdr:colOff>101600</xdr:colOff>
      <xdr:row>37</xdr:row>
      <xdr:rowOff>38710</xdr:rowOff>
    </xdr:to>
    <xdr:sp macro="" textlink="">
      <xdr:nvSpPr>
        <xdr:cNvPr id="302" name="フローチャート: 判断 301"/>
        <xdr:cNvSpPr/>
      </xdr:nvSpPr>
      <xdr:spPr>
        <a:xfrm>
          <a:off x="7810500" y="62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55237</xdr:rowOff>
    </xdr:from>
    <xdr:ext cx="378565" cy="259045"/>
    <xdr:sp macro="" textlink="">
      <xdr:nvSpPr>
        <xdr:cNvPr id="303" name="テキスト ボックス 302"/>
        <xdr:cNvSpPr txBox="1"/>
      </xdr:nvSpPr>
      <xdr:spPr>
        <a:xfrm>
          <a:off x="7672017" y="6055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103531</xdr:rowOff>
    </xdr:from>
    <xdr:to>
      <xdr:col>36</xdr:col>
      <xdr:colOff>165100</xdr:colOff>
      <xdr:row>37</xdr:row>
      <xdr:rowOff>33681</xdr:rowOff>
    </xdr:to>
    <xdr:sp macro="" textlink="">
      <xdr:nvSpPr>
        <xdr:cNvPr id="304" name="フローチャート: 判断 303"/>
        <xdr:cNvSpPr/>
      </xdr:nvSpPr>
      <xdr:spPr>
        <a:xfrm>
          <a:off x="69215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50208</xdr:rowOff>
    </xdr:from>
    <xdr:ext cx="378565" cy="259045"/>
    <xdr:sp macro="" textlink="">
      <xdr:nvSpPr>
        <xdr:cNvPr id="305" name="テキスト ボックス 304"/>
        <xdr:cNvSpPr txBox="1"/>
      </xdr:nvSpPr>
      <xdr:spPr>
        <a:xfrm>
          <a:off x="6783017" y="6050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116789</xdr:rowOff>
    </xdr:from>
    <xdr:to>
      <xdr:col>55</xdr:col>
      <xdr:colOff>50800</xdr:colOff>
      <xdr:row>38</xdr:row>
      <xdr:rowOff>46940</xdr:rowOff>
    </xdr:to>
    <xdr:sp macro="" textlink="">
      <xdr:nvSpPr>
        <xdr:cNvPr id="311" name="楕円 310"/>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31716</xdr:rowOff>
    </xdr:from>
    <xdr:ext cx="378565" cy="259045"/>
    <xdr:sp macro="" textlink="">
      <xdr:nvSpPr>
        <xdr:cNvPr id="312" name="労働費該当値テキスト"/>
        <xdr:cNvSpPr txBox="1"/>
      </xdr:nvSpPr>
      <xdr:spPr>
        <a:xfrm>
          <a:off x="10528300" y="6375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86614</xdr:rowOff>
    </xdr:from>
    <xdr:to>
      <xdr:col>50</xdr:col>
      <xdr:colOff>165100</xdr:colOff>
      <xdr:row>38</xdr:row>
      <xdr:rowOff>16764</xdr:rowOff>
    </xdr:to>
    <xdr:sp macro="" textlink="">
      <xdr:nvSpPr>
        <xdr:cNvPr id="313" name="楕円 312"/>
        <xdr:cNvSpPr/>
      </xdr:nvSpPr>
      <xdr:spPr>
        <a:xfrm>
          <a:off x="9588500" y="64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7891</xdr:rowOff>
    </xdr:from>
    <xdr:ext cx="378565" cy="259045"/>
    <xdr:sp macro="" textlink="">
      <xdr:nvSpPr>
        <xdr:cNvPr id="314" name="テキスト ボックス 313"/>
        <xdr:cNvSpPr txBox="1"/>
      </xdr:nvSpPr>
      <xdr:spPr>
        <a:xfrm>
          <a:off x="9450017" y="6522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116332</xdr:rowOff>
    </xdr:from>
    <xdr:to>
      <xdr:col>46</xdr:col>
      <xdr:colOff>38100</xdr:colOff>
      <xdr:row>38</xdr:row>
      <xdr:rowOff>46482</xdr:rowOff>
    </xdr:to>
    <xdr:sp macro="" textlink="">
      <xdr:nvSpPr>
        <xdr:cNvPr id="315" name="楕円 314"/>
        <xdr:cNvSpPr/>
      </xdr:nvSpPr>
      <xdr:spPr>
        <a:xfrm>
          <a:off x="8699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37609</xdr:rowOff>
    </xdr:from>
    <xdr:ext cx="378565" cy="259045"/>
    <xdr:sp macro="" textlink="">
      <xdr:nvSpPr>
        <xdr:cNvPr id="316" name="テキスト ボックス 315"/>
        <xdr:cNvSpPr txBox="1"/>
      </xdr:nvSpPr>
      <xdr:spPr>
        <a:xfrm>
          <a:off x="8561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95758</xdr:rowOff>
    </xdr:from>
    <xdr:to>
      <xdr:col>41</xdr:col>
      <xdr:colOff>101600</xdr:colOff>
      <xdr:row>38</xdr:row>
      <xdr:rowOff>25908</xdr:rowOff>
    </xdr:to>
    <xdr:sp macro="" textlink="">
      <xdr:nvSpPr>
        <xdr:cNvPr id="317" name="楕円 316"/>
        <xdr:cNvSpPr/>
      </xdr:nvSpPr>
      <xdr:spPr>
        <a:xfrm>
          <a:off x="7810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17035</xdr:rowOff>
    </xdr:from>
    <xdr:ext cx="378565" cy="259045"/>
    <xdr:sp macro="" textlink="">
      <xdr:nvSpPr>
        <xdr:cNvPr id="318" name="テキスト ボックス 317"/>
        <xdr:cNvSpPr txBox="1"/>
      </xdr:nvSpPr>
      <xdr:spPr>
        <a:xfrm>
          <a:off x="7672017" y="6532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319" name="楕円 318"/>
        <xdr:cNvSpPr/>
      </xdr:nvSpPr>
      <xdr:spPr>
        <a:xfrm>
          <a:off x="6921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18407</xdr:rowOff>
    </xdr:from>
    <xdr:ext cx="378565" cy="259045"/>
    <xdr:sp macro="" textlink="">
      <xdr:nvSpPr>
        <xdr:cNvPr id="320" name="テキスト ボックス 319"/>
        <xdr:cNvSpPr txBox="1"/>
      </xdr:nvSpPr>
      <xdr:spPr>
        <a:xfrm>
          <a:off x="6783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6" name="テキスト ボックス 335"/>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8" name="テキスト ボックス 337"/>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40" name="テキスト ボックス 339"/>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100381</xdr:rowOff>
    </xdr:from>
    <xdr:to>
      <xdr:col>54</xdr:col>
      <xdr:colOff>189865</xdr:colOff>
      <xdr:row>58</xdr:row>
      <xdr:rowOff>139700</xdr:rowOff>
    </xdr:to>
    <xdr:cxnSp macro="">
      <xdr:nvCxnSpPr>
        <xdr:cNvPr id="342" name="直線コネクタ 341"/>
        <xdr:cNvCxnSpPr/>
      </xdr:nvCxnSpPr>
      <xdr:spPr>
        <a:xfrm flipV="1">
          <a:off x="10475595" y="8844331"/>
          <a:ext cx="1270" cy="123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3"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4" name="直線コネクタ 343"/>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47058</xdr:rowOff>
    </xdr:from>
    <xdr:ext cx="469744" cy="259045"/>
    <xdr:sp macro="" textlink="">
      <xdr:nvSpPr>
        <xdr:cNvPr id="345" name="農林水産業費最大値テキスト"/>
        <xdr:cNvSpPr txBox="1"/>
      </xdr:nvSpPr>
      <xdr:spPr>
        <a:xfrm>
          <a:off x="10528300" y="8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100381</xdr:rowOff>
    </xdr:from>
    <xdr:to>
      <xdr:col>55</xdr:col>
      <xdr:colOff>88900</xdr:colOff>
      <xdr:row>51</xdr:row>
      <xdr:rowOff>100381</xdr:rowOff>
    </xdr:to>
    <xdr:cxnSp macro="">
      <xdr:nvCxnSpPr>
        <xdr:cNvPr id="346" name="直線コネクタ 345"/>
        <xdr:cNvCxnSpPr/>
      </xdr:nvCxnSpPr>
      <xdr:spPr>
        <a:xfrm>
          <a:off x="10388600" y="8844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7" name="直線コネクタ 346"/>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105376</xdr:rowOff>
    </xdr:from>
    <xdr:ext cx="378565" cy="259045"/>
    <xdr:sp macro="" textlink="">
      <xdr:nvSpPr>
        <xdr:cNvPr id="348" name="農林水産業費平均値テキスト"/>
        <xdr:cNvSpPr txBox="1"/>
      </xdr:nvSpPr>
      <xdr:spPr>
        <a:xfrm>
          <a:off x="10528300" y="97065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82499</xdr:rowOff>
    </xdr:from>
    <xdr:to>
      <xdr:col>55</xdr:col>
      <xdr:colOff>50800</xdr:colOff>
      <xdr:row>58</xdr:row>
      <xdr:rowOff>12649</xdr:rowOff>
    </xdr:to>
    <xdr:sp macro="" textlink="">
      <xdr:nvSpPr>
        <xdr:cNvPr id="349" name="フローチャート: 判断 348"/>
        <xdr:cNvSpPr/>
      </xdr:nvSpPr>
      <xdr:spPr>
        <a:xfrm>
          <a:off x="10426700" y="985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50" name="直線コネクタ 349"/>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151536</xdr:rowOff>
    </xdr:from>
    <xdr:to>
      <xdr:col>50</xdr:col>
      <xdr:colOff>165100</xdr:colOff>
      <xdr:row>58</xdr:row>
      <xdr:rowOff>81686</xdr:rowOff>
    </xdr:to>
    <xdr:sp macro="" textlink="">
      <xdr:nvSpPr>
        <xdr:cNvPr id="351" name="フローチャート: 判断 350"/>
        <xdr:cNvSpPr/>
      </xdr:nvSpPr>
      <xdr:spPr>
        <a:xfrm>
          <a:off x="9588500" y="99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98213</xdr:rowOff>
    </xdr:from>
    <xdr:ext cx="378565" cy="259045"/>
    <xdr:sp macro="" textlink="">
      <xdr:nvSpPr>
        <xdr:cNvPr id="352" name="テキスト ボックス 351"/>
        <xdr:cNvSpPr txBox="1"/>
      </xdr:nvSpPr>
      <xdr:spPr>
        <a:xfrm>
          <a:off x="9450017" y="9699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3" name="直線コネクタ 352"/>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148793</xdr:rowOff>
    </xdr:from>
    <xdr:to>
      <xdr:col>46</xdr:col>
      <xdr:colOff>38100</xdr:colOff>
      <xdr:row>58</xdr:row>
      <xdr:rowOff>78943</xdr:rowOff>
    </xdr:to>
    <xdr:sp macro="" textlink="">
      <xdr:nvSpPr>
        <xdr:cNvPr id="354" name="フローチャート: 判断 353"/>
        <xdr:cNvSpPr/>
      </xdr:nvSpPr>
      <xdr:spPr>
        <a:xfrm>
          <a:off x="8699500" y="99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95470</xdr:rowOff>
    </xdr:from>
    <xdr:ext cx="378565" cy="259045"/>
    <xdr:sp macro="" textlink="">
      <xdr:nvSpPr>
        <xdr:cNvPr id="355" name="テキスト ボックス 354"/>
        <xdr:cNvSpPr txBox="1"/>
      </xdr:nvSpPr>
      <xdr:spPr>
        <a:xfrm>
          <a:off x="8561017" y="9696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6" name="直線コネクタ 355"/>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162966</xdr:rowOff>
    </xdr:from>
    <xdr:to>
      <xdr:col>41</xdr:col>
      <xdr:colOff>101600</xdr:colOff>
      <xdr:row>58</xdr:row>
      <xdr:rowOff>93116</xdr:rowOff>
    </xdr:to>
    <xdr:sp macro="" textlink="">
      <xdr:nvSpPr>
        <xdr:cNvPr id="357" name="フローチャート: 判断 356"/>
        <xdr:cNvSpPr/>
      </xdr:nvSpPr>
      <xdr:spPr>
        <a:xfrm>
          <a:off x="7810500" y="99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109643</xdr:rowOff>
    </xdr:from>
    <xdr:ext cx="378565" cy="259045"/>
    <xdr:sp macro="" textlink="">
      <xdr:nvSpPr>
        <xdr:cNvPr id="358" name="テキスト ボックス 357"/>
        <xdr:cNvSpPr txBox="1"/>
      </xdr:nvSpPr>
      <xdr:spPr>
        <a:xfrm>
          <a:off x="7672017" y="97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121362</xdr:rowOff>
    </xdr:from>
    <xdr:to>
      <xdr:col>36</xdr:col>
      <xdr:colOff>165100</xdr:colOff>
      <xdr:row>58</xdr:row>
      <xdr:rowOff>51512</xdr:rowOff>
    </xdr:to>
    <xdr:sp macro="" textlink="">
      <xdr:nvSpPr>
        <xdr:cNvPr id="359" name="フローチャート: 判断 358"/>
        <xdr:cNvSpPr/>
      </xdr:nvSpPr>
      <xdr:spPr>
        <a:xfrm>
          <a:off x="69215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68039</xdr:rowOff>
    </xdr:from>
    <xdr:ext cx="378565" cy="259045"/>
    <xdr:sp macro="" textlink="">
      <xdr:nvSpPr>
        <xdr:cNvPr id="360" name="テキスト ボックス 359"/>
        <xdr:cNvSpPr txBox="1"/>
      </xdr:nvSpPr>
      <xdr:spPr>
        <a:xfrm>
          <a:off x="6783017" y="966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6" name="楕円 365"/>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7"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8" name="楕円 367"/>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9" name="テキスト ボックス 368"/>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70" name="楕円 369"/>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1" name="テキスト ボックス 370"/>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2" name="楕円 371"/>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3" name="テキスト ボックス 372"/>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4" name="楕円 373"/>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5" name="テキスト ボックス 374"/>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100701</xdr:rowOff>
    </xdr:from>
    <xdr:to>
      <xdr:col>54</xdr:col>
      <xdr:colOff>189865</xdr:colOff>
      <xdr:row>78</xdr:row>
      <xdr:rowOff>17582</xdr:rowOff>
    </xdr:to>
    <xdr:cxnSp macro="">
      <xdr:nvCxnSpPr>
        <xdr:cNvPr id="397" name="直線コネクタ 396"/>
        <xdr:cNvCxnSpPr/>
      </xdr:nvCxnSpPr>
      <xdr:spPr>
        <a:xfrm flipV="1">
          <a:off x="10475595" y="12273651"/>
          <a:ext cx="1270" cy="1117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21409</xdr:rowOff>
    </xdr:from>
    <xdr:ext cx="469744" cy="259045"/>
    <xdr:sp macro="" textlink="">
      <xdr:nvSpPr>
        <xdr:cNvPr id="398" name="商工費最小値テキスト"/>
        <xdr:cNvSpPr txBox="1"/>
      </xdr:nvSpPr>
      <xdr:spPr>
        <a:xfrm>
          <a:off x="10528300" y="1339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17582</xdr:rowOff>
    </xdr:from>
    <xdr:to>
      <xdr:col>55</xdr:col>
      <xdr:colOff>88900</xdr:colOff>
      <xdr:row>78</xdr:row>
      <xdr:rowOff>17582</xdr:rowOff>
    </xdr:to>
    <xdr:cxnSp macro="">
      <xdr:nvCxnSpPr>
        <xdr:cNvPr id="399" name="直線コネクタ 398"/>
        <xdr:cNvCxnSpPr/>
      </xdr:nvCxnSpPr>
      <xdr:spPr>
        <a:xfrm>
          <a:off x="10388600" y="1339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47378</xdr:rowOff>
    </xdr:from>
    <xdr:ext cx="534377" cy="259045"/>
    <xdr:sp macro="" textlink="">
      <xdr:nvSpPr>
        <xdr:cNvPr id="400" name="商工費最大値テキスト"/>
        <xdr:cNvSpPr txBox="1"/>
      </xdr:nvSpPr>
      <xdr:spPr>
        <a:xfrm>
          <a:off x="10528300" y="1204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100701</xdr:rowOff>
    </xdr:from>
    <xdr:to>
      <xdr:col>55</xdr:col>
      <xdr:colOff>88900</xdr:colOff>
      <xdr:row>71</xdr:row>
      <xdr:rowOff>100701</xdr:rowOff>
    </xdr:to>
    <xdr:cxnSp macro="">
      <xdr:nvCxnSpPr>
        <xdr:cNvPr id="401" name="直線コネクタ 400"/>
        <xdr:cNvCxnSpPr/>
      </xdr:nvCxnSpPr>
      <xdr:spPr>
        <a:xfrm>
          <a:off x="10388600" y="1227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79808</xdr:rowOff>
    </xdr:from>
    <xdr:to>
      <xdr:col>55</xdr:col>
      <xdr:colOff>0</xdr:colOff>
      <xdr:row>77</xdr:row>
      <xdr:rowOff>105228</xdr:rowOff>
    </xdr:to>
    <xdr:cxnSp macro="">
      <xdr:nvCxnSpPr>
        <xdr:cNvPr id="402" name="直線コネクタ 401"/>
        <xdr:cNvCxnSpPr/>
      </xdr:nvCxnSpPr>
      <xdr:spPr>
        <a:xfrm flipV="1">
          <a:off x="9639300" y="13281458"/>
          <a:ext cx="838200" cy="2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77578</xdr:rowOff>
    </xdr:from>
    <xdr:ext cx="469744" cy="259045"/>
    <xdr:sp macro="" textlink="">
      <xdr:nvSpPr>
        <xdr:cNvPr id="403" name="商工費平均値テキスト"/>
        <xdr:cNvSpPr txBox="1"/>
      </xdr:nvSpPr>
      <xdr:spPr>
        <a:xfrm>
          <a:off x="10528300" y="129363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54702</xdr:rowOff>
    </xdr:from>
    <xdr:to>
      <xdr:col>55</xdr:col>
      <xdr:colOff>50800</xdr:colOff>
      <xdr:row>76</xdr:row>
      <xdr:rowOff>156302</xdr:rowOff>
    </xdr:to>
    <xdr:sp macro="" textlink="">
      <xdr:nvSpPr>
        <xdr:cNvPr id="404" name="フローチャート: 判断 403"/>
        <xdr:cNvSpPr/>
      </xdr:nvSpPr>
      <xdr:spPr>
        <a:xfrm>
          <a:off x="104267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105228</xdr:rowOff>
    </xdr:from>
    <xdr:to>
      <xdr:col>50</xdr:col>
      <xdr:colOff>114300</xdr:colOff>
      <xdr:row>77</xdr:row>
      <xdr:rowOff>107376</xdr:rowOff>
    </xdr:to>
    <xdr:cxnSp macro="">
      <xdr:nvCxnSpPr>
        <xdr:cNvPr id="405" name="直線コネクタ 404"/>
        <xdr:cNvCxnSpPr/>
      </xdr:nvCxnSpPr>
      <xdr:spPr>
        <a:xfrm flipV="1">
          <a:off x="8750300" y="13306878"/>
          <a:ext cx="889000" cy="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102524</xdr:rowOff>
    </xdr:from>
    <xdr:to>
      <xdr:col>50</xdr:col>
      <xdr:colOff>165100</xdr:colOff>
      <xdr:row>77</xdr:row>
      <xdr:rowOff>32674</xdr:rowOff>
    </xdr:to>
    <xdr:sp macro="" textlink="">
      <xdr:nvSpPr>
        <xdr:cNvPr id="406" name="フローチャート: 判断 405"/>
        <xdr:cNvSpPr/>
      </xdr:nvSpPr>
      <xdr:spPr>
        <a:xfrm>
          <a:off x="9588500" y="1313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49202</xdr:rowOff>
    </xdr:from>
    <xdr:ext cx="469744" cy="259045"/>
    <xdr:sp macro="" textlink="">
      <xdr:nvSpPr>
        <xdr:cNvPr id="407" name="テキスト ボックス 406"/>
        <xdr:cNvSpPr txBox="1"/>
      </xdr:nvSpPr>
      <xdr:spPr>
        <a:xfrm>
          <a:off x="9404428" y="1290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107376</xdr:rowOff>
    </xdr:from>
    <xdr:to>
      <xdr:col>45</xdr:col>
      <xdr:colOff>177800</xdr:colOff>
      <xdr:row>78</xdr:row>
      <xdr:rowOff>7021</xdr:rowOff>
    </xdr:to>
    <xdr:cxnSp macro="">
      <xdr:nvCxnSpPr>
        <xdr:cNvPr id="408" name="直線コネクタ 407"/>
        <xdr:cNvCxnSpPr/>
      </xdr:nvCxnSpPr>
      <xdr:spPr>
        <a:xfrm flipV="1">
          <a:off x="7861300" y="13309026"/>
          <a:ext cx="8890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118618</xdr:rowOff>
    </xdr:from>
    <xdr:to>
      <xdr:col>46</xdr:col>
      <xdr:colOff>38100</xdr:colOff>
      <xdr:row>77</xdr:row>
      <xdr:rowOff>48768</xdr:rowOff>
    </xdr:to>
    <xdr:sp macro="" textlink="">
      <xdr:nvSpPr>
        <xdr:cNvPr id="409" name="フローチャート: 判断 408"/>
        <xdr:cNvSpPr/>
      </xdr:nvSpPr>
      <xdr:spPr>
        <a:xfrm>
          <a:off x="8699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65295</xdr:rowOff>
    </xdr:from>
    <xdr:ext cx="469744" cy="259045"/>
    <xdr:sp macro="" textlink="">
      <xdr:nvSpPr>
        <xdr:cNvPr id="410" name="テキスト ボックス 409"/>
        <xdr:cNvSpPr txBox="1"/>
      </xdr:nvSpPr>
      <xdr:spPr>
        <a:xfrm>
          <a:off x="8515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7021</xdr:rowOff>
    </xdr:from>
    <xdr:to>
      <xdr:col>41</xdr:col>
      <xdr:colOff>50800</xdr:colOff>
      <xdr:row>78</xdr:row>
      <xdr:rowOff>48397</xdr:rowOff>
    </xdr:to>
    <xdr:cxnSp macro="">
      <xdr:nvCxnSpPr>
        <xdr:cNvPr id="411" name="直線コネクタ 410"/>
        <xdr:cNvCxnSpPr/>
      </xdr:nvCxnSpPr>
      <xdr:spPr>
        <a:xfrm flipV="1">
          <a:off x="6972300" y="13380121"/>
          <a:ext cx="889000" cy="4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169824</xdr:rowOff>
    </xdr:from>
    <xdr:to>
      <xdr:col>41</xdr:col>
      <xdr:colOff>101600</xdr:colOff>
      <xdr:row>77</xdr:row>
      <xdr:rowOff>99974</xdr:rowOff>
    </xdr:to>
    <xdr:sp macro="" textlink="">
      <xdr:nvSpPr>
        <xdr:cNvPr id="412" name="フローチャート: 判断 411"/>
        <xdr:cNvSpPr/>
      </xdr:nvSpPr>
      <xdr:spPr>
        <a:xfrm>
          <a:off x="7810500" y="1320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116501</xdr:rowOff>
    </xdr:from>
    <xdr:ext cx="469744" cy="259045"/>
    <xdr:sp macro="" textlink="">
      <xdr:nvSpPr>
        <xdr:cNvPr id="413" name="テキスト ボックス 412"/>
        <xdr:cNvSpPr txBox="1"/>
      </xdr:nvSpPr>
      <xdr:spPr>
        <a:xfrm>
          <a:off x="7626428" y="1297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144678</xdr:rowOff>
    </xdr:from>
    <xdr:to>
      <xdr:col>36</xdr:col>
      <xdr:colOff>165100</xdr:colOff>
      <xdr:row>77</xdr:row>
      <xdr:rowOff>74828</xdr:rowOff>
    </xdr:to>
    <xdr:sp macro="" textlink="">
      <xdr:nvSpPr>
        <xdr:cNvPr id="414" name="フローチャート: 判断 413"/>
        <xdr:cNvSpPr/>
      </xdr:nvSpPr>
      <xdr:spPr>
        <a:xfrm>
          <a:off x="69215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91356</xdr:rowOff>
    </xdr:from>
    <xdr:ext cx="469744" cy="259045"/>
    <xdr:sp macro="" textlink="">
      <xdr:nvSpPr>
        <xdr:cNvPr id="415" name="テキスト ボックス 414"/>
        <xdr:cNvSpPr txBox="1"/>
      </xdr:nvSpPr>
      <xdr:spPr>
        <a:xfrm>
          <a:off x="6737428" y="1295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29008</xdr:rowOff>
    </xdr:from>
    <xdr:to>
      <xdr:col>55</xdr:col>
      <xdr:colOff>50800</xdr:colOff>
      <xdr:row>77</xdr:row>
      <xdr:rowOff>130608</xdr:rowOff>
    </xdr:to>
    <xdr:sp macro="" textlink="">
      <xdr:nvSpPr>
        <xdr:cNvPr id="421" name="楕円 420"/>
        <xdr:cNvSpPr/>
      </xdr:nvSpPr>
      <xdr:spPr>
        <a:xfrm>
          <a:off x="10426700" y="1323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115385</xdr:rowOff>
    </xdr:from>
    <xdr:ext cx="469744" cy="259045"/>
    <xdr:sp macro="" textlink="">
      <xdr:nvSpPr>
        <xdr:cNvPr id="422" name="商工費該当値テキスト"/>
        <xdr:cNvSpPr txBox="1"/>
      </xdr:nvSpPr>
      <xdr:spPr>
        <a:xfrm>
          <a:off x="10528300" y="13145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54428</xdr:rowOff>
    </xdr:from>
    <xdr:to>
      <xdr:col>50</xdr:col>
      <xdr:colOff>165100</xdr:colOff>
      <xdr:row>77</xdr:row>
      <xdr:rowOff>156028</xdr:rowOff>
    </xdr:to>
    <xdr:sp macro="" textlink="">
      <xdr:nvSpPr>
        <xdr:cNvPr id="423" name="楕円 422"/>
        <xdr:cNvSpPr/>
      </xdr:nvSpPr>
      <xdr:spPr>
        <a:xfrm>
          <a:off x="9588500" y="13256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147155</xdr:rowOff>
    </xdr:from>
    <xdr:ext cx="469744" cy="259045"/>
    <xdr:sp macro="" textlink="">
      <xdr:nvSpPr>
        <xdr:cNvPr id="424" name="テキスト ボックス 423"/>
        <xdr:cNvSpPr txBox="1"/>
      </xdr:nvSpPr>
      <xdr:spPr>
        <a:xfrm>
          <a:off x="9404428" y="1334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56576</xdr:rowOff>
    </xdr:from>
    <xdr:to>
      <xdr:col>46</xdr:col>
      <xdr:colOff>38100</xdr:colOff>
      <xdr:row>77</xdr:row>
      <xdr:rowOff>158176</xdr:rowOff>
    </xdr:to>
    <xdr:sp macro="" textlink="">
      <xdr:nvSpPr>
        <xdr:cNvPr id="425" name="楕円 424"/>
        <xdr:cNvSpPr/>
      </xdr:nvSpPr>
      <xdr:spPr>
        <a:xfrm>
          <a:off x="8699500" y="1325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149303</xdr:rowOff>
    </xdr:from>
    <xdr:ext cx="469744" cy="259045"/>
    <xdr:sp macro="" textlink="">
      <xdr:nvSpPr>
        <xdr:cNvPr id="426" name="テキスト ボックス 425"/>
        <xdr:cNvSpPr txBox="1"/>
      </xdr:nvSpPr>
      <xdr:spPr>
        <a:xfrm>
          <a:off x="8515428" y="1335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127671</xdr:rowOff>
    </xdr:from>
    <xdr:to>
      <xdr:col>41</xdr:col>
      <xdr:colOff>101600</xdr:colOff>
      <xdr:row>78</xdr:row>
      <xdr:rowOff>57821</xdr:rowOff>
    </xdr:to>
    <xdr:sp macro="" textlink="">
      <xdr:nvSpPr>
        <xdr:cNvPr id="427" name="楕円 426"/>
        <xdr:cNvSpPr/>
      </xdr:nvSpPr>
      <xdr:spPr>
        <a:xfrm>
          <a:off x="7810500" y="1332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48948</xdr:rowOff>
    </xdr:from>
    <xdr:ext cx="469744" cy="259045"/>
    <xdr:sp macro="" textlink="">
      <xdr:nvSpPr>
        <xdr:cNvPr id="428" name="テキスト ボックス 427"/>
        <xdr:cNvSpPr txBox="1"/>
      </xdr:nvSpPr>
      <xdr:spPr>
        <a:xfrm>
          <a:off x="7626428" y="13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169047</xdr:rowOff>
    </xdr:from>
    <xdr:to>
      <xdr:col>36</xdr:col>
      <xdr:colOff>165100</xdr:colOff>
      <xdr:row>78</xdr:row>
      <xdr:rowOff>99197</xdr:rowOff>
    </xdr:to>
    <xdr:sp macro="" textlink="">
      <xdr:nvSpPr>
        <xdr:cNvPr id="429" name="楕円 428"/>
        <xdr:cNvSpPr/>
      </xdr:nvSpPr>
      <xdr:spPr>
        <a:xfrm>
          <a:off x="69215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90324</xdr:rowOff>
    </xdr:from>
    <xdr:ext cx="469744" cy="259045"/>
    <xdr:sp macro="" textlink="">
      <xdr:nvSpPr>
        <xdr:cNvPr id="430" name="テキスト ボックス 429"/>
        <xdr:cNvSpPr txBox="1"/>
      </xdr:nvSpPr>
      <xdr:spPr>
        <a:xfrm>
          <a:off x="6737428" y="13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38064</xdr:rowOff>
    </xdr:from>
    <xdr:to>
      <xdr:col>54</xdr:col>
      <xdr:colOff>189865</xdr:colOff>
      <xdr:row>98</xdr:row>
      <xdr:rowOff>75707</xdr:rowOff>
    </xdr:to>
    <xdr:cxnSp macro="">
      <xdr:nvCxnSpPr>
        <xdr:cNvPr id="454" name="直線コネクタ 453"/>
        <xdr:cNvCxnSpPr/>
      </xdr:nvCxnSpPr>
      <xdr:spPr>
        <a:xfrm flipV="1">
          <a:off x="10475595" y="15468564"/>
          <a:ext cx="1270" cy="1409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79534</xdr:rowOff>
    </xdr:from>
    <xdr:ext cx="534377" cy="259045"/>
    <xdr:sp macro="" textlink="">
      <xdr:nvSpPr>
        <xdr:cNvPr id="455" name="土木費最小値テキスト"/>
        <xdr:cNvSpPr txBox="1"/>
      </xdr:nvSpPr>
      <xdr:spPr>
        <a:xfrm>
          <a:off x="10528300" y="16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75707</xdr:rowOff>
    </xdr:from>
    <xdr:to>
      <xdr:col>55</xdr:col>
      <xdr:colOff>88900</xdr:colOff>
      <xdr:row>98</xdr:row>
      <xdr:rowOff>75707</xdr:rowOff>
    </xdr:to>
    <xdr:cxnSp macro="">
      <xdr:nvCxnSpPr>
        <xdr:cNvPr id="456" name="直線コネクタ 455"/>
        <xdr:cNvCxnSpPr/>
      </xdr:nvCxnSpPr>
      <xdr:spPr>
        <a:xfrm>
          <a:off x="10388600" y="1687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156191</xdr:rowOff>
    </xdr:from>
    <xdr:ext cx="599010" cy="259045"/>
    <xdr:sp macro="" textlink="">
      <xdr:nvSpPr>
        <xdr:cNvPr id="457" name="土木費最大値テキスト"/>
        <xdr:cNvSpPr txBox="1"/>
      </xdr:nvSpPr>
      <xdr:spPr>
        <a:xfrm>
          <a:off x="10528300" y="1524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203,338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38064</xdr:rowOff>
    </xdr:from>
    <xdr:to>
      <xdr:col>55</xdr:col>
      <xdr:colOff>88900</xdr:colOff>
      <xdr:row>90</xdr:row>
      <xdr:rowOff>38064</xdr:rowOff>
    </xdr:to>
    <xdr:cxnSp macro="">
      <xdr:nvCxnSpPr>
        <xdr:cNvPr id="458" name="直線コネクタ 457"/>
        <xdr:cNvCxnSpPr/>
      </xdr:nvCxnSpPr>
      <xdr:spPr>
        <a:xfrm>
          <a:off x="10388600" y="15468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75707</xdr:rowOff>
    </xdr:from>
    <xdr:to>
      <xdr:col>55</xdr:col>
      <xdr:colOff>0</xdr:colOff>
      <xdr:row>98</xdr:row>
      <xdr:rowOff>89043</xdr:rowOff>
    </xdr:to>
    <xdr:cxnSp macro="">
      <xdr:nvCxnSpPr>
        <xdr:cNvPr id="459" name="直線コネクタ 458"/>
        <xdr:cNvCxnSpPr/>
      </xdr:nvCxnSpPr>
      <xdr:spPr>
        <a:xfrm flipV="1">
          <a:off x="9639300" y="16877807"/>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62582</xdr:rowOff>
    </xdr:from>
    <xdr:ext cx="534377" cy="259045"/>
    <xdr:sp macro="" textlink="">
      <xdr:nvSpPr>
        <xdr:cNvPr id="460" name="土木費平均値テキスト"/>
        <xdr:cNvSpPr txBox="1"/>
      </xdr:nvSpPr>
      <xdr:spPr>
        <a:xfrm>
          <a:off x="10528300" y="16521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39705</xdr:rowOff>
    </xdr:from>
    <xdr:to>
      <xdr:col>55</xdr:col>
      <xdr:colOff>50800</xdr:colOff>
      <xdr:row>97</xdr:row>
      <xdr:rowOff>141305</xdr:rowOff>
    </xdr:to>
    <xdr:sp macro="" textlink="">
      <xdr:nvSpPr>
        <xdr:cNvPr id="461" name="フローチャート: 判断 460"/>
        <xdr:cNvSpPr/>
      </xdr:nvSpPr>
      <xdr:spPr>
        <a:xfrm>
          <a:off x="10426700" y="166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78648</xdr:rowOff>
    </xdr:from>
    <xdr:to>
      <xdr:col>50</xdr:col>
      <xdr:colOff>114300</xdr:colOff>
      <xdr:row>98</xdr:row>
      <xdr:rowOff>89043</xdr:rowOff>
    </xdr:to>
    <xdr:cxnSp macro="">
      <xdr:nvCxnSpPr>
        <xdr:cNvPr id="462" name="直線コネクタ 461"/>
        <xdr:cNvCxnSpPr/>
      </xdr:nvCxnSpPr>
      <xdr:spPr>
        <a:xfrm>
          <a:off x="8750300" y="16880748"/>
          <a:ext cx="889000" cy="10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57666</xdr:rowOff>
    </xdr:from>
    <xdr:to>
      <xdr:col>50</xdr:col>
      <xdr:colOff>165100</xdr:colOff>
      <xdr:row>97</xdr:row>
      <xdr:rowOff>159266</xdr:rowOff>
    </xdr:to>
    <xdr:sp macro="" textlink="">
      <xdr:nvSpPr>
        <xdr:cNvPr id="463" name="フローチャート: 判断 462"/>
        <xdr:cNvSpPr/>
      </xdr:nvSpPr>
      <xdr:spPr>
        <a:xfrm>
          <a:off x="9588500" y="16688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4343</xdr:rowOff>
    </xdr:from>
    <xdr:ext cx="534377" cy="259045"/>
    <xdr:sp macro="" textlink="">
      <xdr:nvSpPr>
        <xdr:cNvPr id="464" name="テキスト ボックス 463"/>
        <xdr:cNvSpPr txBox="1"/>
      </xdr:nvSpPr>
      <xdr:spPr>
        <a:xfrm>
          <a:off x="9372111" y="1646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76485</xdr:rowOff>
    </xdr:from>
    <xdr:to>
      <xdr:col>45</xdr:col>
      <xdr:colOff>177800</xdr:colOff>
      <xdr:row>98</xdr:row>
      <xdr:rowOff>78648</xdr:rowOff>
    </xdr:to>
    <xdr:cxnSp macro="">
      <xdr:nvCxnSpPr>
        <xdr:cNvPr id="465" name="直線コネクタ 464"/>
        <xdr:cNvCxnSpPr/>
      </xdr:nvCxnSpPr>
      <xdr:spPr>
        <a:xfrm>
          <a:off x="7861300" y="16878585"/>
          <a:ext cx="889000" cy="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43013</xdr:rowOff>
    </xdr:from>
    <xdr:to>
      <xdr:col>46</xdr:col>
      <xdr:colOff>38100</xdr:colOff>
      <xdr:row>97</xdr:row>
      <xdr:rowOff>144613</xdr:rowOff>
    </xdr:to>
    <xdr:sp macro="" textlink="">
      <xdr:nvSpPr>
        <xdr:cNvPr id="466" name="フローチャート: 判断 465"/>
        <xdr:cNvSpPr/>
      </xdr:nvSpPr>
      <xdr:spPr>
        <a:xfrm>
          <a:off x="8699500" y="166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161140</xdr:rowOff>
    </xdr:from>
    <xdr:ext cx="534377" cy="259045"/>
    <xdr:sp macro="" textlink="">
      <xdr:nvSpPr>
        <xdr:cNvPr id="467" name="テキスト ボックス 466"/>
        <xdr:cNvSpPr txBox="1"/>
      </xdr:nvSpPr>
      <xdr:spPr>
        <a:xfrm>
          <a:off x="8483111" y="1644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76485</xdr:rowOff>
    </xdr:from>
    <xdr:to>
      <xdr:col>41</xdr:col>
      <xdr:colOff>50800</xdr:colOff>
      <xdr:row>98</xdr:row>
      <xdr:rowOff>84066</xdr:rowOff>
    </xdr:to>
    <xdr:cxnSp macro="">
      <xdr:nvCxnSpPr>
        <xdr:cNvPr id="468" name="直線コネクタ 467"/>
        <xdr:cNvCxnSpPr/>
      </xdr:nvCxnSpPr>
      <xdr:spPr>
        <a:xfrm flipV="1">
          <a:off x="6972300" y="16878585"/>
          <a:ext cx="889000" cy="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48971</xdr:rowOff>
    </xdr:from>
    <xdr:to>
      <xdr:col>41</xdr:col>
      <xdr:colOff>101600</xdr:colOff>
      <xdr:row>97</xdr:row>
      <xdr:rowOff>150571</xdr:rowOff>
    </xdr:to>
    <xdr:sp macro="" textlink="">
      <xdr:nvSpPr>
        <xdr:cNvPr id="469" name="フローチャート: 判断 468"/>
        <xdr:cNvSpPr/>
      </xdr:nvSpPr>
      <xdr:spPr>
        <a:xfrm>
          <a:off x="7810500" y="1667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167098</xdr:rowOff>
    </xdr:from>
    <xdr:ext cx="534377" cy="259045"/>
    <xdr:sp macro="" textlink="">
      <xdr:nvSpPr>
        <xdr:cNvPr id="470" name="テキスト ボックス 469"/>
        <xdr:cNvSpPr txBox="1"/>
      </xdr:nvSpPr>
      <xdr:spPr>
        <a:xfrm>
          <a:off x="7594111" y="1645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76860</xdr:rowOff>
    </xdr:from>
    <xdr:to>
      <xdr:col>36</xdr:col>
      <xdr:colOff>165100</xdr:colOff>
      <xdr:row>98</xdr:row>
      <xdr:rowOff>7010</xdr:rowOff>
    </xdr:to>
    <xdr:sp macro="" textlink="">
      <xdr:nvSpPr>
        <xdr:cNvPr id="471" name="フローチャート: 判断 470"/>
        <xdr:cNvSpPr/>
      </xdr:nvSpPr>
      <xdr:spPr>
        <a:xfrm>
          <a:off x="6921500" y="16707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23537</xdr:rowOff>
    </xdr:from>
    <xdr:ext cx="534377" cy="259045"/>
    <xdr:sp macro="" textlink="">
      <xdr:nvSpPr>
        <xdr:cNvPr id="472" name="テキスト ボックス 471"/>
        <xdr:cNvSpPr txBox="1"/>
      </xdr:nvSpPr>
      <xdr:spPr>
        <a:xfrm>
          <a:off x="6705111" y="1648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24907</xdr:rowOff>
    </xdr:from>
    <xdr:to>
      <xdr:col>55</xdr:col>
      <xdr:colOff>50800</xdr:colOff>
      <xdr:row>98</xdr:row>
      <xdr:rowOff>126507</xdr:rowOff>
    </xdr:to>
    <xdr:sp macro="" textlink="">
      <xdr:nvSpPr>
        <xdr:cNvPr id="478" name="楕円 477"/>
        <xdr:cNvSpPr/>
      </xdr:nvSpPr>
      <xdr:spPr>
        <a:xfrm>
          <a:off x="10426700" y="16827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111284</xdr:rowOff>
    </xdr:from>
    <xdr:ext cx="534377" cy="259045"/>
    <xdr:sp macro="" textlink="">
      <xdr:nvSpPr>
        <xdr:cNvPr id="479" name="土木費該当値テキスト"/>
        <xdr:cNvSpPr txBox="1"/>
      </xdr:nvSpPr>
      <xdr:spPr>
        <a:xfrm>
          <a:off x="10528300" y="167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38243</xdr:rowOff>
    </xdr:from>
    <xdr:to>
      <xdr:col>50</xdr:col>
      <xdr:colOff>165100</xdr:colOff>
      <xdr:row>98</xdr:row>
      <xdr:rowOff>139843</xdr:rowOff>
    </xdr:to>
    <xdr:sp macro="" textlink="">
      <xdr:nvSpPr>
        <xdr:cNvPr id="480" name="楕円 479"/>
        <xdr:cNvSpPr/>
      </xdr:nvSpPr>
      <xdr:spPr>
        <a:xfrm>
          <a:off x="9588500" y="168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130970</xdr:rowOff>
    </xdr:from>
    <xdr:ext cx="534377" cy="259045"/>
    <xdr:sp macro="" textlink="">
      <xdr:nvSpPr>
        <xdr:cNvPr id="481" name="テキスト ボックス 480"/>
        <xdr:cNvSpPr txBox="1"/>
      </xdr:nvSpPr>
      <xdr:spPr>
        <a:xfrm>
          <a:off x="9372111" y="1693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27848</xdr:rowOff>
    </xdr:from>
    <xdr:to>
      <xdr:col>46</xdr:col>
      <xdr:colOff>38100</xdr:colOff>
      <xdr:row>98</xdr:row>
      <xdr:rowOff>129448</xdr:rowOff>
    </xdr:to>
    <xdr:sp macro="" textlink="">
      <xdr:nvSpPr>
        <xdr:cNvPr id="482" name="楕円 481"/>
        <xdr:cNvSpPr/>
      </xdr:nvSpPr>
      <xdr:spPr>
        <a:xfrm>
          <a:off x="8699500" y="1682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120575</xdr:rowOff>
    </xdr:from>
    <xdr:ext cx="534377" cy="259045"/>
    <xdr:sp macro="" textlink="">
      <xdr:nvSpPr>
        <xdr:cNvPr id="483" name="テキスト ボックス 482"/>
        <xdr:cNvSpPr txBox="1"/>
      </xdr:nvSpPr>
      <xdr:spPr>
        <a:xfrm>
          <a:off x="8483111" y="1692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25685</xdr:rowOff>
    </xdr:from>
    <xdr:to>
      <xdr:col>41</xdr:col>
      <xdr:colOff>101600</xdr:colOff>
      <xdr:row>98</xdr:row>
      <xdr:rowOff>127285</xdr:rowOff>
    </xdr:to>
    <xdr:sp macro="" textlink="">
      <xdr:nvSpPr>
        <xdr:cNvPr id="484" name="楕円 483"/>
        <xdr:cNvSpPr/>
      </xdr:nvSpPr>
      <xdr:spPr>
        <a:xfrm>
          <a:off x="7810500" y="1682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118412</xdr:rowOff>
    </xdr:from>
    <xdr:ext cx="534377" cy="259045"/>
    <xdr:sp macro="" textlink="">
      <xdr:nvSpPr>
        <xdr:cNvPr id="485" name="テキスト ボックス 484"/>
        <xdr:cNvSpPr txBox="1"/>
      </xdr:nvSpPr>
      <xdr:spPr>
        <a:xfrm>
          <a:off x="7594111" y="1692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33266</xdr:rowOff>
    </xdr:from>
    <xdr:to>
      <xdr:col>36</xdr:col>
      <xdr:colOff>165100</xdr:colOff>
      <xdr:row>98</xdr:row>
      <xdr:rowOff>134866</xdr:rowOff>
    </xdr:to>
    <xdr:sp macro="" textlink="">
      <xdr:nvSpPr>
        <xdr:cNvPr id="486" name="楕円 485"/>
        <xdr:cNvSpPr/>
      </xdr:nvSpPr>
      <xdr:spPr>
        <a:xfrm>
          <a:off x="6921500" y="1683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125993</xdr:rowOff>
    </xdr:from>
    <xdr:ext cx="534377" cy="259045"/>
    <xdr:sp macro="" textlink="">
      <xdr:nvSpPr>
        <xdr:cNvPr id="487" name="テキスト ボックス 486"/>
        <xdr:cNvSpPr txBox="1"/>
      </xdr:nvSpPr>
      <xdr:spPr>
        <a:xfrm>
          <a:off x="6705111" y="1692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28098</xdr:rowOff>
    </xdr:from>
    <xdr:to>
      <xdr:col>85</xdr:col>
      <xdr:colOff>126364</xdr:colOff>
      <xdr:row>38</xdr:row>
      <xdr:rowOff>102438</xdr:rowOff>
    </xdr:to>
    <xdr:cxnSp macro="">
      <xdr:nvCxnSpPr>
        <xdr:cNvPr id="509" name="直線コネクタ 508"/>
        <xdr:cNvCxnSpPr/>
      </xdr:nvCxnSpPr>
      <xdr:spPr>
        <a:xfrm flipV="1">
          <a:off x="16317595" y="5171598"/>
          <a:ext cx="1269" cy="1445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106265</xdr:rowOff>
    </xdr:from>
    <xdr:ext cx="378565" cy="259045"/>
    <xdr:sp macro="" textlink="">
      <xdr:nvSpPr>
        <xdr:cNvPr id="510" name="消防費最小値テキスト"/>
        <xdr:cNvSpPr txBox="1"/>
      </xdr:nvSpPr>
      <xdr:spPr>
        <a:xfrm>
          <a:off x="16370300" y="6621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102438</xdr:rowOff>
    </xdr:from>
    <xdr:to>
      <xdr:col>86</xdr:col>
      <xdr:colOff>25400</xdr:colOff>
      <xdr:row>38</xdr:row>
      <xdr:rowOff>102438</xdr:rowOff>
    </xdr:to>
    <xdr:cxnSp macro="">
      <xdr:nvCxnSpPr>
        <xdr:cNvPr id="511" name="直線コネクタ 510"/>
        <xdr:cNvCxnSpPr/>
      </xdr:nvCxnSpPr>
      <xdr:spPr>
        <a:xfrm>
          <a:off x="16230600" y="6617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146225</xdr:rowOff>
    </xdr:from>
    <xdr:ext cx="534377" cy="259045"/>
    <xdr:sp macro="" textlink="">
      <xdr:nvSpPr>
        <xdr:cNvPr id="512" name="消防費最大値テキスト"/>
        <xdr:cNvSpPr txBox="1"/>
      </xdr:nvSpPr>
      <xdr:spPr>
        <a:xfrm>
          <a:off x="16370300" y="494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28098</xdr:rowOff>
    </xdr:from>
    <xdr:to>
      <xdr:col>86</xdr:col>
      <xdr:colOff>25400</xdr:colOff>
      <xdr:row>30</xdr:row>
      <xdr:rowOff>28098</xdr:rowOff>
    </xdr:to>
    <xdr:cxnSp macro="">
      <xdr:nvCxnSpPr>
        <xdr:cNvPr id="513" name="直線コネクタ 512"/>
        <xdr:cNvCxnSpPr/>
      </xdr:nvCxnSpPr>
      <xdr:spPr>
        <a:xfrm>
          <a:off x="16230600" y="517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xdr:rowOff>
    </xdr:from>
    <xdr:to>
      <xdr:col>85</xdr:col>
      <xdr:colOff>127000</xdr:colOff>
      <xdr:row>38</xdr:row>
      <xdr:rowOff>14244</xdr:rowOff>
    </xdr:to>
    <xdr:cxnSp macro="">
      <xdr:nvCxnSpPr>
        <xdr:cNvPr id="514" name="直線コネクタ 513"/>
        <xdr:cNvCxnSpPr/>
      </xdr:nvCxnSpPr>
      <xdr:spPr>
        <a:xfrm flipV="1">
          <a:off x="15481300" y="6516497"/>
          <a:ext cx="838200" cy="1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110040</xdr:rowOff>
    </xdr:from>
    <xdr:ext cx="469744" cy="259045"/>
    <xdr:sp macro="" textlink="">
      <xdr:nvSpPr>
        <xdr:cNvPr id="515" name="消防費平均値テキスト"/>
        <xdr:cNvSpPr txBox="1"/>
      </xdr:nvSpPr>
      <xdr:spPr>
        <a:xfrm>
          <a:off x="16370300" y="628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87163</xdr:rowOff>
    </xdr:from>
    <xdr:to>
      <xdr:col>85</xdr:col>
      <xdr:colOff>177800</xdr:colOff>
      <xdr:row>38</xdr:row>
      <xdr:rowOff>17312</xdr:rowOff>
    </xdr:to>
    <xdr:sp macro="" textlink="">
      <xdr:nvSpPr>
        <xdr:cNvPr id="516" name="フローチャート: 判断 515"/>
        <xdr:cNvSpPr/>
      </xdr:nvSpPr>
      <xdr:spPr>
        <a:xfrm>
          <a:off x="16268700" y="643081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15296</xdr:rowOff>
    </xdr:from>
    <xdr:to>
      <xdr:col>81</xdr:col>
      <xdr:colOff>50800</xdr:colOff>
      <xdr:row>38</xdr:row>
      <xdr:rowOff>14244</xdr:rowOff>
    </xdr:to>
    <xdr:cxnSp macro="">
      <xdr:nvCxnSpPr>
        <xdr:cNvPr id="517" name="直線コネクタ 516"/>
        <xdr:cNvCxnSpPr/>
      </xdr:nvCxnSpPr>
      <xdr:spPr>
        <a:xfrm>
          <a:off x="14592300" y="6358946"/>
          <a:ext cx="889000" cy="17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119441</xdr:rowOff>
    </xdr:from>
    <xdr:to>
      <xdr:col>81</xdr:col>
      <xdr:colOff>101600</xdr:colOff>
      <xdr:row>38</xdr:row>
      <xdr:rowOff>49591</xdr:rowOff>
    </xdr:to>
    <xdr:sp macro="" textlink="">
      <xdr:nvSpPr>
        <xdr:cNvPr id="518" name="フローチャート: 判断 517"/>
        <xdr:cNvSpPr/>
      </xdr:nvSpPr>
      <xdr:spPr>
        <a:xfrm>
          <a:off x="15430500" y="646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66118</xdr:rowOff>
    </xdr:from>
    <xdr:ext cx="469744" cy="259045"/>
    <xdr:sp macro="" textlink="">
      <xdr:nvSpPr>
        <xdr:cNvPr id="519" name="テキスト ボックス 518"/>
        <xdr:cNvSpPr txBox="1"/>
      </xdr:nvSpPr>
      <xdr:spPr>
        <a:xfrm>
          <a:off x="15246428" y="623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160914</xdr:rowOff>
    </xdr:from>
    <xdr:to>
      <xdr:col>76</xdr:col>
      <xdr:colOff>114300</xdr:colOff>
      <xdr:row>37</xdr:row>
      <xdr:rowOff>15296</xdr:rowOff>
    </xdr:to>
    <xdr:cxnSp macro="">
      <xdr:nvCxnSpPr>
        <xdr:cNvPr id="520" name="直線コネクタ 519"/>
        <xdr:cNvCxnSpPr/>
      </xdr:nvCxnSpPr>
      <xdr:spPr>
        <a:xfrm>
          <a:off x="13703300" y="633311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101107</xdr:rowOff>
    </xdr:from>
    <xdr:to>
      <xdr:col>76</xdr:col>
      <xdr:colOff>165100</xdr:colOff>
      <xdr:row>38</xdr:row>
      <xdr:rowOff>31257</xdr:rowOff>
    </xdr:to>
    <xdr:sp macro="" textlink="">
      <xdr:nvSpPr>
        <xdr:cNvPr id="521" name="フローチャート: 判断 520"/>
        <xdr:cNvSpPr/>
      </xdr:nvSpPr>
      <xdr:spPr>
        <a:xfrm>
          <a:off x="14541500" y="644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22384</xdr:rowOff>
    </xdr:from>
    <xdr:ext cx="469744" cy="259045"/>
    <xdr:sp macro="" textlink="">
      <xdr:nvSpPr>
        <xdr:cNvPr id="522" name="テキスト ボックス 521"/>
        <xdr:cNvSpPr txBox="1"/>
      </xdr:nvSpPr>
      <xdr:spPr>
        <a:xfrm>
          <a:off x="14357428" y="653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160914</xdr:rowOff>
    </xdr:from>
    <xdr:to>
      <xdr:col>71</xdr:col>
      <xdr:colOff>177800</xdr:colOff>
      <xdr:row>38</xdr:row>
      <xdr:rowOff>34407</xdr:rowOff>
    </xdr:to>
    <xdr:cxnSp macro="">
      <xdr:nvCxnSpPr>
        <xdr:cNvPr id="523" name="直線コネクタ 522"/>
        <xdr:cNvCxnSpPr/>
      </xdr:nvCxnSpPr>
      <xdr:spPr>
        <a:xfrm flipV="1">
          <a:off x="12814300" y="6333114"/>
          <a:ext cx="889000" cy="21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24709</xdr:rowOff>
    </xdr:from>
    <xdr:to>
      <xdr:col>72</xdr:col>
      <xdr:colOff>38100</xdr:colOff>
      <xdr:row>37</xdr:row>
      <xdr:rowOff>126309</xdr:rowOff>
    </xdr:to>
    <xdr:sp macro="" textlink="">
      <xdr:nvSpPr>
        <xdr:cNvPr id="524" name="フローチャート: 判断 523"/>
        <xdr:cNvSpPr/>
      </xdr:nvSpPr>
      <xdr:spPr>
        <a:xfrm>
          <a:off x="13652500" y="636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117436</xdr:rowOff>
    </xdr:from>
    <xdr:ext cx="469744" cy="259045"/>
    <xdr:sp macro="" textlink="">
      <xdr:nvSpPr>
        <xdr:cNvPr id="525" name="テキスト ボックス 524"/>
        <xdr:cNvSpPr txBox="1"/>
      </xdr:nvSpPr>
      <xdr:spPr>
        <a:xfrm>
          <a:off x="13468428" y="646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131648</xdr:rowOff>
    </xdr:from>
    <xdr:to>
      <xdr:col>67</xdr:col>
      <xdr:colOff>101600</xdr:colOff>
      <xdr:row>38</xdr:row>
      <xdr:rowOff>61798</xdr:rowOff>
    </xdr:to>
    <xdr:sp macro="" textlink="">
      <xdr:nvSpPr>
        <xdr:cNvPr id="526" name="フローチャート: 判断 525"/>
        <xdr:cNvSpPr/>
      </xdr:nvSpPr>
      <xdr:spPr>
        <a:xfrm>
          <a:off x="12763500" y="647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78325</xdr:rowOff>
    </xdr:from>
    <xdr:ext cx="469744" cy="259045"/>
    <xdr:sp macro="" textlink="">
      <xdr:nvSpPr>
        <xdr:cNvPr id="527" name="テキスト ボックス 526"/>
        <xdr:cNvSpPr txBox="1"/>
      </xdr:nvSpPr>
      <xdr:spPr>
        <a:xfrm>
          <a:off x="12579428" y="6250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122047</xdr:rowOff>
    </xdr:from>
    <xdr:to>
      <xdr:col>85</xdr:col>
      <xdr:colOff>177800</xdr:colOff>
      <xdr:row>38</xdr:row>
      <xdr:rowOff>52197</xdr:rowOff>
    </xdr:to>
    <xdr:sp macro="" textlink="">
      <xdr:nvSpPr>
        <xdr:cNvPr id="533" name="楕円 532"/>
        <xdr:cNvSpPr/>
      </xdr:nvSpPr>
      <xdr:spPr>
        <a:xfrm>
          <a:off x="16268700" y="646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65590</xdr:rowOff>
    </xdr:from>
    <xdr:ext cx="469744" cy="259045"/>
    <xdr:sp macro="" textlink="">
      <xdr:nvSpPr>
        <xdr:cNvPr id="534" name="消防費該当値テキスト"/>
        <xdr:cNvSpPr txBox="1"/>
      </xdr:nvSpPr>
      <xdr:spPr>
        <a:xfrm>
          <a:off x="16370300" y="640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134894</xdr:rowOff>
    </xdr:from>
    <xdr:to>
      <xdr:col>81</xdr:col>
      <xdr:colOff>101600</xdr:colOff>
      <xdr:row>38</xdr:row>
      <xdr:rowOff>65044</xdr:rowOff>
    </xdr:to>
    <xdr:sp macro="" textlink="">
      <xdr:nvSpPr>
        <xdr:cNvPr id="535" name="楕円 534"/>
        <xdr:cNvSpPr/>
      </xdr:nvSpPr>
      <xdr:spPr>
        <a:xfrm>
          <a:off x="15430500" y="647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56171</xdr:rowOff>
    </xdr:from>
    <xdr:ext cx="469744" cy="259045"/>
    <xdr:sp macro="" textlink="">
      <xdr:nvSpPr>
        <xdr:cNvPr id="536" name="テキスト ボックス 535"/>
        <xdr:cNvSpPr txBox="1"/>
      </xdr:nvSpPr>
      <xdr:spPr>
        <a:xfrm>
          <a:off x="15246428" y="65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135946</xdr:rowOff>
    </xdr:from>
    <xdr:to>
      <xdr:col>76</xdr:col>
      <xdr:colOff>165100</xdr:colOff>
      <xdr:row>37</xdr:row>
      <xdr:rowOff>66096</xdr:rowOff>
    </xdr:to>
    <xdr:sp macro="" textlink="">
      <xdr:nvSpPr>
        <xdr:cNvPr id="537" name="楕円 536"/>
        <xdr:cNvSpPr/>
      </xdr:nvSpPr>
      <xdr:spPr>
        <a:xfrm>
          <a:off x="14541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82623</xdr:rowOff>
    </xdr:from>
    <xdr:ext cx="469744" cy="259045"/>
    <xdr:sp macro="" textlink="">
      <xdr:nvSpPr>
        <xdr:cNvPr id="538" name="テキスト ボックス 537"/>
        <xdr:cNvSpPr txBox="1"/>
      </xdr:nvSpPr>
      <xdr:spPr>
        <a:xfrm>
          <a:off x="14357428" y="608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110114</xdr:rowOff>
    </xdr:from>
    <xdr:to>
      <xdr:col>72</xdr:col>
      <xdr:colOff>38100</xdr:colOff>
      <xdr:row>37</xdr:row>
      <xdr:rowOff>40264</xdr:rowOff>
    </xdr:to>
    <xdr:sp macro="" textlink="">
      <xdr:nvSpPr>
        <xdr:cNvPr id="539" name="楕円 538"/>
        <xdr:cNvSpPr/>
      </xdr:nvSpPr>
      <xdr:spPr>
        <a:xfrm>
          <a:off x="13652500" y="628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56791</xdr:rowOff>
    </xdr:from>
    <xdr:ext cx="469744" cy="259045"/>
    <xdr:sp macro="" textlink="">
      <xdr:nvSpPr>
        <xdr:cNvPr id="540" name="テキスト ボックス 539"/>
        <xdr:cNvSpPr txBox="1"/>
      </xdr:nvSpPr>
      <xdr:spPr>
        <a:xfrm>
          <a:off x="13468428" y="605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155057</xdr:rowOff>
    </xdr:from>
    <xdr:to>
      <xdr:col>67</xdr:col>
      <xdr:colOff>101600</xdr:colOff>
      <xdr:row>38</xdr:row>
      <xdr:rowOff>85207</xdr:rowOff>
    </xdr:to>
    <xdr:sp macro="" textlink="">
      <xdr:nvSpPr>
        <xdr:cNvPr id="541" name="楕円 540"/>
        <xdr:cNvSpPr/>
      </xdr:nvSpPr>
      <xdr:spPr>
        <a:xfrm>
          <a:off x="12763500" y="649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76334</xdr:rowOff>
    </xdr:from>
    <xdr:ext cx="469744" cy="259045"/>
    <xdr:sp macro="" textlink="">
      <xdr:nvSpPr>
        <xdr:cNvPr id="542" name="テキスト ボックス 541"/>
        <xdr:cNvSpPr txBox="1"/>
      </xdr:nvSpPr>
      <xdr:spPr>
        <a:xfrm>
          <a:off x="12579428" y="659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46366</xdr:rowOff>
    </xdr:from>
    <xdr:to>
      <xdr:col>85</xdr:col>
      <xdr:colOff>126364</xdr:colOff>
      <xdr:row>58</xdr:row>
      <xdr:rowOff>104583</xdr:rowOff>
    </xdr:to>
    <xdr:cxnSp macro="">
      <xdr:nvCxnSpPr>
        <xdr:cNvPr id="569" name="直線コネクタ 568"/>
        <xdr:cNvCxnSpPr/>
      </xdr:nvCxnSpPr>
      <xdr:spPr>
        <a:xfrm flipV="1">
          <a:off x="16317595" y="8618866"/>
          <a:ext cx="1269" cy="14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108410</xdr:rowOff>
    </xdr:from>
    <xdr:ext cx="534377" cy="259045"/>
    <xdr:sp macro="" textlink="">
      <xdr:nvSpPr>
        <xdr:cNvPr id="570" name="教育費最小値テキスト"/>
        <xdr:cNvSpPr txBox="1"/>
      </xdr:nvSpPr>
      <xdr:spPr>
        <a:xfrm>
          <a:off x="16370300" y="1005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104583</xdr:rowOff>
    </xdr:from>
    <xdr:to>
      <xdr:col>86</xdr:col>
      <xdr:colOff>25400</xdr:colOff>
      <xdr:row>58</xdr:row>
      <xdr:rowOff>104583</xdr:rowOff>
    </xdr:to>
    <xdr:cxnSp macro="">
      <xdr:nvCxnSpPr>
        <xdr:cNvPr id="571" name="直線コネクタ 570"/>
        <xdr:cNvCxnSpPr/>
      </xdr:nvCxnSpPr>
      <xdr:spPr>
        <a:xfrm>
          <a:off x="16230600" y="1004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164493</xdr:rowOff>
    </xdr:from>
    <xdr:ext cx="599010" cy="259045"/>
    <xdr:sp macro="" textlink="">
      <xdr:nvSpPr>
        <xdr:cNvPr id="572" name="教育費最大値テキスト"/>
        <xdr:cNvSpPr txBox="1"/>
      </xdr:nvSpPr>
      <xdr:spPr>
        <a:xfrm>
          <a:off x="16370300" y="8394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46366</xdr:rowOff>
    </xdr:from>
    <xdr:to>
      <xdr:col>86</xdr:col>
      <xdr:colOff>25400</xdr:colOff>
      <xdr:row>50</xdr:row>
      <xdr:rowOff>46366</xdr:rowOff>
    </xdr:to>
    <xdr:cxnSp macro="">
      <xdr:nvCxnSpPr>
        <xdr:cNvPr id="573" name="直線コネクタ 572"/>
        <xdr:cNvCxnSpPr/>
      </xdr:nvCxnSpPr>
      <xdr:spPr>
        <a:xfrm>
          <a:off x="16230600" y="8618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81451</xdr:rowOff>
    </xdr:from>
    <xdr:to>
      <xdr:col>85</xdr:col>
      <xdr:colOff>127000</xdr:colOff>
      <xdr:row>57</xdr:row>
      <xdr:rowOff>24159</xdr:rowOff>
    </xdr:to>
    <xdr:cxnSp macro="">
      <xdr:nvCxnSpPr>
        <xdr:cNvPr id="574" name="直線コネクタ 573"/>
        <xdr:cNvCxnSpPr/>
      </xdr:nvCxnSpPr>
      <xdr:spPr>
        <a:xfrm flipV="1">
          <a:off x="15481300" y="9682651"/>
          <a:ext cx="838200" cy="11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129757</xdr:rowOff>
    </xdr:from>
    <xdr:ext cx="534377" cy="259045"/>
    <xdr:sp macro="" textlink="">
      <xdr:nvSpPr>
        <xdr:cNvPr id="575" name="教育費平均値テキスト"/>
        <xdr:cNvSpPr txBox="1"/>
      </xdr:nvSpPr>
      <xdr:spPr>
        <a:xfrm>
          <a:off x="16370300" y="973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151330</xdr:rowOff>
    </xdr:from>
    <xdr:to>
      <xdr:col>85</xdr:col>
      <xdr:colOff>177800</xdr:colOff>
      <xdr:row>57</xdr:row>
      <xdr:rowOff>81480</xdr:rowOff>
    </xdr:to>
    <xdr:sp macro="" textlink="">
      <xdr:nvSpPr>
        <xdr:cNvPr id="576" name="フローチャート: 判断 575"/>
        <xdr:cNvSpPr/>
      </xdr:nvSpPr>
      <xdr:spPr>
        <a:xfrm>
          <a:off x="16268700" y="975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24159</xdr:rowOff>
    </xdr:from>
    <xdr:to>
      <xdr:col>81</xdr:col>
      <xdr:colOff>50800</xdr:colOff>
      <xdr:row>57</xdr:row>
      <xdr:rowOff>39050</xdr:rowOff>
    </xdr:to>
    <xdr:cxnSp macro="">
      <xdr:nvCxnSpPr>
        <xdr:cNvPr id="577" name="直線コネクタ 576"/>
        <xdr:cNvCxnSpPr/>
      </xdr:nvCxnSpPr>
      <xdr:spPr>
        <a:xfrm flipV="1">
          <a:off x="14592300" y="9796809"/>
          <a:ext cx="889000" cy="14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4917</xdr:rowOff>
    </xdr:from>
    <xdr:to>
      <xdr:col>81</xdr:col>
      <xdr:colOff>101600</xdr:colOff>
      <xdr:row>57</xdr:row>
      <xdr:rowOff>106517</xdr:rowOff>
    </xdr:to>
    <xdr:sp macro="" textlink="">
      <xdr:nvSpPr>
        <xdr:cNvPr id="578" name="フローチャート: 判断 577"/>
        <xdr:cNvSpPr/>
      </xdr:nvSpPr>
      <xdr:spPr>
        <a:xfrm>
          <a:off x="15430500" y="97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97644</xdr:rowOff>
    </xdr:from>
    <xdr:ext cx="534377" cy="259045"/>
    <xdr:sp macro="" textlink="">
      <xdr:nvSpPr>
        <xdr:cNvPr id="579" name="テキスト ボックス 578"/>
        <xdr:cNvSpPr txBox="1"/>
      </xdr:nvSpPr>
      <xdr:spPr>
        <a:xfrm>
          <a:off x="15214111" y="987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162092</xdr:rowOff>
    </xdr:from>
    <xdr:to>
      <xdr:col>76</xdr:col>
      <xdr:colOff>114300</xdr:colOff>
      <xdr:row>57</xdr:row>
      <xdr:rowOff>39050</xdr:rowOff>
    </xdr:to>
    <xdr:cxnSp macro="">
      <xdr:nvCxnSpPr>
        <xdr:cNvPr id="580" name="直線コネクタ 579"/>
        <xdr:cNvCxnSpPr/>
      </xdr:nvCxnSpPr>
      <xdr:spPr>
        <a:xfrm>
          <a:off x="13703300" y="9763292"/>
          <a:ext cx="889000" cy="4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83109</xdr:rowOff>
    </xdr:from>
    <xdr:to>
      <xdr:col>76</xdr:col>
      <xdr:colOff>165100</xdr:colOff>
      <xdr:row>58</xdr:row>
      <xdr:rowOff>13259</xdr:rowOff>
    </xdr:to>
    <xdr:sp macro="" textlink="">
      <xdr:nvSpPr>
        <xdr:cNvPr id="581" name="フローチャート: 判断 580"/>
        <xdr:cNvSpPr/>
      </xdr:nvSpPr>
      <xdr:spPr>
        <a:xfrm>
          <a:off x="14541500" y="9855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4386</xdr:rowOff>
    </xdr:from>
    <xdr:ext cx="534377" cy="259045"/>
    <xdr:sp macro="" textlink="">
      <xdr:nvSpPr>
        <xdr:cNvPr id="582" name="テキスト ボックス 581"/>
        <xdr:cNvSpPr txBox="1"/>
      </xdr:nvSpPr>
      <xdr:spPr>
        <a:xfrm>
          <a:off x="14325111" y="994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162092</xdr:rowOff>
    </xdr:from>
    <xdr:to>
      <xdr:col>71</xdr:col>
      <xdr:colOff>177800</xdr:colOff>
      <xdr:row>57</xdr:row>
      <xdr:rowOff>158325</xdr:rowOff>
    </xdr:to>
    <xdr:cxnSp macro="">
      <xdr:nvCxnSpPr>
        <xdr:cNvPr id="583" name="直線コネクタ 582"/>
        <xdr:cNvCxnSpPr/>
      </xdr:nvCxnSpPr>
      <xdr:spPr>
        <a:xfrm flipV="1">
          <a:off x="12814300" y="9763292"/>
          <a:ext cx="889000" cy="16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83751</xdr:rowOff>
    </xdr:from>
    <xdr:to>
      <xdr:col>72</xdr:col>
      <xdr:colOff>38100</xdr:colOff>
      <xdr:row>58</xdr:row>
      <xdr:rowOff>13901</xdr:rowOff>
    </xdr:to>
    <xdr:sp macro="" textlink="">
      <xdr:nvSpPr>
        <xdr:cNvPr id="584" name="フローチャート: 判断 583"/>
        <xdr:cNvSpPr/>
      </xdr:nvSpPr>
      <xdr:spPr>
        <a:xfrm>
          <a:off x="13652500" y="98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5028</xdr:rowOff>
    </xdr:from>
    <xdr:ext cx="534377" cy="259045"/>
    <xdr:sp macro="" textlink="">
      <xdr:nvSpPr>
        <xdr:cNvPr id="585" name="テキスト ボックス 584"/>
        <xdr:cNvSpPr txBox="1"/>
      </xdr:nvSpPr>
      <xdr:spPr>
        <a:xfrm>
          <a:off x="13436111" y="994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97217</xdr:rowOff>
    </xdr:from>
    <xdr:to>
      <xdr:col>67</xdr:col>
      <xdr:colOff>101600</xdr:colOff>
      <xdr:row>58</xdr:row>
      <xdr:rowOff>27367</xdr:rowOff>
    </xdr:to>
    <xdr:sp macro="" textlink="">
      <xdr:nvSpPr>
        <xdr:cNvPr id="586" name="フローチャート: 判断 585"/>
        <xdr:cNvSpPr/>
      </xdr:nvSpPr>
      <xdr:spPr>
        <a:xfrm>
          <a:off x="12763500" y="986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43894</xdr:rowOff>
    </xdr:from>
    <xdr:ext cx="534377" cy="259045"/>
    <xdr:sp macro="" textlink="">
      <xdr:nvSpPr>
        <xdr:cNvPr id="587" name="テキスト ボックス 586"/>
        <xdr:cNvSpPr txBox="1"/>
      </xdr:nvSpPr>
      <xdr:spPr>
        <a:xfrm>
          <a:off x="12547111" y="964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30651</xdr:rowOff>
    </xdr:from>
    <xdr:to>
      <xdr:col>85</xdr:col>
      <xdr:colOff>177800</xdr:colOff>
      <xdr:row>56</xdr:row>
      <xdr:rowOff>132251</xdr:rowOff>
    </xdr:to>
    <xdr:sp macro="" textlink="">
      <xdr:nvSpPr>
        <xdr:cNvPr id="593" name="楕円 592"/>
        <xdr:cNvSpPr/>
      </xdr:nvSpPr>
      <xdr:spPr>
        <a:xfrm>
          <a:off x="16268700" y="963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53528</xdr:rowOff>
    </xdr:from>
    <xdr:ext cx="534377" cy="259045"/>
    <xdr:sp macro="" textlink="">
      <xdr:nvSpPr>
        <xdr:cNvPr id="594" name="教育費該当値テキスト"/>
        <xdr:cNvSpPr txBox="1"/>
      </xdr:nvSpPr>
      <xdr:spPr>
        <a:xfrm>
          <a:off x="16370300" y="948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144809</xdr:rowOff>
    </xdr:from>
    <xdr:to>
      <xdr:col>81</xdr:col>
      <xdr:colOff>101600</xdr:colOff>
      <xdr:row>57</xdr:row>
      <xdr:rowOff>74959</xdr:rowOff>
    </xdr:to>
    <xdr:sp macro="" textlink="">
      <xdr:nvSpPr>
        <xdr:cNvPr id="595" name="楕円 594"/>
        <xdr:cNvSpPr/>
      </xdr:nvSpPr>
      <xdr:spPr>
        <a:xfrm>
          <a:off x="15430500" y="974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91486</xdr:rowOff>
    </xdr:from>
    <xdr:ext cx="534377" cy="259045"/>
    <xdr:sp macro="" textlink="">
      <xdr:nvSpPr>
        <xdr:cNvPr id="596" name="テキスト ボックス 595"/>
        <xdr:cNvSpPr txBox="1"/>
      </xdr:nvSpPr>
      <xdr:spPr>
        <a:xfrm>
          <a:off x="15214111" y="952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159700</xdr:rowOff>
    </xdr:from>
    <xdr:to>
      <xdr:col>76</xdr:col>
      <xdr:colOff>165100</xdr:colOff>
      <xdr:row>57</xdr:row>
      <xdr:rowOff>89850</xdr:rowOff>
    </xdr:to>
    <xdr:sp macro="" textlink="">
      <xdr:nvSpPr>
        <xdr:cNvPr id="597" name="楕円 596"/>
        <xdr:cNvSpPr/>
      </xdr:nvSpPr>
      <xdr:spPr>
        <a:xfrm>
          <a:off x="14541500" y="97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106377</xdr:rowOff>
    </xdr:from>
    <xdr:ext cx="534377" cy="259045"/>
    <xdr:sp macro="" textlink="">
      <xdr:nvSpPr>
        <xdr:cNvPr id="598" name="テキスト ボックス 597"/>
        <xdr:cNvSpPr txBox="1"/>
      </xdr:nvSpPr>
      <xdr:spPr>
        <a:xfrm>
          <a:off x="14325111" y="953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111292</xdr:rowOff>
    </xdr:from>
    <xdr:to>
      <xdr:col>72</xdr:col>
      <xdr:colOff>38100</xdr:colOff>
      <xdr:row>57</xdr:row>
      <xdr:rowOff>41442</xdr:rowOff>
    </xdr:to>
    <xdr:sp macro="" textlink="">
      <xdr:nvSpPr>
        <xdr:cNvPr id="599" name="楕円 598"/>
        <xdr:cNvSpPr/>
      </xdr:nvSpPr>
      <xdr:spPr>
        <a:xfrm>
          <a:off x="13652500" y="971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57969</xdr:rowOff>
    </xdr:from>
    <xdr:ext cx="534377" cy="259045"/>
    <xdr:sp macro="" textlink="">
      <xdr:nvSpPr>
        <xdr:cNvPr id="600" name="テキスト ボックス 599"/>
        <xdr:cNvSpPr txBox="1"/>
      </xdr:nvSpPr>
      <xdr:spPr>
        <a:xfrm>
          <a:off x="13436111" y="948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107525</xdr:rowOff>
    </xdr:from>
    <xdr:to>
      <xdr:col>67</xdr:col>
      <xdr:colOff>101600</xdr:colOff>
      <xdr:row>58</xdr:row>
      <xdr:rowOff>37675</xdr:rowOff>
    </xdr:to>
    <xdr:sp macro="" textlink="">
      <xdr:nvSpPr>
        <xdr:cNvPr id="601" name="楕円 600"/>
        <xdr:cNvSpPr/>
      </xdr:nvSpPr>
      <xdr:spPr>
        <a:xfrm>
          <a:off x="12763500" y="98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28802</xdr:rowOff>
    </xdr:from>
    <xdr:ext cx="534377" cy="259045"/>
    <xdr:sp macro="" textlink="">
      <xdr:nvSpPr>
        <xdr:cNvPr id="602" name="テキスト ボックス 601"/>
        <xdr:cNvSpPr txBox="1"/>
      </xdr:nvSpPr>
      <xdr:spPr>
        <a:xfrm>
          <a:off x="12547111" y="99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75</xdr:row>
      <xdr:rowOff>54627</xdr:rowOff>
    </xdr:from>
    <xdr:ext cx="312906" cy="259045"/>
    <xdr:sp macro="" textlink="">
      <xdr:nvSpPr>
        <xdr:cNvPr id="616" name="テキスト ボックス 615"/>
        <xdr:cNvSpPr txBox="1"/>
      </xdr:nvSpPr>
      <xdr:spPr>
        <a:xfrm>
          <a:off x="12133094" y="12913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72</xdr:row>
      <xdr:rowOff>111777</xdr:rowOff>
    </xdr:from>
    <xdr:ext cx="312906" cy="259045"/>
    <xdr:sp macro="" textlink="">
      <xdr:nvSpPr>
        <xdr:cNvPr id="618" name="テキスト ボックス 617"/>
        <xdr:cNvSpPr txBox="1"/>
      </xdr:nvSpPr>
      <xdr:spPr>
        <a:xfrm>
          <a:off x="12133094" y="12456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69</xdr:row>
      <xdr:rowOff>168927</xdr:rowOff>
    </xdr:from>
    <xdr:ext cx="312906" cy="259045"/>
    <xdr:sp macro="" textlink="">
      <xdr:nvSpPr>
        <xdr:cNvPr id="620" name="テキスト ボックス 619"/>
        <xdr:cNvSpPr txBox="1"/>
      </xdr:nvSpPr>
      <xdr:spPr>
        <a:xfrm>
          <a:off x="12133094" y="11998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67</xdr:row>
      <xdr:rowOff>54627</xdr:rowOff>
    </xdr:from>
    <xdr:ext cx="312906" cy="259045"/>
    <xdr:sp macro="" textlink="">
      <xdr:nvSpPr>
        <xdr:cNvPr id="622" name="テキスト ボックス 621"/>
        <xdr:cNvSpPr txBox="1"/>
      </xdr:nvSpPr>
      <xdr:spPr>
        <a:xfrm>
          <a:off x="12133094" y="1154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139700</xdr:rowOff>
    </xdr:from>
    <xdr:to>
      <xdr:col>85</xdr:col>
      <xdr:colOff>126364</xdr:colOff>
      <xdr:row>78</xdr:row>
      <xdr:rowOff>139700</xdr:rowOff>
    </xdr:to>
    <xdr:cxnSp macro="">
      <xdr:nvCxnSpPr>
        <xdr:cNvPr id="624" name="直線コネクタ 623"/>
        <xdr:cNvCxnSpPr/>
      </xdr:nvCxnSpPr>
      <xdr:spPr>
        <a:xfrm>
          <a:off x="16317595" y="13512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10177</xdr:rowOff>
    </xdr:from>
    <xdr:ext cx="249299" cy="259045"/>
    <xdr:sp macro="" textlink="">
      <xdr:nvSpPr>
        <xdr:cNvPr id="625" name="災害復旧費最小値テキスト"/>
        <xdr:cNvSpPr txBox="1"/>
      </xdr:nvSpPr>
      <xdr:spPr>
        <a:xfrm>
          <a:off x="1637030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10177</xdr:rowOff>
    </xdr:from>
    <xdr:ext cx="249299" cy="259045"/>
    <xdr:sp macro="" textlink="">
      <xdr:nvSpPr>
        <xdr:cNvPr id="627" name="災害復旧費最大値テキスト"/>
        <xdr:cNvSpPr txBox="1"/>
      </xdr:nvSpPr>
      <xdr:spPr>
        <a:xfrm>
          <a:off x="16370300" y="1321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9" name="直線コネクタ 628"/>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67327</xdr:rowOff>
    </xdr:from>
    <xdr:ext cx="249299" cy="259045"/>
    <xdr:sp macro="" textlink="">
      <xdr:nvSpPr>
        <xdr:cNvPr id="630" name="災害復旧費平均値テキスト"/>
        <xdr:cNvSpPr txBox="1"/>
      </xdr:nvSpPr>
      <xdr:spPr>
        <a:xfrm>
          <a:off x="16370300" y="13440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31" name="フローチャート: 判断 630"/>
        <xdr:cNvSpPr/>
      </xdr:nvSpPr>
      <xdr:spPr>
        <a:xfrm>
          <a:off x="162687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2" name="直線コネクタ 631"/>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88900</xdr:rowOff>
    </xdr:from>
    <xdr:to>
      <xdr:col>81</xdr:col>
      <xdr:colOff>101600</xdr:colOff>
      <xdr:row>77</xdr:row>
      <xdr:rowOff>19050</xdr:rowOff>
    </xdr:to>
    <xdr:sp macro="" textlink="">
      <xdr:nvSpPr>
        <xdr:cNvPr id="633" name="フローチャート: 判断 632"/>
        <xdr:cNvSpPr/>
      </xdr:nvSpPr>
      <xdr:spPr>
        <a:xfrm>
          <a:off x="15430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75</xdr:row>
      <xdr:rowOff>35577</xdr:rowOff>
    </xdr:from>
    <xdr:ext cx="313932" cy="259045"/>
    <xdr:sp macro="" textlink="">
      <xdr:nvSpPr>
        <xdr:cNvPr id="634" name="テキスト ボックス 633"/>
        <xdr:cNvSpPr txBox="1"/>
      </xdr:nvSpPr>
      <xdr:spPr>
        <a:xfrm>
          <a:off x="15324333" y="12894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71120</xdr:rowOff>
    </xdr:from>
    <xdr:to>
      <xdr:col>76</xdr:col>
      <xdr:colOff>114300</xdr:colOff>
      <xdr:row>78</xdr:row>
      <xdr:rowOff>139700</xdr:rowOff>
    </xdr:to>
    <xdr:cxnSp macro="">
      <xdr:nvCxnSpPr>
        <xdr:cNvPr id="635" name="直線コネクタ 634"/>
        <xdr:cNvCxnSpPr/>
      </xdr:nvCxnSpPr>
      <xdr:spPr>
        <a:xfrm>
          <a:off x="13703300" y="13444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69</xdr:row>
      <xdr:rowOff>146050</xdr:rowOff>
    </xdr:from>
    <xdr:to>
      <xdr:col>76</xdr:col>
      <xdr:colOff>165100</xdr:colOff>
      <xdr:row>70</xdr:row>
      <xdr:rowOff>76200</xdr:rowOff>
    </xdr:to>
    <xdr:sp macro="" textlink="">
      <xdr:nvSpPr>
        <xdr:cNvPr id="636" name="フローチャート: 判断 635"/>
        <xdr:cNvSpPr/>
      </xdr:nvSpPr>
      <xdr:spPr>
        <a:xfrm>
          <a:off x="14541500" y="1197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68</xdr:row>
      <xdr:rowOff>92727</xdr:rowOff>
    </xdr:from>
    <xdr:ext cx="313932" cy="259045"/>
    <xdr:sp macro="" textlink="">
      <xdr:nvSpPr>
        <xdr:cNvPr id="637" name="テキスト ボックス 636"/>
        <xdr:cNvSpPr txBox="1"/>
      </xdr:nvSpPr>
      <xdr:spPr>
        <a:xfrm>
          <a:off x="14435333" y="1175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71120</xdr:rowOff>
    </xdr:from>
    <xdr:to>
      <xdr:col>71</xdr:col>
      <xdr:colOff>177800</xdr:colOff>
      <xdr:row>78</xdr:row>
      <xdr:rowOff>139700</xdr:rowOff>
    </xdr:to>
    <xdr:cxnSp macro="">
      <xdr:nvCxnSpPr>
        <xdr:cNvPr id="638" name="直線コネクタ 637"/>
        <xdr:cNvCxnSpPr/>
      </xdr:nvCxnSpPr>
      <xdr:spPr>
        <a:xfrm flipV="1">
          <a:off x="12814300" y="134442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70</xdr:row>
      <xdr:rowOff>157480</xdr:rowOff>
    </xdr:from>
    <xdr:to>
      <xdr:col>72</xdr:col>
      <xdr:colOff>38100</xdr:colOff>
      <xdr:row>71</xdr:row>
      <xdr:rowOff>87630</xdr:rowOff>
    </xdr:to>
    <xdr:sp macro="" textlink="">
      <xdr:nvSpPr>
        <xdr:cNvPr id="639" name="フローチャート: 判断 638"/>
        <xdr:cNvSpPr/>
      </xdr:nvSpPr>
      <xdr:spPr>
        <a:xfrm>
          <a:off x="13652500" y="1215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69</xdr:row>
      <xdr:rowOff>104157</xdr:rowOff>
    </xdr:from>
    <xdr:ext cx="313932" cy="259045"/>
    <xdr:sp macro="" textlink="">
      <xdr:nvSpPr>
        <xdr:cNvPr id="640" name="テキスト ボックス 639"/>
        <xdr:cNvSpPr txBox="1"/>
      </xdr:nvSpPr>
      <xdr:spPr>
        <a:xfrm>
          <a:off x="13546333" y="119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168911</xdr:rowOff>
    </xdr:from>
    <xdr:to>
      <xdr:col>67</xdr:col>
      <xdr:colOff>101600</xdr:colOff>
      <xdr:row>78</xdr:row>
      <xdr:rowOff>99061</xdr:rowOff>
    </xdr:to>
    <xdr:sp macro="" textlink="">
      <xdr:nvSpPr>
        <xdr:cNvPr id="641" name="フローチャート: 判断 640"/>
        <xdr:cNvSpPr/>
      </xdr:nvSpPr>
      <xdr:spPr>
        <a:xfrm>
          <a:off x="12763500" y="1337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76</xdr:row>
      <xdr:rowOff>115588</xdr:rowOff>
    </xdr:from>
    <xdr:ext cx="249299" cy="259045"/>
    <xdr:sp macro="" textlink="">
      <xdr:nvSpPr>
        <xdr:cNvPr id="642" name="テキスト ボックス 641"/>
        <xdr:cNvSpPr txBox="1"/>
      </xdr:nvSpPr>
      <xdr:spPr>
        <a:xfrm>
          <a:off x="12689650" y="1314578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8" name="楕円 647"/>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124477</xdr:rowOff>
    </xdr:from>
    <xdr:ext cx="249299" cy="259045"/>
    <xdr:sp macro="" textlink="">
      <xdr:nvSpPr>
        <xdr:cNvPr id="649" name="災害復旧費該当値テキスト"/>
        <xdr:cNvSpPr txBox="1"/>
      </xdr:nvSpPr>
      <xdr:spPr>
        <a:xfrm>
          <a:off x="16370300" y="13326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0" name="楕円 649"/>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1" name="テキスト ボックス 650"/>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2" name="楕円 651"/>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3" name="テキスト ボックス 652"/>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20320</xdr:rowOff>
    </xdr:from>
    <xdr:to>
      <xdr:col>72</xdr:col>
      <xdr:colOff>38100</xdr:colOff>
      <xdr:row>78</xdr:row>
      <xdr:rowOff>121920</xdr:rowOff>
    </xdr:to>
    <xdr:sp macro="" textlink="">
      <xdr:nvSpPr>
        <xdr:cNvPr id="654" name="楕円 653"/>
        <xdr:cNvSpPr/>
      </xdr:nvSpPr>
      <xdr:spPr>
        <a:xfrm>
          <a:off x="13652500" y="133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113047</xdr:rowOff>
    </xdr:from>
    <xdr:ext cx="249299" cy="259045"/>
    <xdr:sp macro="" textlink="">
      <xdr:nvSpPr>
        <xdr:cNvPr id="655" name="テキスト ボックス 654"/>
        <xdr:cNvSpPr txBox="1"/>
      </xdr:nvSpPr>
      <xdr:spPr>
        <a:xfrm>
          <a:off x="13578650" y="13486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6" name="楕円 655"/>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7" name="テキスト ボックス 656"/>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1" name="テキスト ボックス 670"/>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168927</xdr:rowOff>
    </xdr:from>
    <xdr:ext cx="467179" cy="259045"/>
    <xdr:sp macro="" textlink="">
      <xdr:nvSpPr>
        <xdr:cNvPr id="673" name="テキスト ボックス 672"/>
        <xdr:cNvSpPr txBox="1"/>
      </xdr:nvSpPr>
      <xdr:spPr>
        <a:xfrm>
          <a:off x="11978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91</xdr:row>
      <xdr:rowOff>130827</xdr:rowOff>
    </xdr:from>
    <xdr:ext cx="467179" cy="259045"/>
    <xdr:sp macro="" textlink="">
      <xdr:nvSpPr>
        <xdr:cNvPr id="675" name="テキスト ボックス 674"/>
        <xdr:cNvSpPr txBox="1"/>
      </xdr:nvSpPr>
      <xdr:spPr>
        <a:xfrm>
          <a:off x="11978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9" name="テキスト ボックス 67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1524</xdr:rowOff>
    </xdr:from>
    <xdr:to>
      <xdr:col>85</xdr:col>
      <xdr:colOff>126364</xdr:colOff>
      <xdr:row>99</xdr:row>
      <xdr:rowOff>43053</xdr:rowOff>
    </xdr:to>
    <xdr:cxnSp macro="">
      <xdr:nvCxnSpPr>
        <xdr:cNvPr id="681" name="直線コネクタ 680"/>
        <xdr:cNvCxnSpPr/>
      </xdr:nvCxnSpPr>
      <xdr:spPr>
        <a:xfrm flipV="1">
          <a:off x="16317595" y="15432024"/>
          <a:ext cx="1269" cy="1584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46880</xdr:rowOff>
    </xdr:from>
    <xdr:ext cx="313932" cy="259045"/>
    <xdr:sp macro="" textlink="">
      <xdr:nvSpPr>
        <xdr:cNvPr id="682" name="公債費最小値テキスト"/>
        <xdr:cNvSpPr txBox="1"/>
      </xdr:nvSpPr>
      <xdr:spPr>
        <a:xfrm>
          <a:off x="16370300" y="17020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43053</xdr:rowOff>
    </xdr:from>
    <xdr:to>
      <xdr:col>86</xdr:col>
      <xdr:colOff>25400</xdr:colOff>
      <xdr:row>99</xdr:row>
      <xdr:rowOff>43053</xdr:rowOff>
    </xdr:to>
    <xdr:cxnSp macro="">
      <xdr:nvCxnSpPr>
        <xdr:cNvPr id="683" name="直線コネクタ 682"/>
        <xdr:cNvCxnSpPr/>
      </xdr:nvCxnSpPr>
      <xdr:spPr>
        <a:xfrm>
          <a:off x="16230600" y="17016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119651</xdr:rowOff>
    </xdr:from>
    <xdr:ext cx="534377" cy="259045"/>
    <xdr:sp macro="" textlink="">
      <xdr:nvSpPr>
        <xdr:cNvPr id="684" name="公債費最大値テキスト"/>
        <xdr:cNvSpPr txBox="1"/>
      </xdr:nvSpPr>
      <xdr:spPr>
        <a:xfrm>
          <a:off x="16370300" y="1520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1524</xdr:rowOff>
    </xdr:from>
    <xdr:to>
      <xdr:col>86</xdr:col>
      <xdr:colOff>25400</xdr:colOff>
      <xdr:row>90</xdr:row>
      <xdr:rowOff>1524</xdr:rowOff>
    </xdr:to>
    <xdr:cxnSp macro="">
      <xdr:nvCxnSpPr>
        <xdr:cNvPr id="685" name="直線コネクタ 684"/>
        <xdr:cNvCxnSpPr/>
      </xdr:nvCxnSpPr>
      <xdr:spPr>
        <a:xfrm>
          <a:off x="16230600" y="1543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30099</xdr:rowOff>
    </xdr:from>
    <xdr:to>
      <xdr:col>85</xdr:col>
      <xdr:colOff>127000</xdr:colOff>
      <xdr:row>96</xdr:row>
      <xdr:rowOff>51815</xdr:rowOff>
    </xdr:to>
    <xdr:cxnSp macro="">
      <xdr:nvCxnSpPr>
        <xdr:cNvPr id="686" name="直線コネクタ 685"/>
        <xdr:cNvCxnSpPr/>
      </xdr:nvCxnSpPr>
      <xdr:spPr>
        <a:xfrm>
          <a:off x="15481300" y="16489299"/>
          <a:ext cx="8382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170324</xdr:rowOff>
    </xdr:from>
    <xdr:ext cx="469744" cy="259045"/>
    <xdr:sp macro="" textlink="">
      <xdr:nvSpPr>
        <xdr:cNvPr id="687" name="公債費平均値テキスト"/>
        <xdr:cNvSpPr txBox="1"/>
      </xdr:nvSpPr>
      <xdr:spPr>
        <a:xfrm>
          <a:off x="16370300" y="16115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147447</xdr:rowOff>
    </xdr:from>
    <xdr:to>
      <xdr:col>85</xdr:col>
      <xdr:colOff>177800</xdr:colOff>
      <xdr:row>95</xdr:row>
      <xdr:rowOff>77597</xdr:rowOff>
    </xdr:to>
    <xdr:sp macro="" textlink="">
      <xdr:nvSpPr>
        <xdr:cNvPr id="688" name="フローチャート: 判断 687"/>
        <xdr:cNvSpPr/>
      </xdr:nvSpPr>
      <xdr:spPr>
        <a:xfrm>
          <a:off x="16268700" y="1626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18542</xdr:rowOff>
    </xdr:from>
    <xdr:to>
      <xdr:col>81</xdr:col>
      <xdr:colOff>50800</xdr:colOff>
      <xdr:row>96</xdr:row>
      <xdr:rowOff>30099</xdr:rowOff>
    </xdr:to>
    <xdr:cxnSp macro="">
      <xdr:nvCxnSpPr>
        <xdr:cNvPr id="689" name="直線コネクタ 688"/>
        <xdr:cNvCxnSpPr/>
      </xdr:nvCxnSpPr>
      <xdr:spPr>
        <a:xfrm>
          <a:off x="14592300" y="16477742"/>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25400</xdr:rowOff>
    </xdr:from>
    <xdr:to>
      <xdr:col>81</xdr:col>
      <xdr:colOff>101600</xdr:colOff>
      <xdr:row>94</xdr:row>
      <xdr:rowOff>127000</xdr:rowOff>
    </xdr:to>
    <xdr:sp macro="" textlink="">
      <xdr:nvSpPr>
        <xdr:cNvPr id="690" name="フローチャート: 判断 689"/>
        <xdr:cNvSpPr/>
      </xdr:nvSpPr>
      <xdr:spPr>
        <a:xfrm>
          <a:off x="15430500" y="1614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92</xdr:row>
      <xdr:rowOff>143527</xdr:rowOff>
    </xdr:from>
    <xdr:ext cx="469744" cy="259045"/>
    <xdr:sp macro="" textlink="">
      <xdr:nvSpPr>
        <xdr:cNvPr id="691" name="テキスト ボックス 690"/>
        <xdr:cNvSpPr txBox="1"/>
      </xdr:nvSpPr>
      <xdr:spPr>
        <a:xfrm>
          <a:off x="15246428" y="1591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153288</xdr:rowOff>
    </xdr:from>
    <xdr:to>
      <xdr:col>76</xdr:col>
      <xdr:colOff>114300</xdr:colOff>
      <xdr:row>96</xdr:row>
      <xdr:rowOff>18542</xdr:rowOff>
    </xdr:to>
    <xdr:cxnSp macro="">
      <xdr:nvCxnSpPr>
        <xdr:cNvPr id="692" name="直線コネクタ 691"/>
        <xdr:cNvCxnSpPr/>
      </xdr:nvCxnSpPr>
      <xdr:spPr>
        <a:xfrm>
          <a:off x="13703300" y="16441038"/>
          <a:ext cx="889000" cy="3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76327</xdr:rowOff>
    </xdr:from>
    <xdr:to>
      <xdr:col>76</xdr:col>
      <xdr:colOff>165100</xdr:colOff>
      <xdr:row>95</xdr:row>
      <xdr:rowOff>6477</xdr:rowOff>
    </xdr:to>
    <xdr:sp macro="" textlink="">
      <xdr:nvSpPr>
        <xdr:cNvPr id="693" name="フローチャート: 判断 692"/>
        <xdr:cNvSpPr/>
      </xdr:nvSpPr>
      <xdr:spPr>
        <a:xfrm>
          <a:off x="14541500" y="1619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23004</xdr:rowOff>
    </xdr:from>
    <xdr:ext cx="469744" cy="259045"/>
    <xdr:sp macro="" textlink="">
      <xdr:nvSpPr>
        <xdr:cNvPr id="694" name="テキスト ボックス 693"/>
        <xdr:cNvSpPr txBox="1"/>
      </xdr:nvSpPr>
      <xdr:spPr>
        <a:xfrm>
          <a:off x="14357428" y="1596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153288</xdr:rowOff>
    </xdr:from>
    <xdr:to>
      <xdr:col>71</xdr:col>
      <xdr:colOff>177800</xdr:colOff>
      <xdr:row>96</xdr:row>
      <xdr:rowOff>49403</xdr:rowOff>
    </xdr:to>
    <xdr:cxnSp macro="">
      <xdr:nvCxnSpPr>
        <xdr:cNvPr id="695" name="直線コネクタ 694"/>
        <xdr:cNvCxnSpPr/>
      </xdr:nvCxnSpPr>
      <xdr:spPr>
        <a:xfrm flipV="1">
          <a:off x="12814300" y="16441038"/>
          <a:ext cx="889000" cy="6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98933</xdr:rowOff>
    </xdr:from>
    <xdr:to>
      <xdr:col>72</xdr:col>
      <xdr:colOff>38100</xdr:colOff>
      <xdr:row>94</xdr:row>
      <xdr:rowOff>29083</xdr:rowOff>
    </xdr:to>
    <xdr:sp macro="" textlink="">
      <xdr:nvSpPr>
        <xdr:cNvPr id="696" name="フローチャート: 判断 695"/>
        <xdr:cNvSpPr/>
      </xdr:nvSpPr>
      <xdr:spPr>
        <a:xfrm>
          <a:off x="13652500" y="1604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92</xdr:row>
      <xdr:rowOff>45610</xdr:rowOff>
    </xdr:from>
    <xdr:ext cx="469744" cy="259045"/>
    <xdr:sp macro="" textlink="">
      <xdr:nvSpPr>
        <xdr:cNvPr id="697" name="テキスト ボックス 696"/>
        <xdr:cNvSpPr txBox="1"/>
      </xdr:nvSpPr>
      <xdr:spPr>
        <a:xfrm>
          <a:off x="13468428" y="1581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72898</xdr:rowOff>
    </xdr:from>
    <xdr:to>
      <xdr:col>67</xdr:col>
      <xdr:colOff>101600</xdr:colOff>
      <xdr:row>95</xdr:row>
      <xdr:rowOff>3048</xdr:rowOff>
    </xdr:to>
    <xdr:sp macro="" textlink="">
      <xdr:nvSpPr>
        <xdr:cNvPr id="698" name="フローチャート: 判断 697"/>
        <xdr:cNvSpPr/>
      </xdr:nvSpPr>
      <xdr:spPr>
        <a:xfrm>
          <a:off x="12763500" y="1618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19575</xdr:rowOff>
    </xdr:from>
    <xdr:ext cx="469744" cy="259045"/>
    <xdr:sp macro="" textlink="">
      <xdr:nvSpPr>
        <xdr:cNvPr id="699" name="テキスト ボックス 698"/>
        <xdr:cNvSpPr txBox="1"/>
      </xdr:nvSpPr>
      <xdr:spPr>
        <a:xfrm>
          <a:off x="12579428" y="15964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1015</xdr:rowOff>
    </xdr:from>
    <xdr:to>
      <xdr:col>85</xdr:col>
      <xdr:colOff>177800</xdr:colOff>
      <xdr:row>96</xdr:row>
      <xdr:rowOff>102615</xdr:rowOff>
    </xdr:to>
    <xdr:sp macro="" textlink="">
      <xdr:nvSpPr>
        <xdr:cNvPr id="705" name="楕円 704"/>
        <xdr:cNvSpPr/>
      </xdr:nvSpPr>
      <xdr:spPr>
        <a:xfrm>
          <a:off x="16268700" y="164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150892</xdr:rowOff>
    </xdr:from>
    <xdr:ext cx="469744" cy="259045"/>
    <xdr:sp macro="" textlink="">
      <xdr:nvSpPr>
        <xdr:cNvPr id="706" name="公債費該当値テキスト"/>
        <xdr:cNvSpPr txBox="1"/>
      </xdr:nvSpPr>
      <xdr:spPr>
        <a:xfrm>
          <a:off x="16370300" y="1643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150749</xdr:rowOff>
    </xdr:from>
    <xdr:to>
      <xdr:col>81</xdr:col>
      <xdr:colOff>101600</xdr:colOff>
      <xdr:row>96</xdr:row>
      <xdr:rowOff>80899</xdr:rowOff>
    </xdr:to>
    <xdr:sp macro="" textlink="">
      <xdr:nvSpPr>
        <xdr:cNvPr id="707" name="楕円 706"/>
        <xdr:cNvSpPr/>
      </xdr:nvSpPr>
      <xdr:spPr>
        <a:xfrm>
          <a:off x="15430500" y="1643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72026</xdr:rowOff>
    </xdr:from>
    <xdr:ext cx="469744" cy="259045"/>
    <xdr:sp macro="" textlink="">
      <xdr:nvSpPr>
        <xdr:cNvPr id="708" name="テキスト ボックス 707"/>
        <xdr:cNvSpPr txBox="1"/>
      </xdr:nvSpPr>
      <xdr:spPr>
        <a:xfrm>
          <a:off x="15246428" y="1653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139192</xdr:rowOff>
    </xdr:from>
    <xdr:to>
      <xdr:col>76</xdr:col>
      <xdr:colOff>165100</xdr:colOff>
      <xdr:row>96</xdr:row>
      <xdr:rowOff>69342</xdr:rowOff>
    </xdr:to>
    <xdr:sp macro="" textlink="">
      <xdr:nvSpPr>
        <xdr:cNvPr id="709" name="楕円 708"/>
        <xdr:cNvSpPr/>
      </xdr:nvSpPr>
      <xdr:spPr>
        <a:xfrm>
          <a:off x="14541500" y="1642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60469</xdr:rowOff>
    </xdr:from>
    <xdr:ext cx="469744" cy="259045"/>
    <xdr:sp macro="" textlink="">
      <xdr:nvSpPr>
        <xdr:cNvPr id="710" name="テキスト ボックス 709"/>
        <xdr:cNvSpPr txBox="1"/>
      </xdr:nvSpPr>
      <xdr:spPr>
        <a:xfrm>
          <a:off x="14357428" y="16519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102488</xdr:rowOff>
    </xdr:from>
    <xdr:to>
      <xdr:col>72</xdr:col>
      <xdr:colOff>38100</xdr:colOff>
      <xdr:row>96</xdr:row>
      <xdr:rowOff>32638</xdr:rowOff>
    </xdr:to>
    <xdr:sp macro="" textlink="">
      <xdr:nvSpPr>
        <xdr:cNvPr id="711" name="楕円 710"/>
        <xdr:cNvSpPr/>
      </xdr:nvSpPr>
      <xdr:spPr>
        <a:xfrm>
          <a:off x="13652500" y="1639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23765</xdr:rowOff>
    </xdr:from>
    <xdr:ext cx="469744" cy="259045"/>
    <xdr:sp macro="" textlink="">
      <xdr:nvSpPr>
        <xdr:cNvPr id="712" name="テキスト ボックス 711"/>
        <xdr:cNvSpPr txBox="1"/>
      </xdr:nvSpPr>
      <xdr:spPr>
        <a:xfrm>
          <a:off x="13468428" y="1648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170053</xdr:rowOff>
    </xdr:from>
    <xdr:to>
      <xdr:col>67</xdr:col>
      <xdr:colOff>101600</xdr:colOff>
      <xdr:row>96</xdr:row>
      <xdr:rowOff>100203</xdr:rowOff>
    </xdr:to>
    <xdr:sp macro="" textlink="">
      <xdr:nvSpPr>
        <xdr:cNvPr id="713" name="楕円 712"/>
        <xdr:cNvSpPr/>
      </xdr:nvSpPr>
      <xdr:spPr>
        <a:xfrm>
          <a:off x="12763500" y="1645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91330</xdr:rowOff>
    </xdr:from>
    <xdr:ext cx="469744" cy="259045"/>
    <xdr:sp macro="" textlink="">
      <xdr:nvSpPr>
        <xdr:cNvPr id="714" name="テキスト ボックス 713"/>
        <xdr:cNvSpPr txBox="1"/>
      </xdr:nvSpPr>
      <xdr:spPr>
        <a:xfrm>
          <a:off x="12579428" y="1655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8" name="テキスト ボックス 72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0" name="テキスト ボックス 72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2" name="テキスト ボックス 73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34" name="テキスト ボックス 733"/>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6" name="テキスト ボックス 73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17236</xdr:rowOff>
    </xdr:from>
    <xdr:to>
      <xdr:col>116</xdr:col>
      <xdr:colOff>62864</xdr:colOff>
      <xdr:row>39</xdr:row>
      <xdr:rowOff>98878</xdr:rowOff>
    </xdr:to>
    <xdr:cxnSp macro="">
      <xdr:nvCxnSpPr>
        <xdr:cNvPr id="740" name="直線コネクタ 739"/>
        <xdr:cNvCxnSpPr/>
      </xdr:nvCxnSpPr>
      <xdr:spPr>
        <a:xfrm flipV="1">
          <a:off x="22159595" y="5332186"/>
          <a:ext cx="1269"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135363</xdr:rowOff>
    </xdr:from>
    <xdr:ext cx="378565" cy="259045"/>
    <xdr:sp macro="" textlink="">
      <xdr:nvSpPr>
        <xdr:cNvPr id="743" name="諸支出金最大値テキスト"/>
        <xdr:cNvSpPr txBox="1"/>
      </xdr:nvSpPr>
      <xdr:spPr>
        <a:xfrm>
          <a:off x="22212300" y="5107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17236</xdr:rowOff>
    </xdr:from>
    <xdr:to>
      <xdr:col>116</xdr:col>
      <xdr:colOff>152400</xdr:colOff>
      <xdr:row>31</xdr:row>
      <xdr:rowOff>17236</xdr:rowOff>
    </xdr:to>
    <xdr:cxnSp macro="">
      <xdr:nvCxnSpPr>
        <xdr:cNvPr id="744" name="直線コネクタ 743"/>
        <xdr:cNvCxnSpPr/>
      </xdr:nvCxnSpPr>
      <xdr:spPr>
        <a:xfrm>
          <a:off x="22072600" y="5332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743</xdr:rowOff>
    </xdr:from>
    <xdr:ext cx="313932" cy="259045"/>
    <xdr:sp macro="" textlink="">
      <xdr:nvSpPr>
        <xdr:cNvPr id="746" name="諸支出金平均値テキスト"/>
        <xdr:cNvSpPr txBox="1"/>
      </xdr:nvSpPr>
      <xdr:spPr>
        <a:xfrm>
          <a:off x="22212300" y="651584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149316</xdr:rowOff>
    </xdr:from>
    <xdr:to>
      <xdr:col>116</xdr:col>
      <xdr:colOff>114300</xdr:colOff>
      <xdr:row>39</xdr:row>
      <xdr:rowOff>79466</xdr:rowOff>
    </xdr:to>
    <xdr:sp macro="" textlink="">
      <xdr:nvSpPr>
        <xdr:cNvPr id="747" name="フローチャート: 判断 746"/>
        <xdr:cNvSpPr/>
      </xdr:nvSpPr>
      <xdr:spPr>
        <a:xfrm>
          <a:off x="22110700" y="666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121557</xdr:rowOff>
    </xdr:from>
    <xdr:to>
      <xdr:col>112</xdr:col>
      <xdr:colOff>38100</xdr:colOff>
      <xdr:row>39</xdr:row>
      <xdr:rowOff>51707</xdr:rowOff>
    </xdr:to>
    <xdr:sp macro="" textlink="">
      <xdr:nvSpPr>
        <xdr:cNvPr id="749" name="フローチャート: 判断 748"/>
        <xdr:cNvSpPr/>
      </xdr:nvSpPr>
      <xdr:spPr>
        <a:xfrm>
          <a:off x="21272500" y="663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68234</xdr:rowOff>
    </xdr:from>
    <xdr:ext cx="313932" cy="259045"/>
    <xdr:sp macro="" textlink="">
      <xdr:nvSpPr>
        <xdr:cNvPr id="750" name="テキスト ボックス 749"/>
        <xdr:cNvSpPr txBox="1"/>
      </xdr:nvSpPr>
      <xdr:spPr>
        <a:xfrm>
          <a:off x="21166333" y="6411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48078</xdr:rowOff>
    </xdr:from>
    <xdr:to>
      <xdr:col>107</xdr:col>
      <xdr:colOff>101600</xdr:colOff>
      <xdr:row>39</xdr:row>
      <xdr:rowOff>149678</xdr:rowOff>
    </xdr:to>
    <xdr:sp macro="" textlink="">
      <xdr:nvSpPr>
        <xdr:cNvPr id="752" name="フローチャート: 判断 751"/>
        <xdr:cNvSpPr/>
      </xdr:nvSpPr>
      <xdr:spPr>
        <a:xfrm>
          <a:off x="20383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3" name="テキスト ボックス 752"/>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13788</xdr:rowOff>
    </xdr:from>
    <xdr:to>
      <xdr:col>102</xdr:col>
      <xdr:colOff>165100</xdr:colOff>
      <xdr:row>39</xdr:row>
      <xdr:rowOff>115388</xdr:rowOff>
    </xdr:to>
    <xdr:sp macro="" textlink="">
      <xdr:nvSpPr>
        <xdr:cNvPr id="755" name="フローチャート: 判断 754"/>
        <xdr:cNvSpPr/>
      </xdr:nvSpPr>
      <xdr:spPr>
        <a:xfrm>
          <a:off x="19494500" y="670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131915</xdr:rowOff>
    </xdr:from>
    <xdr:ext cx="313932" cy="259045"/>
    <xdr:sp macro="" textlink="">
      <xdr:nvSpPr>
        <xdr:cNvPr id="756" name="テキスト ボックス 755"/>
        <xdr:cNvSpPr txBox="1"/>
      </xdr:nvSpPr>
      <xdr:spPr>
        <a:xfrm>
          <a:off x="19388333" y="6475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115026</xdr:rowOff>
    </xdr:from>
    <xdr:to>
      <xdr:col>98</xdr:col>
      <xdr:colOff>38100</xdr:colOff>
      <xdr:row>39</xdr:row>
      <xdr:rowOff>45176</xdr:rowOff>
    </xdr:to>
    <xdr:sp macro="" textlink="">
      <xdr:nvSpPr>
        <xdr:cNvPr id="757" name="フローチャート: 判断 756"/>
        <xdr:cNvSpPr/>
      </xdr:nvSpPr>
      <xdr:spPr>
        <a:xfrm>
          <a:off x="18605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61703</xdr:rowOff>
    </xdr:from>
    <xdr:ext cx="313932" cy="259045"/>
    <xdr:sp macro="" textlink="">
      <xdr:nvSpPr>
        <xdr:cNvPr id="758" name="テキスト ボックス 757"/>
        <xdr:cNvSpPr txBox="1"/>
      </xdr:nvSpPr>
      <xdr:spPr>
        <a:xfrm>
          <a:off x="18499333" y="640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166205</xdr:rowOff>
    </xdr:from>
    <xdr:ext cx="249299" cy="259045"/>
    <xdr:sp macro="" textlink="">
      <xdr:nvSpPr>
        <xdr:cNvPr id="769" name="テキスト ボックス 768"/>
        <xdr:cNvSpPr txBox="1"/>
      </xdr:nvSpPr>
      <xdr:spPr>
        <a:xfrm>
          <a:off x="20309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年度は、前年度と比較し教育費が増となっており、これは学校施設改築等基金への積立金の増が主な要因である。</a:t>
          </a: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類似団体平均を下回っているものの、民生費は毎年増加が続いている。これは、私立保育所の新規整備により、運営費補助等の経費が増加していることや、障害福祉サービスにおける介護給付費等が増加してい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子育て支援策の充実や超高齢社会の進展への対応など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今後も子育て・教育施策や、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障害者施策、高齢者施策等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増加が見込まれるため、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施策の緊急度や優先度を見極め、引き続き行財政改革の推進により歳出抑制に努めていく必要がある。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実質収支比率は、算定上の分母である標準財政規模が増となった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ことに加え、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分子である実質収支額が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となったため、前年度比で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財政調整基金は、前年度末残高と比較し、金額ベースにおいても、標準財政規模比でも増となっている。また、実質単年度収支は過去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年間でバラつきがある状態であり、財政調整基金の確保と活用のバランスを図る必要がある。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本区の各会計はいずれも実質収支額がプラス（黒字決算）であり、連結実質赤字比率は「－」である。今後も堅実な財政運営を図っていく必要がある。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年度に実施した減税補てん債等の繰上償還により、後年度負担が軽減されたことから減少傾向にある。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有明小中学校整備等に係る満期一括償還の皆減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等により、元利償還金が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満期一括償還地方債に係る年度割相当額が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結果、</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実質公債費比率の分子は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減債基金積立相当額の積立ルールが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年償還で毎年度の積立額を発行額の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と設定しているのに対し、本区においては、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年償還で毎年度の発行額の積立額を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としているため、減債基金残高と減債基金積立相当額に乖離が生じている。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将来負担比率については、将来負担額より充当可能財源等が上回っているため、「－」となっている。過去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年間を見ても、将来負担額と充当可能財源等の差額は、全てマイナスである。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学校施設改築等基金において、今後の改築・大規模改修経費の財源確保のための積立を実施したことなどによる増。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各基金の方針に基づき、適切な積立、活用を図る。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公共施設建設基金：公共施設の改修、改築及び新設等の経費の財源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号線建設等基金：地下鉄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号線建設等経費の財源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エコ・リサイクル基金：資源循環型社会の推進及び都市生態系の保全に寄与する事業の財源</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学校施設改築等基金において、今後の改築・大規模改修経費の財源確保のための積立を実施したことなどによる増。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公共施設建設基金については、今後の公共施設の更新需要に備え、積立・活用を図る。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その他の基金についても、各基金の方針に基づき、適切な積立、活用を図る。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別区交付金や特別区税をはじめとする歳入環境が想定していたほどの悪化に至らなかったことや新型コロナワクチン接種等の特定財源を確保できたことなどにより、翌年度以降に備え、繰入を抑制できたことなど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83</v>
      </c>
      <c r="C2" s="182"/>
      <c r="D2" s="183"/>
    </row>
    <row r="3" spans="1:119" ht="18.75" customHeight="1" thickBot="1" x14ac:dyDescent="0.25">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240885135</v>
      </c>
      <c r="BO4" s="449"/>
      <c r="BP4" s="449"/>
      <c r="BQ4" s="449"/>
      <c r="BR4" s="449"/>
      <c r="BS4" s="449"/>
      <c r="BT4" s="449"/>
      <c r="BU4" s="450"/>
      <c r="BV4" s="448">
        <v>234470059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5.9</v>
      </c>
      <c r="CU4" s="589"/>
      <c r="CV4" s="589"/>
      <c r="CW4" s="589"/>
      <c r="CX4" s="589"/>
      <c r="CY4" s="589"/>
      <c r="CZ4" s="589"/>
      <c r="DA4" s="590"/>
      <c r="DB4" s="588">
        <v>8.5</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232505093</v>
      </c>
      <c r="BO5" s="420"/>
      <c r="BP5" s="420"/>
      <c r="BQ5" s="420"/>
      <c r="BR5" s="420"/>
      <c r="BS5" s="420"/>
      <c r="BT5" s="420"/>
      <c r="BU5" s="421"/>
      <c r="BV5" s="419">
        <v>223533762</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74.7</v>
      </c>
      <c r="CU5" s="417"/>
      <c r="CV5" s="417"/>
      <c r="CW5" s="417"/>
      <c r="CX5" s="417"/>
      <c r="CY5" s="417"/>
      <c r="CZ5" s="417"/>
      <c r="DA5" s="418"/>
      <c r="DB5" s="416">
        <v>76.5</v>
      </c>
      <c r="DC5" s="417"/>
      <c r="DD5" s="417"/>
      <c r="DE5" s="417"/>
      <c r="DF5" s="417"/>
      <c r="DG5" s="417"/>
      <c r="DH5" s="417"/>
      <c r="DI5" s="418"/>
    </row>
    <row r="6" spans="1:119" ht="18.75" customHeight="1" x14ac:dyDescent="0.2">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104</v>
      </c>
      <c r="AV6" s="478"/>
      <c r="AW6" s="478"/>
      <c r="AX6" s="478"/>
      <c r="AY6" s="433" t="s">
        <v>105</v>
      </c>
      <c r="AZ6" s="434"/>
      <c r="BA6" s="434"/>
      <c r="BB6" s="434"/>
      <c r="BC6" s="434"/>
      <c r="BD6" s="434"/>
      <c r="BE6" s="434"/>
      <c r="BF6" s="434"/>
      <c r="BG6" s="434"/>
      <c r="BH6" s="434"/>
      <c r="BI6" s="434"/>
      <c r="BJ6" s="434"/>
      <c r="BK6" s="434"/>
      <c r="BL6" s="434"/>
      <c r="BM6" s="435"/>
      <c r="BN6" s="419">
        <v>8380042</v>
      </c>
      <c r="BO6" s="420"/>
      <c r="BP6" s="420"/>
      <c r="BQ6" s="420"/>
      <c r="BR6" s="420"/>
      <c r="BS6" s="420"/>
      <c r="BT6" s="420"/>
      <c r="BU6" s="421"/>
      <c r="BV6" s="419">
        <v>10936297</v>
      </c>
      <c r="BW6" s="420"/>
      <c r="BX6" s="420"/>
      <c r="BY6" s="420"/>
      <c r="BZ6" s="420"/>
      <c r="CA6" s="420"/>
      <c r="CB6" s="420"/>
      <c r="CC6" s="421"/>
      <c r="CD6" s="459" t="s">
        <v>106</v>
      </c>
      <c r="CE6" s="379"/>
      <c r="CF6" s="379"/>
      <c r="CG6" s="379"/>
      <c r="CH6" s="379"/>
      <c r="CI6" s="379"/>
      <c r="CJ6" s="379"/>
      <c r="CK6" s="379"/>
      <c r="CL6" s="379"/>
      <c r="CM6" s="379"/>
      <c r="CN6" s="379"/>
      <c r="CO6" s="379"/>
      <c r="CP6" s="379"/>
      <c r="CQ6" s="379"/>
      <c r="CR6" s="379"/>
      <c r="CS6" s="460"/>
      <c r="CT6" s="562">
        <v>74.7</v>
      </c>
      <c r="CU6" s="563"/>
      <c r="CV6" s="563"/>
      <c r="CW6" s="563"/>
      <c r="CX6" s="563"/>
      <c r="CY6" s="563"/>
      <c r="CZ6" s="563"/>
      <c r="DA6" s="564"/>
      <c r="DB6" s="562">
        <v>76.5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107</v>
      </c>
      <c r="AN7" s="376"/>
      <c r="AO7" s="376"/>
      <c r="AP7" s="376"/>
      <c r="AQ7" s="376"/>
      <c r="AR7" s="376"/>
      <c r="AS7" s="376"/>
      <c r="AT7" s="377"/>
      <c r="AU7" s="477" t="s">
        <v>108</v>
      </c>
      <c r="AV7" s="478"/>
      <c r="AW7" s="478"/>
      <c r="AX7" s="478"/>
      <c r="AY7" s="433" t="s">
        <v>109</v>
      </c>
      <c r="AZ7" s="434"/>
      <c r="BA7" s="434"/>
      <c r="BB7" s="434"/>
      <c r="BC7" s="434"/>
      <c r="BD7" s="434"/>
      <c r="BE7" s="434"/>
      <c r="BF7" s="434"/>
      <c r="BG7" s="434"/>
      <c r="BH7" s="434"/>
      <c r="BI7" s="434"/>
      <c r="BJ7" s="434"/>
      <c r="BK7" s="434"/>
      <c r="BL7" s="434"/>
      <c r="BM7" s="435"/>
      <c r="BN7" s="419">
        <v>465675</v>
      </c>
      <c r="BO7" s="420"/>
      <c r="BP7" s="420"/>
      <c r="BQ7" s="420"/>
      <c r="BR7" s="420"/>
      <c r="BS7" s="420"/>
      <c r="BT7" s="420"/>
      <c r="BU7" s="421"/>
      <c r="BV7" s="419">
        <v>5283</v>
      </c>
      <c r="BW7" s="420"/>
      <c r="BX7" s="420"/>
      <c r="BY7" s="420"/>
      <c r="BZ7" s="420"/>
      <c r="CA7" s="420"/>
      <c r="CB7" s="420"/>
      <c r="CC7" s="421"/>
      <c r="CD7" s="459" t="s">
        <v>110</v>
      </c>
      <c r="CE7" s="379"/>
      <c r="CF7" s="379"/>
      <c r="CG7" s="379"/>
      <c r="CH7" s="379"/>
      <c r="CI7" s="379"/>
      <c r="CJ7" s="379"/>
      <c r="CK7" s="379"/>
      <c r="CL7" s="379"/>
      <c r="CM7" s="379"/>
      <c r="CN7" s="379"/>
      <c r="CO7" s="379"/>
      <c r="CP7" s="379"/>
      <c r="CQ7" s="379"/>
      <c r="CR7" s="379"/>
      <c r="CS7" s="460"/>
      <c r="CT7" s="419">
        <v>134825376</v>
      </c>
      <c r="CU7" s="420"/>
      <c r="CV7" s="420"/>
      <c r="CW7" s="420"/>
      <c r="CX7" s="420"/>
      <c r="CY7" s="420"/>
      <c r="CZ7" s="420"/>
      <c r="DA7" s="421"/>
      <c r="DB7" s="419">
        <v>129191073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111</v>
      </c>
      <c r="AN8" s="376"/>
      <c r="AO8" s="376"/>
      <c r="AP8" s="376"/>
      <c r="AQ8" s="376"/>
      <c r="AR8" s="376"/>
      <c r="AS8" s="376"/>
      <c r="AT8" s="377"/>
      <c r="AU8" s="477" t="s">
        <v>112</v>
      </c>
      <c r="AV8" s="478"/>
      <c r="AW8" s="478"/>
      <c r="AX8" s="478"/>
      <c r="AY8" s="433" t="s">
        <v>113</v>
      </c>
      <c r="AZ8" s="434"/>
      <c r="BA8" s="434"/>
      <c r="BB8" s="434"/>
      <c r="BC8" s="434"/>
      <c r="BD8" s="434"/>
      <c r="BE8" s="434"/>
      <c r="BF8" s="434"/>
      <c r="BG8" s="434"/>
      <c r="BH8" s="434"/>
      <c r="BI8" s="434"/>
      <c r="BJ8" s="434"/>
      <c r="BK8" s="434"/>
      <c r="BL8" s="434"/>
      <c r="BM8" s="435"/>
      <c r="BN8" s="419">
        <v>7914367</v>
      </c>
      <c r="BO8" s="420"/>
      <c r="BP8" s="420"/>
      <c r="BQ8" s="420"/>
      <c r="BR8" s="420"/>
      <c r="BS8" s="420"/>
      <c r="BT8" s="420"/>
      <c r="BU8" s="421"/>
      <c r="BV8" s="419">
        <v>10931014</v>
      </c>
      <c r="BW8" s="420"/>
      <c r="BX8" s="420"/>
      <c r="BY8" s="420"/>
      <c r="BZ8" s="420"/>
      <c r="CA8" s="420"/>
      <c r="CB8" s="420"/>
      <c r="CC8" s="421"/>
      <c r="CD8" s="459" t="s">
        <v>114</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v>
      </c>
      <c r="DC8" s="523"/>
      <c r="DD8" s="523"/>
      <c r="DE8" s="523"/>
      <c r="DF8" s="523"/>
      <c r="DG8" s="523"/>
      <c r="DH8" s="523"/>
      <c r="DI8" s="524"/>
    </row>
    <row r="9" spans="1:119" ht="18.75" customHeight="1" thickBot="1" x14ac:dyDescent="0.25">
      <c r="A9" s="181"/>
      <c r="B9" s="551" t="s">
        <v>115</v>
      </c>
      <c r="C9" s="552"/>
      <c r="D9" s="552"/>
      <c r="E9" s="552"/>
      <c r="F9" s="552"/>
      <c r="G9" s="552"/>
      <c r="H9" s="552"/>
      <c r="I9" s="552"/>
      <c r="J9" s="552"/>
      <c r="K9" s="470"/>
      <c r="L9" s="553" t="s">
        <v>116</v>
      </c>
      <c r="M9" s="554"/>
      <c r="N9" s="554"/>
      <c r="O9" s="554"/>
      <c r="P9" s="554"/>
      <c r="Q9" s="555"/>
      <c r="R9" s="556">
        <v>524310</v>
      </c>
      <c r="S9" s="557"/>
      <c r="T9" s="557"/>
      <c r="U9" s="557"/>
      <c r="V9" s="558"/>
      <c r="W9" s="488" t="s">
        <v>117</v>
      </c>
      <c r="X9" s="489"/>
      <c r="Y9" s="489"/>
      <c r="Z9" s="489"/>
      <c r="AA9" s="489"/>
      <c r="AB9" s="489"/>
      <c r="AC9" s="489"/>
      <c r="AD9" s="489"/>
      <c r="AE9" s="489"/>
      <c r="AF9" s="489"/>
      <c r="AG9" s="489"/>
      <c r="AH9" s="489"/>
      <c r="AI9" s="489"/>
      <c r="AJ9" s="489"/>
      <c r="AK9" s="489"/>
      <c r="AL9" s="559"/>
      <c r="AM9" s="476" t="s">
        <v>118</v>
      </c>
      <c r="AN9" s="376"/>
      <c r="AO9" s="376"/>
      <c r="AP9" s="376"/>
      <c r="AQ9" s="376"/>
      <c r="AR9" s="376"/>
      <c r="AS9" s="376"/>
      <c r="AT9" s="377"/>
      <c r="AU9" s="477" t="s">
        <v>96</v>
      </c>
      <c r="AV9" s="478"/>
      <c r="AW9" s="478"/>
      <c r="AX9" s="478"/>
      <c r="AY9" s="433" t="s">
        <v>119</v>
      </c>
      <c r="AZ9" s="434"/>
      <c r="BA9" s="434"/>
      <c r="BB9" s="434"/>
      <c r="BC9" s="434"/>
      <c r="BD9" s="434"/>
      <c r="BE9" s="434"/>
      <c r="BF9" s="434"/>
      <c r="BG9" s="434"/>
      <c r="BH9" s="434"/>
      <c r="BI9" s="434"/>
      <c r="BJ9" s="434"/>
      <c r="BK9" s="434"/>
      <c r="BL9" s="434"/>
      <c r="BM9" s="435"/>
      <c r="BN9" s="419">
        <v>-3016647</v>
      </c>
      <c r="BO9" s="420"/>
      <c r="BP9" s="420"/>
      <c r="BQ9" s="420"/>
      <c r="BR9" s="420"/>
      <c r="BS9" s="420"/>
      <c r="BT9" s="420"/>
      <c r="BU9" s="421"/>
      <c r="BV9" s="419">
        <v>5289565</v>
      </c>
      <c r="BW9" s="420"/>
      <c r="BX9" s="420"/>
      <c r="BY9" s="420"/>
      <c r="BZ9" s="420"/>
      <c r="CA9" s="420"/>
      <c r="CB9" s="420"/>
      <c r="CC9" s="421"/>
      <c r="CD9" s="459" t="s">
        <v>120</v>
      </c>
      <c r="CE9" s="379"/>
      <c r="CF9" s="379"/>
      <c r="CG9" s="379"/>
      <c r="CH9" s="379"/>
      <c r="CI9" s="379"/>
      <c r="CJ9" s="379"/>
      <c r="CK9" s="379"/>
      <c r="CL9" s="379"/>
      <c r="CM9" s="379"/>
      <c r="CN9" s="379"/>
      <c r="CO9" s="379"/>
      <c r="CP9" s="379"/>
      <c r="CQ9" s="379"/>
      <c r="CR9" s="379"/>
      <c r="CS9" s="460"/>
      <c r="CT9" s="416">
        <v>1.3</v>
      </c>
      <c r="CU9" s="417"/>
      <c r="CV9" s="417"/>
      <c r="CW9" s="417"/>
      <c r="CX9" s="417"/>
      <c r="CY9" s="417"/>
      <c r="CZ9" s="417"/>
      <c r="DA9" s="418"/>
      <c r="DB9" s="416">
        <v>1.4</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121</v>
      </c>
      <c r="M10" s="376"/>
      <c r="N10" s="376"/>
      <c r="O10" s="376"/>
      <c r="P10" s="376"/>
      <c r="Q10" s="377"/>
      <c r="R10" s="372">
        <v>498109</v>
      </c>
      <c r="S10" s="373"/>
      <c r="T10" s="373"/>
      <c r="U10" s="373"/>
      <c r="V10" s="432"/>
      <c r="W10" s="560"/>
      <c r="X10" s="370"/>
      <c r="Y10" s="370"/>
      <c r="Z10" s="370"/>
      <c r="AA10" s="370"/>
      <c r="AB10" s="370"/>
      <c r="AC10" s="370"/>
      <c r="AD10" s="370"/>
      <c r="AE10" s="370"/>
      <c r="AF10" s="370"/>
      <c r="AG10" s="370"/>
      <c r="AH10" s="370"/>
      <c r="AI10" s="370"/>
      <c r="AJ10" s="370"/>
      <c r="AK10" s="370"/>
      <c r="AL10" s="561"/>
      <c r="AM10" s="476" t="s">
        <v>122</v>
      </c>
      <c r="AN10" s="376"/>
      <c r="AO10" s="376"/>
      <c r="AP10" s="376"/>
      <c r="AQ10" s="376"/>
      <c r="AR10" s="376"/>
      <c r="AS10" s="376"/>
      <c r="AT10" s="377"/>
      <c r="AU10" s="477" t="s">
        <v>96</v>
      </c>
      <c r="AV10" s="478"/>
      <c r="AW10" s="478"/>
      <c r="AX10" s="478"/>
      <c r="AY10" s="433" t="s">
        <v>123</v>
      </c>
      <c r="AZ10" s="434"/>
      <c r="BA10" s="434"/>
      <c r="BB10" s="434"/>
      <c r="BC10" s="434"/>
      <c r="BD10" s="434"/>
      <c r="BE10" s="434"/>
      <c r="BF10" s="434"/>
      <c r="BG10" s="434"/>
      <c r="BH10" s="434"/>
      <c r="BI10" s="434"/>
      <c r="BJ10" s="434"/>
      <c r="BK10" s="434"/>
      <c r="BL10" s="434"/>
      <c r="BM10" s="435"/>
      <c r="BN10" s="419">
        <v>5477325</v>
      </c>
      <c r="BO10" s="420"/>
      <c r="BP10" s="420"/>
      <c r="BQ10" s="420"/>
      <c r="BR10" s="420"/>
      <c r="BS10" s="420"/>
      <c r="BT10" s="420"/>
      <c r="BU10" s="421"/>
      <c r="BV10" s="419">
        <v>3468557</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128</v>
      </c>
      <c r="AV11" s="478"/>
      <c r="AW11" s="478"/>
      <c r="AX11" s="478"/>
      <c r="AY11" s="433" t="s">
        <v>129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130</v>
      </c>
      <c r="CE11" s="379"/>
      <c r="CF11" s="379"/>
      <c r="CG11" s="379"/>
      <c r="CH11" s="379"/>
      <c r="CI11" s="379"/>
      <c r="CJ11" s="379"/>
      <c r="CK11" s="379"/>
      <c r="CL11" s="379"/>
      <c r="CM11" s="379"/>
      <c r="CN11" s="379"/>
      <c r="CO11" s="379"/>
      <c r="CP11" s="379"/>
      <c r="CQ11" s="379"/>
      <c r="CR11" s="379"/>
      <c r="CS11" s="460"/>
      <c r="CT11" s="522" t="s">
        <v>131</v>
      </c>
      <c r="CU11" s="523"/>
      <c r="CV11" s="523"/>
      <c r="CW11" s="523"/>
      <c r="CX11" s="523"/>
      <c r="CY11" s="523"/>
      <c r="CZ11" s="523"/>
      <c r="DA11" s="524"/>
      <c r="DB11" s="522" t="s">
        <v>131</v>
      </c>
      <c r="DC11" s="523"/>
      <c r="DD11" s="523"/>
      <c r="DE11" s="523"/>
      <c r="DF11" s="523"/>
      <c r="DG11" s="523"/>
      <c r="DH11" s="523"/>
      <c r="DI11" s="524"/>
    </row>
    <row r="12" spans="1:119" ht="18.75" customHeight="1" x14ac:dyDescent="0.2">
      <c r="A12" s="181"/>
      <c r="B12" s="525" t="s">
        <v>132</v>
      </c>
      <c r="C12" s="526"/>
      <c r="D12" s="526"/>
      <c r="E12" s="526"/>
      <c r="F12" s="526"/>
      <c r="G12" s="526"/>
      <c r="H12" s="526"/>
      <c r="I12" s="526"/>
      <c r="J12" s="526"/>
      <c r="K12" s="527"/>
      <c r="L12" s="534" t="s">
        <v>133</v>
      </c>
      <c r="M12" s="535"/>
      <c r="N12" s="535"/>
      <c r="O12" s="535"/>
      <c r="P12" s="535"/>
      <c r="Q12" s="536"/>
      <c r="R12" s="537">
        <v>532882</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200000</v>
      </c>
      <c r="BO12" s="420"/>
      <c r="BP12" s="420"/>
      <c r="BQ12" s="420"/>
      <c r="BR12" s="420"/>
      <c r="BS12" s="420"/>
      <c r="BT12" s="420"/>
      <c r="BU12" s="421"/>
      <c r="BV12" s="419">
        <v>0</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140</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141</v>
      </c>
      <c r="N13" s="504"/>
      <c r="O13" s="504"/>
      <c r="P13" s="504"/>
      <c r="Q13" s="505"/>
      <c r="R13" s="506">
        <v>499491</v>
      </c>
      <c r="S13" s="507"/>
      <c r="T13" s="507"/>
      <c r="U13" s="507"/>
      <c r="V13" s="508"/>
      <c r="W13" s="509" t="s">
        <v>142</v>
      </c>
      <c r="X13" s="405"/>
      <c r="Y13" s="405"/>
      <c r="Z13" s="405"/>
      <c r="AA13" s="405"/>
      <c r="AB13" s="406"/>
      <c r="AC13" s="372">
        <v>203</v>
      </c>
      <c r="AD13" s="373"/>
      <c r="AE13" s="373"/>
      <c r="AF13" s="373"/>
      <c r="AG13" s="374"/>
      <c r="AH13" s="372">
        <v>160</v>
      </c>
      <c r="AI13" s="373"/>
      <c r="AJ13" s="373"/>
      <c r="AK13" s="373"/>
      <c r="AL13" s="432"/>
      <c r="AM13" s="476" t="s">
        <v>143</v>
      </c>
      <c r="AN13" s="376"/>
      <c r="AO13" s="376"/>
      <c r="AP13" s="376"/>
      <c r="AQ13" s="376"/>
      <c r="AR13" s="376"/>
      <c r="AS13" s="376"/>
      <c r="AT13" s="377"/>
      <c r="AU13" s="477" t="s">
        <v>144</v>
      </c>
      <c r="AV13" s="478"/>
      <c r="AW13" s="478"/>
      <c r="AX13" s="478"/>
      <c r="AY13" s="433" t="s">
        <v>145</v>
      </c>
      <c r="AZ13" s="434"/>
      <c r="BA13" s="434"/>
      <c r="BB13" s="434"/>
      <c r="BC13" s="434"/>
      <c r="BD13" s="434"/>
      <c r="BE13" s="434"/>
      <c r="BF13" s="434"/>
      <c r="BG13" s="434"/>
      <c r="BH13" s="434"/>
      <c r="BI13" s="434"/>
      <c r="BJ13" s="434"/>
      <c r="BK13" s="434"/>
      <c r="BL13" s="434"/>
      <c r="BM13" s="435"/>
      <c r="BN13" s="419">
        <v>2260678</v>
      </c>
      <c r="BO13" s="420"/>
      <c r="BP13" s="420"/>
      <c r="BQ13" s="420"/>
      <c r="BR13" s="420"/>
      <c r="BS13" s="420"/>
      <c r="BT13" s="420"/>
      <c r="BU13" s="421"/>
      <c r="BV13" s="419">
        <v>8758122</v>
      </c>
      <c r="BW13" s="420"/>
      <c r="BX13" s="420"/>
      <c r="BY13" s="420"/>
      <c r="BZ13" s="420"/>
      <c r="CA13" s="420"/>
      <c r="CB13" s="420"/>
      <c r="CC13" s="421"/>
      <c r="CD13" s="459" t="s">
        <v>146</v>
      </c>
      <c r="CE13" s="379"/>
      <c r="CF13" s="379"/>
      <c r="CG13" s="379"/>
      <c r="CH13" s="379"/>
      <c r="CI13" s="379"/>
      <c r="CJ13" s="379"/>
      <c r="CK13" s="379"/>
      <c r="CL13" s="379"/>
      <c r="CM13" s="379"/>
      <c r="CN13" s="379"/>
      <c r="CO13" s="379"/>
      <c r="CP13" s="379"/>
      <c r="CQ13" s="379"/>
      <c r="CR13" s="379"/>
      <c r="CS13" s="460"/>
      <c r="CT13" s="416">
        <v>-3.3</v>
      </c>
      <c r="CU13" s="417"/>
      <c r="CV13" s="417"/>
      <c r="CW13" s="417"/>
      <c r="CX13" s="417"/>
      <c r="CY13" s="417"/>
      <c r="CZ13" s="417"/>
      <c r="DA13" s="418"/>
      <c r="DB13" s="416">
        <v>-3.5</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147</v>
      </c>
      <c r="M14" s="546"/>
      <c r="N14" s="546"/>
      <c r="O14" s="546"/>
      <c r="P14" s="546"/>
      <c r="Q14" s="547"/>
      <c r="R14" s="506">
        <v>525952</v>
      </c>
      <c r="S14" s="507"/>
      <c r="T14" s="507"/>
      <c r="U14" s="507"/>
      <c r="V14" s="508"/>
      <c r="W14" s="510"/>
      <c r="X14" s="408"/>
      <c r="Y14" s="408"/>
      <c r="Z14" s="408"/>
      <c r="AA14" s="408"/>
      <c r="AB14" s="409"/>
      <c r="AC14" s="499">
        <v>0.1</v>
      </c>
      <c r="AD14" s="500"/>
      <c r="AE14" s="500"/>
      <c r="AF14" s="500"/>
      <c r="AG14" s="501"/>
      <c r="AH14" s="499">
        <v>0.1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148</v>
      </c>
      <c r="CE14" s="457"/>
      <c r="CF14" s="457"/>
      <c r="CG14" s="457"/>
      <c r="CH14" s="457"/>
      <c r="CI14" s="457"/>
      <c r="CJ14" s="457"/>
      <c r="CK14" s="457"/>
      <c r="CL14" s="457"/>
      <c r="CM14" s="457"/>
      <c r="CN14" s="457"/>
      <c r="CO14" s="457"/>
      <c r="CP14" s="457"/>
      <c r="CQ14" s="457"/>
      <c r="CR14" s="457"/>
      <c r="CS14" s="458"/>
      <c r="CT14" s="516" t="s">
        <v>140</v>
      </c>
      <c r="CU14" s="517"/>
      <c r="CV14" s="517"/>
      <c r="CW14" s="517"/>
      <c r="CX14" s="517"/>
      <c r="CY14" s="517"/>
      <c r="CZ14" s="517"/>
      <c r="DA14" s="518"/>
      <c r="DB14" s="516" t="s">
        <v>140</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141</v>
      </c>
      <c r="N15" s="504"/>
      <c r="O15" s="504"/>
      <c r="P15" s="504"/>
      <c r="Q15" s="505"/>
      <c r="R15" s="506">
        <v>496677</v>
      </c>
      <c r="S15" s="507"/>
      <c r="T15" s="507"/>
      <c r="U15" s="507"/>
      <c r="V15" s="508"/>
      <c r="W15" s="509" t="s">
        <v>149</v>
      </c>
      <c r="X15" s="405"/>
      <c r="Y15" s="405"/>
      <c r="Z15" s="405"/>
      <c r="AA15" s="405"/>
      <c r="AB15" s="406"/>
      <c r="AC15" s="372">
        <v>34134</v>
      </c>
      <c r="AD15" s="373"/>
      <c r="AE15" s="373"/>
      <c r="AF15" s="373"/>
      <c r="AG15" s="374"/>
      <c r="AH15" s="372">
        <v>34048</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61281473</v>
      </c>
      <c r="BO15" s="449"/>
      <c r="BP15" s="449"/>
      <c r="BQ15" s="449"/>
      <c r="BR15" s="449"/>
      <c r="BS15" s="449"/>
      <c r="BT15" s="449"/>
      <c r="BU15" s="450"/>
      <c r="BV15" s="448">
        <v>59952526</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15.2</v>
      </c>
      <c r="AD16" s="500"/>
      <c r="AE16" s="500"/>
      <c r="AF16" s="500"/>
      <c r="AG16" s="501"/>
      <c r="AH16" s="499">
        <v>16.899999999999999</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125412354</v>
      </c>
      <c r="BO16" s="420"/>
      <c r="BP16" s="420"/>
      <c r="BQ16" s="420"/>
      <c r="BR16" s="420"/>
      <c r="BS16" s="420"/>
      <c r="BT16" s="420"/>
      <c r="BU16" s="421"/>
      <c r="BV16" s="419">
        <v>120086010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190886</v>
      </c>
      <c r="AD17" s="373"/>
      <c r="AE17" s="373"/>
      <c r="AF17" s="373"/>
      <c r="AG17" s="374"/>
      <c r="AH17" s="372">
        <v>167231</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134825376</v>
      </c>
      <c r="BO17" s="420"/>
      <c r="BP17" s="420"/>
      <c r="BQ17" s="420"/>
      <c r="BR17" s="420"/>
      <c r="BS17" s="420"/>
      <c r="BT17" s="420"/>
      <c r="BU17" s="421"/>
      <c r="BV17" s="419">
        <v>129191073</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159</v>
      </c>
      <c r="C18" s="470"/>
      <c r="D18" s="470"/>
      <c r="E18" s="471"/>
      <c r="F18" s="471"/>
      <c r="G18" s="471"/>
      <c r="H18" s="471"/>
      <c r="I18" s="471"/>
      <c r="J18" s="471"/>
      <c r="K18" s="471"/>
      <c r="L18" s="472">
        <v>43.01</v>
      </c>
      <c r="M18" s="472"/>
      <c r="N18" s="472"/>
      <c r="O18" s="472"/>
      <c r="P18" s="472"/>
      <c r="Q18" s="472"/>
      <c r="R18" s="473"/>
      <c r="S18" s="473"/>
      <c r="T18" s="473"/>
      <c r="U18" s="473"/>
      <c r="V18" s="474"/>
      <c r="W18" s="490"/>
      <c r="X18" s="491"/>
      <c r="Y18" s="491"/>
      <c r="Z18" s="491"/>
      <c r="AA18" s="491"/>
      <c r="AB18" s="515"/>
      <c r="AC18" s="389">
        <v>84.8</v>
      </c>
      <c r="AD18" s="390"/>
      <c r="AE18" s="390"/>
      <c r="AF18" s="390"/>
      <c r="AG18" s="475"/>
      <c r="AH18" s="389">
        <v>83</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106870880</v>
      </c>
      <c r="BO18" s="420"/>
      <c r="BP18" s="420"/>
      <c r="BQ18" s="420"/>
      <c r="BR18" s="420"/>
      <c r="BS18" s="420"/>
      <c r="BT18" s="420"/>
      <c r="BU18" s="421"/>
      <c r="BV18" s="419">
        <v>103486123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161</v>
      </c>
      <c r="C19" s="470"/>
      <c r="D19" s="470"/>
      <c r="E19" s="471"/>
      <c r="F19" s="471"/>
      <c r="G19" s="471"/>
      <c r="H19" s="471"/>
      <c r="I19" s="471"/>
      <c r="J19" s="471"/>
      <c r="K19" s="471"/>
      <c r="L19" s="479">
        <v>12190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162038228</v>
      </c>
      <c r="BO19" s="420"/>
      <c r="BP19" s="420"/>
      <c r="BQ19" s="420"/>
      <c r="BR19" s="420"/>
      <c r="BS19" s="420"/>
      <c r="BT19" s="420"/>
      <c r="BU19" s="421"/>
      <c r="BV19" s="419">
        <v>152182060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163</v>
      </c>
      <c r="C20" s="470"/>
      <c r="D20" s="470"/>
      <c r="E20" s="471"/>
      <c r="F20" s="471"/>
      <c r="G20" s="471"/>
      <c r="H20" s="471"/>
      <c r="I20" s="471"/>
      <c r="J20" s="471"/>
      <c r="K20" s="471"/>
      <c r="L20" s="479">
        <v>264278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23740626</v>
      </c>
      <c r="BO22" s="449"/>
      <c r="BP22" s="449"/>
      <c r="BQ22" s="449"/>
      <c r="BR22" s="449"/>
      <c r="BS22" s="449"/>
      <c r="BT22" s="449"/>
      <c r="BU22" s="450"/>
      <c r="BV22" s="448">
        <v>24262337</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21604183</v>
      </c>
      <c r="BO23" s="420"/>
      <c r="BP23" s="420"/>
      <c r="BQ23" s="420"/>
      <c r="BR23" s="420"/>
      <c r="BS23" s="420"/>
      <c r="BT23" s="420"/>
      <c r="BU23" s="421"/>
      <c r="BV23" s="419">
        <v>22005133</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173</v>
      </c>
      <c r="F24" s="376"/>
      <c r="G24" s="376"/>
      <c r="H24" s="376"/>
      <c r="I24" s="376"/>
      <c r="J24" s="376"/>
      <c r="K24" s="377"/>
      <c r="L24" s="372">
        <v>1</v>
      </c>
      <c r="M24" s="373"/>
      <c r="N24" s="373"/>
      <c r="O24" s="373"/>
      <c r="P24" s="374"/>
      <c r="Q24" s="372">
        <v>11570</v>
      </c>
      <c r="R24" s="373"/>
      <c r="S24" s="373"/>
      <c r="T24" s="373"/>
      <c r="U24" s="373"/>
      <c r="V24" s="374"/>
      <c r="W24" s="462"/>
      <c r="X24" s="399"/>
      <c r="Y24" s="400"/>
      <c r="Z24" s="375" t="s">
        <v>174</v>
      </c>
      <c r="AA24" s="376"/>
      <c r="AB24" s="376"/>
      <c r="AC24" s="376"/>
      <c r="AD24" s="376"/>
      <c r="AE24" s="376"/>
      <c r="AF24" s="376"/>
      <c r="AG24" s="377"/>
      <c r="AH24" s="372">
        <v>2441</v>
      </c>
      <c r="AI24" s="373"/>
      <c r="AJ24" s="373"/>
      <c r="AK24" s="373"/>
      <c r="AL24" s="374"/>
      <c r="AM24" s="372">
        <v>7315677</v>
      </c>
      <c r="AN24" s="373"/>
      <c r="AO24" s="373"/>
      <c r="AP24" s="373"/>
      <c r="AQ24" s="373"/>
      <c r="AR24" s="374"/>
      <c r="AS24" s="372">
        <v>2997</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23740626</v>
      </c>
      <c r="BO24" s="420"/>
      <c r="BP24" s="420"/>
      <c r="BQ24" s="420"/>
      <c r="BR24" s="420"/>
      <c r="BS24" s="420"/>
      <c r="BT24" s="420"/>
      <c r="BU24" s="421"/>
      <c r="BV24" s="419">
        <v>24262337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176</v>
      </c>
      <c r="F25" s="376"/>
      <c r="G25" s="376"/>
      <c r="H25" s="376"/>
      <c r="I25" s="376"/>
      <c r="J25" s="376"/>
      <c r="K25" s="377"/>
      <c r="L25" s="372">
        <v>2</v>
      </c>
      <c r="M25" s="373"/>
      <c r="N25" s="373"/>
      <c r="O25" s="373"/>
      <c r="P25" s="374"/>
      <c r="Q25" s="372">
        <v>9240</v>
      </c>
      <c r="R25" s="373"/>
      <c r="S25" s="373"/>
      <c r="T25" s="373"/>
      <c r="U25" s="373"/>
      <c r="V25" s="374"/>
      <c r="W25" s="462"/>
      <c r="X25" s="399"/>
      <c r="Y25" s="400"/>
      <c r="Z25" s="375" t="s">
        <v>177</v>
      </c>
      <c r="AA25" s="376"/>
      <c r="AB25" s="376"/>
      <c r="AC25" s="376"/>
      <c r="AD25" s="376"/>
      <c r="AE25" s="376"/>
      <c r="AF25" s="376"/>
      <c r="AG25" s="377"/>
      <c r="AH25" s="372" t="s">
        <v>178</v>
      </c>
      <c r="AI25" s="373"/>
      <c r="AJ25" s="373"/>
      <c r="AK25" s="373"/>
      <c r="AL25" s="374"/>
      <c r="AM25" s="372" t="s">
        <v>178</v>
      </c>
      <c r="AN25" s="373"/>
      <c r="AO25" s="373"/>
      <c r="AP25" s="373"/>
      <c r="AQ25" s="373"/>
      <c r="AR25" s="374"/>
      <c r="AS25" s="372" t="s">
        <v>179</v>
      </c>
      <c r="AT25" s="373"/>
      <c r="AU25" s="373"/>
      <c r="AV25" s="373"/>
      <c r="AW25" s="373"/>
      <c r="AX25" s="432"/>
      <c r="AY25" s="445" t="s">
        <v>180</v>
      </c>
      <c r="AZ25" s="446"/>
      <c r="BA25" s="446"/>
      <c r="BB25" s="446"/>
      <c r="BC25" s="446"/>
      <c r="BD25" s="446"/>
      <c r="BE25" s="446"/>
      <c r="BF25" s="446"/>
      <c r="BG25" s="446"/>
      <c r="BH25" s="446"/>
      <c r="BI25" s="446"/>
      <c r="BJ25" s="446"/>
      <c r="BK25" s="446"/>
      <c r="BL25" s="446"/>
      <c r="BM25" s="447"/>
      <c r="BN25" s="448">
        <v>16238228</v>
      </c>
      <c r="BO25" s="449"/>
      <c r="BP25" s="449"/>
      <c r="BQ25" s="449"/>
      <c r="BR25" s="449"/>
      <c r="BS25" s="449"/>
      <c r="BT25" s="449"/>
      <c r="BU25" s="450"/>
      <c r="BV25" s="448">
        <v>11134252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181</v>
      </c>
      <c r="F26" s="376"/>
      <c r="G26" s="376"/>
      <c r="H26" s="376"/>
      <c r="I26" s="376"/>
      <c r="J26" s="376"/>
      <c r="K26" s="377"/>
      <c r="L26" s="372">
        <v>1</v>
      </c>
      <c r="M26" s="373"/>
      <c r="N26" s="373"/>
      <c r="O26" s="373"/>
      <c r="P26" s="374"/>
      <c r="Q26" s="372">
        <v>8090</v>
      </c>
      <c r="R26" s="373"/>
      <c r="S26" s="373"/>
      <c r="T26" s="373"/>
      <c r="U26" s="373"/>
      <c r="V26" s="374"/>
      <c r="W26" s="462"/>
      <c r="X26" s="399"/>
      <c r="Y26" s="400"/>
      <c r="Z26" s="375" t="s">
        <v>182</v>
      </c>
      <c r="AA26" s="430"/>
      <c r="AB26" s="430"/>
      <c r="AC26" s="430"/>
      <c r="AD26" s="430"/>
      <c r="AE26" s="430"/>
      <c r="AF26" s="430"/>
      <c r="AG26" s="431"/>
      <c r="AH26" s="372">
        <v>240</v>
      </c>
      <c r="AI26" s="373"/>
      <c r="AJ26" s="373"/>
      <c r="AK26" s="373"/>
      <c r="AL26" s="374"/>
      <c r="AM26" s="372">
        <v>701520</v>
      </c>
      <c r="AN26" s="373"/>
      <c r="AO26" s="373"/>
      <c r="AP26" s="373"/>
      <c r="AQ26" s="373"/>
      <c r="AR26" s="374"/>
      <c r="AS26" s="372">
        <v>2923</v>
      </c>
      <c r="AT26" s="373"/>
      <c r="AU26" s="373"/>
      <c r="AV26" s="373"/>
      <c r="AW26" s="373"/>
      <c r="AX26" s="432"/>
      <c r="AY26" s="459" t="s">
        <v>183</v>
      </c>
      <c r="AZ26" s="379"/>
      <c r="BA26" s="379"/>
      <c r="BB26" s="379"/>
      <c r="BC26" s="379"/>
      <c r="BD26" s="379"/>
      <c r="BE26" s="379"/>
      <c r="BF26" s="379"/>
      <c r="BG26" s="379"/>
      <c r="BH26" s="379"/>
      <c r="BI26" s="379"/>
      <c r="BJ26" s="379"/>
      <c r="BK26" s="379"/>
      <c r="BL26" s="379"/>
      <c r="BM26" s="460"/>
      <c r="BN26" s="419">
        <v>500000</v>
      </c>
      <c r="BO26" s="420"/>
      <c r="BP26" s="420"/>
      <c r="BQ26" s="420"/>
      <c r="BR26" s="420"/>
      <c r="BS26" s="420"/>
      <c r="BT26" s="420"/>
      <c r="BU26" s="421"/>
      <c r="BV26" s="419">
        <v>300000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184</v>
      </c>
      <c r="F27" s="376"/>
      <c r="G27" s="376"/>
      <c r="H27" s="376"/>
      <c r="I27" s="376"/>
      <c r="J27" s="376"/>
      <c r="K27" s="377"/>
      <c r="L27" s="372">
        <v>1</v>
      </c>
      <c r="M27" s="373"/>
      <c r="N27" s="373"/>
      <c r="O27" s="373"/>
      <c r="P27" s="374"/>
      <c r="Q27" s="372">
        <v>9240</v>
      </c>
      <c r="R27" s="373"/>
      <c r="S27" s="373"/>
      <c r="T27" s="373"/>
      <c r="U27" s="373"/>
      <c r="V27" s="374"/>
      <c r="W27" s="462"/>
      <c r="X27" s="399"/>
      <c r="Y27" s="400"/>
      <c r="Z27" s="375" t="s">
        <v>185</v>
      </c>
      <c r="AA27" s="376"/>
      <c r="AB27" s="376"/>
      <c r="AC27" s="376"/>
      <c r="AD27" s="376"/>
      <c r="AE27" s="376"/>
      <c r="AF27" s="376"/>
      <c r="AG27" s="377"/>
      <c r="AH27" s="372">
        <v>85</v>
      </c>
      <c r="AI27" s="373"/>
      <c r="AJ27" s="373"/>
      <c r="AK27" s="373"/>
      <c r="AL27" s="374"/>
      <c r="AM27" s="372">
        <v>287828</v>
      </c>
      <c r="AN27" s="373"/>
      <c r="AO27" s="373"/>
      <c r="AP27" s="373"/>
      <c r="AQ27" s="373"/>
      <c r="AR27" s="374"/>
      <c r="AS27" s="372">
        <v>3386</v>
      </c>
      <c r="AT27" s="373"/>
      <c r="AU27" s="373"/>
      <c r="AV27" s="373"/>
      <c r="AW27" s="373"/>
      <c r="AX27" s="432"/>
      <c r="AY27" s="456" t="s">
        <v>186</v>
      </c>
      <c r="AZ27" s="457"/>
      <c r="BA27" s="457"/>
      <c r="BB27" s="457"/>
      <c r="BC27" s="457"/>
      <c r="BD27" s="457"/>
      <c r="BE27" s="457"/>
      <c r="BF27" s="457"/>
      <c r="BG27" s="457"/>
      <c r="BH27" s="457"/>
      <c r="BI27" s="457"/>
      <c r="BJ27" s="457"/>
      <c r="BK27" s="457"/>
      <c r="BL27" s="457"/>
      <c r="BM27" s="458"/>
      <c r="BN27" s="453">
        <v>6000000</v>
      </c>
      <c r="BO27" s="454"/>
      <c r="BP27" s="454"/>
      <c r="BQ27" s="454"/>
      <c r="BR27" s="454"/>
      <c r="BS27" s="454"/>
      <c r="BT27" s="454"/>
      <c r="BU27" s="455"/>
      <c r="BV27" s="453">
        <v>6000000</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187</v>
      </c>
      <c r="F28" s="376"/>
      <c r="G28" s="376"/>
      <c r="H28" s="376"/>
      <c r="I28" s="376"/>
      <c r="J28" s="376"/>
      <c r="K28" s="377"/>
      <c r="L28" s="372">
        <v>1</v>
      </c>
      <c r="M28" s="373"/>
      <c r="N28" s="373"/>
      <c r="O28" s="373"/>
      <c r="P28" s="374"/>
      <c r="Q28" s="372">
        <v>7960</v>
      </c>
      <c r="R28" s="373"/>
      <c r="S28" s="373"/>
      <c r="T28" s="373"/>
      <c r="U28" s="373"/>
      <c r="V28" s="374"/>
      <c r="W28" s="462"/>
      <c r="X28" s="399"/>
      <c r="Y28" s="400"/>
      <c r="Z28" s="375" t="s">
        <v>188</v>
      </c>
      <c r="AA28" s="376"/>
      <c r="AB28" s="376"/>
      <c r="AC28" s="376"/>
      <c r="AD28" s="376"/>
      <c r="AE28" s="376"/>
      <c r="AF28" s="376"/>
      <c r="AG28" s="377"/>
      <c r="AH28" s="372" t="s">
        <v>140</v>
      </c>
      <c r="AI28" s="373"/>
      <c r="AJ28" s="373"/>
      <c r="AK28" s="373"/>
      <c r="AL28" s="374"/>
      <c r="AM28" s="372" t="s">
        <v>178</v>
      </c>
      <c r="AN28" s="373"/>
      <c r="AO28" s="373"/>
      <c r="AP28" s="373"/>
      <c r="AQ28" s="373"/>
      <c r="AR28" s="374"/>
      <c r="AS28" s="372" t="s">
        <v>178</v>
      </c>
      <c r="AT28" s="373"/>
      <c r="AU28" s="373"/>
      <c r="AV28" s="373"/>
      <c r="AW28" s="373"/>
      <c r="AX28" s="432"/>
      <c r="AY28" s="436" t="s">
        <v>189</v>
      </c>
      <c r="AZ28" s="437"/>
      <c r="BA28" s="437"/>
      <c r="BB28" s="438"/>
      <c r="BC28" s="445" t="s">
        <v>50</v>
      </c>
      <c r="BD28" s="446"/>
      <c r="BE28" s="446"/>
      <c r="BF28" s="446"/>
      <c r="BG28" s="446"/>
      <c r="BH28" s="446"/>
      <c r="BI28" s="446"/>
      <c r="BJ28" s="446"/>
      <c r="BK28" s="446"/>
      <c r="BL28" s="446"/>
      <c r="BM28" s="447"/>
      <c r="BN28" s="448">
        <v>42600147</v>
      </c>
      <c r="BO28" s="449"/>
      <c r="BP28" s="449"/>
      <c r="BQ28" s="449"/>
      <c r="BR28" s="449"/>
      <c r="BS28" s="449"/>
      <c r="BT28" s="449"/>
      <c r="BU28" s="450"/>
      <c r="BV28" s="448">
        <v>37322822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190</v>
      </c>
      <c r="F29" s="376"/>
      <c r="G29" s="376"/>
      <c r="H29" s="376"/>
      <c r="I29" s="376"/>
      <c r="J29" s="376"/>
      <c r="K29" s="377"/>
      <c r="L29" s="372">
        <v>42</v>
      </c>
      <c r="M29" s="373"/>
      <c r="N29" s="373"/>
      <c r="O29" s="373"/>
      <c r="P29" s="374"/>
      <c r="Q29" s="372">
        <v>6100</v>
      </c>
      <c r="R29" s="373"/>
      <c r="S29" s="373"/>
      <c r="T29" s="373"/>
      <c r="U29" s="373"/>
      <c r="V29" s="374"/>
      <c r="W29" s="463"/>
      <c r="X29" s="464"/>
      <c r="Y29" s="465"/>
      <c r="Z29" s="375" t="s">
        <v>191</v>
      </c>
      <c r="AA29" s="376"/>
      <c r="AB29" s="376"/>
      <c r="AC29" s="376"/>
      <c r="AD29" s="376"/>
      <c r="AE29" s="376"/>
      <c r="AF29" s="376"/>
      <c r="AG29" s="377"/>
      <c r="AH29" s="372">
        <v>2526</v>
      </c>
      <c r="AI29" s="373"/>
      <c r="AJ29" s="373"/>
      <c r="AK29" s="373"/>
      <c r="AL29" s="374"/>
      <c r="AM29" s="372">
        <v>7603505</v>
      </c>
      <c r="AN29" s="373"/>
      <c r="AO29" s="373"/>
      <c r="AP29" s="373"/>
      <c r="AQ29" s="373"/>
      <c r="AR29" s="374"/>
      <c r="AS29" s="372">
        <v>3010</v>
      </c>
      <c r="AT29" s="373"/>
      <c r="AU29" s="373"/>
      <c r="AV29" s="373"/>
      <c r="AW29" s="373"/>
      <c r="AX29" s="432"/>
      <c r="AY29" s="439"/>
      <c r="AZ29" s="440"/>
      <c r="BA29" s="440"/>
      <c r="BB29" s="441"/>
      <c r="BC29" s="433" t="s">
        <v>192</v>
      </c>
      <c r="BD29" s="434"/>
      <c r="BE29" s="434"/>
      <c r="BF29" s="434"/>
      <c r="BG29" s="434"/>
      <c r="BH29" s="434"/>
      <c r="BI29" s="434"/>
      <c r="BJ29" s="434"/>
      <c r="BK29" s="434"/>
      <c r="BL29" s="434"/>
      <c r="BM29" s="435"/>
      <c r="BN29" s="419">
        <v>3110178</v>
      </c>
      <c r="BO29" s="420"/>
      <c r="BP29" s="420"/>
      <c r="BQ29" s="420"/>
      <c r="BR29" s="420"/>
      <c r="BS29" s="420"/>
      <c r="BT29" s="420"/>
      <c r="BU29" s="421"/>
      <c r="BV29" s="419">
        <v>3108433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193</v>
      </c>
      <c r="X30" s="387"/>
      <c r="Y30" s="387"/>
      <c r="Z30" s="387"/>
      <c r="AA30" s="387"/>
      <c r="AB30" s="387"/>
      <c r="AC30" s="387"/>
      <c r="AD30" s="387"/>
      <c r="AE30" s="387"/>
      <c r="AF30" s="387"/>
      <c r="AG30" s="388"/>
      <c r="AH30" s="389">
        <v>98.5</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125643161</v>
      </c>
      <c r="BO30" s="454"/>
      <c r="BP30" s="454"/>
      <c r="BQ30" s="454"/>
      <c r="BR30" s="454"/>
      <c r="BS30" s="454"/>
      <c r="BT30" s="454"/>
      <c r="BU30" s="455"/>
      <c r="BV30" s="453">
        <v>115447326</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194</v>
      </c>
      <c r="D32" s="378"/>
      <c r="E32" s="378"/>
      <c r="F32" s="378"/>
      <c r="G32" s="378"/>
      <c r="H32" s="378"/>
      <c r="I32" s="378"/>
      <c r="J32" s="378"/>
      <c r="K32" s="378"/>
      <c r="L32" s="378"/>
      <c r="M32" s="378"/>
      <c r="N32" s="378"/>
      <c r="O32" s="378"/>
      <c r="P32" s="378"/>
      <c r="Q32" s="378"/>
      <c r="R32" s="378"/>
      <c r="S32" s="378"/>
      <c r="U32" s="379" t="s">
        <v>195</v>
      </c>
      <c r="V32" s="379"/>
      <c r="W32" s="379"/>
      <c r="X32" s="379"/>
      <c r="Y32" s="379"/>
      <c r="Z32" s="379"/>
      <c r="AA32" s="379"/>
      <c r="AB32" s="379"/>
      <c r="AC32" s="379"/>
      <c r="AD32" s="379"/>
      <c r="AE32" s="379"/>
      <c r="AF32" s="379"/>
      <c r="AG32" s="379"/>
      <c r="AH32" s="379"/>
      <c r="AI32" s="379"/>
      <c r="AJ32" s="379"/>
      <c r="AK32" s="379"/>
      <c r="AM32" s="379" t="s">
        <v>196</v>
      </c>
      <c r="AN32" s="379"/>
      <c r="AO32" s="379"/>
      <c r="AP32" s="379"/>
      <c r="AQ32" s="379"/>
      <c r="AR32" s="379"/>
      <c r="AS32" s="379"/>
      <c r="AT32" s="379"/>
      <c r="AU32" s="379"/>
      <c r="AV32" s="379"/>
      <c r="AW32" s="379"/>
      <c r="AX32" s="379"/>
      <c r="AY32" s="379"/>
      <c r="AZ32" s="379"/>
      <c r="BA32" s="379"/>
      <c r="BB32" s="379"/>
      <c r="BC32" s="379"/>
      <c r="BE32" s="379" t="s">
        <v>197</v>
      </c>
      <c r="BF32" s="379"/>
      <c r="BG32" s="379"/>
      <c r="BH32" s="379"/>
      <c r="BI32" s="379"/>
      <c r="BJ32" s="379"/>
      <c r="BK32" s="379"/>
      <c r="BL32" s="379"/>
      <c r="BM32" s="379"/>
      <c r="BN32" s="379"/>
      <c r="BO32" s="379"/>
      <c r="BP32" s="379"/>
      <c r="BQ32" s="379"/>
      <c r="BR32" s="379"/>
      <c r="BS32" s="379"/>
      <c r="BT32" s="379"/>
      <c r="BU32" s="379"/>
      <c r="BW32" s="379" t="s">
        <v>198</v>
      </c>
      <c r="BX32" s="379"/>
      <c r="BY32" s="379"/>
      <c r="BZ32" s="379"/>
      <c r="CA32" s="379"/>
      <c r="CB32" s="379"/>
      <c r="CC32" s="379"/>
      <c r="CD32" s="379"/>
      <c r="CE32" s="379"/>
      <c r="CF32" s="379"/>
      <c r="CG32" s="379"/>
      <c r="CH32" s="379"/>
      <c r="CI32" s="379"/>
      <c r="CJ32" s="379"/>
      <c r="CK32" s="379"/>
      <c r="CL32" s="379"/>
      <c r="CM32" s="379"/>
      <c r="CO32" s="379" t="s">
        <v>199</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200</v>
      </c>
      <c r="D33" s="371"/>
      <c r="E33" s="370" t="s">
        <v>201</v>
      </c>
      <c r="F33" s="370"/>
      <c r="G33" s="370"/>
      <c r="H33" s="370"/>
      <c r="I33" s="370"/>
      <c r="J33" s="370"/>
      <c r="K33" s="370"/>
      <c r="L33" s="370"/>
      <c r="M33" s="370"/>
      <c r="N33" s="370"/>
      <c r="O33" s="370"/>
      <c r="P33" s="370"/>
      <c r="Q33" s="370"/>
      <c r="R33" s="370"/>
      <c r="S33" s="370"/>
      <c r="T33" s="206"/>
      <c r="U33" s="371" t="s">
        <v>202</v>
      </c>
      <c r="V33" s="371"/>
      <c r="W33" s="370" t="s">
        <v>201</v>
      </c>
      <c r="X33" s="370"/>
      <c r="Y33" s="370"/>
      <c r="Z33" s="370"/>
      <c r="AA33" s="370"/>
      <c r="AB33" s="370"/>
      <c r="AC33" s="370"/>
      <c r="AD33" s="370"/>
      <c r="AE33" s="370"/>
      <c r="AF33" s="370"/>
      <c r="AG33" s="370"/>
      <c r="AH33" s="370"/>
      <c r="AI33" s="370"/>
      <c r="AJ33" s="370"/>
      <c r="AK33" s="370"/>
      <c r="AL33" s="206"/>
      <c r="AM33" s="371" t="s">
        <v>202</v>
      </c>
      <c r="AN33" s="371"/>
      <c r="AO33" s="370" t="s">
        <v>201</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202</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5</v>
      </c>
      <c r="BX34" s="367"/>
      <c r="BY34" s="368" t="str">
        <f>IF('各会計、関係団体の財政状況及び健全化判断比率'!B68="","",'各会計、関係団体の財政状況及び健全化判断比率'!B68)</f>
        <v>特別区人事・厚生事務組合</v>
      </c>
      <c r="BZ34" s="368"/>
      <c r="CA34" s="368"/>
      <c r="CB34" s="368"/>
      <c r="CC34" s="368"/>
      <c r="CD34" s="368"/>
      <c r="CE34" s="368"/>
      <c r="CF34" s="368"/>
      <c r="CG34" s="368"/>
      <c r="CH34" s="368"/>
      <c r="CI34" s="368"/>
      <c r="CJ34" s="368"/>
      <c r="CK34" s="368"/>
      <c r="CL34" s="368"/>
      <c r="CM34" s="368"/>
      <c r="CN34" s="181"/>
      <c r="CO34" s="367">
        <f>IF(CQ34="","",MAX(C34:D43,U34:V43,AM34:AN43,BE34:BF43,BW34:BX43)+1)</f>
        <v>10</v>
      </c>
      <c r="CP34" s="367"/>
      <c r="CQ34" s="368" t="str">
        <f>IF('各会計、関係団体の財政状況及び健全化判断比率'!BS7="","",'各会計、関係団体の財政状況及び健全化判断比率'!BS7)</f>
        <v>江東区文化コミュニティ財団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6</v>
      </c>
      <c r="BX35" s="367"/>
      <c r="BY35" s="368" t="str">
        <f>IF('各会計、関係団体の財政状況及び健全化判断比率'!B69="","",'各会計、関係団体の財政状況及び健全化判断比率'!B69)</f>
        <v>特別区競馬組合</v>
      </c>
      <c r="BZ35" s="368"/>
      <c r="CA35" s="368"/>
      <c r="CB35" s="368"/>
      <c r="CC35" s="368"/>
      <c r="CD35" s="368"/>
      <c r="CE35" s="368"/>
      <c r="CF35" s="368"/>
      <c r="CG35" s="368"/>
      <c r="CH35" s="368"/>
      <c r="CI35" s="368"/>
      <c r="CJ35" s="368"/>
      <c r="CK35" s="368"/>
      <c r="CL35" s="368"/>
      <c r="CM35" s="368"/>
      <c r="CN35" s="181"/>
      <c r="CO35" s="367">
        <f t="shared" ref="CO35:CO43" si="3">IF(CQ35="","",CO34+1)</f>
        <v>11</v>
      </c>
      <c r="CP35" s="367"/>
      <c r="CQ35" s="368" t="str">
        <f>IF('各会計、関係団体の財政状況及び健全化判断比率'!BS8="","",'各会計、関係団体の財政状況及び健全化判断比率'!BS8)</f>
        <v>江東区健康スポーツ公社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7</v>
      </c>
      <c r="BX36" s="367"/>
      <c r="BY36" s="368" t="str">
        <f>IF('各会計、関係団体の財政状況及び健全化判断比率'!B70="","",'各会計、関係団体の財政状況及び健全化判断比率'!B70)</f>
        <v>東京二十三区清掃一部事務組合</v>
      </c>
      <c r="BZ36" s="368"/>
      <c r="CA36" s="368"/>
      <c r="CB36" s="368"/>
      <c r="CC36" s="368"/>
      <c r="CD36" s="368"/>
      <c r="CE36" s="368"/>
      <c r="CF36" s="368"/>
      <c r="CG36" s="368"/>
      <c r="CH36" s="368"/>
      <c r="CI36" s="368"/>
      <c r="CJ36" s="368"/>
      <c r="CK36" s="368"/>
      <c r="CL36" s="368"/>
      <c r="CM36" s="368"/>
      <c r="CN36" s="181"/>
      <c r="CO36" s="367">
        <f t="shared" si="3"/>
        <v>12</v>
      </c>
      <c r="CP36" s="367"/>
      <c r="CQ36" s="368" t="str">
        <f>IF('各会計、関係団体の財政状況及び健全化判断比率'!BS9="","",'各会計、関係団体の財政状況及び健全化判断比率'!BS9)</f>
        <v>江東区土地開発公社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8</v>
      </c>
      <c r="BX37" s="367"/>
      <c r="BY37" s="368" t="str">
        <f>IF('各会計、関係団体の財政状況及び健全化判断比率'!B71="","",'各会計、関係団体の財政状況及び健全化判断比率'!B71)</f>
        <v>東京都後期高齢者医療広域連合（一般会計）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9</v>
      </c>
      <c r="BX38" s="367"/>
      <c r="BY38" s="368" t="str">
        <f>IF('各会計、関係団体の財政状況及び健全化判断比率'!B72="","",'各会計、関係団体の財政状況及び健全化判断比率'!B72)</f>
        <v>東京都後期高齢者医療広域連合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FEvuBDRlSbiboBV5zeYsRqz9+TCeLRAlLs6O8KaH07ttuU5pNSqQmWdmAz4BEQa1GqY9kO7tRGf73wXfmOpTYw==" saltValue="Trd/gAuMbaCJeRfi369Ho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230</v>
      </c>
      <c r="C5" s="680"/>
      <c r="D5" s="680"/>
      <c r="E5" s="680"/>
      <c r="F5" s="680"/>
      <c r="G5" s="680"/>
      <c r="H5" s="680"/>
      <c r="I5" s="680"/>
      <c r="J5" s="680"/>
      <c r="K5" s="680"/>
      <c r="L5" s="680"/>
      <c r="M5" s="680"/>
      <c r="N5" s="680"/>
      <c r="O5" s="680"/>
      <c r="P5" s="680"/>
      <c r="Q5" s="681"/>
      <c r="R5" s="676">
        <v>59092445</v>
      </c>
      <c r="S5" s="677"/>
      <c r="T5" s="677"/>
      <c r="U5" s="677"/>
      <c r="V5" s="677"/>
      <c r="W5" s="677"/>
      <c r="X5" s="677"/>
      <c r="Y5" s="702"/>
      <c r="Z5" s="715">
        <v>24.5</v>
      </c>
      <c r="AA5" s="715"/>
      <c r="AB5" s="715"/>
      <c r="AC5" s="715"/>
      <c r="AD5" s="716">
        <v>59092445</v>
      </c>
      <c r="AE5" s="716"/>
      <c r="AF5" s="716"/>
      <c r="AG5" s="716"/>
      <c r="AH5" s="716"/>
      <c r="AI5" s="716"/>
      <c r="AJ5" s="716"/>
      <c r="AK5" s="716"/>
      <c r="AL5" s="703">
        <v>41.3</v>
      </c>
      <c r="AM5" s="685"/>
      <c r="AN5" s="685"/>
      <c r="AO5" s="704"/>
      <c r="AP5" s="679" t="s">
        <v>231</v>
      </c>
      <c r="AQ5" s="680"/>
      <c r="AR5" s="680"/>
      <c r="AS5" s="680"/>
      <c r="AT5" s="680"/>
      <c r="AU5" s="680"/>
      <c r="AV5" s="680"/>
      <c r="AW5" s="680"/>
      <c r="AX5" s="680"/>
      <c r="AY5" s="680"/>
      <c r="AZ5" s="680"/>
      <c r="BA5" s="680"/>
      <c r="BB5" s="680"/>
      <c r="BC5" s="680"/>
      <c r="BD5" s="680"/>
      <c r="BE5" s="680"/>
      <c r="BF5" s="681"/>
      <c r="BG5" s="621">
        <v>59027742</v>
      </c>
      <c r="BH5" s="622"/>
      <c r="BI5" s="622"/>
      <c r="BJ5" s="622"/>
      <c r="BK5" s="622"/>
      <c r="BL5" s="622"/>
      <c r="BM5" s="622"/>
      <c r="BN5" s="623"/>
      <c r="BO5" s="659">
        <v>99.9</v>
      </c>
      <c r="BP5" s="659"/>
      <c r="BQ5" s="659"/>
      <c r="BR5" s="659"/>
      <c r="BS5" s="660" t="s">
        <v>178</v>
      </c>
      <c r="BT5" s="660"/>
      <c r="BU5" s="660"/>
      <c r="BV5" s="660"/>
      <c r="BW5" s="660"/>
      <c r="BX5" s="660"/>
      <c r="BY5" s="660"/>
      <c r="BZ5" s="660"/>
      <c r="CA5" s="660"/>
      <c r="CB5" s="695"/>
      <c r="CD5" s="673" t="s">
        <v>226</v>
      </c>
      <c r="CE5" s="674"/>
      <c r="CF5" s="674"/>
      <c r="CG5" s="674"/>
      <c r="CH5" s="674"/>
      <c r="CI5" s="674"/>
      <c r="CJ5" s="674"/>
      <c r="CK5" s="674"/>
      <c r="CL5" s="674"/>
      <c r="CM5" s="674"/>
      <c r="CN5" s="674"/>
      <c r="CO5" s="674"/>
      <c r="CP5" s="674"/>
      <c r="CQ5" s="675"/>
      <c r="CR5" s="673" t="s">
        <v>232</v>
      </c>
      <c r="CS5" s="674"/>
      <c r="CT5" s="674"/>
      <c r="CU5" s="674"/>
      <c r="CV5" s="674"/>
      <c r="CW5" s="674"/>
      <c r="CX5" s="674"/>
      <c r="CY5" s="675"/>
      <c r="CZ5" s="673" t="s">
        <v>224</v>
      </c>
      <c r="DA5" s="674"/>
      <c r="DB5" s="674"/>
      <c r="DC5" s="675"/>
      <c r="DD5" s="673" t="s">
        <v>233</v>
      </c>
      <c r="DE5" s="674"/>
      <c r="DF5" s="674"/>
      <c r="DG5" s="674"/>
      <c r="DH5" s="674"/>
      <c r="DI5" s="674"/>
      <c r="DJ5" s="674"/>
      <c r="DK5" s="674"/>
      <c r="DL5" s="674"/>
      <c r="DM5" s="674"/>
      <c r="DN5" s="674"/>
      <c r="DO5" s="674"/>
      <c r="DP5" s="675"/>
      <c r="DQ5" s="673" t="s">
        <v>234</v>
      </c>
      <c r="DR5" s="674"/>
      <c r="DS5" s="674"/>
      <c r="DT5" s="674"/>
      <c r="DU5" s="674"/>
      <c r="DV5" s="674"/>
      <c r="DW5" s="674"/>
      <c r="DX5" s="674"/>
      <c r="DY5" s="674"/>
      <c r="DZ5" s="674"/>
      <c r="EA5" s="674"/>
      <c r="EB5" s="674"/>
      <c r="EC5" s="675"/>
    </row>
    <row r="6" spans="2:143" ht="11.25" customHeight="1" x14ac:dyDescent="0.2">
      <c r="B6" s="618" t="s">
        <v>235</v>
      </c>
      <c r="C6" s="619"/>
      <c r="D6" s="619"/>
      <c r="E6" s="619"/>
      <c r="F6" s="619"/>
      <c r="G6" s="619"/>
      <c r="H6" s="619"/>
      <c r="I6" s="619"/>
      <c r="J6" s="619"/>
      <c r="K6" s="619"/>
      <c r="L6" s="619"/>
      <c r="M6" s="619"/>
      <c r="N6" s="619"/>
      <c r="O6" s="619"/>
      <c r="P6" s="619"/>
      <c r="Q6" s="620"/>
      <c r="R6" s="621">
        <v>739736</v>
      </c>
      <c r="S6" s="622"/>
      <c r="T6" s="622"/>
      <c r="U6" s="622"/>
      <c r="V6" s="622"/>
      <c r="W6" s="622"/>
      <c r="X6" s="622"/>
      <c r="Y6" s="623"/>
      <c r="Z6" s="659">
        <v>0.3</v>
      </c>
      <c r="AA6" s="659"/>
      <c r="AB6" s="659"/>
      <c r="AC6" s="659"/>
      <c r="AD6" s="660">
        <v>739736</v>
      </c>
      <c r="AE6" s="660"/>
      <c r="AF6" s="660"/>
      <c r="AG6" s="660"/>
      <c r="AH6" s="660"/>
      <c r="AI6" s="660"/>
      <c r="AJ6" s="660"/>
      <c r="AK6" s="660"/>
      <c r="AL6" s="624">
        <v>0.5</v>
      </c>
      <c r="AM6" s="625"/>
      <c r="AN6" s="625"/>
      <c r="AO6" s="661"/>
      <c r="AP6" s="618" t="s">
        <v>236</v>
      </c>
      <c r="AQ6" s="619"/>
      <c r="AR6" s="619"/>
      <c r="AS6" s="619"/>
      <c r="AT6" s="619"/>
      <c r="AU6" s="619"/>
      <c r="AV6" s="619"/>
      <c r="AW6" s="619"/>
      <c r="AX6" s="619"/>
      <c r="AY6" s="619"/>
      <c r="AZ6" s="619"/>
      <c r="BA6" s="619"/>
      <c r="BB6" s="619"/>
      <c r="BC6" s="619"/>
      <c r="BD6" s="619"/>
      <c r="BE6" s="619"/>
      <c r="BF6" s="620"/>
      <c r="BG6" s="621">
        <v>59027742</v>
      </c>
      <c r="BH6" s="622"/>
      <c r="BI6" s="622"/>
      <c r="BJ6" s="622"/>
      <c r="BK6" s="622"/>
      <c r="BL6" s="622"/>
      <c r="BM6" s="622"/>
      <c r="BN6" s="623"/>
      <c r="BO6" s="659">
        <v>99.9</v>
      </c>
      <c r="BP6" s="659"/>
      <c r="BQ6" s="659"/>
      <c r="BR6" s="659"/>
      <c r="BS6" s="660" t="s">
        <v>237</v>
      </c>
      <c r="BT6" s="660"/>
      <c r="BU6" s="660"/>
      <c r="BV6" s="660"/>
      <c r="BW6" s="660"/>
      <c r="BX6" s="660"/>
      <c r="BY6" s="660"/>
      <c r="BZ6" s="660"/>
      <c r="CA6" s="660"/>
      <c r="CB6" s="695"/>
      <c r="CD6" s="679" t="s">
        <v>238</v>
      </c>
      <c r="CE6" s="680"/>
      <c r="CF6" s="680"/>
      <c r="CG6" s="680"/>
      <c r="CH6" s="680"/>
      <c r="CI6" s="680"/>
      <c r="CJ6" s="680"/>
      <c r="CK6" s="680"/>
      <c r="CL6" s="680"/>
      <c r="CM6" s="680"/>
      <c r="CN6" s="680"/>
      <c r="CO6" s="680"/>
      <c r="CP6" s="680"/>
      <c r="CQ6" s="681"/>
      <c r="CR6" s="621">
        <v>830577</v>
      </c>
      <c r="CS6" s="622"/>
      <c r="CT6" s="622"/>
      <c r="CU6" s="622"/>
      <c r="CV6" s="622"/>
      <c r="CW6" s="622"/>
      <c r="CX6" s="622"/>
      <c r="CY6" s="623"/>
      <c r="CZ6" s="703">
        <v>0.4</v>
      </c>
      <c r="DA6" s="685"/>
      <c r="DB6" s="685"/>
      <c r="DC6" s="705"/>
      <c r="DD6" s="627" t="s">
        <v>178</v>
      </c>
      <c r="DE6" s="622"/>
      <c r="DF6" s="622"/>
      <c r="DG6" s="622"/>
      <c r="DH6" s="622"/>
      <c r="DI6" s="622"/>
      <c r="DJ6" s="622"/>
      <c r="DK6" s="622"/>
      <c r="DL6" s="622"/>
      <c r="DM6" s="622"/>
      <c r="DN6" s="622"/>
      <c r="DO6" s="622"/>
      <c r="DP6" s="623"/>
      <c r="DQ6" s="627">
        <v>830449</v>
      </c>
      <c r="DR6" s="622"/>
      <c r="DS6" s="622"/>
      <c r="DT6" s="622"/>
      <c r="DU6" s="622"/>
      <c r="DV6" s="622"/>
      <c r="DW6" s="622"/>
      <c r="DX6" s="622"/>
      <c r="DY6" s="622"/>
      <c r="DZ6" s="622"/>
      <c r="EA6" s="622"/>
      <c r="EB6" s="622"/>
      <c r="EC6" s="658"/>
    </row>
    <row r="7" spans="2:143" ht="11.25" customHeight="1" x14ac:dyDescent="0.2">
      <c r="B7" s="618" t="s">
        <v>239</v>
      </c>
      <c r="C7" s="619"/>
      <c r="D7" s="619"/>
      <c r="E7" s="619"/>
      <c r="F7" s="619"/>
      <c r="G7" s="619"/>
      <c r="H7" s="619"/>
      <c r="I7" s="619"/>
      <c r="J7" s="619"/>
      <c r="K7" s="619"/>
      <c r="L7" s="619"/>
      <c r="M7" s="619"/>
      <c r="N7" s="619"/>
      <c r="O7" s="619"/>
      <c r="P7" s="619"/>
      <c r="Q7" s="620"/>
      <c r="R7" s="621">
        <v>188997</v>
      </c>
      <c r="S7" s="622"/>
      <c r="T7" s="622"/>
      <c r="U7" s="622"/>
      <c r="V7" s="622"/>
      <c r="W7" s="622"/>
      <c r="X7" s="622"/>
      <c r="Y7" s="623"/>
      <c r="Z7" s="659">
        <v>0.1</v>
      </c>
      <c r="AA7" s="659"/>
      <c r="AB7" s="659"/>
      <c r="AC7" s="659"/>
      <c r="AD7" s="660">
        <v>188997</v>
      </c>
      <c r="AE7" s="660"/>
      <c r="AF7" s="660"/>
      <c r="AG7" s="660"/>
      <c r="AH7" s="660"/>
      <c r="AI7" s="660"/>
      <c r="AJ7" s="660"/>
      <c r="AK7" s="660"/>
      <c r="AL7" s="624">
        <v>0.1</v>
      </c>
      <c r="AM7" s="625"/>
      <c r="AN7" s="625"/>
      <c r="AO7" s="661"/>
      <c r="AP7" s="618" t="s">
        <v>240</v>
      </c>
      <c r="AQ7" s="619"/>
      <c r="AR7" s="619"/>
      <c r="AS7" s="619"/>
      <c r="AT7" s="619"/>
      <c r="AU7" s="619"/>
      <c r="AV7" s="619"/>
      <c r="AW7" s="619"/>
      <c r="AX7" s="619"/>
      <c r="AY7" s="619"/>
      <c r="AZ7" s="619"/>
      <c r="BA7" s="619"/>
      <c r="BB7" s="619"/>
      <c r="BC7" s="619"/>
      <c r="BD7" s="619"/>
      <c r="BE7" s="619"/>
      <c r="BF7" s="620"/>
      <c r="BG7" s="621">
        <v>54762884</v>
      </c>
      <c r="BH7" s="622"/>
      <c r="BI7" s="622"/>
      <c r="BJ7" s="622"/>
      <c r="BK7" s="622"/>
      <c r="BL7" s="622"/>
      <c r="BM7" s="622"/>
      <c r="BN7" s="623"/>
      <c r="BO7" s="659">
        <v>92.7</v>
      </c>
      <c r="BP7" s="659"/>
      <c r="BQ7" s="659"/>
      <c r="BR7" s="659"/>
      <c r="BS7" s="660" t="s">
        <v>178</v>
      </c>
      <c r="BT7" s="660"/>
      <c r="BU7" s="660"/>
      <c r="BV7" s="660"/>
      <c r="BW7" s="660"/>
      <c r="BX7" s="660"/>
      <c r="BY7" s="660"/>
      <c r="BZ7" s="660"/>
      <c r="CA7" s="660"/>
      <c r="CB7" s="695"/>
      <c r="CD7" s="618" t="s">
        <v>241</v>
      </c>
      <c r="CE7" s="619"/>
      <c r="CF7" s="619"/>
      <c r="CG7" s="619"/>
      <c r="CH7" s="619"/>
      <c r="CI7" s="619"/>
      <c r="CJ7" s="619"/>
      <c r="CK7" s="619"/>
      <c r="CL7" s="619"/>
      <c r="CM7" s="619"/>
      <c r="CN7" s="619"/>
      <c r="CO7" s="619"/>
      <c r="CP7" s="619"/>
      <c r="CQ7" s="620"/>
      <c r="CR7" s="621">
        <v>25005569</v>
      </c>
      <c r="CS7" s="622"/>
      <c r="CT7" s="622"/>
      <c r="CU7" s="622"/>
      <c r="CV7" s="622"/>
      <c r="CW7" s="622"/>
      <c r="CX7" s="622"/>
      <c r="CY7" s="623"/>
      <c r="CZ7" s="659">
        <v>10.8</v>
      </c>
      <c r="DA7" s="659"/>
      <c r="DB7" s="659"/>
      <c r="DC7" s="659"/>
      <c r="DD7" s="627">
        <v>1259779</v>
      </c>
      <c r="DE7" s="622"/>
      <c r="DF7" s="622"/>
      <c r="DG7" s="622"/>
      <c r="DH7" s="622"/>
      <c r="DI7" s="622"/>
      <c r="DJ7" s="622"/>
      <c r="DK7" s="622"/>
      <c r="DL7" s="622"/>
      <c r="DM7" s="622"/>
      <c r="DN7" s="622"/>
      <c r="DO7" s="622"/>
      <c r="DP7" s="623"/>
      <c r="DQ7" s="627">
        <v>22865632</v>
      </c>
      <c r="DR7" s="622"/>
      <c r="DS7" s="622"/>
      <c r="DT7" s="622"/>
      <c r="DU7" s="622"/>
      <c r="DV7" s="622"/>
      <c r="DW7" s="622"/>
      <c r="DX7" s="622"/>
      <c r="DY7" s="622"/>
      <c r="DZ7" s="622"/>
      <c r="EA7" s="622"/>
      <c r="EB7" s="622"/>
      <c r="EC7" s="658"/>
    </row>
    <row r="8" spans="2:143" ht="11.25" customHeight="1" x14ac:dyDescent="0.2">
      <c r="B8" s="618" t="s">
        <v>242</v>
      </c>
      <c r="C8" s="619"/>
      <c r="D8" s="619"/>
      <c r="E8" s="619"/>
      <c r="F8" s="619"/>
      <c r="G8" s="619"/>
      <c r="H8" s="619"/>
      <c r="I8" s="619"/>
      <c r="J8" s="619"/>
      <c r="K8" s="619"/>
      <c r="L8" s="619"/>
      <c r="M8" s="619"/>
      <c r="N8" s="619"/>
      <c r="O8" s="619"/>
      <c r="P8" s="619"/>
      <c r="Q8" s="620"/>
      <c r="R8" s="621">
        <v>1008129</v>
      </c>
      <c r="S8" s="622"/>
      <c r="T8" s="622"/>
      <c r="U8" s="622"/>
      <c r="V8" s="622"/>
      <c r="W8" s="622"/>
      <c r="X8" s="622"/>
      <c r="Y8" s="623"/>
      <c r="Z8" s="659">
        <v>0.4</v>
      </c>
      <c r="AA8" s="659"/>
      <c r="AB8" s="659"/>
      <c r="AC8" s="659"/>
      <c r="AD8" s="660">
        <v>1008129</v>
      </c>
      <c r="AE8" s="660"/>
      <c r="AF8" s="660"/>
      <c r="AG8" s="660"/>
      <c r="AH8" s="660"/>
      <c r="AI8" s="660"/>
      <c r="AJ8" s="660"/>
      <c r="AK8" s="660"/>
      <c r="AL8" s="624">
        <v>0.7</v>
      </c>
      <c r="AM8" s="625"/>
      <c r="AN8" s="625"/>
      <c r="AO8" s="661"/>
      <c r="AP8" s="618" t="s">
        <v>243</v>
      </c>
      <c r="AQ8" s="619"/>
      <c r="AR8" s="619"/>
      <c r="AS8" s="619"/>
      <c r="AT8" s="619"/>
      <c r="AU8" s="619"/>
      <c r="AV8" s="619"/>
      <c r="AW8" s="619"/>
      <c r="AX8" s="619"/>
      <c r="AY8" s="619"/>
      <c r="AZ8" s="619"/>
      <c r="BA8" s="619"/>
      <c r="BB8" s="619"/>
      <c r="BC8" s="619"/>
      <c r="BD8" s="619"/>
      <c r="BE8" s="619"/>
      <c r="BF8" s="620"/>
      <c r="BG8" s="621">
        <v>1047263</v>
      </c>
      <c r="BH8" s="622"/>
      <c r="BI8" s="622"/>
      <c r="BJ8" s="622"/>
      <c r="BK8" s="622"/>
      <c r="BL8" s="622"/>
      <c r="BM8" s="622"/>
      <c r="BN8" s="623"/>
      <c r="BO8" s="659">
        <v>1.8</v>
      </c>
      <c r="BP8" s="659"/>
      <c r="BQ8" s="659"/>
      <c r="BR8" s="659"/>
      <c r="BS8" s="660" t="s">
        <v>178</v>
      </c>
      <c r="BT8" s="660"/>
      <c r="BU8" s="660"/>
      <c r="BV8" s="660"/>
      <c r="BW8" s="660"/>
      <c r="BX8" s="660"/>
      <c r="BY8" s="660"/>
      <c r="BZ8" s="660"/>
      <c r="CA8" s="660"/>
      <c r="CB8" s="695"/>
      <c r="CD8" s="618" t="s">
        <v>244</v>
      </c>
      <c r="CE8" s="619"/>
      <c r="CF8" s="619"/>
      <c r="CG8" s="619"/>
      <c r="CH8" s="619"/>
      <c r="CI8" s="619"/>
      <c r="CJ8" s="619"/>
      <c r="CK8" s="619"/>
      <c r="CL8" s="619"/>
      <c r="CM8" s="619"/>
      <c r="CN8" s="619"/>
      <c r="CO8" s="619"/>
      <c r="CP8" s="619"/>
      <c r="CQ8" s="620"/>
      <c r="CR8" s="621">
        <v>124006050</v>
      </c>
      <c r="CS8" s="622"/>
      <c r="CT8" s="622"/>
      <c r="CU8" s="622"/>
      <c r="CV8" s="622"/>
      <c r="CW8" s="622"/>
      <c r="CX8" s="622"/>
      <c r="CY8" s="623"/>
      <c r="CZ8" s="659">
        <v>53.3</v>
      </c>
      <c r="DA8" s="659"/>
      <c r="DB8" s="659"/>
      <c r="DC8" s="659"/>
      <c r="DD8" s="627">
        <v>3159717</v>
      </c>
      <c r="DE8" s="622"/>
      <c r="DF8" s="622"/>
      <c r="DG8" s="622"/>
      <c r="DH8" s="622"/>
      <c r="DI8" s="622"/>
      <c r="DJ8" s="622"/>
      <c r="DK8" s="622"/>
      <c r="DL8" s="622"/>
      <c r="DM8" s="622"/>
      <c r="DN8" s="622"/>
      <c r="DO8" s="622"/>
      <c r="DP8" s="623"/>
      <c r="DQ8" s="627">
        <v>66827553</v>
      </c>
      <c r="DR8" s="622"/>
      <c r="DS8" s="622"/>
      <c r="DT8" s="622"/>
      <c r="DU8" s="622"/>
      <c r="DV8" s="622"/>
      <c r="DW8" s="622"/>
      <c r="DX8" s="622"/>
      <c r="DY8" s="622"/>
      <c r="DZ8" s="622"/>
      <c r="EA8" s="622"/>
      <c r="EB8" s="622"/>
      <c r="EC8" s="658"/>
    </row>
    <row r="9" spans="2:143" ht="11.25" customHeight="1" x14ac:dyDescent="0.2">
      <c r="B9" s="618" t="s">
        <v>245</v>
      </c>
      <c r="C9" s="619"/>
      <c r="D9" s="619"/>
      <c r="E9" s="619"/>
      <c r="F9" s="619"/>
      <c r="G9" s="619"/>
      <c r="H9" s="619"/>
      <c r="I9" s="619"/>
      <c r="J9" s="619"/>
      <c r="K9" s="619"/>
      <c r="L9" s="619"/>
      <c r="M9" s="619"/>
      <c r="N9" s="619"/>
      <c r="O9" s="619"/>
      <c r="P9" s="619"/>
      <c r="Q9" s="620"/>
      <c r="R9" s="621">
        <v>777196</v>
      </c>
      <c r="S9" s="622"/>
      <c r="T9" s="622"/>
      <c r="U9" s="622"/>
      <c r="V9" s="622"/>
      <c r="W9" s="622"/>
      <c r="X9" s="622"/>
      <c r="Y9" s="623"/>
      <c r="Z9" s="659">
        <v>0.3</v>
      </c>
      <c r="AA9" s="659"/>
      <c r="AB9" s="659"/>
      <c r="AC9" s="659"/>
      <c r="AD9" s="660">
        <v>777196</v>
      </c>
      <c r="AE9" s="660"/>
      <c r="AF9" s="660"/>
      <c r="AG9" s="660"/>
      <c r="AH9" s="660"/>
      <c r="AI9" s="660"/>
      <c r="AJ9" s="660"/>
      <c r="AK9" s="660"/>
      <c r="AL9" s="624">
        <v>0.5</v>
      </c>
      <c r="AM9" s="625"/>
      <c r="AN9" s="625"/>
      <c r="AO9" s="661"/>
      <c r="AP9" s="618" t="s">
        <v>246</v>
      </c>
      <c r="AQ9" s="619"/>
      <c r="AR9" s="619"/>
      <c r="AS9" s="619"/>
      <c r="AT9" s="619"/>
      <c r="AU9" s="619"/>
      <c r="AV9" s="619"/>
      <c r="AW9" s="619"/>
      <c r="AX9" s="619"/>
      <c r="AY9" s="619"/>
      <c r="AZ9" s="619"/>
      <c r="BA9" s="619"/>
      <c r="BB9" s="619"/>
      <c r="BC9" s="619"/>
      <c r="BD9" s="619"/>
      <c r="BE9" s="619"/>
      <c r="BF9" s="620"/>
      <c r="BG9" s="621">
        <v>53715621</v>
      </c>
      <c r="BH9" s="622"/>
      <c r="BI9" s="622"/>
      <c r="BJ9" s="622"/>
      <c r="BK9" s="622"/>
      <c r="BL9" s="622"/>
      <c r="BM9" s="622"/>
      <c r="BN9" s="623"/>
      <c r="BO9" s="659">
        <v>90.9</v>
      </c>
      <c r="BP9" s="659"/>
      <c r="BQ9" s="659"/>
      <c r="BR9" s="659"/>
      <c r="BS9" s="660" t="s">
        <v>140</v>
      </c>
      <c r="BT9" s="660"/>
      <c r="BU9" s="660"/>
      <c r="BV9" s="660"/>
      <c r="BW9" s="660"/>
      <c r="BX9" s="660"/>
      <c r="BY9" s="660"/>
      <c r="BZ9" s="660"/>
      <c r="CA9" s="660"/>
      <c r="CB9" s="695"/>
      <c r="CD9" s="618" t="s">
        <v>247</v>
      </c>
      <c r="CE9" s="619"/>
      <c r="CF9" s="619"/>
      <c r="CG9" s="619"/>
      <c r="CH9" s="619"/>
      <c r="CI9" s="619"/>
      <c r="CJ9" s="619"/>
      <c r="CK9" s="619"/>
      <c r="CL9" s="619"/>
      <c r="CM9" s="619"/>
      <c r="CN9" s="619"/>
      <c r="CO9" s="619"/>
      <c r="CP9" s="619"/>
      <c r="CQ9" s="620"/>
      <c r="CR9" s="621">
        <v>24237732</v>
      </c>
      <c r="CS9" s="622"/>
      <c r="CT9" s="622"/>
      <c r="CU9" s="622"/>
      <c r="CV9" s="622"/>
      <c r="CW9" s="622"/>
      <c r="CX9" s="622"/>
      <c r="CY9" s="623"/>
      <c r="CZ9" s="659">
        <v>10.4</v>
      </c>
      <c r="DA9" s="659"/>
      <c r="DB9" s="659"/>
      <c r="DC9" s="659"/>
      <c r="DD9" s="627">
        <v>150092</v>
      </c>
      <c r="DE9" s="622"/>
      <c r="DF9" s="622"/>
      <c r="DG9" s="622"/>
      <c r="DH9" s="622"/>
      <c r="DI9" s="622"/>
      <c r="DJ9" s="622"/>
      <c r="DK9" s="622"/>
      <c r="DL9" s="622"/>
      <c r="DM9" s="622"/>
      <c r="DN9" s="622"/>
      <c r="DO9" s="622"/>
      <c r="DP9" s="623"/>
      <c r="DQ9" s="627">
        <v>14187623</v>
      </c>
      <c r="DR9" s="622"/>
      <c r="DS9" s="622"/>
      <c r="DT9" s="622"/>
      <c r="DU9" s="622"/>
      <c r="DV9" s="622"/>
      <c r="DW9" s="622"/>
      <c r="DX9" s="622"/>
      <c r="DY9" s="622"/>
      <c r="DZ9" s="622"/>
      <c r="EA9" s="622"/>
      <c r="EB9" s="622"/>
      <c r="EC9" s="658"/>
    </row>
    <row r="10" spans="2:143" ht="11.25" customHeight="1" x14ac:dyDescent="0.2">
      <c r="B10" s="618" t="s">
        <v>248</v>
      </c>
      <c r="C10" s="619"/>
      <c r="D10" s="619"/>
      <c r="E10" s="619"/>
      <c r="F10" s="619"/>
      <c r="G10" s="619"/>
      <c r="H10" s="619"/>
      <c r="I10" s="619"/>
      <c r="J10" s="619"/>
      <c r="K10" s="619"/>
      <c r="L10" s="619"/>
      <c r="M10" s="619"/>
      <c r="N10" s="619"/>
      <c r="O10" s="619"/>
      <c r="P10" s="619"/>
      <c r="Q10" s="620"/>
      <c r="R10" s="621" t="s">
        <v>237</v>
      </c>
      <c r="S10" s="622"/>
      <c r="T10" s="622"/>
      <c r="U10" s="622"/>
      <c r="V10" s="622"/>
      <c r="W10" s="622"/>
      <c r="X10" s="622"/>
      <c r="Y10" s="623"/>
      <c r="Z10" s="659" t="s">
        <v>140</v>
      </c>
      <c r="AA10" s="659"/>
      <c r="AB10" s="659"/>
      <c r="AC10" s="659"/>
      <c r="AD10" s="660" t="s">
        <v>178</v>
      </c>
      <c r="AE10" s="660"/>
      <c r="AF10" s="660"/>
      <c r="AG10" s="660"/>
      <c r="AH10" s="660"/>
      <c r="AI10" s="660"/>
      <c r="AJ10" s="660"/>
      <c r="AK10" s="660"/>
      <c r="AL10" s="624" t="s">
        <v>178</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t="s">
        <v>140</v>
      </c>
      <c r="BH10" s="622"/>
      <c r="BI10" s="622"/>
      <c r="BJ10" s="622"/>
      <c r="BK10" s="622"/>
      <c r="BL10" s="622"/>
      <c r="BM10" s="622"/>
      <c r="BN10" s="623"/>
      <c r="BO10" s="659" t="s">
        <v>178</v>
      </c>
      <c r="BP10" s="659"/>
      <c r="BQ10" s="659"/>
      <c r="BR10" s="659"/>
      <c r="BS10" s="660" t="s">
        <v>178</v>
      </c>
      <c r="BT10" s="660"/>
      <c r="BU10" s="660"/>
      <c r="BV10" s="660"/>
      <c r="BW10" s="660"/>
      <c r="BX10" s="660"/>
      <c r="BY10" s="660"/>
      <c r="BZ10" s="660"/>
      <c r="CA10" s="660"/>
      <c r="CB10" s="695"/>
      <c r="CD10" s="618" t="s">
        <v>250</v>
      </c>
      <c r="CE10" s="619"/>
      <c r="CF10" s="619"/>
      <c r="CG10" s="619"/>
      <c r="CH10" s="619"/>
      <c r="CI10" s="619"/>
      <c r="CJ10" s="619"/>
      <c r="CK10" s="619"/>
      <c r="CL10" s="619"/>
      <c r="CM10" s="619"/>
      <c r="CN10" s="619"/>
      <c r="CO10" s="619"/>
      <c r="CP10" s="619"/>
      <c r="CQ10" s="620"/>
      <c r="CR10" s="621">
        <v>167188</v>
      </c>
      <c r="CS10" s="622"/>
      <c r="CT10" s="622"/>
      <c r="CU10" s="622"/>
      <c r="CV10" s="622"/>
      <c r="CW10" s="622"/>
      <c r="CX10" s="622"/>
      <c r="CY10" s="623"/>
      <c r="CZ10" s="659">
        <v>0.1</v>
      </c>
      <c r="DA10" s="659"/>
      <c r="DB10" s="659"/>
      <c r="DC10" s="659"/>
      <c r="DD10" s="627" t="s">
        <v>178</v>
      </c>
      <c r="DE10" s="622"/>
      <c r="DF10" s="622"/>
      <c r="DG10" s="622"/>
      <c r="DH10" s="622"/>
      <c r="DI10" s="622"/>
      <c r="DJ10" s="622"/>
      <c r="DK10" s="622"/>
      <c r="DL10" s="622"/>
      <c r="DM10" s="622"/>
      <c r="DN10" s="622"/>
      <c r="DO10" s="622"/>
      <c r="DP10" s="623"/>
      <c r="DQ10" s="627">
        <v>104998</v>
      </c>
      <c r="DR10" s="622"/>
      <c r="DS10" s="622"/>
      <c r="DT10" s="622"/>
      <c r="DU10" s="622"/>
      <c r="DV10" s="622"/>
      <c r="DW10" s="622"/>
      <c r="DX10" s="622"/>
      <c r="DY10" s="622"/>
      <c r="DZ10" s="622"/>
      <c r="EA10" s="622"/>
      <c r="EB10" s="622"/>
      <c r="EC10" s="658"/>
    </row>
    <row r="11" spans="2:143" ht="11.25" customHeight="1" x14ac:dyDescent="0.2">
      <c r="B11" s="618" t="s">
        <v>251</v>
      </c>
      <c r="C11" s="619"/>
      <c r="D11" s="619"/>
      <c r="E11" s="619"/>
      <c r="F11" s="619"/>
      <c r="G11" s="619"/>
      <c r="H11" s="619"/>
      <c r="I11" s="619"/>
      <c r="J11" s="619"/>
      <c r="K11" s="619"/>
      <c r="L11" s="619"/>
      <c r="M11" s="619"/>
      <c r="N11" s="619"/>
      <c r="O11" s="619"/>
      <c r="P11" s="619"/>
      <c r="Q11" s="620"/>
      <c r="R11" s="621">
        <v>14104032</v>
      </c>
      <c r="S11" s="622"/>
      <c r="T11" s="622"/>
      <c r="U11" s="622"/>
      <c r="V11" s="622"/>
      <c r="W11" s="622"/>
      <c r="X11" s="622"/>
      <c r="Y11" s="623"/>
      <c r="Z11" s="624">
        <v>5.9</v>
      </c>
      <c r="AA11" s="625"/>
      <c r="AB11" s="625"/>
      <c r="AC11" s="626"/>
      <c r="AD11" s="627">
        <v>14104032</v>
      </c>
      <c r="AE11" s="622"/>
      <c r="AF11" s="622"/>
      <c r="AG11" s="622"/>
      <c r="AH11" s="622"/>
      <c r="AI11" s="622"/>
      <c r="AJ11" s="622"/>
      <c r="AK11" s="623"/>
      <c r="AL11" s="624">
        <v>9.9</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t="s">
        <v>178</v>
      </c>
      <c r="BH11" s="622"/>
      <c r="BI11" s="622"/>
      <c r="BJ11" s="622"/>
      <c r="BK11" s="622"/>
      <c r="BL11" s="622"/>
      <c r="BM11" s="622"/>
      <c r="BN11" s="623"/>
      <c r="BO11" s="659" t="s">
        <v>237</v>
      </c>
      <c r="BP11" s="659"/>
      <c r="BQ11" s="659"/>
      <c r="BR11" s="659"/>
      <c r="BS11" s="660" t="s">
        <v>253</v>
      </c>
      <c r="BT11" s="660"/>
      <c r="BU11" s="660"/>
      <c r="BV11" s="660"/>
      <c r="BW11" s="660"/>
      <c r="BX11" s="660"/>
      <c r="BY11" s="660"/>
      <c r="BZ11" s="660"/>
      <c r="CA11" s="660"/>
      <c r="CB11" s="695"/>
      <c r="CD11" s="618" t="s">
        <v>254</v>
      </c>
      <c r="CE11" s="619"/>
      <c r="CF11" s="619"/>
      <c r="CG11" s="619"/>
      <c r="CH11" s="619"/>
      <c r="CI11" s="619"/>
      <c r="CJ11" s="619"/>
      <c r="CK11" s="619"/>
      <c r="CL11" s="619"/>
      <c r="CM11" s="619"/>
      <c r="CN11" s="619"/>
      <c r="CO11" s="619"/>
      <c r="CP11" s="619"/>
      <c r="CQ11" s="620"/>
      <c r="CR11" s="621" t="s">
        <v>237</v>
      </c>
      <c r="CS11" s="622"/>
      <c r="CT11" s="622"/>
      <c r="CU11" s="622"/>
      <c r="CV11" s="622"/>
      <c r="CW11" s="622"/>
      <c r="CX11" s="622"/>
      <c r="CY11" s="623"/>
      <c r="CZ11" s="659" t="s">
        <v>178</v>
      </c>
      <c r="DA11" s="659"/>
      <c r="DB11" s="659"/>
      <c r="DC11" s="659"/>
      <c r="DD11" s="627" t="s">
        <v>237</v>
      </c>
      <c r="DE11" s="622"/>
      <c r="DF11" s="622"/>
      <c r="DG11" s="622"/>
      <c r="DH11" s="622"/>
      <c r="DI11" s="622"/>
      <c r="DJ11" s="622"/>
      <c r="DK11" s="622"/>
      <c r="DL11" s="622"/>
      <c r="DM11" s="622"/>
      <c r="DN11" s="622"/>
      <c r="DO11" s="622"/>
      <c r="DP11" s="623"/>
      <c r="DQ11" s="627" t="s">
        <v>140</v>
      </c>
      <c r="DR11" s="622"/>
      <c r="DS11" s="622"/>
      <c r="DT11" s="622"/>
      <c r="DU11" s="622"/>
      <c r="DV11" s="622"/>
      <c r="DW11" s="622"/>
      <c r="DX11" s="622"/>
      <c r="DY11" s="622"/>
      <c r="DZ11" s="622"/>
      <c r="EA11" s="622"/>
      <c r="EB11" s="622"/>
      <c r="EC11" s="658"/>
    </row>
    <row r="12" spans="2:143" ht="11.25" customHeight="1" x14ac:dyDescent="0.2">
      <c r="B12" s="618" t="s">
        <v>255</v>
      </c>
      <c r="C12" s="619"/>
      <c r="D12" s="619"/>
      <c r="E12" s="619"/>
      <c r="F12" s="619"/>
      <c r="G12" s="619"/>
      <c r="H12" s="619"/>
      <c r="I12" s="619"/>
      <c r="J12" s="619"/>
      <c r="K12" s="619"/>
      <c r="L12" s="619"/>
      <c r="M12" s="619"/>
      <c r="N12" s="619"/>
      <c r="O12" s="619"/>
      <c r="P12" s="619"/>
      <c r="Q12" s="620"/>
      <c r="R12" s="621">
        <v>22313</v>
      </c>
      <c r="S12" s="622"/>
      <c r="T12" s="622"/>
      <c r="U12" s="622"/>
      <c r="V12" s="622"/>
      <c r="W12" s="622"/>
      <c r="X12" s="622"/>
      <c r="Y12" s="623"/>
      <c r="Z12" s="659">
        <v>0</v>
      </c>
      <c r="AA12" s="659"/>
      <c r="AB12" s="659"/>
      <c r="AC12" s="659"/>
      <c r="AD12" s="660">
        <v>22313</v>
      </c>
      <c r="AE12" s="660"/>
      <c r="AF12" s="660"/>
      <c r="AG12" s="660"/>
      <c r="AH12" s="660"/>
      <c r="AI12" s="660"/>
      <c r="AJ12" s="660"/>
      <c r="AK12" s="660"/>
      <c r="AL12" s="624">
        <v>0</v>
      </c>
      <c r="AM12" s="625"/>
      <c r="AN12" s="625"/>
      <c r="AO12" s="661"/>
      <c r="AP12" s="618" t="s">
        <v>256</v>
      </c>
      <c r="AQ12" s="619"/>
      <c r="AR12" s="619"/>
      <c r="AS12" s="619"/>
      <c r="AT12" s="619"/>
      <c r="AU12" s="619"/>
      <c r="AV12" s="619"/>
      <c r="AW12" s="619"/>
      <c r="AX12" s="619"/>
      <c r="AY12" s="619"/>
      <c r="AZ12" s="619"/>
      <c r="BA12" s="619"/>
      <c r="BB12" s="619"/>
      <c r="BC12" s="619"/>
      <c r="BD12" s="619"/>
      <c r="BE12" s="619"/>
      <c r="BF12" s="620"/>
      <c r="BG12" s="621" t="s">
        <v>178</v>
      </c>
      <c r="BH12" s="622"/>
      <c r="BI12" s="622"/>
      <c r="BJ12" s="622"/>
      <c r="BK12" s="622"/>
      <c r="BL12" s="622"/>
      <c r="BM12" s="622"/>
      <c r="BN12" s="623"/>
      <c r="BO12" s="659" t="s">
        <v>178</v>
      </c>
      <c r="BP12" s="659"/>
      <c r="BQ12" s="659"/>
      <c r="BR12" s="659"/>
      <c r="BS12" s="660" t="s">
        <v>178</v>
      </c>
      <c r="BT12" s="660"/>
      <c r="BU12" s="660"/>
      <c r="BV12" s="660"/>
      <c r="BW12" s="660"/>
      <c r="BX12" s="660"/>
      <c r="BY12" s="660"/>
      <c r="BZ12" s="660"/>
      <c r="CA12" s="660"/>
      <c r="CB12" s="695"/>
      <c r="CD12" s="618" t="s">
        <v>257</v>
      </c>
      <c r="CE12" s="619"/>
      <c r="CF12" s="619"/>
      <c r="CG12" s="619"/>
      <c r="CH12" s="619"/>
      <c r="CI12" s="619"/>
      <c r="CJ12" s="619"/>
      <c r="CK12" s="619"/>
      <c r="CL12" s="619"/>
      <c r="CM12" s="619"/>
      <c r="CN12" s="619"/>
      <c r="CO12" s="619"/>
      <c r="CP12" s="619"/>
      <c r="CQ12" s="620"/>
      <c r="CR12" s="621">
        <v>2696241</v>
      </c>
      <c r="CS12" s="622"/>
      <c r="CT12" s="622"/>
      <c r="CU12" s="622"/>
      <c r="CV12" s="622"/>
      <c r="CW12" s="622"/>
      <c r="CX12" s="622"/>
      <c r="CY12" s="623"/>
      <c r="CZ12" s="659">
        <v>1.2</v>
      </c>
      <c r="DA12" s="659"/>
      <c r="DB12" s="659"/>
      <c r="DC12" s="659"/>
      <c r="DD12" s="627">
        <v>2159</v>
      </c>
      <c r="DE12" s="622"/>
      <c r="DF12" s="622"/>
      <c r="DG12" s="622"/>
      <c r="DH12" s="622"/>
      <c r="DI12" s="622"/>
      <c r="DJ12" s="622"/>
      <c r="DK12" s="622"/>
      <c r="DL12" s="622"/>
      <c r="DM12" s="622"/>
      <c r="DN12" s="622"/>
      <c r="DO12" s="622"/>
      <c r="DP12" s="623"/>
      <c r="DQ12" s="627">
        <v>2023716</v>
      </c>
      <c r="DR12" s="622"/>
      <c r="DS12" s="622"/>
      <c r="DT12" s="622"/>
      <c r="DU12" s="622"/>
      <c r="DV12" s="622"/>
      <c r="DW12" s="622"/>
      <c r="DX12" s="622"/>
      <c r="DY12" s="622"/>
      <c r="DZ12" s="622"/>
      <c r="EA12" s="622"/>
      <c r="EB12" s="622"/>
      <c r="EC12" s="658"/>
    </row>
    <row r="13" spans="2:143" ht="11.25" customHeight="1" x14ac:dyDescent="0.2">
      <c r="B13" s="618" t="s">
        <v>258</v>
      </c>
      <c r="C13" s="619"/>
      <c r="D13" s="619"/>
      <c r="E13" s="619"/>
      <c r="F13" s="619"/>
      <c r="G13" s="619"/>
      <c r="H13" s="619"/>
      <c r="I13" s="619"/>
      <c r="J13" s="619"/>
      <c r="K13" s="619"/>
      <c r="L13" s="619"/>
      <c r="M13" s="619"/>
      <c r="N13" s="619"/>
      <c r="O13" s="619"/>
      <c r="P13" s="619"/>
      <c r="Q13" s="620"/>
      <c r="R13" s="621" t="s">
        <v>237</v>
      </c>
      <c r="S13" s="622"/>
      <c r="T13" s="622"/>
      <c r="U13" s="622"/>
      <c r="V13" s="622"/>
      <c r="W13" s="622"/>
      <c r="X13" s="622"/>
      <c r="Y13" s="623"/>
      <c r="Z13" s="659" t="s">
        <v>178</v>
      </c>
      <c r="AA13" s="659"/>
      <c r="AB13" s="659"/>
      <c r="AC13" s="659"/>
      <c r="AD13" s="660" t="s">
        <v>178</v>
      </c>
      <c r="AE13" s="660"/>
      <c r="AF13" s="660"/>
      <c r="AG13" s="660"/>
      <c r="AH13" s="660"/>
      <c r="AI13" s="660"/>
      <c r="AJ13" s="660"/>
      <c r="AK13" s="660"/>
      <c r="AL13" s="624" t="s">
        <v>237</v>
      </c>
      <c r="AM13" s="625"/>
      <c r="AN13" s="625"/>
      <c r="AO13" s="661"/>
      <c r="AP13" s="618" t="s">
        <v>259</v>
      </c>
      <c r="AQ13" s="619"/>
      <c r="AR13" s="619"/>
      <c r="AS13" s="619"/>
      <c r="AT13" s="619"/>
      <c r="AU13" s="619"/>
      <c r="AV13" s="619"/>
      <c r="AW13" s="619"/>
      <c r="AX13" s="619"/>
      <c r="AY13" s="619"/>
      <c r="AZ13" s="619"/>
      <c r="BA13" s="619"/>
      <c r="BB13" s="619"/>
      <c r="BC13" s="619"/>
      <c r="BD13" s="619"/>
      <c r="BE13" s="619"/>
      <c r="BF13" s="620"/>
      <c r="BG13" s="621" t="s">
        <v>178</v>
      </c>
      <c r="BH13" s="622"/>
      <c r="BI13" s="622"/>
      <c r="BJ13" s="622"/>
      <c r="BK13" s="622"/>
      <c r="BL13" s="622"/>
      <c r="BM13" s="622"/>
      <c r="BN13" s="623"/>
      <c r="BO13" s="659" t="s">
        <v>178</v>
      </c>
      <c r="BP13" s="659"/>
      <c r="BQ13" s="659"/>
      <c r="BR13" s="659"/>
      <c r="BS13" s="660" t="s">
        <v>140</v>
      </c>
      <c r="BT13" s="660"/>
      <c r="BU13" s="660"/>
      <c r="BV13" s="660"/>
      <c r="BW13" s="660"/>
      <c r="BX13" s="660"/>
      <c r="BY13" s="660"/>
      <c r="BZ13" s="660"/>
      <c r="CA13" s="660"/>
      <c r="CB13" s="695"/>
      <c r="CD13" s="618" t="s">
        <v>260</v>
      </c>
      <c r="CE13" s="619"/>
      <c r="CF13" s="619"/>
      <c r="CG13" s="619"/>
      <c r="CH13" s="619"/>
      <c r="CI13" s="619"/>
      <c r="CJ13" s="619"/>
      <c r="CK13" s="619"/>
      <c r="CL13" s="619"/>
      <c r="CM13" s="619"/>
      <c r="CN13" s="619"/>
      <c r="CO13" s="619"/>
      <c r="CP13" s="619"/>
      <c r="CQ13" s="620"/>
      <c r="CR13" s="621">
        <v>9804014</v>
      </c>
      <c r="CS13" s="622"/>
      <c r="CT13" s="622"/>
      <c r="CU13" s="622"/>
      <c r="CV13" s="622"/>
      <c r="CW13" s="622"/>
      <c r="CX13" s="622"/>
      <c r="CY13" s="623"/>
      <c r="CZ13" s="659">
        <v>4.2</v>
      </c>
      <c r="DA13" s="659"/>
      <c r="DB13" s="659"/>
      <c r="DC13" s="659"/>
      <c r="DD13" s="627">
        <v>4158275</v>
      </c>
      <c r="DE13" s="622"/>
      <c r="DF13" s="622"/>
      <c r="DG13" s="622"/>
      <c r="DH13" s="622"/>
      <c r="DI13" s="622"/>
      <c r="DJ13" s="622"/>
      <c r="DK13" s="622"/>
      <c r="DL13" s="622"/>
      <c r="DM13" s="622"/>
      <c r="DN13" s="622"/>
      <c r="DO13" s="622"/>
      <c r="DP13" s="623"/>
      <c r="DQ13" s="627">
        <v>8342707</v>
      </c>
      <c r="DR13" s="622"/>
      <c r="DS13" s="622"/>
      <c r="DT13" s="622"/>
      <c r="DU13" s="622"/>
      <c r="DV13" s="622"/>
      <c r="DW13" s="622"/>
      <c r="DX13" s="622"/>
      <c r="DY13" s="622"/>
      <c r="DZ13" s="622"/>
      <c r="EA13" s="622"/>
      <c r="EB13" s="622"/>
      <c r="EC13" s="658"/>
    </row>
    <row r="14" spans="2:143" ht="11.25" customHeight="1" x14ac:dyDescent="0.2">
      <c r="B14" s="618" t="s">
        <v>261</v>
      </c>
      <c r="C14" s="619"/>
      <c r="D14" s="619"/>
      <c r="E14" s="619"/>
      <c r="F14" s="619"/>
      <c r="G14" s="619"/>
      <c r="H14" s="619"/>
      <c r="I14" s="619"/>
      <c r="J14" s="619"/>
      <c r="K14" s="619"/>
      <c r="L14" s="619"/>
      <c r="M14" s="619"/>
      <c r="N14" s="619"/>
      <c r="O14" s="619"/>
      <c r="P14" s="619"/>
      <c r="Q14" s="620"/>
      <c r="R14" s="621">
        <v>34</v>
      </c>
      <c r="S14" s="622"/>
      <c r="T14" s="622"/>
      <c r="U14" s="622"/>
      <c r="V14" s="622"/>
      <c r="W14" s="622"/>
      <c r="X14" s="622"/>
      <c r="Y14" s="623"/>
      <c r="Z14" s="659">
        <v>0</v>
      </c>
      <c r="AA14" s="659"/>
      <c r="AB14" s="659"/>
      <c r="AC14" s="659"/>
      <c r="AD14" s="660">
        <v>34</v>
      </c>
      <c r="AE14" s="660"/>
      <c r="AF14" s="660"/>
      <c r="AG14" s="660"/>
      <c r="AH14" s="660"/>
      <c r="AI14" s="660"/>
      <c r="AJ14" s="660"/>
      <c r="AK14" s="660"/>
      <c r="AL14" s="624">
        <v>0</v>
      </c>
      <c r="AM14" s="625"/>
      <c r="AN14" s="625"/>
      <c r="AO14" s="661"/>
      <c r="AP14" s="618" t="s">
        <v>262</v>
      </c>
      <c r="AQ14" s="619"/>
      <c r="AR14" s="619"/>
      <c r="AS14" s="619"/>
      <c r="AT14" s="619"/>
      <c r="AU14" s="619"/>
      <c r="AV14" s="619"/>
      <c r="AW14" s="619"/>
      <c r="AX14" s="619"/>
      <c r="AY14" s="619"/>
      <c r="AZ14" s="619"/>
      <c r="BA14" s="619"/>
      <c r="BB14" s="619"/>
      <c r="BC14" s="619"/>
      <c r="BD14" s="619"/>
      <c r="BE14" s="619"/>
      <c r="BF14" s="620"/>
      <c r="BG14" s="621">
        <v>220862</v>
      </c>
      <c r="BH14" s="622"/>
      <c r="BI14" s="622"/>
      <c r="BJ14" s="622"/>
      <c r="BK14" s="622"/>
      <c r="BL14" s="622"/>
      <c r="BM14" s="622"/>
      <c r="BN14" s="623"/>
      <c r="BO14" s="659">
        <v>0.4</v>
      </c>
      <c r="BP14" s="659"/>
      <c r="BQ14" s="659"/>
      <c r="BR14" s="659"/>
      <c r="BS14" s="660" t="s">
        <v>237</v>
      </c>
      <c r="BT14" s="660"/>
      <c r="BU14" s="660"/>
      <c r="BV14" s="660"/>
      <c r="BW14" s="660"/>
      <c r="BX14" s="660"/>
      <c r="BY14" s="660"/>
      <c r="BZ14" s="660"/>
      <c r="CA14" s="660"/>
      <c r="CB14" s="695"/>
      <c r="CD14" s="618" t="s">
        <v>263</v>
      </c>
      <c r="CE14" s="619"/>
      <c r="CF14" s="619"/>
      <c r="CG14" s="619"/>
      <c r="CH14" s="619"/>
      <c r="CI14" s="619"/>
      <c r="CJ14" s="619"/>
      <c r="CK14" s="619"/>
      <c r="CL14" s="619"/>
      <c r="CM14" s="619"/>
      <c r="CN14" s="619"/>
      <c r="CO14" s="619"/>
      <c r="CP14" s="619"/>
      <c r="CQ14" s="620"/>
      <c r="CR14" s="621">
        <v>1612205</v>
      </c>
      <c r="CS14" s="622"/>
      <c r="CT14" s="622"/>
      <c r="CU14" s="622"/>
      <c r="CV14" s="622"/>
      <c r="CW14" s="622"/>
      <c r="CX14" s="622"/>
      <c r="CY14" s="623"/>
      <c r="CZ14" s="659">
        <v>0.7</v>
      </c>
      <c r="DA14" s="659"/>
      <c r="DB14" s="659"/>
      <c r="DC14" s="659"/>
      <c r="DD14" s="627">
        <v>194179</v>
      </c>
      <c r="DE14" s="622"/>
      <c r="DF14" s="622"/>
      <c r="DG14" s="622"/>
      <c r="DH14" s="622"/>
      <c r="DI14" s="622"/>
      <c r="DJ14" s="622"/>
      <c r="DK14" s="622"/>
      <c r="DL14" s="622"/>
      <c r="DM14" s="622"/>
      <c r="DN14" s="622"/>
      <c r="DO14" s="622"/>
      <c r="DP14" s="623"/>
      <c r="DQ14" s="627">
        <v>1488457</v>
      </c>
      <c r="DR14" s="622"/>
      <c r="DS14" s="622"/>
      <c r="DT14" s="622"/>
      <c r="DU14" s="622"/>
      <c r="DV14" s="622"/>
      <c r="DW14" s="622"/>
      <c r="DX14" s="622"/>
      <c r="DY14" s="622"/>
      <c r="DZ14" s="622"/>
      <c r="EA14" s="622"/>
      <c r="EB14" s="622"/>
      <c r="EC14" s="658"/>
    </row>
    <row r="15" spans="2:143" ht="11.25" customHeight="1" x14ac:dyDescent="0.2">
      <c r="B15" s="618" t="s">
        <v>264</v>
      </c>
      <c r="C15" s="619"/>
      <c r="D15" s="619"/>
      <c r="E15" s="619"/>
      <c r="F15" s="619"/>
      <c r="G15" s="619"/>
      <c r="H15" s="619"/>
      <c r="I15" s="619"/>
      <c r="J15" s="619"/>
      <c r="K15" s="619"/>
      <c r="L15" s="619"/>
      <c r="M15" s="619"/>
      <c r="N15" s="619"/>
      <c r="O15" s="619"/>
      <c r="P15" s="619"/>
      <c r="Q15" s="620"/>
      <c r="R15" s="621" t="s">
        <v>237</v>
      </c>
      <c r="S15" s="622"/>
      <c r="T15" s="622"/>
      <c r="U15" s="622"/>
      <c r="V15" s="622"/>
      <c r="W15" s="622"/>
      <c r="X15" s="622"/>
      <c r="Y15" s="623"/>
      <c r="Z15" s="659" t="s">
        <v>178</v>
      </c>
      <c r="AA15" s="659"/>
      <c r="AB15" s="659"/>
      <c r="AC15" s="659"/>
      <c r="AD15" s="660" t="s">
        <v>237</v>
      </c>
      <c r="AE15" s="660"/>
      <c r="AF15" s="660"/>
      <c r="AG15" s="660"/>
      <c r="AH15" s="660"/>
      <c r="AI15" s="660"/>
      <c r="AJ15" s="660"/>
      <c r="AK15" s="660"/>
      <c r="AL15" s="624" t="s">
        <v>237</v>
      </c>
      <c r="AM15" s="625"/>
      <c r="AN15" s="625"/>
      <c r="AO15" s="661"/>
      <c r="AP15" s="618" t="s">
        <v>265</v>
      </c>
      <c r="AQ15" s="619"/>
      <c r="AR15" s="619"/>
      <c r="AS15" s="619"/>
      <c r="AT15" s="619"/>
      <c r="AU15" s="619"/>
      <c r="AV15" s="619"/>
      <c r="AW15" s="619"/>
      <c r="AX15" s="619"/>
      <c r="AY15" s="619"/>
      <c r="AZ15" s="619"/>
      <c r="BA15" s="619"/>
      <c r="BB15" s="619"/>
      <c r="BC15" s="619"/>
      <c r="BD15" s="619"/>
      <c r="BE15" s="619"/>
      <c r="BF15" s="620"/>
      <c r="BG15" s="621">
        <v>4043996</v>
      </c>
      <c r="BH15" s="622"/>
      <c r="BI15" s="622"/>
      <c r="BJ15" s="622"/>
      <c r="BK15" s="622"/>
      <c r="BL15" s="622"/>
      <c r="BM15" s="622"/>
      <c r="BN15" s="623"/>
      <c r="BO15" s="659">
        <v>6.8</v>
      </c>
      <c r="BP15" s="659"/>
      <c r="BQ15" s="659"/>
      <c r="BR15" s="659"/>
      <c r="BS15" s="660" t="s">
        <v>178</v>
      </c>
      <c r="BT15" s="660"/>
      <c r="BU15" s="660"/>
      <c r="BV15" s="660"/>
      <c r="BW15" s="660"/>
      <c r="BX15" s="660"/>
      <c r="BY15" s="660"/>
      <c r="BZ15" s="660"/>
      <c r="CA15" s="660"/>
      <c r="CB15" s="695"/>
      <c r="CD15" s="618" t="s">
        <v>266</v>
      </c>
      <c r="CE15" s="619"/>
      <c r="CF15" s="619"/>
      <c r="CG15" s="619"/>
      <c r="CH15" s="619"/>
      <c r="CI15" s="619"/>
      <c r="CJ15" s="619"/>
      <c r="CK15" s="619"/>
      <c r="CL15" s="619"/>
      <c r="CM15" s="619"/>
      <c r="CN15" s="619"/>
      <c r="CO15" s="619"/>
      <c r="CP15" s="619"/>
      <c r="CQ15" s="620"/>
      <c r="CR15" s="621">
        <v>42018402</v>
      </c>
      <c r="CS15" s="622"/>
      <c r="CT15" s="622"/>
      <c r="CU15" s="622"/>
      <c r="CV15" s="622"/>
      <c r="CW15" s="622"/>
      <c r="CX15" s="622"/>
      <c r="CY15" s="623"/>
      <c r="CZ15" s="659">
        <v>18.100000000000001</v>
      </c>
      <c r="DA15" s="659"/>
      <c r="DB15" s="659"/>
      <c r="DC15" s="659"/>
      <c r="DD15" s="627">
        <v>9184881</v>
      </c>
      <c r="DE15" s="622"/>
      <c r="DF15" s="622"/>
      <c r="DG15" s="622"/>
      <c r="DH15" s="622"/>
      <c r="DI15" s="622"/>
      <c r="DJ15" s="622"/>
      <c r="DK15" s="622"/>
      <c r="DL15" s="622"/>
      <c r="DM15" s="622"/>
      <c r="DN15" s="622"/>
      <c r="DO15" s="622"/>
      <c r="DP15" s="623"/>
      <c r="DQ15" s="627">
        <v>34860717</v>
      </c>
      <c r="DR15" s="622"/>
      <c r="DS15" s="622"/>
      <c r="DT15" s="622"/>
      <c r="DU15" s="622"/>
      <c r="DV15" s="622"/>
      <c r="DW15" s="622"/>
      <c r="DX15" s="622"/>
      <c r="DY15" s="622"/>
      <c r="DZ15" s="622"/>
      <c r="EA15" s="622"/>
      <c r="EB15" s="622"/>
      <c r="EC15" s="658"/>
    </row>
    <row r="16" spans="2:143" ht="11.25" customHeight="1" x14ac:dyDescent="0.2">
      <c r="B16" s="618" t="s">
        <v>267</v>
      </c>
      <c r="C16" s="619"/>
      <c r="D16" s="619"/>
      <c r="E16" s="619"/>
      <c r="F16" s="619"/>
      <c r="G16" s="619"/>
      <c r="H16" s="619"/>
      <c r="I16" s="619"/>
      <c r="J16" s="619"/>
      <c r="K16" s="619"/>
      <c r="L16" s="619"/>
      <c r="M16" s="619"/>
      <c r="N16" s="619"/>
      <c r="O16" s="619"/>
      <c r="P16" s="619"/>
      <c r="Q16" s="620"/>
      <c r="R16" s="621">
        <v>188662</v>
      </c>
      <c r="S16" s="622"/>
      <c r="T16" s="622"/>
      <c r="U16" s="622"/>
      <c r="V16" s="622"/>
      <c r="W16" s="622"/>
      <c r="X16" s="622"/>
      <c r="Y16" s="623"/>
      <c r="Z16" s="659">
        <v>0.1</v>
      </c>
      <c r="AA16" s="659"/>
      <c r="AB16" s="659"/>
      <c r="AC16" s="659"/>
      <c r="AD16" s="660">
        <v>188662</v>
      </c>
      <c r="AE16" s="660"/>
      <c r="AF16" s="660"/>
      <c r="AG16" s="660"/>
      <c r="AH16" s="660"/>
      <c r="AI16" s="660"/>
      <c r="AJ16" s="660"/>
      <c r="AK16" s="660"/>
      <c r="AL16" s="624">
        <v>0.1</v>
      </c>
      <c r="AM16" s="625"/>
      <c r="AN16" s="625"/>
      <c r="AO16" s="661"/>
      <c r="AP16" s="618" t="s">
        <v>268</v>
      </c>
      <c r="AQ16" s="619"/>
      <c r="AR16" s="619"/>
      <c r="AS16" s="619"/>
      <c r="AT16" s="619"/>
      <c r="AU16" s="619"/>
      <c r="AV16" s="619"/>
      <c r="AW16" s="619"/>
      <c r="AX16" s="619"/>
      <c r="AY16" s="619"/>
      <c r="AZ16" s="619"/>
      <c r="BA16" s="619"/>
      <c r="BB16" s="619"/>
      <c r="BC16" s="619"/>
      <c r="BD16" s="619"/>
      <c r="BE16" s="619"/>
      <c r="BF16" s="620"/>
      <c r="BG16" s="621" t="s">
        <v>253</v>
      </c>
      <c r="BH16" s="622"/>
      <c r="BI16" s="622"/>
      <c r="BJ16" s="622"/>
      <c r="BK16" s="622"/>
      <c r="BL16" s="622"/>
      <c r="BM16" s="622"/>
      <c r="BN16" s="623"/>
      <c r="BO16" s="659" t="s">
        <v>178</v>
      </c>
      <c r="BP16" s="659"/>
      <c r="BQ16" s="659"/>
      <c r="BR16" s="659"/>
      <c r="BS16" s="660" t="s">
        <v>178</v>
      </c>
      <c r="BT16" s="660"/>
      <c r="BU16" s="660"/>
      <c r="BV16" s="660"/>
      <c r="BW16" s="660"/>
      <c r="BX16" s="660"/>
      <c r="BY16" s="660"/>
      <c r="BZ16" s="660"/>
      <c r="CA16" s="660"/>
      <c r="CB16" s="695"/>
      <c r="CD16" s="618" t="s">
        <v>269</v>
      </c>
      <c r="CE16" s="619"/>
      <c r="CF16" s="619"/>
      <c r="CG16" s="619"/>
      <c r="CH16" s="619"/>
      <c r="CI16" s="619"/>
      <c r="CJ16" s="619"/>
      <c r="CK16" s="619"/>
      <c r="CL16" s="619"/>
      <c r="CM16" s="619"/>
      <c r="CN16" s="619"/>
      <c r="CO16" s="619"/>
      <c r="CP16" s="619"/>
      <c r="CQ16" s="620"/>
      <c r="CR16" s="621" t="s">
        <v>178</v>
      </c>
      <c r="CS16" s="622"/>
      <c r="CT16" s="622"/>
      <c r="CU16" s="622"/>
      <c r="CV16" s="622"/>
      <c r="CW16" s="622"/>
      <c r="CX16" s="622"/>
      <c r="CY16" s="623"/>
      <c r="CZ16" s="659" t="s">
        <v>178</v>
      </c>
      <c r="DA16" s="659"/>
      <c r="DB16" s="659"/>
      <c r="DC16" s="659"/>
      <c r="DD16" s="627" t="s">
        <v>237</v>
      </c>
      <c r="DE16" s="622"/>
      <c r="DF16" s="622"/>
      <c r="DG16" s="622"/>
      <c r="DH16" s="622"/>
      <c r="DI16" s="622"/>
      <c r="DJ16" s="622"/>
      <c r="DK16" s="622"/>
      <c r="DL16" s="622"/>
      <c r="DM16" s="622"/>
      <c r="DN16" s="622"/>
      <c r="DO16" s="622"/>
      <c r="DP16" s="623"/>
      <c r="DQ16" s="627" t="s">
        <v>237</v>
      </c>
      <c r="DR16" s="622"/>
      <c r="DS16" s="622"/>
      <c r="DT16" s="622"/>
      <c r="DU16" s="622"/>
      <c r="DV16" s="622"/>
      <c r="DW16" s="622"/>
      <c r="DX16" s="622"/>
      <c r="DY16" s="622"/>
      <c r="DZ16" s="622"/>
      <c r="EA16" s="622"/>
      <c r="EB16" s="622"/>
      <c r="EC16" s="658"/>
    </row>
    <row r="17" spans="2:133" ht="11.25" customHeight="1" x14ac:dyDescent="0.2">
      <c r="B17" s="618" t="s">
        <v>270</v>
      </c>
      <c r="C17" s="619"/>
      <c r="D17" s="619"/>
      <c r="E17" s="619"/>
      <c r="F17" s="619"/>
      <c r="G17" s="619"/>
      <c r="H17" s="619"/>
      <c r="I17" s="619"/>
      <c r="J17" s="619"/>
      <c r="K17" s="619"/>
      <c r="L17" s="619"/>
      <c r="M17" s="619"/>
      <c r="N17" s="619"/>
      <c r="O17" s="619"/>
      <c r="P17" s="619"/>
      <c r="Q17" s="620"/>
      <c r="R17" s="621" t="s">
        <v>237</v>
      </c>
      <c r="S17" s="622"/>
      <c r="T17" s="622"/>
      <c r="U17" s="622"/>
      <c r="V17" s="622"/>
      <c r="W17" s="622"/>
      <c r="X17" s="622"/>
      <c r="Y17" s="623"/>
      <c r="Z17" s="659" t="s">
        <v>178</v>
      </c>
      <c r="AA17" s="659"/>
      <c r="AB17" s="659"/>
      <c r="AC17" s="659"/>
      <c r="AD17" s="660" t="s">
        <v>237</v>
      </c>
      <c r="AE17" s="660"/>
      <c r="AF17" s="660"/>
      <c r="AG17" s="660"/>
      <c r="AH17" s="660"/>
      <c r="AI17" s="660"/>
      <c r="AJ17" s="660"/>
      <c r="AK17" s="660"/>
      <c r="AL17" s="624" t="s">
        <v>178</v>
      </c>
      <c r="AM17" s="625"/>
      <c r="AN17" s="625"/>
      <c r="AO17" s="661"/>
      <c r="AP17" s="618" t="s">
        <v>271</v>
      </c>
      <c r="AQ17" s="619"/>
      <c r="AR17" s="619"/>
      <c r="AS17" s="619"/>
      <c r="AT17" s="619"/>
      <c r="AU17" s="619"/>
      <c r="AV17" s="619"/>
      <c r="AW17" s="619"/>
      <c r="AX17" s="619"/>
      <c r="AY17" s="619"/>
      <c r="AZ17" s="619"/>
      <c r="BA17" s="619"/>
      <c r="BB17" s="619"/>
      <c r="BC17" s="619"/>
      <c r="BD17" s="619"/>
      <c r="BE17" s="619"/>
      <c r="BF17" s="620"/>
      <c r="BG17" s="621" t="s">
        <v>178</v>
      </c>
      <c r="BH17" s="622"/>
      <c r="BI17" s="622"/>
      <c r="BJ17" s="622"/>
      <c r="BK17" s="622"/>
      <c r="BL17" s="622"/>
      <c r="BM17" s="622"/>
      <c r="BN17" s="623"/>
      <c r="BO17" s="659" t="s">
        <v>237</v>
      </c>
      <c r="BP17" s="659"/>
      <c r="BQ17" s="659"/>
      <c r="BR17" s="659"/>
      <c r="BS17" s="660" t="s">
        <v>178</v>
      </c>
      <c r="BT17" s="660"/>
      <c r="BU17" s="660"/>
      <c r="BV17" s="660"/>
      <c r="BW17" s="660"/>
      <c r="BX17" s="660"/>
      <c r="BY17" s="660"/>
      <c r="BZ17" s="660"/>
      <c r="CA17" s="660"/>
      <c r="CB17" s="695"/>
      <c r="CD17" s="618" t="s">
        <v>272</v>
      </c>
      <c r="CE17" s="619"/>
      <c r="CF17" s="619"/>
      <c r="CG17" s="619"/>
      <c r="CH17" s="619"/>
      <c r="CI17" s="619"/>
      <c r="CJ17" s="619"/>
      <c r="CK17" s="619"/>
      <c r="CL17" s="619"/>
      <c r="CM17" s="619"/>
      <c r="CN17" s="619"/>
      <c r="CO17" s="619"/>
      <c r="CP17" s="619"/>
      <c r="CQ17" s="620"/>
      <c r="CR17" s="621">
        <v>2127115</v>
      </c>
      <c r="CS17" s="622"/>
      <c r="CT17" s="622"/>
      <c r="CU17" s="622"/>
      <c r="CV17" s="622"/>
      <c r="CW17" s="622"/>
      <c r="CX17" s="622"/>
      <c r="CY17" s="623"/>
      <c r="CZ17" s="659">
        <v>0.9</v>
      </c>
      <c r="DA17" s="659"/>
      <c r="DB17" s="659"/>
      <c r="DC17" s="659"/>
      <c r="DD17" s="627" t="s">
        <v>140</v>
      </c>
      <c r="DE17" s="622"/>
      <c r="DF17" s="622"/>
      <c r="DG17" s="622"/>
      <c r="DH17" s="622"/>
      <c r="DI17" s="622"/>
      <c r="DJ17" s="622"/>
      <c r="DK17" s="622"/>
      <c r="DL17" s="622"/>
      <c r="DM17" s="622"/>
      <c r="DN17" s="622"/>
      <c r="DO17" s="622"/>
      <c r="DP17" s="623"/>
      <c r="DQ17" s="627">
        <v>2126334</v>
      </c>
      <c r="DR17" s="622"/>
      <c r="DS17" s="622"/>
      <c r="DT17" s="622"/>
      <c r="DU17" s="622"/>
      <c r="DV17" s="622"/>
      <c r="DW17" s="622"/>
      <c r="DX17" s="622"/>
      <c r="DY17" s="622"/>
      <c r="DZ17" s="622"/>
      <c r="EA17" s="622"/>
      <c r="EB17" s="622"/>
      <c r="EC17" s="658"/>
    </row>
    <row r="18" spans="2:133" ht="11.25" customHeight="1" x14ac:dyDescent="0.2">
      <c r="B18" s="618" t="s">
        <v>273</v>
      </c>
      <c r="C18" s="619"/>
      <c r="D18" s="619"/>
      <c r="E18" s="619"/>
      <c r="F18" s="619"/>
      <c r="G18" s="619"/>
      <c r="H18" s="619"/>
      <c r="I18" s="619"/>
      <c r="J18" s="619"/>
      <c r="K18" s="619"/>
      <c r="L18" s="619"/>
      <c r="M18" s="619"/>
      <c r="N18" s="619"/>
      <c r="O18" s="619"/>
      <c r="P18" s="619"/>
      <c r="Q18" s="620"/>
      <c r="R18" s="621">
        <v>444475</v>
      </c>
      <c r="S18" s="622"/>
      <c r="T18" s="622"/>
      <c r="U18" s="622"/>
      <c r="V18" s="622"/>
      <c r="W18" s="622"/>
      <c r="X18" s="622"/>
      <c r="Y18" s="623"/>
      <c r="Z18" s="659">
        <v>0.2</v>
      </c>
      <c r="AA18" s="659"/>
      <c r="AB18" s="659"/>
      <c r="AC18" s="659"/>
      <c r="AD18" s="660">
        <v>444475</v>
      </c>
      <c r="AE18" s="660"/>
      <c r="AF18" s="660"/>
      <c r="AG18" s="660"/>
      <c r="AH18" s="660"/>
      <c r="AI18" s="660"/>
      <c r="AJ18" s="660"/>
      <c r="AK18" s="660"/>
      <c r="AL18" s="624">
        <v>0.3</v>
      </c>
      <c r="AM18" s="625"/>
      <c r="AN18" s="625"/>
      <c r="AO18" s="661"/>
      <c r="AP18" s="618" t="s">
        <v>274</v>
      </c>
      <c r="AQ18" s="619"/>
      <c r="AR18" s="619"/>
      <c r="AS18" s="619"/>
      <c r="AT18" s="619"/>
      <c r="AU18" s="619"/>
      <c r="AV18" s="619"/>
      <c r="AW18" s="619"/>
      <c r="AX18" s="619"/>
      <c r="AY18" s="619"/>
      <c r="AZ18" s="619"/>
      <c r="BA18" s="619"/>
      <c r="BB18" s="619"/>
      <c r="BC18" s="619"/>
      <c r="BD18" s="619"/>
      <c r="BE18" s="619"/>
      <c r="BF18" s="620"/>
      <c r="BG18" s="621" t="s">
        <v>237</v>
      </c>
      <c r="BH18" s="622"/>
      <c r="BI18" s="622"/>
      <c r="BJ18" s="622"/>
      <c r="BK18" s="622"/>
      <c r="BL18" s="622"/>
      <c r="BM18" s="622"/>
      <c r="BN18" s="623"/>
      <c r="BO18" s="659" t="s">
        <v>140</v>
      </c>
      <c r="BP18" s="659"/>
      <c r="BQ18" s="659"/>
      <c r="BR18" s="659"/>
      <c r="BS18" s="660" t="s">
        <v>178</v>
      </c>
      <c r="BT18" s="660"/>
      <c r="BU18" s="660"/>
      <c r="BV18" s="660"/>
      <c r="BW18" s="660"/>
      <c r="BX18" s="660"/>
      <c r="BY18" s="660"/>
      <c r="BZ18" s="660"/>
      <c r="CA18" s="660"/>
      <c r="CB18" s="695"/>
      <c r="CD18" s="618" t="s">
        <v>275</v>
      </c>
      <c r="CE18" s="619"/>
      <c r="CF18" s="619"/>
      <c r="CG18" s="619"/>
      <c r="CH18" s="619"/>
      <c r="CI18" s="619"/>
      <c r="CJ18" s="619"/>
      <c r="CK18" s="619"/>
      <c r="CL18" s="619"/>
      <c r="CM18" s="619"/>
      <c r="CN18" s="619"/>
      <c r="CO18" s="619"/>
      <c r="CP18" s="619"/>
      <c r="CQ18" s="620"/>
      <c r="CR18" s="621" t="s">
        <v>178</v>
      </c>
      <c r="CS18" s="622"/>
      <c r="CT18" s="622"/>
      <c r="CU18" s="622"/>
      <c r="CV18" s="622"/>
      <c r="CW18" s="622"/>
      <c r="CX18" s="622"/>
      <c r="CY18" s="623"/>
      <c r="CZ18" s="659" t="s">
        <v>237</v>
      </c>
      <c r="DA18" s="659"/>
      <c r="DB18" s="659"/>
      <c r="DC18" s="659"/>
      <c r="DD18" s="627" t="s">
        <v>237</v>
      </c>
      <c r="DE18" s="622"/>
      <c r="DF18" s="622"/>
      <c r="DG18" s="622"/>
      <c r="DH18" s="622"/>
      <c r="DI18" s="622"/>
      <c r="DJ18" s="622"/>
      <c r="DK18" s="622"/>
      <c r="DL18" s="622"/>
      <c r="DM18" s="622"/>
      <c r="DN18" s="622"/>
      <c r="DO18" s="622"/>
      <c r="DP18" s="623"/>
      <c r="DQ18" s="627" t="s">
        <v>178</v>
      </c>
      <c r="DR18" s="622"/>
      <c r="DS18" s="622"/>
      <c r="DT18" s="622"/>
      <c r="DU18" s="622"/>
      <c r="DV18" s="622"/>
      <c r="DW18" s="622"/>
      <c r="DX18" s="622"/>
      <c r="DY18" s="622"/>
      <c r="DZ18" s="622"/>
      <c r="EA18" s="622"/>
      <c r="EB18" s="622"/>
      <c r="EC18" s="658"/>
    </row>
    <row r="19" spans="2:133" ht="11.25" customHeight="1" x14ac:dyDescent="0.2">
      <c r="B19" s="618" t="s">
        <v>276</v>
      </c>
      <c r="C19" s="619"/>
      <c r="D19" s="619"/>
      <c r="E19" s="619"/>
      <c r="F19" s="619"/>
      <c r="G19" s="619"/>
      <c r="H19" s="619"/>
      <c r="I19" s="619"/>
      <c r="J19" s="619"/>
      <c r="K19" s="619"/>
      <c r="L19" s="619"/>
      <c r="M19" s="619"/>
      <c r="N19" s="619"/>
      <c r="O19" s="619"/>
      <c r="P19" s="619"/>
      <c r="Q19" s="620"/>
      <c r="R19" s="621">
        <v>444475</v>
      </c>
      <c r="S19" s="622"/>
      <c r="T19" s="622"/>
      <c r="U19" s="622"/>
      <c r="V19" s="622"/>
      <c r="W19" s="622"/>
      <c r="X19" s="622"/>
      <c r="Y19" s="623"/>
      <c r="Z19" s="659">
        <v>0.2</v>
      </c>
      <c r="AA19" s="659"/>
      <c r="AB19" s="659"/>
      <c r="AC19" s="659"/>
      <c r="AD19" s="660">
        <v>444475</v>
      </c>
      <c r="AE19" s="660"/>
      <c r="AF19" s="660"/>
      <c r="AG19" s="660"/>
      <c r="AH19" s="660"/>
      <c r="AI19" s="660"/>
      <c r="AJ19" s="660"/>
      <c r="AK19" s="660"/>
      <c r="AL19" s="624">
        <v>0.3</v>
      </c>
      <c r="AM19" s="625"/>
      <c r="AN19" s="625"/>
      <c r="AO19" s="661"/>
      <c r="AP19" s="618" t="s">
        <v>277</v>
      </c>
      <c r="AQ19" s="619"/>
      <c r="AR19" s="619"/>
      <c r="AS19" s="619"/>
      <c r="AT19" s="619"/>
      <c r="AU19" s="619"/>
      <c r="AV19" s="619"/>
      <c r="AW19" s="619"/>
      <c r="AX19" s="619"/>
      <c r="AY19" s="619"/>
      <c r="AZ19" s="619"/>
      <c r="BA19" s="619"/>
      <c r="BB19" s="619"/>
      <c r="BC19" s="619"/>
      <c r="BD19" s="619"/>
      <c r="BE19" s="619"/>
      <c r="BF19" s="620"/>
      <c r="BG19" s="621">
        <v>64703</v>
      </c>
      <c r="BH19" s="622"/>
      <c r="BI19" s="622"/>
      <c r="BJ19" s="622"/>
      <c r="BK19" s="622"/>
      <c r="BL19" s="622"/>
      <c r="BM19" s="622"/>
      <c r="BN19" s="623"/>
      <c r="BO19" s="659">
        <v>0.1</v>
      </c>
      <c r="BP19" s="659"/>
      <c r="BQ19" s="659"/>
      <c r="BR19" s="659"/>
      <c r="BS19" s="660" t="s">
        <v>237</v>
      </c>
      <c r="BT19" s="660"/>
      <c r="BU19" s="660"/>
      <c r="BV19" s="660"/>
      <c r="BW19" s="660"/>
      <c r="BX19" s="660"/>
      <c r="BY19" s="660"/>
      <c r="BZ19" s="660"/>
      <c r="CA19" s="660"/>
      <c r="CB19" s="695"/>
      <c r="CD19" s="618" t="s">
        <v>278</v>
      </c>
      <c r="CE19" s="619"/>
      <c r="CF19" s="619"/>
      <c r="CG19" s="619"/>
      <c r="CH19" s="619"/>
      <c r="CI19" s="619"/>
      <c r="CJ19" s="619"/>
      <c r="CK19" s="619"/>
      <c r="CL19" s="619"/>
      <c r="CM19" s="619"/>
      <c r="CN19" s="619"/>
      <c r="CO19" s="619"/>
      <c r="CP19" s="619"/>
      <c r="CQ19" s="620"/>
      <c r="CR19" s="621" t="s">
        <v>237</v>
      </c>
      <c r="CS19" s="622"/>
      <c r="CT19" s="622"/>
      <c r="CU19" s="622"/>
      <c r="CV19" s="622"/>
      <c r="CW19" s="622"/>
      <c r="CX19" s="622"/>
      <c r="CY19" s="623"/>
      <c r="CZ19" s="659" t="s">
        <v>178</v>
      </c>
      <c r="DA19" s="659"/>
      <c r="DB19" s="659"/>
      <c r="DC19" s="659"/>
      <c r="DD19" s="627" t="s">
        <v>237</v>
      </c>
      <c r="DE19" s="622"/>
      <c r="DF19" s="622"/>
      <c r="DG19" s="622"/>
      <c r="DH19" s="622"/>
      <c r="DI19" s="622"/>
      <c r="DJ19" s="622"/>
      <c r="DK19" s="622"/>
      <c r="DL19" s="622"/>
      <c r="DM19" s="622"/>
      <c r="DN19" s="622"/>
      <c r="DO19" s="622"/>
      <c r="DP19" s="623"/>
      <c r="DQ19" s="627" t="s">
        <v>178</v>
      </c>
      <c r="DR19" s="622"/>
      <c r="DS19" s="622"/>
      <c r="DT19" s="622"/>
      <c r="DU19" s="622"/>
      <c r="DV19" s="622"/>
      <c r="DW19" s="622"/>
      <c r="DX19" s="622"/>
      <c r="DY19" s="622"/>
      <c r="DZ19" s="622"/>
      <c r="EA19" s="622"/>
      <c r="EB19" s="622"/>
      <c r="EC19" s="658"/>
    </row>
    <row r="20" spans="2:133" ht="11.25" customHeight="1" x14ac:dyDescent="0.2">
      <c r="B20" s="696" t="s">
        <v>279</v>
      </c>
      <c r="C20" s="697"/>
      <c r="D20" s="697"/>
      <c r="E20" s="697"/>
      <c r="F20" s="697"/>
      <c r="G20" s="697"/>
      <c r="H20" s="697"/>
      <c r="I20" s="697"/>
      <c r="J20" s="697"/>
      <c r="K20" s="697"/>
      <c r="L20" s="697"/>
      <c r="M20" s="697"/>
      <c r="N20" s="697"/>
      <c r="O20" s="697"/>
      <c r="P20" s="697"/>
      <c r="Q20" s="698"/>
      <c r="R20" s="621" t="s">
        <v>140</v>
      </c>
      <c r="S20" s="622"/>
      <c r="T20" s="622"/>
      <c r="U20" s="622"/>
      <c r="V20" s="622"/>
      <c r="W20" s="622"/>
      <c r="X20" s="622"/>
      <c r="Y20" s="623"/>
      <c r="Z20" s="659" t="s">
        <v>178</v>
      </c>
      <c r="AA20" s="659"/>
      <c r="AB20" s="659"/>
      <c r="AC20" s="659"/>
      <c r="AD20" s="660" t="s">
        <v>178</v>
      </c>
      <c r="AE20" s="660"/>
      <c r="AF20" s="660"/>
      <c r="AG20" s="660"/>
      <c r="AH20" s="660"/>
      <c r="AI20" s="660"/>
      <c r="AJ20" s="660"/>
      <c r="AK20" s="660"/>
      <c r="AL20" s="624" t="s">
        <v>237</v>
      </c>
      <c r="AM20" s="625"/>
      <c r="AN20" s="625"/>
      <c r="AO20" s="661"/>
      <c r="AP20" s="618" t="s">
        <v>280</v>
      </c>
      <c r="AQ20" s="619"/>
      <c r="AR20" s="619"/>
      <c r="AS20" s="619"/>
      <c r="AT20" s="619"/>
      <c r="AU20" s="619"/>
      <c r="AV20" s="619"/>
      <c r="AW20" s="619"/>
      <c r="AX20" s="619"/>
      <c r="AY20" s="619"/>
      <c r="AZ20" s="619"/>
      <c r="BA20" s="619"/>
      <c r="BB20" s="619"/>
      <c r="BC20" s="619"/>
      <c r="BD20" s="619"/>
      <c r="BE20" s="619"/>
      <c r="BF20" s="620"/>
      <c r="BG20" s="621">
        <v>64703</v>
      </c>
      <c r="BH20" s="622"/>
      <c r="BI20" s="622"/>
      <c r="BJ20" s="622"/>
      <c r="BK20" s="622"/>
      <c r="BL20" s="622"/>
      <c r="BM20" s="622"/>
      <c r="BN20" s="623"/>
      <c r="BO20" s="659">
        <v>0.1</v>
      </c>
      <c r="BP20" s="659"/>
      <c r="BQ20" s="659"/>
      <c r="BR20" s="659"/>
      <c r="BS20" s="660" t="s">
        <v>178</v>
      </c>
      <c r="BT20" s="660"/>
      <c r="BU20" s="660"/>
      <c r="BV20" s="660"/>
      <c r="BW20" s="660"/>
      <c r="BX20" s="660"/>
      <c r="BY20" s="660"/>
      <c r="BZ20" s="660"/>
      <c r="CA20" s="660"/>
      <c r="CB20" s="695"/>
      <c r="CD20" s="618" t="s">
        <v>281</v>
      </c>
      <c r="CE20" s="619"/>
      <c r="CF20" s="619"/>
      <c r="CG20" s="619"/>
      <c r="CH20" s="619"/>
      <c r="CI20" s="619"/>
      <c r="CJ20" s="619"/>
      <c r="CK20" s="619"/>
      <c r="CL20" s="619"/>
      <c r="CM20" s="619"/>
      <c r="CN20" s="619"/>
      <c r="CO20" s="619"/>
      <c r="CP20" s="619"/>
      <c r="CQ20" s="620"/>
      <c r="CR20" s="621">
        <v>232505093</v>
      </c>
      <c r="CS20" s="622"/>
      <c r="CT20" s="622"/>
      <c r="CU20" s="622"/>
      <c r="CV20" s="622"/>
      <c r="CW20" s="622"/>
      <c r="CX20" s="622"/>
      <c r="CY20" s="623"/>
      <c r="CZ20" s="659">
        <v>100</v>
      </c>
      <c r="DA20" s="659"/>
      <c r="DB20" s="659"/>
      <c r="DC20" s="659"/>
      <c r="DD20" s="627">
        <v>18109082</v>
      </c>
      <c r="DE20" s="622"/>
      <c r="DF20" s="622"/>
      <c r="DG20" s="622"/>
      <c r="DH20" s="622"/>
      <c r="DI20" s="622"/>
      <c r="DJ20" s="622"/>
      <c r="DK20" s="622"/>
      <c r="DL20" s="622"/>
      <c r="DM20" s="622"/>
      <c r="DN20" s="622"/>
      <c r="DO20" s="622"/>
      <c r="DP20" s="623"/>
      <c r="DQ20" s="627">
        <v>153658186</v>
      </c>
      <c r="DR20" s="622"/>
      <c r="DS20" s="622"/>
      <c r="DT20" s="622"/>
      <c r="DU20" s="622"/>
      <c r="DV20" s="622"/>
      <c r="DW20" s="622"/>
      <c r="DX20" s="622"/>
      <c r="DY20" s="622"/>
      <c r="DZ20" s="622"/>
      <c r="EA20" s="622"/>
      <c r="EB20" s="622"/>
      <c r="EC20" s="658"/>
    </row>
    <row r="21" spans="2:133" ht="11.25" customHeight="1" x14ac:dyDescent="0.2">
      <c r="B21" s="618" t="s">
        <v>282</v>
      </c>
      <c r="C21" s="619"/>
      <c r="D21" s="619"/>
      <c r="E21" s="619"/>
      <c r="F21" s="619"/>
      <c r="G21" s="619"/>
      <c r="H21" s="619"/>
      <c r="I21" s="619"/>
      <c r="J21" s="619"/>
      <c r="K21" s="619"/>
      <c r="L21" s="619"/>
      <c r="M21" s="619"/>
      <c r="N21" s="619"/>
      <c r="O21" s="619"/>
      <c r="P21" s="619"/>
      <c r="Q21" s="620"/>
      <c r="R21" s="621" t="s">
        <v>178</v>
      </c>
      <c r="S21" s="622"/>
      <c r="T21" s="622"/>
      <c r="U21" s="622"/>
      <c r="V21" s="622"/>
      <c r="W21" s="622"/>
      <c r="X21" s="622"/>
      <c r="Y21" s="623"/>
      <c r="Z21" s="659" t="s">
        <v>178</v>
      </c>
      <c r="AA21" s="659"/>
      <c r="AB21" s="659"/>
      <c r="AC21" s="659"/>
      <c r="AD21" s="660" t="s">
        <v>253</v>
      </c>
      <c r="AE21" s="660"/>
      <c r="AF21" s="660"/>
      <c r="AG21" s="660"/>
      <c r="AH21" s="660"/>
      <c r="AI21" s="660"/>
      <c r="AJ21" s="660"/>
      <c r="AK21" s="660"/>
      <c r="AL21" s="624" t="s">
        <v>253</v>
      </c>
      <c r="AM21" s="625"/>
      <c r="AN21" s="625"/>
      <c r="AO21" s="661"/>
      <c r="AP21" s="618" t="s">
        <v>283</v>
      </c>
      <c r="AQ21" s="699"/>
      <c r="AR21" s="699"/>
      <c r="AS21" s="699"/>
      <c r="AT21" s="699"/>
      <c r="AU21" s="699"/>
      <c r="AV21" s="699"/>
      <c r="AW21" s="699"/>
      <c r="AX21" s="699"/>
      <c r="AY21" s="699"/>
      <c r="AZ21" s="699"/>
      <c r="BA21" s="699"/>
      <c r="BB21" s="699"/>
      <c r="BC21" s="699"/>
      <c r="BD21" s="699"/>
      <c r="BE21" s="699"/>
      <c r="BF21" s="700"/>
      <c r="BG21" s="621">
        <v>64703</v>
      </c>
      <c r="BH21" s="622"/>
      <c r="BI21" s="622"/>
      <c r="BJ21" s="622"/>
      <c r="BK21" s="622"/>
      <c r="BL21" s="622"/>
      <c r="BM21" s="622"/>
      <c r="BN21" s="623"/>
      <c r="BO21" s="659">
        <v>0.1</v>
      </c>
      <c r="BP21" s="659"/>
      <c r="BQ21" s="659"/>
      <c r="BR21" s="659"/>
      <c r="BS21" s="660" t="s">
        <v>178</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284</v>
      </c>
      <c r="C22" s="619"/>
      <c r="D22" s="619"/>
      <c r="E22" s="619"/>
      <c r="F22" s="619"/>
      <c r="G22" s="619"/>
      <c r="H22" s="619"/>
      <c r="I22" s="619"/>
      <c r="J22" s="619"/>
      <c r="K22" s="619"/>
      <c r="L22" s="619"/>
      <c r="M22" s="619"/>
      <c r="N22" s="619"/>
      <c r="O22" s="619"/>
      <c r="P22" s="619"/>
      <c r="Q22" s="620"/>
      <c r="R22" s="621" t="s">
        <v>178</v>
      </c>
      <c r="S22" s="622"/>
      <c r="T22" s="622"/>
      <c r="U22" s="622"/>
      <c r="V22" s="622"/>
      <c r="W22" s="622"/>
      <c r="X22" s="622"/>
      <c r="Y22" s="623"/>
      <c r="Z22" s="659" t="s">
        <v>178</v>
      </c>
      <c r="AA22" s="659"/>
      <c r="AB22" s="659"/>
      <c r="AC22" s="659"/>
      <c r="AD22" s="660" t="s">
        <v>140</v>
      </c>
      <c r="AE22" s="660"/>
      <c r="AF22" s="660"/>
      <c r="AG22" s="660"/>
      <c r="AH22" s="660"/>
      <c r="AI22" s="660"/>
      <c r="AJ22" s="660"/>
      <c r="AK22" s="660"/>
      <c r="AL22" s="624" t="s">
        <v>237</v>
      </c>
      <c r="AM22" s="625"/>
      <c r="AN22" s="625"/>
      <c r="AO22" s="661"/>
      <c r="AP22" s="618" t="s">
        <v>285</v>
      </c>
      <c r="AQ22" s="699"/>
      <c r="AR22" s="699"/>
      <c r="AS22" s="699"/>
      <c r="AT22" s="699"/>
      <c r="AU22" s="699"/>
      <c r="AV22" s="699"/>
      <c r="AW22" s="699"/>
      <c r="AX22" s="699"/>
      <c r="AY22" s="699"/>
      <c r="AZ22" s="699"/>
      <c r="BA22" s="699"/>
      <c r="BB22" s="699"/>
      <c r="BC22" s="699"/>
      <c r="BD22" s="699"/>
      <c r="BE22" s="699"/>
      <c r="BF22" s="700"/>
      <c r="BG22" s="621" t="s">
        <v>178</v>
      </c>
      <c r="BH22" s="622"/>
      <c r="BI22" s="622"/>
      <c r="BJ22" s="622"/>
      <c r="BK22" s="622"/>
      <c r="BL22" s="622"/>
      <c r="BM22" s="622"/>
      <c r="BN22" s="623"/>
      <c r="BO22" s="659" t="s">
        <v>178</v>
      </c>
      <c r="BP22" s="659"/>
      <c r="BQ22" s="659"/>
      <c r="BR22" s="659"/>
      <c r="BS22" s="660" t="s">
        <v>178</v>
      </c>
      <c r="BT22" s="660"/>
      <c r="BU22" s="660"/>
      <c r="BV22" s="660"/>
      <c r="BW22" s="660"/>
      <c r="BX22" s="660"/>
      <c r="BY22" s="660"/>
      <c r="BZ22" s="660"/>
      <c r="CA22" s="660"/>
      <c r="CB22" s="695"/>
      <c r="CD22" s="673" t="s">
        <v>286</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287</v>
      </c>
      <c r="C23" s="619"/>
      <c r="D23" s="619"/>
      <c r="E23" s="619"/>
      <c r="F23" s="619"/>
      <c r="G23" s="619"/>
      <c r="H23" s="619"/>
      <c r="I23" s="619"/>
      <c r="J23" s="619"/>
      <c r="K23" s="619"/>
      <c r="L23" s="619"/>
      <c r="M23" s="619"/>
      <c r="N23" s="619"/>
      <c r="O23" s="619"/>
      <c r="P23" s="619"/>
      <c r="Q23" s="620"/>
      <c r="R23" s="621" t="s">
        <v>237</v>
      </c>
      <c r="S23" s="622"/>
      <c r="T23" s="622"/>
      <c r="U23" s="622"/>
      <c r="V23" s="622"/>
      <c r="W23" s="622"/>
      <c r="X23" s="622"/>
      <c r="Y23" s="623"/>
      <c r="Z23" s="659" t="s">
        <v>178</v>
      </c>
      <c r="AA23" s="659"/>
      <c r="AB23" s="659"/>
      <c r="AC23" s="659"/>
      <c r="AD23" s="660" t="s">
        <v>178</v>
      </c>
      <c r="AE23" s="660"/>
      <c r="AF23" s="660"/>
      <c r="AG23" s="660"/>
      <c r="AH23" s="660"/>
      <c r="AI23" s="660"/>
      <c r="AJ23" s="660"/>
      <c r="AK23" s="660"/>
      <c r="AL23" s="624" t="s">
        <v>178</v>
      </c>
      <c r="AM23" s="625"/>
      <c r="AN23" s="625"/>
      <c r="AO23" s="661"/>
      <c r="AP23" s="618" t="s">
        <v>288</v>
      </c>
      <c r="AQ23" s="699"/>
      <c r="AR23" s="699"/>
      <c r="AS23" s="699"/>
      <c r="AT23" s="699"/>
      <c r="AU23" s="699"/>
      <c r="AV23" s="699"/>
      <c r="AW23" s="699"/>
      <c r="AX23" s="699"/>
      <c r="AY23" s="699"/>
      <c r="AZ23" s="699"/>
      <c r="BA23" s="699"/>
      <c r="BB23" s="699"/>
      <c r="BC23" s="699"/>
      <c r="BD23" s="699"/>
      <c r="BE23" s="699"/>
      <c r="BF23" s="700"/>
      <c r="BG23" s="621" t="s">
        <v>178</v>
      </c>
      <c r="BH23" s="622"/>
      <c r="BI23" s="622"/>
      <c r="BJ23" s="622"/>
      <c r="BK23" s="622"/>
      <c r="BL23" s="622"/>
      <c r="BM23" s="622"/>
      <c r="BN23" s="623"/>
      <c r="BO23" s="659" t="s">
        <v>178</v>
      </c>
      <c r="BP23" s="659"/>
      <c r="BQ23" s="659"/>
      <c r="BR23" s="659"/>
      <c r="BS23" s="660" t="s">
        <v>178</v>
      </c>
      <c r="BT23" s="660"/>
      <c r="BU23" s="660"/>
      <c r="BV23" s="660"/>
      <c r="BW23" s="660"/>
      <c r="BX23" s="660"/>
      <c r="BY23" s="660"/>
      <c r="BZ23" s="660"/>
      <c r="CA23" s="660"/>
      <c r="CB23" s="695"/>
      <c r="CD23" s="673" t="s">
        <v>226</v>
      </c>
      <c r="CE23" s="674"/>
      <c r="CF23" s="674"/>
      <c r="CG23" s="674"/>
      <c r="CH23" s="674"/>
      <c r="CI23" s="674"/>
      <c r="CJ23" s="674"/>
      <c r="CK23" s="674"/>
      <c r="CL23" s="674"/>
      <c r="CM23" s="674"/>
      <c r="CN23" s="674"/>
      <c r="CO23" s="674"/>
      <c r="CP23" s="674"/>
      <c r="CQ23" s="675"/>
      <c r="CR23" s="673" t="s">
        <v>289</v>
      </c>
      <c r="CS23" s="674"/>
      <c r="CT23" s="674"/>
      <c r="CU23" s="674"/>
      <c r="CV23" s="674"/>
      <c r="CW23" s="674"/>
      <c r="CX23" s="674"/>
      <c r="CY23" s="675"/>
      <c r="CZ23" s="673" t="s">
        <v>290</v>
      </c>
      <c r="DA23" s="674"/>
      <c r="DB23" s="674"/>
      <c r="DC23" s="675"/>
      <c r="DD23" s="673" t="s">
        <v>291</v>
      </c>
      <c r="DE23" s="674"/>
      <c r="DF23" s="674"/>
      <c r="DG23" s="674"/>
      <c r="DH23" s="674"/>
      <c r="DI23" s="674"/>
      <c r="DJ23" s="674"/>
      <c r="DK23" s="675"/>
      <c r="DL23" s="711" t="s">
        <v>292</v>
      </c>
      <c r="DM23" s="712"/>
      <c r="DN23" s="712"/>
      <c r="DO23" s="712"/>
      <c r="DP23" s="712"/>
      <c r="DQ23" s="712"/>
      <c r="DR23" s="712"/>
      <c r="DS23" s="712"/>
      <c r="DT23" s="712"/>
      <c r="DU23" s="712"/>
      <c r="DV23" s="713"/>
      <c r="DW23" s="673" t="s">
        <v>293</v>
      </c>
      <c r="DX23" s="674"/>
      <c r="DY23" s="674"/>
      <c r="DZ23" s="674"/>
      <c r="EA23" s="674"/>
      <c r="EB23" s="674"/>
      <c r="EC23" s="675"/>
    </row>
    <row r="24" spans="2:133" ht="11.25" customHeight="1" x14ac:dyDescent="0.2">
      <c r="B24" s="618" t="s">
        <v>294</v>
      </c>
      <c r="C24" s="619"/>
      <c r="D24" s="619"/>
      <c r="E24" s="619"/>
      <c r="F24" s="619"/>
      <c r="G24" s="619"/>
      <c r="H24" s="619"/>
      <c r="I24" s="619"/>
      <c r="J24" s="619"/>
      <c r="K24" s="619"/>
      <c r="L24" s="619"/>
      <c r="M24" s="619"/>
      <c r="N24" s="619"/>
      <c r="O24" s="619"/>
      <c r="P24" s="619"/>
      <c r="Q24" s="620"/>
      <c r="R24" s="621" t="s">
        <v>237</v>
      </c>
      <c r="S24" s="622"/>
      <c r="T24" s="622"/>
      <c r="U24" s="622"/>
      <c r="V24" s="622"/>
      <c r="W24" s="622"/>
      <c r="X24" s="622"/>
      <c r="Y24" s="623"/>
      <c r="Z24" s="659" t="s">
        <v>178</v>
      </c>
      <c r="AA24" s="659"/>
      <c r="AB24" s="659"/>
      <c r="AC24" s="659"/>
      <c r="AD24" s="660" t="s">
        <v>178</v>
      </c>
      <c r="AE24" s="660"/>
      <c r="AF24" s="660"/>
      <c r="AG24" s="660"/>
      <c r="AH24" s="660"/>
      <c r="AI24" s="660"/>
      <c r="AJ24" s="660"/>
      <c r="AK24" s="660"/>
      <c r="AL24" s="624" t="s">
        <v>178</v>
      </c>
      <c r="AM24" s="625"/>
      <c r="AN24" s="625"/>
      <c r="AO24" s="661"/>
      <c r="AP24" s="618" t="s">
        <v>295</v>
      </c>
      <c r="AQ24" s="699"/>
      <c r="AR24" s="699"/>
      <c r="AS24" s="699"/>
      <c r="AT24" s="699"/>
      <c r="AU24" s="699"/>
      <c r="AV24" s="699"/>
      <c r="AW24" s="699"/>
      <c r="AX24" s="699"/>
      <c r="AY24" s="699"/>
      <c r="AZ24" s="699"/>
      <c r="BA24" s="699"/>
      <c r="BB24" s="699"/>
      <c r="BC24" s="699"/>
      <c r="BD24" s="699"/>
      <c r="BE24" s="699"/>
      <c r="BF24" s="700"/>
      <c r="BG24" s="621" t="s">
        <v>178</v>
      </c>
      <c r="BH24" s="622"/>
      <c r="BI24" s="622"/>
      <c r="BJ24" s="622"/>
      <c r="BK24" s="622"/>
      <c r="BL24" s="622"/>
      <c r="BM24" s="622"/>
      <c r="BN24" s="623"/>
      <c r="BO24" s="659" t="s">
        <v>178</v>
      </c>
      <c r="BP24" s="659"/>
      <c r="BQ24" s="659"/>
      <c r="BR24" s="659"/>
      <c r="BS24" s="660" t="s">
        <v>140</v>
      </c>
      <c r="BT24" s="660"/>
      <c r="BU24" s="660"/>
      <c r="BV24" s="660"/>
      <c r="BW24" s="660"/>
      <c r="BX24" s="660"/>
      <c r="BY24" s="660"/>
      <c r="BZ24" s="660"/>
      <c r="CA24" s="660"/>
      <c r="CB24" s="695"/>
      <c r="CD24" s="679" t="s">
        <v>296</v>
      </c>
      <c r="CE24" s="680"/>
      <c r="CF24" s="680"/>
      <c r="CG24" s="680"/>
      <c r="CH24" s="680"/>
      <c r="CI24" s="680"/>
      <c r="CJ24" s="680"/>
      <c r="CK24" s="680"/>
      <c r="CL24" s="680"/>
      <c r="CM24" s="680"/>
      <c r="CN24" s="680"/>
      <c r="CO24" s="680"/>
      <c r="CP24" s="680"/>
      <c r="CQ24" s="681"/>
      <c r="CR24" s="676">
        <v>104058643</v>
      </c>
      <c r="CS24" s="677"/>
      <c r="CT24" s="677"/>
      <c r="CU24" s="677"/>
      <c r="CV24" s="677"/>
      <c r="CW24" s="677"/>
      <c r="CX24" s="677"/>
      <c r="CY24" s="702"/>
      <c r="CZ24" s="703">
        <v>44.8</v>
      </c>
      <c r="DA24" s="685"/>
      <c r="DB24" s="685"/>
      <c r="DC24" s="705"/>
      <c r="DD24" s="701">
        <v>54282902</v>
      </c>
      <c r="DE24" s="677"/>
      <c r="DF24" s="677"/>
      <c r="DG24" s="677"/>
      <c r="DH24" s="677"/>
      <c r="DI24" s="677"/>
      <c r="DJ24" s="677"/>
      <c r="DK24" s="702"/>
      <c r="DL24" s="701">
        <v>53516674</v>
      </c>
      <c r="DM24" s="677"/>
      <c r="DN24" s="677"/>
      <c r="DO24" s="677"/>
      <c r="DP24" s="677"/>
      <c r="DQ24" s="677"/>
      <c r="DR24" s="677"/>
      <c r="DS24" s="677"/>
      <c r="DT24" s="677"/>
      <c r="DU24" s="677"/>
      <c r="DV24" s="702"/>
      <c r="DW24" s="703">
        <v>37.4</v>
      </c>
      <c r="DX24" s="685"/>
      <c r="DY24" s="685"/>
      <c r="DZ24" s="685"/>
      <c r="EA24" s="685"/>
      <c r="EB24" s="685"/>
      <c r="EC24" s="704"/>
    </row>
    <row r="25" spans="2:133" ht="11.25" customHeight="1" x14ac:dyDescent="0.2">
      <c r="B25" s="618" t="s">
        <v>297</v>
      </c>
      <c r="C25" s="619"/>
      <c r="D25" s="619"/>
      <c r="E25" s="619"/>
      <c r="F25" s="619"/>
      <c r="G25" s="619"/>
      <c r="H25" s="619"/>
      <c r="I25" s="619"/>
      <c r="J25" s="619"/>
      <c r="K25" s="619"/>
      <c r="L25" s="619"/>
      <c r="M25" s="619"/>
      <c r="N25" s="619"/>
      <c r="O25" s="619"/>
      <c r="P25" s="619"/>
      <c r="Q25" s="620"/>
      <c r="R25" s="621">
        <v>76566019</v>
      </c>
      <c r="S25" s="622"/>
      <c r="T25" s="622"/>
      <c r="U25" s="622"/>
      <c r="V25" s="622"/>
      <c r="W25" s="622"/>
      <c r="X25" s="622"/>
      <c r="Y25" s="623"/>
      <c r="Z25" s="659">
        <v>31.8</v>
      </c>
      <c r="AA25" s="659"/>
      <c r="AB25" s="659"/>
      <c r="AC25" s="659"/>
      <c r="AD25" s="660">
        <v>76566019</v>
      </c>
      <c r="AE25" s="660"/>
      <c r="AF25" s="660"/>
      <c r="AG25" s="660"/>
      <c r="AH25" s="660"/>
      <c r="AI25" s="660"/>
      <c r="AJ25" s="660"/>
      <c r="AK25" s="660"/>
      <c r="AL25" s="624">
        <v>53.5</v>
      </c>
      <c r="AM25" s="625"/>
      <c r="AN25" s="625"/>
      <c r="AO25" s="661"/>
      <c r="AP25" s="618" t="s">
        <v>298</v>
      </c>
      <c r="AQ25" s="699"/>
      <c r="AR25" s="699"/>
      <c r="AS25" s="699"/>
      <c r="AT25" s="699"/>
      <c r="AU25" s="699"/>
      <c r="AV25" s="699"/>
      <c r="AW25" s="699"/>
      <c r="AX25" s="699"/>
      <c r="AY25" s="699"/>
      <c r="AZ25" s="699"/>
      <c r="BA25" s="699"/>
      <c r="BB25" s="699"/>
      <c r="BC25" s="699"/>
      <c r="BD25" s="699"/>
      <c r="BE25" s="699"/>
      <c r="BF25" s="700"/>
      <c r="BG25" s="621" t="s">
        <v>140</v>
      </c>
      <c r="BH25" s="622"/>
      <c r="BI25" s="622"/>
      <c r="BJ25" s="622"/>
      <c r="BK25" s="622"/>
      <c r="BL25" s="622"/>
      <c r="BM25" s="622"/>
      <c r="BN25" s="623"/>
      <c r="BO25" s="659" t="s">
        <v>253</v>
      </c>
      <c r="BP25" s="659"/>
      <c r="BQ25" s="659"/>
      <c r="BR25" s="659"/>
      <c r="BS25" s="660" t="s">
        <v>140</v>
      </c>
      <c r="BT25" s="660"/>
      <c r="BU25" s="660"/>
      <c r="BV25" s="660"/>
      <c r="BW25" s="660"/>
      <c r="BX25" s="660"/>
      <c r="BY25" s="660"/>
      <c r="BZ25" s="660"/>
      <c r="CA25" s="660"/>
      <c r="CB25" s="695"/>
      <c r="CD25" s="618" t="s">
        <v>299</v>
      </c>
      <c r="CE25" s="619"/>
      <c r="CF25" s="619"/>
      <c r="CG25" s="619"/>
      <c r="CH25" s="619"/>
      <c r="CI25" s="619"/>
      <c r="CJ25" s="619"/>
      <c r="CK25" s="619"/>
      <c r="CL25" s="619"/>
      <c r="CM25" s="619"/>
      <c r="CN25" s="619"/>
      <c r="CO25" s="619"/>
      <c r="CP25" s="619"/>
      <c r="CQ25" s="620"/>
      <c r="CR25" s="621">
        <v>26077394</v>
      </c>
      <c r="CS25" s="634"/>
      <c r="CT25" s="634"/>
      <c r="CU25" s="634"/>
      <c r="CV25" s="634"/>
      <c r="CW25" s="634"/>
      <c r="CX25" s="634"/>
      <c r="CY25" s="635"/>
      <c r="CZ25" s="624">
        <v>11.2</v>
      </c>
      <c r="DA25" s="636"/>
      <c r="DB25" s="636"/>
      <c r="DC25" s="637"/>
      <c r="DD25" s="627">
        <v>24037690</v>
      </c>
      <c r="DE25" s="634"/>
      <c r="DF25" s="634"/>
      <c r="DG25" s="634"/>
      <c r="DH25" s="634"/>
      <c r="DI25" s="634"/>
      <c r="DJ25" s="634"/>
      <c r="DK25" s="635"/>
      <c r="DL25" s="627">
        <v>23538437</v>
      </c>
      <c r="DM25" s="634"/>
      <c r="DN25" s="634"/>
      <c r="DO25" s="634"/>
      <c r="DP25" s="634"/>
      <c r="DQ25" s="634"/>
      <c r="DR25" s="634"/>
      <c r="DS25" s="634"/>
      <c r="DT25" s="634"/>
      <c r="DU25" s="634"/>
      <c r="DV25" s="635"/>
      <c r="DW25" s="624">
        <v>16.5</v>
      </c>
      <c r="DX25" s="636"/>
      <c r="DY25" s="636"/>
      <c r="DZ25" s="636"/>
      <c r="EA25" s="636"/>
      <c r="EB25" s="636"/>
      <c r="EC25" s="648"/>
    </row>
    <row r="26" spans="2:133" ht="11.25" customHeight="1" x14ac:dyDescent="0.2">
      <c r="B26" s="618" t="s">
        <v>300</v>
      </c>
      <c r="C26" s="619"/>
      <c r="D26" s="619"/>
      <c r="E26" s="619"/>
      <c r="F26" s="619"/>
      <c r="G26" s="619"/>
      <c r="H26" s="619"/>
      <c r="I26" s="619"/>
      <c r="J26" s="619"/>
      <c r="K26" s="619"/>
      <c r="L26" s="619"/>
      <c r="M26" s="619"/>
      <c r="N26" s="619"/>
      <c r="O26" s="619"/>
      <c r="P26" s="619"/>
      <c r="Q26" s="620"/>
      <c r="R26" s="621">
        <v>42562</v>
      </c>
      <c r="S26" s="622"/>
      <c r="T26" s="622"/>
      <c r="U26" s="622"/>
      <c r="V26" s="622"/>
      <c r="W26" s="622"/>
      <c r="X26" s="622"/>
      <c r="Y26" s="623"/>
      <c r="Z26" s="659">
        <v>0</v>
      </c>
      <c r="AA26" s="659"/>
      <c r="AB26" s="659"/>
      <c r="AC26" s="659"/>
      <c r="AD26" s="660">
        <v>42562</v>
      </c>
      <c r="AE26" s="660"/>
      <c r="AF26" s="660"/>
      <c r="AG26" s="660"/>
      <c r="AH26" s="660"/>
      <c r="AI26" s="660"/>
      <c r="AJ26" s="660"/>
      <c r="AK26" s="660"/>
      <c r="AL26" s="624">
        <v>0</v>
      </c>
      <c r="AM26" s="625"/>
      <c r="AN26" s="625"/>
      <c r="AO26" s="661"/>
      <c r="AP26" s="618" t="s">
        <v>301</v>
      </c>
      <c r="AQ26" s="699"/>
      <c r="AR26" s="699"/>
      <c r="AS26" s="699"/>
      <c r="AT26" s="699"/>
      <c r="AU26" s="699"/>
      <c r="AV26" s="699"/>
      <c r="AW26" s="699"/>
      <c r="AX26" s="699"/>
      <c r="AY26" s="699"/>
      <c r="AZ26" s="699"/>
      <c r="BA26" s="699"/>
      <c r="BB26" s="699"/>
      <c r="BC26" s="699"/>
      <c r="BD26" s="699"/>
      <c r="BE26" s="699"/>
      <c r="BF26" s="700"/>
      <c r="BG26" s="621" t="s">
        <v>178</v>
      </c>
      <c r="BH26" s="622"/>
      <c r="BI26" s="622"/>
      <c r="BJ26" s="622"/>
      <c r="BK26" s="622"/>
      <c r="BL26" s="622"/>
      <c r="BM26" s="622"/>
      <c r="BN26" s="623"/>
      <c r="BO26" s="659" t="s">
        <v>178</v>
      </c>
      <c r="BP26" s="659"/>
      <c r="BQ26" s="659"/>
      <c r="BR26" s="659"/>
      <c r="BS26" s="660" t="s">
        <v>178</v>
      </c>
      <c r="BT26" s="660"/>
      <c r="BU26" s="660"/>
      <c r="BV26" s="660"/>
      <c r="BW26" s="660"/>
      <c r="BX26" s="660"/>
      <c r="BY26" s="660"/>
      <c r="BZ26" s="660"/>
      <c r="CA26" s="660"/>
      <c r="CB26" s="695"/>
      <c r="CD26" s="618" t="s">
        <v>302</v>
      </c>
      <c r="CE26" s="619"/>
      <c r="CF26" s="619"/>
      <c r="CG26" s="619"/>
      <c r="CH26" s="619"/>
      <c r="CI26" s="619"/>
      <c r="CJ26" s="619"/>
      <c r="CK26" s="619"/>
      <c r="CL26" s="619"/>
      <c r="CM26" s="619"/>
      <c r="CN26" s="619"/>
      <c r="CO26" s="619"/>
      <c r="CP26" s="619"/>
      <c r="CQ26" s="620"/>
      <c r="CR26" s="621">
        <v>16511522</v>
      </c>
      <c r="CS26" s="622"/>
      <c r="CT26" s="622"/>
      <c r="CU26" s="622"/>
      <c r="CV26" s="622"/>
      <c r="CW26" s="622"/>
      <c r="CX26" s="622"/>
      <c r="CY26" s="623"/>
      <c r="CZ26" s="624">
        <v>7.1</v>
      </c>
      <c r="DA26" s="636"/>
      <c r="DB26" s="636"/>
      <c r="DC26" s="637"/>
      <c r="DD26" s="627">
        <v>15503494</v>
      </c>
      <c r="DE26" s="622"/>
      <c r="DF26" s="622"/>
      <c r="DG26" s="622"/>
      <c r="DH26" s="622"/>
      <c r="DI26" s="622"/>
      <c r="DJ26" s="622"/>
      <c r="DK26" s="623"/>
      <c r="DL26" s="627" t="s">
        <v>237</v>
      </c>
      <c r="DM26" s="622"/>
      <c r="DN26" s="622"/>
      <c r="DO26" s="622"/>
      <c r="DP26" s="622"/>
      <c r="DQ26" s="622"/>
      <c r="DR26" s="622"/>
      <c r="DS26" s="622"/>
      <c r="DT26" s="622"/>
      <c r="DU26" s="622"/>
      <c r="DV26" s="623"/>
      <c r="DW26" s="624" t="s">
        <v>140</v>
      </c>
      <c r="DX26" s="636"/>
      <c r="DY26" s="636"/>
      <c r="DZ26" s="636"/>
      <c r="EA26" s="636"/>
      <c r="EB26" s="636"/>
      <c r="EC26" s="648"/>
    </row>
    <row r="27" spans="2:133" ht="11.25" customHeight="1" x14ac:dyDescent="0.2">
      <c r="B27" s="618" t="s">
        <v>303</v>
      </c>
      <c r="C27" s="619"/>
      <c r="D27" s="619"/>
      <c r="E27" s="619"/>
      <c r="F27" s="619"/>
      <c r="G27" s="619"/>
      <c r="H27" s="619"/>
      <c r="I27" s="619"/>
      <c r="J27" s="619"/>
      <c r="K27" s="619"/>
      <c r="L27" s="619"/>
      <c r="M27" s="619"/>
      <c r="N27" s="619"/>
      <c r="O27" s="619"/>
      <c r="P27" s="619"/>
      <c r="Q27" s="620"/>
      <c r="R27" s="621">
        <v>3176826</v>
      </c>
      <c r="S27" s="622"/>
      <c r="T27" s="622"/>
      <c r="U27" s="622"/>
      <c r="V27" s="622"/>
      <c r="W27" s="622"/>
      <c r="X27" s="622"/>
      <c r="Y27" s="623"/>
      <c r="Z27" s="659">
        <v>1.3</v>
      </c>
      <c r="AA27" s="659"/>
      <c r="AB27" s="659"/>
      <c r="AC27" s="659"/>
      <c r="AD27" s="660" t="s">
        <v>140</v>
      </c>
      <c r="AE27" s="660"/>
      <c r="AF27" s="660"/>
      <c r="AG27" s="660"/>
      <c r="AH27" s="660"/>
      <c r="AI27" s="660"/>
      <c r="AJ27" s="660"/>
      <c r="AK27" s="660"/>
      <c r="AL27" s="624" t="s">
        <v>237</v>
      </c>
      <c r="AM27" s="625"/>
      <c r="AN27" s="625"/>
      <c r="AO27" s="661"/>
      <c r="AP27" s="618" t="s">
        <v>304</v>
      </c>
      <c r="AQ27" s="619"/>
      <c r="AR27" s="619"/>
      <c r="AS27" s="619"/>
      <c r="AT27" s="619"/>
      <c r="AU27" s="619"/>
      <c r="AV27" s="619"/>
      <c r="AW27" s="619"/>
      <c r="AX27" s="619"/>
      <c r="AY27" s="619"/>
      <c r="AZ27" s="619"/>
      <c r="BA27" s="619"/>
      <c r="BB27" s="619"/>
      <c r="BC27" s="619"/>
      <c r="BD27" s="619"/>
      <c r="BE27" s="619"/>
      <c r="BF27" s="620"/>
      <c r="BG27" s="621">
        <v>59092445</v>
      </c>
      <c r="BH27" s="622"/>
      <c r="BI27" s="622"/>
      <c r="BJ27" s="622"/>
      <c r="BK27" s="622"/>
      <c r="BL27" s="622"/>
      <c r="BM27" s="622"/>
      <c r="BN27" s="623"/>
      <c r="BO27" s="659">
        <v>100</v>
      </c>
      <c r="BP27" s="659"/>
      <c r="BQ27" s="659"/>
      <c r="BR27" s="659"/>
      <c r="BS27" s="660" t="s">
        <v>178</v>
      </c>
      <c r="BT27" s="660"/>
      <c r="BU27" s="660"/>
      <c r="BV27" s="660"/>
      <c r="BW27" s="660"/>
      <c r="BX27" s="660"/>
      <c r="BY27" s="660"/>
      <c r="BZ27" s="660"/>
      <c r="CA27" s="660"/>
      <c r="CB27" s="695"/>
      <c r="CD27" s="618" t="s">
        <v>305</v>
      </c>
      <c r="CE27" s="619"/>
      <c r="CF27" s="619"/>
      <c r="CG27" s="619"/>
      <c r="CH27" s="619"/>
      <c r="CI27" s="619"/>
      <c r="CJ27" s="619"/>
      <c r="CK27" s="619"/>
      <c r="CL27" s="619"/>
      <c r="CM27" s="619"/>
      <c r="CN27" s="619"/>
      <c r="CO27" s="619"/>
      <c r="CP27" s="619"/>
      <c r="CQ27" s="620"/>
      <c r="CR27" s="621">
        <v>75854142</v>
      </c>
      <c r="CS27" s="634"/>
      <c r="CT27" s="634"/>
      <c r="CU27" s="634"/>
      <c r="CV27" s="634"/>
      <c r="CW27" s="634"/>
      <c r="CX27" s="634"/>
      <c r="CY27" s="635"/>
      <c r="CZ27" s="624">
        <v>32.6</v>
      </c>
      <c r="DA27" s="636"/>
      <c r="DB27" s="636"/>
      <c r="DC27" s="637"/>
      <c r="DD27" s="627">
        <v>28118886</v>
      </c>
      <c r="DE27" s="634"/>
      <c r="DF27" s="634"/>
      <c r="DG27" s="634"/>
      <c r="DH27" s="634"/>
      <c r="DI27" s="634"/>
      <c r="DJ27" s="634"/>
      <c r="DK27" s="635"/>
      <c r="DL27" s="627">
        <v>27851911</v>
      </c>
      <c r="DM27" s="634"/>
      <c r="DN27" s="634"/>
      <c r="DO27" s="634"/>
      <c r="DP27" s="634"/>
      <c r="DQ27" s="634"/>
      <c r="DR27" s="634"/>
      <c r="DS27" s="634"/>
      <c r="DT27" s="634"/>
      <c r="DU27" s="634"/>
      <c r="DV27" s="635"/>
      <c r="DW27" s="624">
        <v>19.5</v>
      </c>
      <c r="DX27" s="636"/>
      <c r="DY27" s="636"/>
      <c r="DZ27" s="636"/>
      <c r="EA27" s="636"/>
      <c r="EB27" s="636"/>
      <c r="EC27" s="648"/>
    </row>
    <row r="28" spans="2:133" ht="11.25" customHeight="1" x14ac:dyDescent="0.2">
      <c r="B28" s="618" t="s">
        <v>306</v>
      </c>
      <c r="C28" s="619"/>
      <c r="D28" s="619"/>
      <c r="E28" s="619"/>
      <c r="F28" s="619"/>
      <c r="G28" s="619"/>
      <c r="H28" s="619"/>
      <c r="I28" s="619"/>
      <c r="J28" s="619"/>
      <c r="K28" s="619"/>
      <c r="L28" s="619"/>
      <c r="M28" s="619"/>
      <c r="N28" s="619"/>
      <c r="O28" s="619"/>
      <c r="P28" s="619"/>
      <c r="Q28" s="620"/>
      <c r="R28" s="621">
        <v>2739124</v>
      </c>
      <c r="S28" s="622"/>
      <c r="T28" s="622"/>
      <c r="U28" s="622"/>
      <c r="V28" s="622"/>
      <c r="W28" s="622"/>
      <c r="X28" s="622"/>
      <c r="Y28" s="623"/>
      <c r="Z28" s="659">
        <v>1.1000000000000001</v>
      </c>
      <c r="AA28" s="659"/>
      <c r="AB28" s="659"/>
      <c r="AC28" s="659"/>
      <c r="AD28" s="660">
        <v>1981395</v>
      </c>
      <c r="AE28" s="660"/>
      <c r="AF28" s="660"/>
      <c r="AG28" s="660"/>
      <c r="AH28" s="660"/>
      <c r="AI28" s="660"/>
      <c r="AJ28" s="660"/>
      <c r="AK28" s="660"/>
      <c r="AL28" s="624">
        <v>1.4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307</v>
      </c>
      <c r="CE28" s="619"/>
      <c r="CF28" s="619"/>
      <c r="CG28" s="619"/>
      <c r="CH28" s="619"/>
      <c r="CI28" s="619"/>
      <c r="CJ28" s="619"/>
      <c r="CK28" s="619"/>
      <c r="CL28" s="619"/>
      <c r="CM28" s="619"/>
      <c r="CN28" s="619"/>
      <c r="CO28" s="619"/>
      <c r="CP28" s="619"/>
      <c r="CQ28" s="620"/>
      <c r="CR28" s="621">
        <v>2127107</v>
      </c>
      <c r="CS28" s="622"/>
      <c r="CT28" s="622"/>
      <c r="CU28" s="622"/>
      <c r="CV28" s="622"/>
      <c r="CW28" s="622"/>
      <c r="CX28" s="622"/>
      <c r="CY28" s="623"/>
      <c r="CZ28" s="624">
        <v>0.9</v>
      </c>
      <c r="DA28" s="636"/>
      <c r="DB28" s="636"/>
      <c r="DC28" s="637"/>
      <c r="DD28" s="627">
        <v>2126326</v>
      </c>
      <c r="DE28" s="622"/>
      <c r="DF28" s="622"/>
      <c r="DG28" s="622"/>
      <c r="DH28" s="622"/>
      <c r="DI28" s="622"/>
      <c r="DJ28" s="622"/>
      <c r="DK28" s="623"/>
      <c r="DL28" s="627">
        <v>2126326</v>
      </c>
      <c r="DM28" s="622"/>
      <c r="DN28" s="622"/>
      <c r="DO28" s="622"/>
      <c r="DP28" s="622"/>
      <c r="DQ28" s="622"/>
      <c r="DR28" s="622"/>
      <c r="DS28" s="622"/>
      <c r="DT28" s="622"/>
      <c r="DU28" s="622"/>
      <c r="DV28" s="623"/>
      <c r="DW28" s="624">
        <v>1.5</v>
      </c>
      <c r="DX28" s="636"/>
      <c r="DY28" s="636"/>
      <c r="DZ28" s="636"/>
      <c r="EA28" s="636"/>
      <c r="EB28" s="636"/>
      <c r="EC28" s="648"/>
    </row>
    <row r="29" spans="2:133" ht="11.25" customHeight="1" x14ac:dyDescent="0.2">
      <c r="B29" s="618" t="s">
        <v>308</v>
      </c>
      <c r="C29" s="619"/>
      <c r="D29" s="619"/>
      <c r="E29" s="619"/>
      <c r="F29" s="619"/>
      <c r="G29" s="619"/>
      <c r="H29" s="619"/>
      <c r="I29" s="619"/>
      <c r="J29" s="619"/>
      <c r="K29" s="619"/>
      <c r="L29" s="619"/>
      <c r="M29" s="619"/>
      <c r="N29" s="619"/>
      <c r="O29" s="619"/>
      <c r="P29" s="619"/>
      <c r="Q29" s="620"/>
      <c r="R29" s="621">
        <v>770600</v>
      </c>
      <c r="S29" s="622"/>
      <c r="T29" s="622"/>
      <c r="U29" s="622"/>
      <c r="V29" s="622"/>
      <c r="W29" s="622"/>
      <c r="X29" s="622"/>
      <c r="Y29" s="623"/>
      <c r="Z29" s="659">
        <v>0.3</v>
      </c>
      <c r="AA29" s="659"/>
      <c r="AB29" s="659"/>
      <c r="AC29" s="659"/>
      <c r="AD29" s="660" t="s">
        <v>237</v>
      </c>
      <c r="AE29" s="660"/>
      <c r="AF29" s="660"/>
      <c r="AG29" s="660"/>
      <c r="AH29" s="660"/>
      <c r="AI29" s="660"/>
      <c r="AJ29" s="660"/>
      <c r="AK29" s="660"/>
      <c r="AL29" s="624" t="s">
        <v>140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309</v>
      </c>
      <c r="CE29" s="641"/>
      <c r="CF29" s="618" t="s">
        <v>72</v>
      </c>
      <c r="CG29" s="619"/>
      <c r="CH29" s="619"/>
      <c r="CI29" s="619"/>
      <c r="CJ29" s="619"/>
      <c r="CK29" s="619"/>
      <c r="CL29" s="619"/>
      <c r="CM29" s="619"/>
      <c r="CN29" s="619"/>
      <c r="CO29" s="619"/>
      <c r="CP29" s="619"/>
      <c r="CQ29" s="620"/>
      <c r="CR29" s="621">
        <v>2127107</v>
      </c>
      <c r="CS29" s="634"/>
      <c r="CT29" s="634"/>
      <c r="CU29" s="634"/>
      <c r="CV29" s="634"/>
      <c r="CW29" s="634"/>
      <c r="CX29" s="634"/>
      <c r="CY29" s="635"/>
      <c r="CZ29" s="624">
        <v>0.9</v>
      </c>
      <c r="DA29" s="636"/>
      <c r="DB29" s="636"/>
      <c r="DC29" s="637"/>
      <c r="DD29" s="627">
        <v>2126326</v>
      </c>
      <c r="DE29" s="634"/>
      <c r="DF29" s="634"/>
      <c r="DG29" s="634"/>
      <c r="DH29" s="634"/>
      <c r="DI29" s="634"/>
      <c r="DJ29" s="634"/>
      <c r="DK29" s="635"/>
      <c r="DL29" s="627">
        <v>2126326</v>
      </c>
      <c r="DM29" s="634"/>
      <c r="DN29" s="634"/>
      <c r="DO29" s="634"/>
      <c r="DP29" s="634"/>
      <c r="DQ29" s="634"/>
      <c r="DR29" s="634"/>
      <c r="DS29" s="634"/>
      <c r="DT29" s="634"/>
      <c r="DU29" s="634"/>
      <c r="DV29" s="635"/>
      <c r="DW29" s="624">
        <v>1.5</v>
      </c>
      <c r="DX29" s="636"/>
      <c r="DY29" s="636"/>
      <c r="DZ29" s="636"/>
      <c r="EA29" s="636"/>
      <c r="EB29" s="636"/>
      <c r="EC29" s="648"/>
    </row>
    <row r="30" spans="2:133" ht="11.25" customHeight="1" x14ac:dyDescent="0.2">
      <c r="B30" s="618" t="s">
        <v>310</v>
      </c>
      <c r="C30" s="619"/>
      <c r="D30" s="619"/>
      <c r="E30" s="619"/>
      <c r="F30" s="619"/>
      <c r="G30" s="619"/>
      <c r="H30" s="619"/>
      <c r="I30" s="619"/>
      <c r="J30" s="619"/>
      <c r="K30" s="619"/>
      <c r="L30" s="619"/>
      <c r="M30" s="619"/>
      <c r="N30" s="619"/>
      <c r="O30" s="619"/>
      <c r="P30" s="619"/>
      <c r="Q30" s="620"/>
      <c r="R30" s="621">
        <v>50143422</v>
      </c>
      <c r="S30" s="622"/>
      <c r="T30" s="622"/>
      <c r="U30" s="622"/>
      <c r="V30" s="622"/>
      <c r="W30" s="622"/>
      <c r="X30" s="622"/>
      <c r="Y30" s="623"/>
      <c r="Z30" s="659">
        <v>20.8</v>
      </c>
      <c r="AA30" s="659"/>
      <c r="AB30" s="659"/>
      <c r="AC30" s="659"/>
      <c r="AD30" s="660" t="s">
        <v>237</v>
      </c>
      <c r="AE30" s="660"/>
      <c r="AF30" s="660"/>
      <c r="AG30" s="660"/>
      <c r="AH30" s="660"/>
      <c r="AI30" s="660"/>
      <c r="AJ30" s="660"/>
      <c r="AK30" s="660"/>
      <c r="AL30" s="624" t="s">
        <v>237</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311</v>
      </c>
      <c r="BH30" s="693"/>
      <c r="BI30" s="693"/>
      <c r="BJ30" s="693"/>
      <c r="BK30" s="693"/>
      <c r="BL30" s="693"/>
      <c r="BM30" s="693"/>
      <c r="BN30" s="693"/>
      <c r="BO30" s="693"/>
      <c r="BP30" s="693"/>
      <c r="BQ30" s="694"/>
      <c r="BR30" s="673" t="s">
        <v>312</v>
      </c>
      <c r="BS30" s="693"/>
      <c r="BT30" s="693"/>
      <c r="BU30" s="693"/>
      <c r="BV30" s="693"/>
      <c r="BW30" s="693"/>
      <c r="BX30" s="693"/>
      <c r="BY30" s="693"/>
      <c r="BZ30" s="693"/>
      <c r="CA30" s="693"/>
      <c r="CB30" s="694"/>
      <c r="CD30" s="642"/>
      <c r="CE30" s="643"/>
      <c r="CF30" s="618" t="s">
        <v>313</v>
      </c>
      <c r="CG30" s="619"/>
      <c r="CH30" s="619"/>
      <c r="CI30" s="619"/>
      <c r="CJ30" s="619"/>
      <c r="CK30" s="619"/>
      <c r="CL30" s="619"/>
      <c r="CM30" s="619"/>
      <c r="CN30" s="619"/>
      <c r="CO30" s="619"/>
      <c r="CP30" s="619"/>
      <c r="CQ30" s="620"/>
      <c r="CR30" s="621">
        <v>1908712</v>
      </c>
      <c r="CS30" s="622"/>
      <c r="CT30" s="622"/>
      <c r="CU30" s="622"/>
      <c r="CV30" s="622"/>
      <c r="CW30" s="622"/>
      <c r="CX30" s="622"/>
      <c r="CY30" s="623"/>
      <c r="CZ30" s="624">
        <v>0.8</v>
      </c>
      <c r="DA30" s="636"/>
      <c r="DB30" s="636"/>
      <c r="DC30" s="637"/>
      <c r="DD30" s="627">
        <v>1907931</v>
      </c>
      <c r="DE30" s="622"/>
      <c r="DF30" s="622"/>
      <c r="DG30" s="622"/>
      <c r="DH30" s="622"/>
      <c r="DI30" s="622"/>
      <c r="DJ30" s="622"/>
      <c r="DK30" s="623"/>
      <c r="DL30" s="627">
        <v>1907931</v>
      </c>
      <c r="DM30" s="622"/>
      <c r="DN30" s="622"/>
      <c r="DO30" s="622"/>
      <c r="DP30" s="622"/>
      <c r="DQ30" s="622"/>
      <c r="DR30" s="622"/>
      <c r="DS30" s="622"/>
      <c r="DT30" s="622"/>
      <c r="DU30" s="622"/>
      <c r="DV30" s="623"/>
      <c r="DW30" s="624">
        <v>1.3</v>
      </c>
      <c r="DX30" s="636"/>
      <c r="DY30" s="636"/>
      <c r="DZ30" s="636"/>
      <c r="EA30" s="636"/>
      <c r="EB30" s="636"/>
      <c r="EC30" s="648"/>
    </row>
    <row r="31" spans="2:133" ht="11.25" customHeight="1" x14ac:dyDescent="0.2">
      <c r="B31" s="696" t="s">
        <v>314</v>
      </c>
      <c r="C31" s="697"/>
      <c r="D31" s="697"/>
      <c r="E31" s="697"/>
      <c r="F31" s="697"/>
      <c r="G31" s="697"/>
      <c r="H31" s="697"/>
      <c r="I31" s="697"/>
      <c r="J31" s="697"/>
      <c r="K31" s="697"/>
      <c r="L31" s="697"/>
      <c r="M31" s="697"/>
      <c r="N31" s="697"/>
      <c r="O31" s="697"/>
      <c r="P31" s="697"/>
      <c r="Q31" s="698"/>
      <c r="R31" s="621">
        <v>65815679</v>
      </c>
      <c r="S31" s="622"/>
      <c r="T31" s="622"/>
      <c r="U31" s="622"/>
      <c r="V31" s="622"/>
      <c r="W31" s="622"/>
      <c r="X31" s="622"/>
      <c r="Y31" s="623"/>
      <c r="Z31" s="659">
        <v>27.3</v>
      </c>
      <c r="AA31" s="659"/>
      <c r="AB31" s="659"/>
      <c r="AC31" s="659"/>
      <c r="AD31" s="660">
        <v>64130881</v>
      </c>
      <c r="AE31" s="660"/>
      <c r="AF31" s="660"/>
      <c r="AG31" s="660"/>
      <c r="AH31" s="660"/>
      <c r="AI31" s="660"/>
      <c r="AJ31" s="660"/>
      <c r="AK31" s="660"/>
      <c r="AL31" s="624">
        <v>44.8</v>
      </c>
      <c r="AM31" s="625"/>
      <c r="AN31" s="625"/>
      <c r="AO31" s="661"/>
      <c r="AP31" s="687" t="s">
        <v>315</v>
      </c>
      <c r="AQ31" s="688"/>
      <c r="AR31" s="688"/>
      <c r="AS31" s="688"/>
      <c r="AT31" s="689" t="s">
        <v>316</v>
      </c>
      <c r="AU31" s="218"/>
      <c r="AV31" s="218"/>
      <c r="AW31" s="218"/>
      <c r="AX31" s="679" t="s">
        <v>191</v>
      </c>
      <c r="AY31" s="680"/>
      <c r="AZ31" s="680"/>
      <c r="BA31" s="680"/>
      <c r="BB31" s="680"/>
      <c r="BC31" s="680"/>
      <c r="BD31" s="680"/>
      <c r="BE31" s="680"/>
      <c r="BF31" s="681"/>
      <c r="BG31" s="683">
        <v>99.4</v>
      </c>
      <c r="BH31" s="684"/>
      <c r="BI31" s="684"/>
      <c r="BJ31" s="684"/>
      <c r="BK31" s="684"/>
      <c r="BL31" s="684"/>
      <c r="BM31" s="685">
        <v>98.8</v>
      </c>
      <c r="BN31" s="684"/>
      <c r="BO31" s="684"/>
      <c r="BP31" s="684"/>
      <c r="BQ31" s="686"/>
      <c r="BR31" s="683">
        <v>99.4</v>
      </c>
      <c r="BS31" s="684"/>
      <c r="BT31" s="684"/>
      <c r="BU31" s="684"/>
      <c r="BV31" s="684"/>
      <c r="BW31" s="684"/>
      <c r="BX31" s="685">
        <v>98.7</v>
      </c>
      <c r="BY31" s="684"/>
      <c r="BZ31" s="684"/>
      <c r="CA31" s="684"/>
      <c r="CB31" s="686"/>
      <c r="CD31" s="642"/>
      <c r="CE31" s="643"/>
      <c r="CF31" s="618" t="s">
        <v>317</v>
      </c>
      <c r="CG31" s="619"/>
      <c r="CH31" s="619"/>
      <c r="CI31" s="619"/>
      <c r="CJ31" s="619"/>
      <c r="CK31" s="619"/>
      <c r="CL31" s="619"/>
      <c r="CM31" s="619"/>
      <c r="CN31" s="619"/>
      <c r="CO31" s="619"/>
      <c r="CP31" s="619"/>
      <c r="CQ31" s="620"/>
      <c r="CR31" s="621">
        <v>218395</v>
      </c>
      <c r="CS31" s="634"/>
      <c r="CT31" s="634"/>
      <c r="CU31" s="634"/>
      <c r="CV31" s="634"/>
      <c r="CW31" s="634"/>
      <c r="CX31" s="634"/>
      <c r="CY31" s="635"/>
      <c r="CZ31" s="624">
        <v>0.1</v>
      </c>
      <c r="DA31" s="636"/>
      <c r="DB31" s="636"/>
      <c r="DC31" s="637"/>
      <c r="DD31" s="627">
        <v>218395</v>
      </c>
      <c r="DE31" s="634"/>
      <c r="DF31" s="634"/>
      <c r="DG31" s="634"/>
      <c r="DH31" s="634"/>
      <c r="DI31" s="634"/>
      <c r="DJ31" s="634"/>
      <c r="DK31" s="635"/>
      <c r="DL31" s="627">
        <v>218395</v>
      </c>
      <c r="DM31" s="634"/>
      <c r="DN31" s="634"/>
      <c r="DO31" s="634"/>
      <c r="DP31" s="634"/>
      <c r="DQ31" s="634"/>
      <c r="DR31" s="634"/>
      <c r="DS31" s="634"/>
      <c r="DT31" s="634"/>
      <c r="DU31" s="634"/>
      <c r="DV31" s="635"/>
      <c r="DW31" s="624">
        <v>0.2</v>
      </c>
      <c r="DX31" s="636"/>
      <c r="DY31" s="636"/>
      <c r="DZ31" s="636"/>
      <c r="EA31" s="636"/>
      <c r="EB31" s="636"/>
      <c r="EC31" s="648"/>
    </row>
    <row r="32" spans="2:133" ht="11.25" customHeight="1" x14ac:dyDescent="0.2">
      <c r="B32" s="618" t="s">
        <v>318</v>
      </c>
      <c r="C32" s="619"/>
      <c r="D32" s="619"/>
      <c r="E32" s="619"/>
      <c r="F32" s="619"/>
      <c r="G32" s="619"/>
      <c r="H32" s="619"/>
      <c r="I32" s="619"/>
      <c r="J32" s="619"/>
      <c r="K32" s="619"/>
      <c r="L32" s="619"/>
      <c r="M32" s="619"/>
      <c r="N32" s="619"/>
      <c r="O32" s="619"/>
      <c r="P32" s="619"/>
      <c r="Q32" s="620"/>
      <c r="R32" s="621">
        <v>21574953</v>
      </c>
      <c r="S32" s="622"/>
      <c r="T32" s="622"/>
      <c r="U32" s="622"/>
      <c r="V32" s="622"/>
      <c r="W32" s="622"/>
      <c r="X32" s="622"/>
      <c r="Y32" s="623"/>
      <c r="Z32" s="659">
        <v>9</v>
      </c>
      <c r="AA32" s="659"/>
      <c r="AB32" s="659"/>
      <c r="AC32" s="659"/>
      <c r="AD32" s="660" t="s">
        <v>253</v>
      </c>
      <c r="AE32" s="660"/>
      <c r="AF32" s="660"/>
      <c r="AG32" s="660"/>
      <c r="AH32" s="660"/>
      <c r="AI32" s="660"/>
      <c r="AJ32" s="660"/>
      <c r="AK32" s="660"/>
      <c r="AL32" s="624" t="s">
        <v>178</v>
      </c>
      <c r="AM32" s="625"/>
      <c r="AN32" s="625"/>
      <c r="AO32" s="661"/>
      <c r="AP32" s="662"/>
      <c r="AQ32" s="663"/>
      <c r="AR32" s="663"/>
      <c r="AS32" s="663"/>
      <c r="AT32" s="690"/>
      <c r="AU32" s="214" t="s">
        <v>319</v>
      </c>
      <c r="AX32" s="618" t="s">
        <v>320</v>
      </c>
      <c r="AY32" s="619"/>
      <c r="AZ32" s="619"/>
      <c r="BA32" s="619"/>
      <c r="BB32" s="619"/>
      <c r="BC32" s="619"/>
      <c r="BD32" s="619"/>
      <c r="BE32" s="619"/>
      <c r="BF32" s="620"/>
      <c r="BG32" s="692">
        <v>99.3</v>
      </c>
      <c r="BH32" s="634"/>
      <c r="BI32" s="634"/>
      <c r="BJ32" s="634"/>
      <c r="BK32" s="634"/>
      <c r="BL32" s="634"/>
      <c r="BM32" s="625">
        <v>98.7</v>
      </c>
      <c r="BN32" s="634"/>
      <c r="BO32" s="634"/>
      <c r="BP32" s="634"/>
      <c r="BQ32" s="657"/>
      <c r="BR32" s="692">
        <v>99.4</v>
      </c>
      <c r="BS32" s="634"/>
      <c r="BT32" s="634"/>
      <c r="BU32" s="634"/>
      <c r="BV32" s="634"/>
      <c r="BW32" s="634"/>
      <c r="BX32" s="625">
        <v>98.7</v>
      </c>
      <c r="BY32" s="634"/>
      <c r="BZ32" s="634"/>
      <c r="CA32" s="634"/>
      <c r="CB32" s="657"/>
      <c r="CD32" s="644"/>
      <c r="CE32" s="645"/>
      <c r="CF32" s="618" t="s">
        <v>321</v>
      </c>
      <c r="CG32" s="619"/>
      <c r="CH32" s="619"/>
      <c r="CI32" s="619"/>
      <c r="CJ32" s="619"/>
      <c r="CK32" s="619"/>
      <c r="CL32" s="619"/>
      <c r="CM32" s="619"/>
      <c r="CN32" s="619"/>
      <c r="CO32" s="619"/>
      <c r="CP32" s="619"/>
      <c r="CQ32" s="620"/>
      <c r="CR32" s="621" t="s">
        <v>237</v>
      </c>
      <c r="CS32" s="622"/>
      <c r="CT32" s="622"/>
      <c r="CU32" s="622"/>
      <c r="CV32" s="622"/>
      <c r="CW32" s="622"/>
      <c r="CX32" s="622"/>
      <c r="CY32" s="623"/>
      <c r="CZ32" s="624" t="s">
        <v>237</v>
      </c>
      <c r="DA32" s="636"/>
      <c r="DB32" s="636"/>
      <c r="DC32" s="637"/>
      <c r="DD32" s="627" t="s">
        <v>178</v>
      </c>
      <c r="DE32" s="622"/>
      <c r="DF32" s="622"/>
      <c r="DG32" s="622"/>
      <c r="DH32" s="622"/>
      <c r="DI32" s="622"/>
      <c r="DJ32" s="622"/>
      <c r="DK32" s="623"/>
      <c r="DL32" s="627" t="s">
        <v>237</v>
      </c>
      <c r="DM32" s="622"/>
      <c r="DN32" s="622"/>
      <c r="DO32" s="622"/>
      <c r="DP32" s="622"/>
      <c r="DQ32" s="622"/>
      <c r="DR32" s="622"/>
      <c r="DS32" s="622"/>
      <c r="DT32" s="622"/>
      <c r="DU32" s="622"/>
      <c r="DV32" s="623"/>
      <c r="DW32" s="624" t="s">
        <v>253</v>
      </c>
      <c r="DX32" s="636"/>
      <c r="DY32" s="636"/>
      <c r="DZ32" s="636"/>
      <c r="EA32" s="636"/>
      <c r="EB32" s="636"/>
      <c r="EC32" s="648"/>
    </row>
    <row r="33" spans="2:133" ht="11.25" customHeight="1" x14ac:dyDescent="0.2">
      <c r="B33" s="618" t="s">
        <v>322</v>
      </c>
      <c r="C33" s="619"/>
      <c r="D33" s="619"/>
      <c r="E33" s="619"/>
      <c r="F33" s="619"/>
      <c r="G33" s="619"/>
      <c r="H33" s="619"/>
      <c r="I33" s="619"/>
      <c r="J33" s="619"/>
      <c r="K33" s="619"/>
      <c r="L33" s="619"/>
      <c r="M33" s="619"/>
      <c r="N33" s="619"/>
      <c r="O33" s="619"/>
      <c r="P33" s="619"/>
      <c r="Q33" s="620"/>
      <c r="R33" s="621">
        <v>467622</v>
      </c>
      <c r="S33" s="622"/>
      <c r="T33" s="622"/>
      <c r="U33" s="622"/>
      <c r="V33" s="622"/>
      <c r="W33" s="622"/>
      <c r="X33" s="622"/>
      <c r="Y33" s="623"/>
      <c r="Z33" s="659">
        <v>0.2</v>
      </c>
      <c r="AA33" s="659"/>
      <c r="AB33" s="659"/>
      <c r="AC33" s="659"/>
      <c r="AD33" s="660">
        <v>335987</v>
      </c>
      <c r="AE33" s="660"/>
      <c r="AF33" s="660"/>
      <c r="AG33" s="660"/>
      <c r="AH33" s="660"/>
      <c r="AI33" s="660"/>
      <c r="AJ33" s="660"/>
      <c r="AK33" s="660"/>
      <c r="AL33" s="624">
        <v>0.2</v>
      </c>
      <c r="AM33" s="625"/>
      <c r="AN33" s="625"/>
      <c r="AO33" s="661"/>
      <c r="AP33" s="664"/>
      <c r="AQ33" s="665"/>
      <c r="AR33" s="665"/>
      <c r="AS33" s="665"/>
      <c r="AT33" s="691"/>
      <c r="AU33" s="219"/>
      <c r="AV33" s="219"/>
      <c r="AW33" s="219"/>
      <c r="AX33" s="602" t="s">
        <v>323</v>
      </c>
      <c r="AY33" s="603"/>
      <c r="AZ33" s="603"/>
      <c r="BA33" s="603"/>
      <c r="BB33" s="603"/>
      <c r="BC33" s="603"/>
      <c r="BD33" s="603"/>
      <c r="BE33" s="603"/>
      <c r="BF33" s="604"/>
      <c r="BG33" s="682" t="s">
        <v>253</v>
      </c>
      <c r="BH33" s="606"/>
      <c r="BI33" s="606"/>
      <c r="BJ33" s="606"/>
      <c r="BK33" s="606"/>
      <c r="BL33" s="606"/>
      <c r="BM33" s="652" t="s">
        <v>237</v>
      </c>
      <c r="BN33" s="606"/>
      <c r="BO33" s="606"/>
      <c r="BP33" s="606"/>
      <c r="BQ33" s="669"/>
      <c r="BR33" s="682" t="s">
        <v>178</v>
      </c>
      <c r="BS33" s="606"/>
      <c r="BT33" s="606"/>
      <c r="BU33" s="606"/>
      <c r="BV33" s="606"/>
      <c r="BW33" s="606"/>
      <c r="BX33" s="652" t="s">
        <v>237</v>
      </c>
      <c r="BY33" s="606"/>
      <c r="BZ33" s="606"/>
      <c r="CA33" s="606"/>
      <c r="CB33" s="669"/>
      <c r="CD33" s="618" t="s">
        <v>324</v>
      </c>
      <c r="CE33" s="619"/>
      <c r="CF33" s="619"/>
      <c r="CG33" s="619"/>
      <c r="CH33" s="619"/>
      <c r="CI33" s="619"/>
      <c r="CJ33" s="619"/>
      <c r="CK33" s="619"/>
      <c r="CL33" s="619"/>
      <c r="CM33" s="619"/>
      <c r="CN33" s="619"/>
      <c r="CO33" s="619"/>
      <c r="CP33" s="619"/>
      <c r="CQ33" s="620"/>
      <c r="CR33" s="621">
        <v>110337368</v>
      </c>
      <c r="CS33" s="634"/>
      <c r="CT33" s="634"/>
      <c r="CU33" s="634"/>
      <c r="CV33" s="634"/>
      <c r="CW33" s="634"/>
      <c r="CX33" s="634"/>
      <c r="CY33" s="635"/>
      <c r="CZ33" s="624">
        <v>47.5</v>
      </c>
      <c r="DA33" s="636"/>
      <c r="DB33" s="636"/>
      <c r="DC33" s="637"/>
      <c r="DD33" s="627">
        <v>89680865</v>
      </c>
      <c r="DE33" s="634"/>
      <c r="DF33" s="634"/>
      <c r="DG33" s="634"/>
      <c r="DH33" s="634"/>
      <c r="DI33" s="634"/>
      <c r="DJ33" s="634"/>
      <c r="DK33" s="635"/>
      <c r="DL33" s="627">
        <v>53354206</v>
      </c>
      <c r="DM33" s="634"/>
      <c r="DN33" s="634"/>
      <c r="DO33" s="634"/>
      <c r="DP33" s="634"/>
      <c r="DQ33" s="634"/>
      <c r="DR33" s="634"/>
      <c r="DS33" s="634"/>
      <c r="DT33" s="634"/>
      <c r="DU33" s="634"/>
      <c r="DV33" s="635"/>
      <c r="DW33" s="624">
        <v>37.299999999999997</v>
      </c>
      <c r="DX33" s="636"/>
      <c r="DY33" s="636"/>
      <c r="DZ33" s="636"/>
      <c r="EA33" s="636"/>
      <c r="EB33" s="636"/>
      <c r="EC33" s="648"/>
    </row>
    <row r="34" spans="2:133" ht="11.25" customHeight="1" x14ac:dyDescent="0.2">
      <c r="B34" s="618" t="s">
        <v>325</v>
      </c>
      <c r="C34" s="619"/>
      <c r="D34" s="619"/>
      <c r="E34" s="619"/>
      <c r="F34" s="619"/>
      <c r="G34" s="619"/>
      <c r="H34" s="619"/>
      <c r="I34" s="619"/>
      <c r="J34" s="619"/>
      <c r="K34" s="619"/>
      <c r="L34" s="619"/>
      <c r="M34" s="619"/>
      <c r="N34" s="619"/>
      <c r="O34" s="619"/>
      <c r="P34" s="619"/>
      <c r="Q34" s="620"/>
      <c r="R34" s="621">
        <v>219410</v>
      </c>
      <c r="S34" s="622"/>
      <c r="T34" s="622"/>
      <c r="U34" s="622"/>
      <c r="V34" s="622"/>
      <c r="W34" s="622"/>
      <c r="X34" s="622"/>
      <c r="Y34" s="623"/>
      <c r="Z34" s="659">
        <v>0.1</v>
      </c>
      <c r="AA34" s="659"/>
      <c r="AB34" s="659"/>
      <c r="AC34" s="659"/>
      <c r="AD34" s="660" t="s">
        <v>140</v>
      </c>
      <c r="AE34" s="660"/>
      <c r="AF34" s="660"/>
      <c r="AG34" s="660"/>
      <c r="AH34" s="660"/>
      <c r="AI34" s="660"/>
      <c r="AJ34" s="660"/>
      <c r="AK34" s="660"/>
      <c r="AL34" s="624" t="s">
        <v>178</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326</v>
      </c>
      <c r="CE34" s="619"/>
      <c r="CF34" s="619"/>
      <c r="CG34" s="619"/>
      <c r="CH34" s="619"/>
      <c r="CI34" s="619"/>
      <c r="CJ34" s="619"/>
      <c r="CK34" s="619"/>
      <c r="CL34" s="619"/>
      <c r="CM34" s="619"/>
      <c r="CN34" s="619"/>
      <c r="CO34" s="619"/>
      <c r="CP34" s="619"/>
      <c r="CQ34" s="620"/>
      <c r="CR34" s="621">
        <v>49569074</v>
      </c>
      <c r="CS34" s="622"/>
      <c r="CT34" s="622"/>
      <c r="CU34" s="622"/>
      <c r="CV34" s="622"/>
      <c r="CW34" s="622"/>
      <c r="CX34" s="622"/>
      <c r="CY34" s="623"/>
      <c r="CZ34" s="624">
        <v>21.3</v>
      </c>
      <c r="DA34" s="636"/>
      <c r="DB34" s="636"/>
      <c r="DC34" s="637"/>
      <c r="DD34" s="627">
        <v>37896300</v>
      </c>
      <c r="DE34" s="622"/>
      <c r="DF34" s="622"/>
      <c r="DG34" s="622"/>
      <c r="DH34" s="622"/>
      <c r="DI34" s="622"/>
      <c r="DJ34" s="622"/>
      <c r="DK34" s="623"/>
      <c r="DL34" s="627">
        <v>34393706</v>
      </c>
      <c r="DM34" s="622"/>
      <c r="DN34" s="622"/>
      <c r="DO34" s="622"/>
      <c r="DP34" s="622"/>
      <c r="DQ34" s="622"/>
      <c r="DR34" s="622"/>
      <c r="DS34" s="622"/>
      <c r="DT34" s="622"/>
      <c r="DU34" s="622"/>
      <c r="DV34" s="623"/>
      <c r="DW34" s="624">
        <v>24</v>
      </c>
      <c r="DX34" s="636"/>
      <c r="DY34" s="636"/>
      <c r="DZ34" s="636"/>
      <c r="EA34" s="636"/>
      <c r="EB34" s="636"/>
      <c r="EC34" s="648"/>
    </row>
    <row r="35" spans="2:133" ht="11.25" customHeight="1" x14ac:dyDescent="0.2">
      <c r="B35" s="618" t="s">
        <v>327</v>
      </c>
      <c r="C35" s="619"/>
      <c r="D35" s="619"/>
      <c r="E35" s="619"/>
      <c r="F35" s="619"/>
      <c r="G35" s="619"/>
      <c r="H35" s="619"/>
      <c r="I35" s="619"/>
      <c r="J35" s="619"/>
      <c r="K35" s="619"/>
      <c r="L35" s="619"/>
      <c r="M35" s="619"/>
      <c r="N35" s="619"/>
      <c r="O35" s="619"/>
      <c r="P35" s="619"/>
      <c r="Q35" s="620"/>
      <c r="R35" s="621">
        <v>4345473</v>
      </c>
      <c r="S35" s="622"/>
      <c r="T35" s="622"/>
      <c r="U35" s="622"/>
      <c r="V35" s="622"/>
      <c r="W35" s="622"/>
      <c r="X35" s="622"/>
      <c r="Y35" s="623"/>
      <c r="Z35" s="659">
        <v>1.8</v>
      </c>
      <c r="AA35" s="659"/>
      <c r="AB35" s="659"/>
      <c r="AC35" s="659"/>
      <c r="AD35" s="660" t="s">
        <v>237</v>
      </c>
      <c r="AE35" s="660"/>
      <c r="AF35" s="660"/>
      <c r="AG35" s="660"/>
      <c r="AH35" s="660"/>
      <c r="AI35" s="660"/>
      <c r="AJ35" s="660"/>
      <c r="AK35" s="660"/>
      <c r="AL35" s="624" t="s">
        <v>178</v>
      </c>
      <c r="AM35" s="625"/>
      <c r="AN35" s="625"/>
      <c r="AO35" s="661"/>
      <c r="AP35" s="222"/>
      <c r="AQ35" s="673" t="s">
        <v>328</v>
      </c>
      <c r="AR35" s="674"/>
      <c r="AS35" s="674"/>
      <c r="AT35" s="674"/>
      <c r="AU35" s="674"/>
      <c r="AV35" s="674"/>
      <c r="AW35" s="674"/>
      <c r="AX35" s="674"/>
      <c r="AY35" s="674"/>
      <c r="AZ35" s="674"/>
      <c r="BA35" s="674"/>
      <c r="BB35" s="674"/>
      <c r="BC35" s="674"/>
      <c r="BD35" s="674"/>
      <c r="BE35" s="674"/>
      <c r="BF35" s="675"/>
      <c r="BG35" s="673" t="s">
        <v>329</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330</v>
      </c>
      <c r="CE35" s="619"/>
      <c r="CF35" s="619"/>
      <c r="CG35" s="619"/>
      <c r="CH35" s="619"/>
      <c r="CI35" s="619"/>
      <c r="CJ35" s="619"/>
      <c r="CK35" s="619"/>
      <c r="CL35" s="619"/>
      <c r="CM35" s="619"/>
      <c r="CN35" s="619"/>
      <c r="CO35" s="619"/>
      <c r="CP35" s="619"/>
      <c r="CQ35" s="620"/>
      <c r="CR35" s="621">
        <v>1965320</v>
      </c>
      <c r="CS35" s="634"/>
      <c r="CT35" s="634"/>
      <c r="CU35" s="634"/>
      <c r="CV35" s="634"/>
      <c r="CW35" s="634"/>
      <c r="CX35" s="634"/>
      <c r="CY35" s="635"/>
      <c r="CZ35" s="624">
        <v>0.8</v>
      </c>
      <c r="DA35" s="636"/>
      <c r="DB35" s="636"/>
      <c r="DC35" s="637"/>
      <c r="DD35" s="627">
        <v>1758811</v>
      </c>
      <c r="DE35" s="634"/>
      <c r="DF35" s="634"/>
      <c r="DG35" s="634"/>
      <c r="DH35" s="634"/>
      <c r="DI35" s="634"/>
      <c r="DJ35" s="634"/>
      <c r="DK35" s="635"/>
      <c r="DL35" s="627">
        <v>1758811</v>
      </c>
      <c r="DM35" s="634"/>
      <c r="DN35" s="634"/>
      <c r="DO35" s="634"/>
      <c r="DP35" s="634"/>
      <c r="DQ35" s="634"/>
      <c r="DR35" s="634"/>
      <c r="DS35" s="634"/>
      <c r="DT35" s="634"/>
      <c r="DU35" s="634"/>
      <c r="DV35" s="635"/>
      <c r="DW35" s="624">
        <v>1.2</v>
      </c>
      <c r="DX35" s="636"/>
      <c r="DY35" s="636"/>
      <c r="DZ35" s="636"/>
      <c r="EA35" s="636"/>
      <c r="EB35" s="636"/>
      <c r="EC35" s="648"/>
    </row>
    <row r="36" spans="2:133" ht="11.25" customHeight="1" x14ac:dyDescent="0.2">
      <c r="B36" s="618" t="s">
        <v>331</v>
      </c>
      <c r="C36" s="619"/>
      <c r="D36" s="619"/>
      <c r="E36" s="619"/>
      <c r="F36" s="619"/>
      <c r="G36" s="619"/>
      <c r="H36" s="619"/>
      <c r="I36" s="619"/>
      <c r="J36" s="619"/>
      <c r="K36" s="619"/>
      <c r="L36" s="619"/>
      <c r="M36" s="619"/>
      <c r="N36" s="619"/>
      <c r="O36" s="619"/>
      <c r="P36" s="619"/>
      <c r="Q36" s="620"/>
      <c r="R36" s="621">
        <v>10936297</v>
      </c>
      <c r="S36" s="622"/>
      <c r="T36" s="622"/>
      <c r="U36" s="622"/>
      <c r="V36" s="622"/>
      <c r="W36" s="622"/>
      <c r="X36" s="622"/>
      <c r="Y36" s="623"/>
      <c r="Z36" s="659">
        <v>4.5</v>
      </c>
      <c r="AA36" s="659"/>
      <c r="AB36" s="659"/>
      <c r="AC36" s="659"/>
      <c r="AD36" s="660" t="s">
        <v>237</v>
      </c>
      <c r="AE36" s="660"/>
      <c r="AF36" s="660"/>
      <c r="AG36" s="660"/>
      <c r="AH36" s="660"/>
      <c r="AI36" s="660"/>
      <c r="AJ36" s="660"/>
      <c r="AK36" s="660"/>
      <c r="AL36" s="624" t="s">
        <v>237</v>
      </c>
      <c r="AM36" s="625"/>
      <c r="AN36" s="625"/>
      <c r="AO36" s="661"/>
      <c r="AP36" s="222"/>
      <c r="AQ36" s="670" t="s">
        <v>332</v>
      </c>
      <c r="AR36" s="671"/>
      <c r="AS36" s="671"/>
      <c r="AT36" s="671"/>
      <c r="AU36" s="671"/>
      <c r="AV36" s="671"/>
      <c r="AW36" s="671"/>
      <c r="AX36" s="671"/>
      <c r="AY36" s="672"/>
      <c r="AZ36" s="676">
        <v>16416217</v>
      </c>
      <c r="BA36" s="677"/>
      <c r="BB36" s="677"/>
      <c r="BC36" s="677"/>
      <c r="BD36" s="677"/>
      <c r="BE36" s="677"/>
      <c r="BF36" s="678"/>
      <c r="BG36" s="679" t="s">
        <v>333</v>
      </c>
      <c r="BH36" s="680"/>
      <c r="BI36" s="680"/>
      <c r="BJ36" s="680"/>
      <c r="BK36" s="680"/>
      <c r="BL36" s="680"/>
      <c r="BM36" s="680"/>
      <c r="BN36" s="680"/>
      <c r="BO36" s="680"/>
      <c r="BP36" s="680"/>
      <c r="BQ36" s="680"/>
      <c r="BR36" s="680"/>
      <c r="BS36" s="680"/>
      <c r="BT36" s="680"/>
      <c r="BU36" s="681"/>
      <c r="BV36" s="676">
        <v>1461907</v>
      </c>
      <c r="BW36" s="677"/>
      <c r="BX36" s="677"/>
      <c r="BY36" s="677"/>
      <c r="BZ36" s="677"/>
      <c r="CA36" s="677"/>
      <c r="CB36" s="678"/>
      <c r="CD36" s="618" t="s">
        <v>334</v>
      </c>
      <c r="CE36" s="619"/>
      <c r="CF36" s="619"/>
      <c r="CG36" s="619"/>
      <c r="CH36" s="619"/>
      <c r="CI36" s="619"/>
      <c r="CJ36" s="619"/>
      <c r="CK36" s="619"/>
      <c r="CL36" s="619"/>
      <c r="CM36" s="619"/>
      <c r="CN36" s="619"/>
      <c r="CO36" s="619"/>
      <c r="CP36" s="619"/>
      <c r="CQ36" s="620"/>
      <c r="CR36" s="621">
        <v>22163747</v>
      </c>
      <c r="CS36" s="622"/>
      <c r="CT36" s="622"/>
      <c r="CU36" s="622"/>
      <c r="CV36" s="622"/>
      <c r="CW36" s="622"/>
      <c r="CX36" s="622"/>
      <c r="CY36" s="623"/>
      <c r="CZ36" s="624">
        <v>9.5</v>
      </c>
      <c r="DA36" s="636"/>
      <c r="DB36" s="636"/>
      <c r="DC36" s="637"/>
      <c r="DD36" s="627">
        <v>17302817</v>
      </c>
      <c r="DE36" s="622"/>
      <c r="DF36" s="622"/>
      <c r="DG36" s="622"/>
      <c r="DH36" s="622"/>
      <c r="DI36" s="622"/>
      <c r="DJ36" s="622"/>
      <c r="DK36" s="623"/>
      <c r="DL36" s="627">
        <v>6040040</v>
      </c>
      <c r="DM36" s="622"/>
      <c r="DN36" s="622"/>
      <c r="DO36" s="622"/>
      <c r="DP36" s="622"/>
      <c r="DQ36" s="622"/>
      <c r="DR36" s="622"/>
      <c r="DS36" s="622"/>
      <c r="DT36" s="622"/>
      <c r="DU36" s="622"/>
      <c r="DV36" s="623"/>
      <c r="DW36" s="624">
        <v>4.2</v>
      </c>
      <c r="DX36" s="636"/>
      <c r="DY36" s="636"/>
      <c r="DZ36" s="636"/>
      <c r="EA36" s="636"/>
      <c r="EB36" s="636"/>
      <c r="EC36" s="648"/>
    </row>
    <row r="37" spans="2:133" ht="11.25" customHeight="1" x14ac:dyDescent="0.2">
      <c r="B37" s="618" t="s">
        <v>335</v>
      </c>
      <c r="C37" s="619"/>
      <c r="D37" s="619"/>
      <c r="E37" s="619"/>
      <c r="F37" s="619"/>
      <c r="G37" s="619"/>
      <c r="H37" s="619"/>
      <c r="I37" s="619"/>
      <c r="J37" s="619"/>
      <c r="K37" s="619"/>
      <c r="L37" s="619"/>
      <c r="M37" s="619"/>
      <c r="N37" s="619"/>
      <c r="O37" s="619"/>
      <c r="P37" s="619"/>
      <c r="Q37" s="620"/>
      <c r="R37" s="621">
        <v>2700148</v>
      </c>
      <c r="S37" s="622"/>
      <c r="T37" s="622"/>
      <c r="U37" s="622"/>
      <c r="V37" s="622"/>
      <c r="W37" s="622"/>
      <c r="X37" s="622"/>
      <c r="Y37" s="623"/>
      <c r="Z37" s="659">
        <v>1.1000000000000001</v>
      </c>
      <c r="AA37" s="659"/>
      <c r="AB37" s="659"/>
      <c r="AC37" s="659"/>
      <c r="AD37" s="660">
        <v>700</v>
      </c>
      <c r="AE37" s="660"/>
      <c r="AF37" s="660"/>
      <c r="AG37" s="660"/>
      <c r="AH37" s="660"/>
      <c r="AI37" s="660"/>
      <c r="AJ37" s="660"/>
      <c r="AK37" s="660"/>
      <c r="AL37" s="624">
        <v>0</v>
      </c>
      <c r="AM37" s="625"/>
      <c r="AN37" s="625"/>
      <c r="AO37" s="661"/>
      <c r="AQ37" s="654" t="s">
        <v>336</v>
      </c>
      <c r="AR37" s="655"/>
      <c r="AS37" s="655"/>
      <c r="AT37" s="655"/>
      <c r="AU37" s="655"/>
      <c r="AV37" s="655"/>
      <c r="AW37" s="655"/>
      <c r="AX37" s="655"/>
      <c r="AY37" s="656"/>
      <c r="AZ37" s="621">
        <v>135</v>
      </c>
      <c r="BA37" s="622"/>
      <c r="BB37" s="622"/>
      <c r="BC37" s="622"/>
      <c r="BD37" s="634"/>
      <c r="BE37" s="634"/>
      <c r="BF37" s="657"/>
      <c r="BG37" s="618" t="s">
        <v>337</v>
      </c>
      <c r="BH37" s="619"/>
      <c r="BI37" s="619"/>
      <c r="BJ37" s="619"/>
      <c r="BK37" s="619"/>
      <c r="BL37" s="619"/>
      <c r="BM37" s="619"/>
      <c r="BN37" s="619"/>
      <c r="BO37" s="619"/>
      <c r="BP37" s="619"/>
      <c r="BQ37" s="619"/>
      <c r="BR37" s="619"/>
      <c r="BS37" s="619"/>
      <c r="BT37" s="619"/>
      <c r="BU37" s="620"/>
      <c r="BV37" s="621">
        <v>1461907</v>
      </c>
      <c r="BW37" s="622"/>
      <c r="BX37" s="622"/>
      <c r="BY37" s="622"/>
      <c r="BZ37" s="622"/>
      <c r="CA37" s="622"/>
      <c r="CB37" s="658"/>
      <c r="CD37" s="618" t="s">
        <v>338</v>
      </c>
      <c r="CE37" s="619"/>
      <c r="CF37" s="619"/>
      <c r="CG37" s="619"/>
      <c r="CH37" s="619"/>
      <c r="CI37" s="619"/>
      <c r="CJ37" s="619"/>
      <c r="CK37" s="619"/>
      <c r="CL37" s="619"/>
      <c r="CM37" s="619"/>
      <c r="CN37" s="619"/>
      <c r="CO37" s="619"/>
      <c r="CP37" s="619"/>
      <c r="CQ37" s="620"/>
      <c r="CR37" s="621">
        <v>2290749</v>
      </c>
      <c r="CS37" s="634"/>
      <c r="CT37" s="634"/>
      <c r="CU37" s="634"/>
      <c r="CV37" s="634"/>
      <c r="CW37" s="634"/>
      <c r="CX37" s="634"/>
      <c r="CY37" s="635"/>
      <c r="CZ37" s="624">
        <v>1</v>
      </c>
      <c r="DA37" s="636"/>
      <c r="DB37" s="636"/>
      <c r="DC37" s="637"/>
      <c r="DD37" s="627">
        <v>2290749</v>
      </c>
      <c r="DE37" s="634"/>
      <c r="DF37" s="634"/>
      <c r="DG37" s="634"/>
      <c r="DH37" s="634"/>
      <c r="DI37" s="634"/>
      <c r="DJ37" s="634"/>
      <c r="DK37" s="635"/>
      <c r="DL37" s="627">
        <v>1603593</v>
      </c>
      <c r="DM37" s="634"/>
      <c r="DN37" s="634"/>
      <c r="DO37" s="634"/>
      <c r="DP37" s="634"/>
      <c r="DQ37" s="634"/>
      <c r="DR37" s="634"/>
      <c r="DS37" s="634"/>
      <c r="DT37" s="634"/>
      <c r="DU37" s="634"/>
      <c r="DV37" s="635"/>
      <c r="DW37" s="624">
        <v>1.1000000000000001</v>
      </c>
      <c r="DX37" s="636"/>
      <c r="DY37" s="636"/>
      <c r="DZ37" s="636"/>
      <c r="EA37" s="636"/>
      <c r="EB37" s="636"/>
      <c r="EC37" s="648"/>
    </row>
    <row r="38" spans="2:133" ht="11.25" customHeight="1" x14ac:dyDescent="0.2">
      <c r="B38" s="618" t="s">
        <v>339</v>
      </c>
      <c r="C38" s="619"/>
      <c r="D38" s="619"/>
      <c r="E38" s="619"/>
      <c r="F38" s="619"/>
      <c r="G38" s="619"/>
      <c r="H38" s="619"/>
      <c r="I38" s="619"/>
      <c r="J38" s="619"/>
      <c r="K38" s="619"/>
      <c r="L38" s="619"/>
      <c r="M38" s="619"/>
      <c r="N38" s="619"/>
      <c r="O38" s="619"/>
      <c r="P38" s="619"/>
      <c r="Q38" s="620"/>
      <c r="R38" s="621">
        <v>1387000</v>
      </c>
      <c r="S38" s="622"/>
      <c r="T38" s="622"/>
      <c r="U38" s="622"/>
      <c r="V38" s="622"/>
      <c r="W38" s="622"/>
      <c r="X38" s="622"/>
      <c r="Y38" s="623"/>
      <c r="Z38" s="659">
        <v>0.6</v>
      </c>
      <c r="AA38" s="659"/>
      <c r="AB38" s="659"/>
      <c r="AC38" s="659"/>
      <c r="AD38" s="660" t="s">
        <v>253</v>
      </c>
      <c r="AE38" s="660"/>
      <c r="AF38" s="660"/>
      <c r="AG38" s="660"/>
      <c r="AH38" s="660"/>
      <c r="AI38" s="660"/>
      <c r="AJ38" s="660"/>
      <c r="AK38" s="660"/>
      <c r="AL38" s="624" t="s">
        <v>253</v>
      </c>
      <c r="AM38" s="625"/>
      <c r="AN38" s="625"/>
      <c r="AO38" s="661"/>
      <c r="AQ38" s="654" t="s">
        <v>340</v>
      </c>
      <c r="AR38" s="655"/>
      <c r="AS38" s="655"/>
      <c r="AT38" s="655"/>
      <c r="AU38" s="655"/>
      <c r="AV38" s="655"/>
      <c r="AW38" s="655"/>
      <c r="AX38" s="655"/>
      <c r="AY38" s="656"/>
      <c r="AZ38" s="621" t="s">
        <v>178</v>
      </c>
      <c r="BA38" s="622"/>
      <c r="BB38" s="622"/>
      <c r="BC38" s="622"/>
      <c r="BD38" s="634"/>
      <c r="BE38" s="634"/>
      <c r="BF38" s="657"/>
      <c r="BG38" s="618" t="s">
        <v>341</v>
      </c>
      <c r="BH38" s="619"/>
      <c r="BI38" s="619"/>
      <c r="BJ38" s="619"/>
      <c r="BK38" s="619"/>
      <c r="BL38" s="619"/>
      <c r="BM38" s="619"/>
      <c r="BN38" s="619"/>
      <c r="BO38" s="619"/>
      <c r="BP38" s="619"/>
      <c r="BQ38" s="619"/>
      <c r="BR38" s="619"/>
      <c r="BS38" s="619"/>
      <c r="BT38" s="619"/>
      <c r="BU38" s="620"/>
      <c r="BV38" s="621">
        <v>64480</v>
      </c>
      <c r="BW38" s="622"/>
      <c r="BX38" s="622"/>
      <c r="BY38" s="622"/>
      <c r="BZ38" s="622"/>
      <c r="CA38" s="622"/>
      <c r="CB38" s="658"/>
      <c r="CD38" s="618" t="s">
        <v>342</v>
      </c>
      <c r="CE38" s="619"/>
      <c r="CF38" s="619"/>
      <c r="CG38" s="619"/>
      <c r="CH38" s="619"/>
      <c r="CI38" s="619"/>
      <c r="CJ38" s="619"/>
      <c r="CK38" s="619"/>
      <c r="CL38" s="619"/>
      <c r="CM38" s="619"/>
      <c r="CN38" s="619"/>
      <c r="CO38" s="619"/>
      <c r="CP38" s="619"/>
      <c r="CQ38" s="620"/>
      <c r="CR38" s="621">
        <v>16416217</v>
      </c>
      <c r="CS38" s="622"/>
      <c r="CT38" s="622"/>
      <c r="CU38" s="622"/>
      <c r="CV38" s="622"/>
      <c r="CW38" s="622"/>
      <c r="CX38" s="622"/>
      <c r="CY38" s="623"/>
      <c r="CZ38" s="624">
        <v>7.1</v>
      </c>
      <c r="DA38" s="636"/>
      <c r="DB38" s="636"/>
      <c r="DC38" s="637"/>
      <c r="DD38" s="627">
        <v>13454875</v>
      </c>
      <c r="DE38" s="622"/>
      <c r="DF38" s="622"/>
      <c r="DG38" s="622"/>
      <c r="DH38" s="622"/>
      <c r="DI38" s="622"/>
      <c r="DJ38" s="622"/>
      <c r="DK38" s="623"/>
      <c r="DL38" s="627">
        <v>11161649</v>
      </c>
      <c r="DM38" s="622"/>
      <c r="DN38" s="622"/>
      <c r="DO38" s="622"/>
      <c r="DP38" s="622"/>
      <c r="DQ38" s="622"/>
      <c r="DR38" s="622"/>
      <c r="DS38" s="622"/>
      <c r="DT38" s="622"/>
      <c r="DU38" s="622"/>
      <c r="DV38" s="623"/>
      <c r="DW38" s="624">
        <v>7.8</v>
      </c>
      <c r="DX38" s="636"/>
      <c r="DY38" s="636"/>
      <c r="DZ38" s="636"/>
      <c r="EA38" s="636"/>
      <c r="EB38" s="636"/>
      <c r="EC38" s="648"/>
    </row>
    <row r="39" spans="2:133" ht="11.25" customHeight="1" x14ac:dyDescent="0.2">
      <c r="B39" s="618" t="s">
        <v>343</v>
      </c>
      <c r="C39" s="619"/>
      <c r="D39" s="619"/>
      <c r="E39" s="619"/>
      <c r="F39" s="619"/>
      <c r="G39" s="619"/>
      <c r="H39" s="619"/>
      <c r="I39" s="619"/>
      <c r="J39" s="619"/>
      <c r="K39" s="619"/>
      <c r="L39" s="619"/>
      <c r="M39" s="619"/>
      <c r="N39" s="619"/>
      <c r="O39" s="619"/>
      <c r="P39" s="619"/>
      <c r="Q39" s="620"/>
      <c r="R39" s="621" t="s">
        <v>140</v>
      </c>
      <c r="S39" s="622"/>
      <c r="T39" s="622"/>
      <c r="U39" s="622"/>
      <c r="V39" s="622"/>
      <c r="W39" s="622"/>
      <c r="X39" s="622"/>
      <c r="Y39" s="623"/>
      <c r="Z39" s="659" t="s">
        <v>237</v>
      </c>
      <c r="AA39" s="659"/>
      <c r="AB39" s="659"/>
      <c r="AC39" s="659"/>
      <c r="AD39" s="660" t="s">
        <v>237</v>
      </c>
      <c r="AE39" s="660"/>
      <c r="AF39" s="660"/>
      <c r="AG39" s="660"/>
      <c r="AH39" s="660"/>
      <c r="AI39" s="660"/>
      <c r="AJ39" s="660"/>
      <c r="AK39" s="660"/>
      <c r="AL39" s="624" t="s">
        <v>237</v>
      </c>
      <c r="AM39" s="625"/>
      <c r="AN39" s="625"/>
      <c r="AO39" s="661"/>
      <c r="AQ39" s="654" t="s">
        <v>344</v>
      </c>
      <c r="AR39" s="655"/>
      <c r="AS39" s="655"/>
      <c r="AT39" s="655"/>
      <c r="AU39" s="655"/>
      <c r="AV39" s="655"/>
      <c r="AW39" s="655"/>
      <c r="AX39" s="655"/>
      <c r="AY39" s="656"/>
      <c r="AZ39" s="621" t="s">
        <v>178</v>
      </c>
      <c r="BA39" s="622"/>
      <c r="BB39" s="622"/>
      <c r="BC39" s="622"/>
      <c r="BD39" s="634"/>
      <c r="BE39" s="634"/>
      <c r="BF39" s="657"/>
      <c r="BG39" s="618" t="s">
        <v>345</v>
      </c>
      <c r="BH39" s="619"/>
      <c r="BI39" s="619"/>
      <c r="BJ39" s="619"/>
      <c r="BK39" s="619"/>
      <c r="BL39" s="619"/>
      <c r="BM39" s="619"/>
      <c r="BN39" s="619"/>
      <c r="BO39" s="619"/>
      <c r="BP39" s="619"/>
      <c r="BQ39" s="619"/>
      <c r="BR39" s="619"/>
      <c r="BS39" s="619"/>
      <c r="BT39" s="619"/>
      <c r="BU39" s="620"/>
      <c r="BV39" s="621">
        <v>87309</v>
      </c>
      <c r="BW39" s="622"/>
      <c r="BX39" s="622"/>
      <c r="BY39" s="622"/>
      <c r="BZ39" s="622"/>
      <c r="CA39" s="622"/>
      <c r="CB39" s="658"/>
      <c r="CD39" s="618" t="s">
        <v>346</v>
      </c>
      <c r="CE39" s="619"/>
      <c r="CF39" s="619"/>
      <c r="CG39" s="619"/>
      <c r="CH39" s="619"/>
      <c r="CI39" s="619"/>
      <c r="CJ39" s="619"/>
      <c r="CK39" s="619"/>
      <c r="CL39" s="619"/>
      <c r="CM39" s="619"/>
      <c r="CN39" s="619"/>
      <c r="CO39" s="619"/>
      <c r="CP39" s="619"/>
      <c r="CQ39" s="620"/>
      <c r="CR39" s="621">
        <v>19820379</v>
      </c>
      <c r="CS39" s="634"/>
      <c r="CT39" s="634"/>
      <c r="CU39" s="634"/>
      <c r="CV39" s="634"/>
      <c r="CW39" s="634"/>
      <c r="CX39" s="634"/>
      <c r="CY39" s="635"/>
      <c r="CZ39" s="624">
        <v>8.5</v>
      </c>
      <c r="DA39" s="636"/>
      <c r="DB39" s="636"/>
      <c r="DC39" s="637"/>
      <c r="DD39" s="627">
        <v>19266777</v>
      </c>
      <c r="DE39" s="634"/>
      <c r="DF39" s="634"/>
      <c r="DG39" s="634"/>
      <c r="DH39" s="634"/>
      <c r="DI39" s="634"/>
      <c r="DJ39" s="634"/>
      <c r="DK39" s="635"/>
      <c r="DL39" s="627" t="s">
        <v>178</v>
      </c>
      <c r="DM39" s="634"/>
      <c r="DN39" s="634"/>
      <c r="DO39" s="634"/>
      <c r="DP39" s="634"/>
      <c r="DQ39" s="634"/>
      <c r="DR39" s="634"/>
      <c r="DS39" s="634"/>
      <c r="DT39" s="634"/>
      <c r="DU39" s="634"/>
      <c r="DV39" s="635"/>
      <c r="DW39" s="624" t="s">
        <v>178</v>
      </c>
      <c r="DX39" s="636"/>
      <c r="DY39" s="636"/>
      <c r="DZ39" s="636"/>
      <c r="EA39" s="636"/>
      <c r="EB39" s="636"/>
      <c r="EC39" s="648"/>
    </row>
    <row r="40" spans="2:133" ht="11.25" customHeight="1" x14ac:dyDescent="0.2">
      <c r="B40" s="618" t="s">
        <v>347</v>
      </c>
      <c r="C40" s="619"/>
      <c r="D40" s="619"/>
      <c r="E40" s="619"/>
      <c r="F40" s="619"/>
      <c r="G40" s="619"/>
      <c r="H40" s="619"/>
      <c r="I40" s="619"/>
      <c r="J40" s="619"/>
      <c r="K40" s="619"/>
      <c r="L40" s="619"/>
      <c r="M40" s="619"/>
      <c r="N40" s="619"/>
      <c r="O40" s="619"/>
      <c r="P40" s="619"/>
      <c r="Q40" s="620"/>
      <c r="R40" s="621" t="s">
        <v>140</v>
      </c>
      <c r="S40" s="622"/>
      <c r="T40" s="622"/>
      <c r="U40" s="622"/>
      <c r="V40" s="622"/>
      <c r="W40" s="622"/>
      <c r="X40" s="622"/>
      <c r="Y40" s="623"/>
      <c r="Z40" s="659" t="s">
        <v>237</v>
      </c>
      <c r="AA40" s="659"/>
      <c r="AB40" s="659"/>
      <c r="AC40" s="659"/>
      <c r="AD40" s="660" t="s">
        <v>237</v>
      </c>
      <c r="AE40" s="660"/>
      <c r="AF40" s="660"/>
      <c r="AG40" s="660"/>
      <c r="AH40" s="660"/>
      <c r="AI40" s="660"/>
      <c r="AJ40" s="660"/>
      <c r="AK40" s="660"/>
      <c r="AL40" s="624" t="s">
        <v>237</v>
      </c>
      <c r="AM40" s="625"/>
      <c r="AN40" s="625"/>
      <c r="AO40" s="661"/>
      <c r="AQ40" s="654" t="s">
        <v>348</v>
      </c>
      <c r="AR40" s="655"/>
      <c r="AS40" s="655"/>
      <c r="AT40" s="655"/>
      <c r="AU40" s="655"/>
      <c r="AV40" s="655"/>
      <c r="AW40" s="655"/>
      <c r="AX40" s="655"/>
      <c r="AY40" s="656"/>
      <c r="AZ40" s="621" t="s">
        <v>237</v>
      </c>
      <c r="BA40" s="622"/>
      <c r="BB40" s="622"/>
      <c r="BC40" s="622"/>
      <c r="BD40" s="634"/>
      <c r="BE40" s="634"/>
      <c r="BF40" s="657"/>
      <c r="BG40" s="662" t="s">
        <v>349</v>
      </c>
      <c r="BH40" s="663"/>
      <c r="BI40" s="663"/>
      <c r="BJ40" s="663"/>
      <c r="BK40" s="663"/>
      <c r="BL40" s="223"/>
      <c r="BM40" s="619" t="s">
        <v>350</v>
      </c>
      <c r="BN40" s="619"/>
      <c r="BO40" s="619"/>
      <c r="BP40" s="619"/>
      <c r="BQ40" s="619"/>
      <c r="BR40" s="619"/>
      <c r="BS40" s="619"/>
      <c r="BT40" s="619"/>
      <c r="BU40" s="620"/>
      <c r="BV40" s="621">
        <v>125</v>
      </c>
      <c r="BW40" s="622"/>
      <c r="BX40" s="622"/>
      <c r="BY40" s="622"/>
      <c r="BZ40" s="622"/>
      <c r="CA40" s="622"/>
      <c r="CB40" s="658"/>
      <c r="CD40" s="618" t="s">
        <v>351</v>
      </c>
      <c r="CE40" s="619"/>
      <c r="CF40" s="619"/>
      <c r="CG40" s="619"/>
      <c r="CH40" s="619"/>
      <c r="CI40" s="619"/>
      <c r="CJ40" s="619"/>
      <c r="CK40" s="619"/>
      <c r="CL40" s="619"/>
      <c r="CM40" s="619"/>
      <c r="CN40" s="619"/>
      <c r="CO40" s="619"/>
      <c r="CP40" s="619"/>
      <c r="CQ40" s="620"/>
      <c r="CR40" s="621">
        <v>402631</v>
      </c>
      <c r="CS40" s="622"/>
      <c r="CT40" s="622"/>
      <c r="CU40" s="622"/>
      <c r="CV40" s="622"/>
      <c r="CW40" s="622"/>
      <c r="CX40" s="622"/>
      <c r="CY40" s="623"/>
      <c r="CZ40" s="624">
        <v>0.2</v>
      </c>
      <c r="DA40" s="636"/>
      <c r="DB40" s="636"/>
      <c r="DC40" s="637"/>
      <c r="DD40" s="627">
        <v>1285</v>
      </c>
      <c r="DE40" s="622"/>
      <c r="DF40" s="622"/>
      <c r="DG40" s="622"/>
      <c r="DH40" s="622"/>
      <c r="DI40" s="622"/>
      <c r="DJ40" s="622"/>
      <c r="DK40" s="623"/>
      <c r="DL40" s="627" t="s">
        <v>237</v>
      </c>
      <c r="DM40" s="622"/>
      <c r="DN40" s="622"/>
      <c r="DO40" s="622"/>
      <c r="DP40" s="622"/>
      <c r="DQ40" s="622"/>
      <c r="DR40" s="622"/>
      <c r="DS40" s="622"/>
      <c r="DT40" s="622"/>
      <c r="DU40" s="622"/>
      <c r="DV40" s="623"/>
      <c r="DW40" s="624" t="s">
        <v>178</v>
      </c>
      <c r="DX40" s="636"/>
      <c r="DY40" s="636"/>
      <c r="DZ40" s="636"/>
      <c r="EA40" s="636"/>
      <c r="EB40" s="636"/>
      <c r="EC40" s="648"/>
    </row>
    <row r="41" spans="2:133" ht="11.25" customHeight="1" x14ac:dyDescent="0.2">
      <c r="B41" s="602" t="s">
        <v>352</v>
      </c>
      <c r="C41" s="603"/>
      <c r="D41" s="603"/>
      <c r="E41" s="603"/>
      <c r="F41" s="603"/>
      <c r="G41" s="603"/>
      <c r="H41" s="603"/>
      <c r="I41" s="603"/>
      <c r="J41" s="603"/>
      <c r="K41" s="603"/>
      <c r="L41" s="603"/>
      <c r="M41" s="603"/>
      <c r="N41" s="603"/>
      <c r="O41" s="603"/>
      <c r="P41" s="603"/>
      <c r="Q41" s="604"/>
      <c r="R41" s="605">
        <v>240885135</v>
      </c>
      <c r="S41" s="646"/>
      <c r="T41" s="646"/>
      <c r="U41" s="646"/>
      <c r="V41" s="646"/>
      <c r="W41" s="646"/>
      <c r="X41" s="646"/>
      <c r="Y41" s="649"/>
      <c r="Z41" s="650">
        <v>100</v>
      </c>
      <c r="AA41" s="650"/>
      <c r="AB41" s="650"/>
      <c r="AC41" s="650"/>
      <c r="AD41" s="651">
        <v>143057544</v>
      </c>
      <c r="AE41" s="651"/>
      <c r="AF41" s="651"/>
      <c r="AG41" s="651"/>
      <c r="AH41" s="651"/>
      <c r="AI41" s="651"/>
      <c r="AJ41" s="651"/>
      <c r="AK41" s="651"/>
      <c r="AL41" s="608">
        <v>100</v>
      </c>
      <c r="AM41" s="652"/>
      <c r="AN41" s="652"/>
      <c r="AO41" s="653"/>
      <c r="AQ41" s="654" t="s">
        <v>353</v>
      </c>
      <c r="AR41" s="655"/>
      <c r="AS41" s="655"/>
      <c r="AT41" s="655"/>
      <c r="AU41" s="655"/>
      <c r="AV41" s="655"/>
      <c r="AW41" s="655"/>
      <c r="AX41" s="655"/>
      <c r="AY41" s="656"/>
      <c r="AZ41" s="621">
        <v>5069897</v>
      </c>
      <c r="BA41" s="622"/>
      <c r="BB41" s="622"/>
      <c r="BC41" s="622"/>
      <c r="BD41" s="634"/>
      <c r="BE41" s="634"/>
      <c r="BF41" s="657"/>
      <c r="BG41" s="662"/>
      <c r="BH41" s="663"/>
      <c r="BI41" s="663"/>
      <c r="BJ41" s="663"/>
      <c r="BK41" s="663"/>
      <c r="BL41" s="223"/>
      <c r="BM41" s="619" t="s">
        <v>354</v>
      </c>
      <c r="BN41" s="619"/>
      <c r="BO41" s="619"/>
      <c r="BP41" s="619"/>
      <c r="BQ41" s="619"/>
      <c r="BR41" s="619"/>
      <c r="BS41" s="619"/>
      <c r="BT41" s="619"/>
      <c r="BU41" s="620"/>
      <c r="BV41" s="621" t="s">
        <v>178</v>
      </c>
      <c r="BW41" s="622"/>
      <c r="BX41" s="622"/>
      <c r="BY41" s="622"/>
      <c r="BZ41" s="622"/>
      <c r="CA41" s="622"/>
      <c r="CB41" s="658"/>
      <c r="CD41" s="618" t="s">
        <v>355</v>
      </c>
      <c r="CE41" s="619"/>
      <c r="CF41" s="619"/>
      <c r="CG41" s="619"/>
      <c r="CH41" s="619"/>
      <c r="CI41" s="619"/>
      <c r="CJ41" s="619"/>
      <c r="CK41" s="619"/>
      <c r="CL41" s="619"/>
      <c r="CM41" s="619"/>
      <c r="CN41" s="619"/>
      <c r="CO41" s="619"/>
      <c r="CP41" s="619"/>
      <c r="CQ41" s="620"/>
      <c r="CR41" s="621" t="s">
        <v>178</v>
      </c>
      <c r="CS41" s="634"/>
      <c r="CT41" s="634"/>
      <c r="CU41" s="634"/>
      <c r="CV41" s="634"/>
      <c r="CW41" s="634"/>
      <c r="CX41" s="634"/>
      <c r="CY41" s="635"/>
      <c r="CZ41" s="624" t="s">
        <v>178</v>
      </c>
      <c r="DA41" s="636"/>
      <c r="DB41" s="636"/>
      <c r="DC41" s="637"/>
      <c r="DD41" s="627" t="s">
        <v>178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356</v>
      </c>
      <c r="AR42" s="667"/>
      <c r="AS42" s="667"/>
      <c r="AT42" s="667"/>
      <c r="AU42" s="667"/>
      <c r="AV42" s="667"/>
      <c r="AW42" s="667"/>
      <c r="AX42" s="667"/>
      <c r="AY42" s="668"/>
      <c r="AZ42" s="605">
        <v>11346185</v>
      </c>
      <c r="BA42" s="646"/>
      <c r="BB42" s="646"/>
      <c r="BC42" s="646"/>
      <c r="BD42" s="606"/>
      <c r="BE42" s="606"/>
      <c r="BF42" s="669"/>
      <c r="BG42" s="664"/>
      <c r="BH42" s="665"/>
      <c r="BI42" s="665"/>
      <c r="BJ42" s="665"/>
      <c r="BK42" s="665"/>
      <c r="BL42" s="224"/>
      <c r="BM42" s="603" t="s">
        <v>357</v>
      </c>
      <c r="BN42" s="603"/>
      <c r="BO42" s="603"/>
      <c r="BP42" s="603"/>
      <c r="BQ42" s="603"/>
      <c r="BR42" s="603"/>
      <c r="BS42" s="603"/>
      <c r="BT42" s="603"/>
      <c r="BU42" s="604"/>
      <c r="BV42" s="605">
        <v>351</v>
      </c>
      <c r="BW42" s="646"/>
      <c r="BX42" s="646"/>
      <c r="BY42" s="646"/>
      <c r="BZ42" s="646"/>
      <c r="CA42" s="646"/>
      <c r="CB42" s="647"/>
      <c r="CD42" s="618" t="s">
        <v>358</v>
      </c>
      <c r="CE42" s="619"/>
      <c r="CF42" s="619"/>
      <c r="CG42" s="619"/>
      <c r="CH42" s="619"/>
      <c r="CI42" s="619"/>
      <c r="CJ42" s="619"/>
      <c r="CK42" s="619"/>
      <c r="CL42" s="619"/>
      <c r="CM42" s="619"/>
      <c r="CN42" s="619"/>
      <c r="CO42" s="619"/>
      <c r="CP42" s="619"/>
      <c r="CQ42" s="620"/>
      <c r="CR42" s="621">
        <v>18109082</v>
      </c>
      <c r="CS42" s="634"/>
      <c r="CT42" s="634"/>
      <c r="CU42" s="634"/>
      <c r="CV42" s="634"/>
      <c r="CW42" s="634"/>
      <c r="CX42" s="634"/>
      <c r="CY42" s="635"/>
      <c r="CZ42" s="624">
        <v>7.8</v>
      </c>
      <c r="DA42" s="636"/>
      <c r="DB42" s="636"/>
      <c r="DC42" s="637"/>
      <c r="DD42" s="627">
        <v>9694419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359</v>
      </c>
      <c r="CD43" s="618" t="s">
        <v>360</v>
      </c>
      <c r="CE43" s="619"/>
      <c r="CF43" s="619"/>
      <c r="CG43" s="619"/>
      <c r="CH43" s="619"/>
      <c r="CI43" s="619"/>
      <c r="CJ43" s="619"/>
      <c r="CK43" s="619"/>
      <c r="CL43" s="619"/>
      <c r="CM43" s="619"/>
      <c r="CN43" s="619"/>
      <c r="CO43" s="619"/>
      <c r="CP43" s="619"/>
      <c r="CQ43" s="620"/>
      <c r="CR43" s="621">
        <v>298605</v>
      </c>
      <c r="CS43" s="634"/>
      <c r="CT43" s="634"/>
      <c r="CU43" s="634"/>
      <c r="CV43" s="634"/>
      <c r="CW43" s="634"/>
      <c r="CX43" s="634"/>
      <c r="CY43" s="635"/>
      <c r="CZ43" s="624">
        <v>0.1</v>
      </c>
      <c r="DA43" s="636"/>
      <c r="DB43" s="636"/>
      <c r="DC43" s="637"/>
      <c r="DD43" s="627">
        <v>199619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361</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309</v>
      </c>
      <c r="CE44" s="641"/>
      <c r="CF44" s="618" t="s">
        <v>362</v>
      </c>
      <c r="CG44" s="619"/>
      <c r="CH44" s="619"/>
      <c r="CI44" s="619"/>
      <c r="CJ44" s="619"/>
      <c r="CK44" s="619"/>
      <c r="CL44" s="619"/>
      <c r="CM44" s="619"/>
      <c r="CN44" s="619"/>
      <c r="CO44" s="619"/>
      <c r="CP44" s="619"/>
      <c r="CQ44" s="620"/>
      <c r="CR44" s="621">
        <v>18109082</v>
      </c>
      <c r="CS44" s="622"/>
      <c r="CT44" s="622"/>
      <c r="CU44" s="622"/>
      <c r="CV44" s="622"/>
      <c r="CW44" s="622"/>
      <c r="CX44" s="622"/>
      <c r="CY44" s="623"/>
      <c r="CZ44" s="624">
        <v>7.8</v>
      </c>
      <c r="DA44" s="625"/>
      <c r="DB44" s="625"/>
      <c r="DC44" s="626"/>
      <c r="DD44" s="627">
        <v>9694419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363</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364</v>
      </c>
      <c r="CG45" s="619"/>
      <c r="CH45" s="619"/>
      <c r="CI45" s="619"/>
      <c r="CJ45" s="619"/>
      <c r="CK45" s="619"/>
      <c r="CL45" s="619"/>
      <c r="CM45" s="619"/>
      <c r="CN45" s="619"/>
      <c r="CO45" s="619"/>
      <c r="CP45" s="619"/>
      <c r="CQ45" s="620"/>
      <c r="CR45" s="621">
        <v>2873348</v>
      </c>
      <c r="CS45" s="634"/>
      <c r="CT45" s="634"/>
      <c r="CU45" s="634"/>
      <c r="CV45" s="634"/>
      <c r="CW45" s="634"/>
      <c r="CX45" s="634"/>
      <c r="CY45" s="635"/>
      <c r="CZ45" s="624">
        <v>1.2</v>
      </c>
      <c r="DA45" s="636"/>
      <c r="DB45" s="636"/>
      <c r="DC45" s="637"/>
      <c r="DD45" s="627">
        <v>645637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365</v>
      </c>
      <c r="CG46" s="619"/>
      <c r="CH46" s="619"/>
      <c r="CI46" s="619"/>
      <c r="CJ46" s="619"/>
      <c r="CK46" s="619"/>
      <c r="CL46" s="619"/>
      <c r="CM46" s="619"/>
      <c r="CN46" s="619"/>
      <c r="CO46" s="619"/>
      <c r="CP46" s="619"/>
      <c r="CQ46" s="620"/>
      <c r="CR46" s="621">
        <v>15235734</v>
      </c>
      <c r="CS46" s="622"/>
      <c r="CT46" s="622"/>
      <c r="CU46" s="622"/>
      <c r="CV46" s="622"/>
      <c r="CW46" s="622"/>
      <c r="CX46" s="622"/>
      <c r="CY46" s="623"/>
      <c r="CZ46" s="624">
        <v>6.6</v>
      </c>
      <c r="DA46" s="625"/>
      <c r="DB46" s="625"/>
      <c r="DC46" s="626"/>
      <c r="DD46" s="627">
        <v>9048782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366</v>
      </c>
      <c r="CG47" s="619"/>
      <c r="CH47" s="619"/>
      <c r="CI47" s="619"/>
      <c r="CJ47" s="619"/>
      <c r="CK47" s="619"/>
      <c r="CL47" s="619"/>
      <c r="CM47" s="619"/>
      <c r="CN47" s="619"/>
      <c r="CO47" s="619"/>
      <c r="CP47" s="619"/>
      <c r="CQ47" s="620"/>
      <c r="CR47" s="621" t="s">
        <v>253</v>
      </c>
      <c r="CS47" s="634"/>
      <c r="CT47" s="634"/>
      <c r="CU47" s="634"/>
      <c r="CV47" s="634"/>
      <c r="CW47" s="634"/>
      <c r="CX47" s="634"/>
      <c r="CY47" s="635"/>
      <c r="CZ47" s="624" t="s">
        <v>178</v>
      </c>
      <c r="DA47" s="636"/>
      <c r="DB47" s="636"/>
      <c r="DC47" s="637"/>
      <c r="DD47" s="627" t="s">
        <v>178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367</v>
      </c>
      <c r="CG48" s="619"/>
      <c r="CH48" s="619"/>
      <c r="CI48" s="619"/>
      <c r="CJ48" s="619"/>
      <c r="CK48" s="619"/>
      <c r="CL48" s="619"/>
      <c r="CM48" s="619"/>
      <c r="CN48" s="619"/>
      <c r="CO48" s="619"/>
      <c r="CP48" s="619"/>
      <c r="CQ48" s="620"/>
      <c r="CR48" s="621" t="s">
        <v>253</v>
      </c>
      <c r="CS48" s="622"/>
      <c r="CT48" s="622"/>
      <c r="CU48" s="622"/>
      <c r="CV48" s="622"/>
      <c r="CW48" s="622"/>
      <c r="CX48" s="622"/>
      <c r="CY48" s="623"/>
      <c r="CZ48" s="624" t="s">
        <v>253</v>
      </c>
      <c r="DA48" s="625"/>
      <c r="DB48" s="625"/>
      <c r="DC48" s="626"/>
      <c r="DD48" s="627" t="s">
        <v>178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368</v>
      </c>
      <c r="CE49" s="603"/>
      <c r="CF49" s="603"/>
      <c r="CG49" s="603"/>
      <c r="CH49" s="603"/>
      <c r="CI49" s="603"/>
      <c r="CJ49" s="603"/>
      <c r="CK49" s="603"/>
      <c r="CL49" s="603"/>
      <c r="CM49" s="603"/>
      <c r="CN49" s="603"/>
      <c r="CO49" s="603"/>
      <c r="CP49" s="603"/>
      <c r="CQ49" s="604"/>
      <c r="CR49" s="605">
        <v>232505093</v>
      </c>
      <c r="CS49" s="606"/>
      <c r="CT49" s="606"/>
      <c r="CU49" s="606"/>
      <c r="CV49" s="606"/>
      <c r="CW49" s="606"/>
      <c r="CX49" s="606"/>
      <c r="CY49" s="607"/>
      <c r="CZ49" s="608">
        <v>100</v>
      </c>
      <c r="DA49" s="609"/>
      <c r="DB49" s="609"/>
      <c r="DC49" s="610"/>
      <c r="DD49" s="611">
        <v>153658186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qv+z2RzuYm4QvIZi0doNxIxsYvI22HK0P9yINrps2oj3iMgB3sQhGJMtAN5ETCv46koOA5bCmfp/N+WwluzRKQ==" saltValue="a3T/bTG1BDmDgzUbwTfzL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369</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370</v>
      </c>
      <c r="DK2" s="1092"/>
      <c r="DL2" s="1092"/>
      <c r="DM2" s="1092"/>
      <c r="DN2" s="1092"/>
      <c r="DO2" s="1093"/>
      <c r="DP2" s="228"/>
      <c r="DQ2" s="1091" t="s">
        <v>371</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372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373</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374</v>
      </c>
      <c r="B5" s="996"/>
      <c r="C5" s="996"/>
      <c r="D5" s="996"/>
      <c r="E5" s="996"/>
      <c r="F5" s="996"/>
      <c r="G5" s="996"/>
      <c r="H5" s="996"/>
      <c r="I5" s="996"/>
      <c r="J5" s="996"/>
      <c r="K5" s="996"/>
      <c r="L5" s="996"/>
      <c r="M5" s="996"/>
      <c r="N5" s="996"/>
      <c r="O5" s="996"/>
      <c r="P5" s="997"/>
      <c r="Q5" s="1001" t="s">
        <v>375</v>
      </c>
      <c r="R5" s="1002"/>
      <c r="S5" s="1002"/>
      <c r="T5" s="1002"/>
      <c r="U5" s="1003"/>
      <c r="V5" s="1001" t="s">
        <v>376</v>
      </c>
      <c r="W5" s="1002"/>
      <c r="X5" s="1002"/>
      <c r="Y5" s="1002"/>
      <c r="Z5" s="1003"/>
      <c r="AA5" s="1001" t="s">
        <v>377</v>
      </c>
      <c r="AB5" s="1002"/>
      <c r="AC5" s="1002"/>
      <c r="AD5" s="1002"/>
      <c r="AE5" s="1002"/>
      <c r="AF5" s="1094" t="s">
        <v>378</v>
      </c>
      <c r="AG5" s="1002"/>
      <c r="AH5" s="1002"/>
      <c r="AI5" s="1002"/>
      <c r="AJ5" s="1015"/>
      <c r="AK5" s="1002" t="s">
        <v>379</v>
      </c>
      <c r="AL5" s="1002"/>
      <c r="AM5" s="1002"/>
      <c r="AN5" s="1002"/>
      <c r="AO5" s="1003"/>
      <c r="AP5" s="1001" t="s">
        <v>380</v>
      </c>
      <c r="AQ5" s="1002"/>
      <c r="AR5" s="1002"/>
      <c r="AS5" s="1002"/>
      <c r="AT5" s="1003"/>
      <c r="AU5" s="1001" t="s">
        <v>381</v>
      </c>
      <c r="AV5" s="1002"/>
      <c r="AW5" s="1002"/>
      <c r="AX5" s="1002"/>
      <c r="AY5" s="1015"/>
      <c r="AZ5" s="232"/>
      <c r="BA5" s="232"/>
      <c r="BB5" s="232"/>
      <c r="BC5" s="232"/>
      <c r="BD5" s="232"/>
      <c r="BE5" s="233"/>
      <c r="BF5" s="233"/>
      <c r="BG5" s="233"/>
      <c r="BH5" s="233"/>
      <c r="BI5" s="233"/>
      <c r="BJ5" s="233"/>
      <c r="BK5" s="233"/>
      <c r="BL5" s="233"/>
      <c r="BM5" s="233"/>
      <c r="BN5" s="233"/>
      <c r="BO5" s="233"/>
      <c r="BP5" s="233"/>
      <c r="BQ5" s="995" t="s">
        <v>382</v>
      </c>
      <c r="BR5" s="996"/>
      <c r="BS5" s="996"/>
      <c r="BT5" s="996"/>
      <c r="BU5" s="996"/>
      <c r="BV5" s="996"/>
      <c r="BW5" s="996"/>
      <c r="BX5" s="996"/>
      <c r="BY5" s="996"/>
      <c r="BZ5" s="996"/>
      <c r="CA5" s="996"/>
      <c r="CB5" s="996"/>
      <c r="CC5" s="996"/>
      <c r="CD5" s="996"/>
      <c r="CE5" s="996"/>
      <c r="CF5" s="996"/>
      <c r="CG5" s="997"/>
      <c r="CH5" s="1001" t="s">
        <v>383</v>
      </c>
      <c r="CI5" s="1002"/>
      <c r="CJ5" s="1002"/>
      <c r="CK5" s="1002"/>
      <c r="CL5" s="1003"/>
      <c r="CM5" s="1001" t="s">
        <v>384</v>
      </c>
      <c r="CN5" s="1002"/>
      <c r="CO5" s="1002"/>
      <c r="CP5" s="1002"/>
      <c r="CQ5" s="1003"/>
      <c r="CR5" s="1001" t="s">
        <v>385</v>
      </c>
      <c r="CS5" s="1002"/>
      <c r="CT5" s="1002"/>
      <c r="CU5" s="1002"/>
      <c r="CV5" s="1003"/>
      <c r="CW5" s="1001" t="s">
        <v>386</v>
      </c>
      <c r="CX5" s="1002"/>
      <c r="CY5" s="1002"/>
      <c r="CZ5" s="1002"/>
      <c r="DA5" s="1003"/>
      <c r="DB5" s="1001" t="s">
        <v>387</v>
      </c>
      <c r="DC5" s="1002"/>
      <c r="DD5" s="1002"/>
      <c r="DE5" s="1002"/>
      <c r="DF5" s="1003"/>
      <c r="DG5" s="1084" t="s">
        <v>388</v>
      </c>
      <c r="DH5" s="1085"/>
      <c r="DI5" s="1085"/>
      <c r="DJ5" s="1085"/>
      <c r="DK5" s="1086"/>
      <c r="DL5" s="1084" t="s">
        <v>389</v>
      </c>
      <c r="DM5" s="1085"/>
      <c r="DN5" s="1085"/>
      <c r="DO5" s="1085"/>
      <c r="DP5" s="1086"/>
      <c r="DQ5" s="1001" t="s">
        <v>390</v>
      </c>
      <c r="DR5" s="1002"/>
      <c r="DS5" s="1002"/>
      <c r="DT5" s="1002"/>
      <c r="DU5" s="1003"/>
      <c r="DV5" s="1001" t="s">
        <v>381</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391</v>
      </c>
      <c r="C7" s="1048"/>
      <c r="D7" s="1048"/>
      <c r="E7" s="1048"/>
      <c r="F7" s="1048"/>
      <c r="G7" s="1048"/>
      <c r="H7" s="1048"/>
      <c r="I7" s="1048"/>
      <c r="J7" s="1048"/>
      <c r="K7" s="1048"/>
      <c r="L7" s="1048"/>
      <c r="M7" s="1048"/>
      <c r="N7" s="1048"/>
      <c r="O7" s="1048"/>
      <c r="P7" s="1049"/>
      <c r="Q7" s="1102">
        <v>241583</v>
      </c>
      <c r="R7" s="1103"/>
      <c r="S7" s="1103"/>
      <c r="T7" s="1103"/>
      <c r="U7" s="1103"/>
      <c r="V7" s="1103">
        <v>233203</v>
      </c>
      <c r="W7" s="1103"/>
      <c r="X7" s="1103"/>
      <c r="Y7" s="1103"/>
      <c r="Z7" s="1103"/>
      <c r="AA7" s="1103">
        <v>8380</v>
      </c>
      <c r="AB7" s="1103"/>
      <c r="AC7" s="1103"/>
      <c r="AD7" s="1103"/>
      <c r="AE7" s="1104"/>
      <c r="AF7" s="1105">
        <v>7914</v>
      </c>
      <c r="AG7" s="1106"/>
      <c r="AH7" s="1106"/>
      <c r="AI7" s="1106"/>
      <c r="AJ7" s="1107"/>
      <c r="AK7" s="1108">
        <v>4828</v>
      </c>
      <c r="AL7" s="1109"/>
      <c r="AM7" s="1109"/>
      <c r="AN7" s="1109"/>
      <c r="AO7" s="1109"/>
      <c r="AP7" s="1109">
        <v>23801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570</v>
      </c>
      <c r="BT7" s="1100"/>
      <c r="BU7" s="1100"/>
      <c r="BV7" s="1100"/>
      <c r="BW7" s="1100"/>
      <c r="BX7" s="1100"/>
      <c r="BY7" s="1100"/>
      <c r="BZ7" s="1100"/>
      <c r="CA7" s="1100"/>
      <c r="CB7" s="1100"/>
      <c r="CC7" s="1100"/>
      <c r="CD7" s="1100"/>
      <c r="CE7" s="1100"/>
      <c r="CF7" s="1100"/>
      <c r="CG7" s="1112"/>
      <c r="CH7" s="1096">
        <v>28</v>
      </c>
      <c r="CI7" s="1097"/>
      <c r="CJ7" s="1097"/>
      <c r="CK7" s="1097"/>
      <c r="CL7" s="1098"/>
      <c r="CM7" s="1096">
        <v>103</v>
      </c>
      <c r="CN7" s="1097"/>
      <c r="CO7" s="1097"/>
      <c r="CP7" s="1097"/>
      <c r="CQ7" s="1098"/>
      <c r="CR7" s="1096">
        <v>310</v>
      </c>
      <c r="CS7" s="1097"/>
      <c r="CT7" s="1097"/>
      <c r="CU7" s="1097"/>
      <c r="CV7" s="1098"/>
      <c r="CW7" s="1096">
        <v>993</v>
      </c>
      <c r="CX7" s="1097"/>
      <c r="CY7" s="1097"/>
      <c r="CZ7" s="1097"/>
      <c r="DA7" s="1098"/>
      <c r="DB7" s="1096" t="s">
        <v>563</v>
      </c>
      <c r="DC7" s="1097"/>
      <c r="DD7" s="1097"/>
      <c r="DE7" s="1097"/>
      <c r="DF7" s="1098"/>
      <c r="DG7" s="1096" t="s">
        <v>563</v>
      </c>
      <c r="DH7" s="1097"/>
      <c r="DI7" s="1097"/>
      <c r="DJ7" s="1097"/>
      <c r="DK7" s="1098"/>
      <c r="DL7" s="1096" t="s">
        <v>563</v>
      </c>
      <c r="DM7" s="1097"/>
      <c r="DN7" s="1097"/>
      <c r="DO7" s="1097"/>
      <c r="DP7" s="1098"/>
      <c r="DQ7" s="1096" t="s">
        <v>563</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571</v>
      </c>
      <c r="BT8" s="993"/>
      <c r="BU8" s="993"/>
      <c r="BV8" s="993"/>
      <c r="BW8" s="993"/>
      <c r="BX8" s="993"/>
      <c r="BY8" s="993"/>
      <c r="BZ8" s="993"/>
      <c r="CA8" s="993"/>
      <c r="CB8" s="993"/>
      <c r="CC8" s="993"/>
      <c r="CD8" s="993"/>
      <c r="CE8" s="993"/>
      <c r="CF8" s="993"/>
      <c r="CG8" s="1014"/>
      <c r="CH8" s="989">
        <v>-1</v>
      </c>
      <c r="CI8" s="990"/>
      <c r="CJ8" s="990"/>
      <c r="CK8" s="990"/>
      <c r="CL8" s="991"/>
      <c r="CM8" s="989">
        <v>148</v>
      </c>
      <c r="CN8" s="990"/>
      <c r="CO8" s="990"/>
      <c r="CP8" s="990"/>
      <c r="CQ8" s="991"/>
      <c r="CR8" s="989">
        <v>300</v>
      </c>
      <c r="CS8" s="990"/>
      <c r="CT8" s="990"/>
      <c r="CU8" s="990"/>
      <c r="CV8" s="991"/>
      <c r="CW8" s="989">
        <v>832</v>
      </c>
      <c r="CX8" s="990"/>
      <c r="CY8" s="990"/>
      <c r="CZ8" s="990"/>
      <c r="DA8" s="991"/>
      <c r="DB8" s="989" t="s">
        <v>563</v>
      </c>
      <c r="DC8" s="990"/>
      <c r="DD8" s="990"/>
      <c r="DE8" s="990"/>
      <c r="DF8" s="991"/>
      <c r="DG8" s="989" t="s">
        <v>563</v>
      </c>
      <c r="DH8" s="990"/>
      <c r="DI8" s="990"/>
      <c r="DJ8" s="990"/>
      <c r="DK8" s="991"/>
      <c r="DL8" s="989" t="s">
        <v>563</v>
      </c>
      <c r="DM8" s="990"/>
      <c r="DN8" s="990"/>
      <c r="DO8" s="990"/>
      <c r="DP8" s="991"/>
      <c r="DQ8" s="989" t="s">
        <v>563</v>
      </c>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t="s">
        <v>573</v>
      </c>
      <c r="BS9" s="992" t="s">
        <v>572</v>
      </c>
      <c r="BT9" s="993"/>
      <c r="BU9" s="993"/>
      <c r="BV9" s="993"/>
      <c r="BW9" s="993"/>
      <c r="BX9" s="993"/>
      <c r="BY9" s="993"/>
      <c r="BZ9" s="993"/>
      <c r="CA9" s="993"/>
      <c r="CB9" s="993"/>
      <c r="CC9" s="993"/>
      <c r="CD9" s="993"/>
      <c r="CE9" s="993"/>
      <c r="CF9" s="993"/>
      <c r="CG9" s="1014"/>
      <c r="CH9" s="989">
        <v>0</v>
      </c>
      <c r="CI9" s="990"/>
      <c r="CJ9" s="990"/>
      <c r="CK9" s="990"/>
      <c r="CL9" s="991"/>
      <c r="CM9" s="989">
        <v>11</v>
      </c>
      <c r="CN9" s="990"/>
      <c r="CO9" s="990"/>
      <c r="CP9" s="990"/>
      <c r="CQ9" s="991"/>
      <c r="CR9" s="989">
        <v>10</v>
      </c>
      <c r="CS9" s="990"/>
      <c r="CT9" s="990"/>
      <c r="CU9" s="990"/>
      <c r="CV9" s="991"/>
      <c r="CW9" s="989">
        <v>0</v>
      </c>
      <c r="CX9" s="990"/>
      <c r="CY9" s="990"/>
      <c r="CZ9" s="990"/>
      <c r="DA9" s="991"/>
      <c r="DB9" s="989" t="s">
        <v>563</v>
      </c>
      <c r="DC9" s="990"/>
      <c r="DD9" s="990"/>
      <c r="DE9" s="990"/>
      <c r="DF9" s="991"/>
      <c r="DG9" s="989" t="s">
        <v>563</v>
      </c>
      <c r="DH9" s="990"/>
      <c r="DI9" s="990"/>
      <c r="DJ9" s="990"/>
      <c r="DK9" s="991"/>
      <c r="DL9" s="989" t="s">
        <v>563</v>
      </c>
      <c r="DM9" s="990"/>
      <c r="DN9" s="990"/>
      <c r="DO9" s="990"/>
      <c r="DP9" s="991"/>
      <c r="DQ9" s="989" t="s">
        <v>563</v>
      </c>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393</v>
      </c>
      <c r="B23" s="937" t="s">
        <v>394</v>
      </c>
      <c r="C23" s="938"/>
      <c r="D23" s="938"/>
      <c r="E23" s="938"/>
      <c r="F23" s="938"/>
      <c r="G23" s="938"/>
      <c r="H23" s="938"/>
      <c r="I23" s="938"/>
      <c r="J23" s="938"/>
      <c r="K23" s="938"/>
      <c r="L23" s="938"/>
      <c r="M23" s="938"/>
      <c r="N23" s="938"/>
      <c r="O23" s="938"/>
      <c r="P23" s="948"/>
      <c r="Q23" s="1067">
        <v>241583</v>
      </c>
      <c r="R23" s="1061"/>
      <c r="S23" s="1061"/>
      <c r="T23" s="1061"/>
      <c r="U23" s="1061"/>
      <c r="V23" s="1061">
        <v>233203</v>
      </c>
      <c r="W23" s="1061"/>
      <c r="X23" s="1061"/>
      <c r="Y23" s="1061"/>
      <c r="Z23" s="1061"/>
      <c r="AA23" s="1061">
        <v>8380</v>
      </c>
      <c r="AB23" s="1061"/>
      <c r="AC23" s="1061"/>
      <c r="AD23" s="1061"/>
      <c r="AE23" s="1068"/>
      <c r="AF23" s="1069">
        <v>7914</v>
      </c>
      <c r="AG23" s="1061"/>
      <c r="AH23" s="1061"/>
      <c r="AI23" s="1061"/>
      <c r="AJ23" s="1070"/>
      <c r="AK23" s="1071"/>
      <c r="AL23" s="1072"/>
      <c r="AM23" s="1072"/>
      <c r="AN23" s="1072"/>
      <c r="AO23" s="1072"/>
      <c r="AP23" s="1061">
        <v>23801</v>
      </c>
      <c r="AQ23" s="1061"/>
      <c r="AR23" s="1061"/>
      <c r="AS23" s="1061"/>
      <c r="AT23" s="1061"/>
      <c r="AU23" s="1062"/>
      <c r="AV23" s="1062"/>
      <c r="AW23" s="1062"/>
      <c r="AX23" s="1062"/>
      <c r="AY23" s="1063"/>
      <c r="AZ23" s="1064" t="s">
        <v>178</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395</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396</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374</v>
      </c>
      <c r="B26" s="996"/>
      <c r="C26" s="996"/>
      <c r="D26" s="996"/>
      <c r="E26" s="996"/>
      <c r="F26" s="996"/>
      <c r="G26" s="996"/>
      <c r="H26" s="996"/>
      <c r="I26" s="996"/>
      <c r="J26" s="996"/>
      <c r="K26" s="996"/>
      <c r="L26" s="996"/>
      <c r="M26" s="996"/>
      <c r="N26" s="996"/>
      <c r="O26" s="996"/>
      <c r="P26" s="997"/>
      <c r="Q26" s="1001" t="s">
        <v>397</v>
      </c>
      <c r="R26" s="1002"/>
      <c r="S26" s="1002"/>
      <c r="T26" s="1002"/>
      <c r="U26" s="1003"/>
      <c r="V26" s="1001" t="s">
        <v>398</v>
      </c>
      <c r="W26" s="1002"/>
      <c r="X26" s="1002"/>
      <c r="Y26" s="1002"/>
      <c r="Z26" s="1003"/>
      <c r="AA26" s="1001" t="s">
        <v>399</v>
      </c>
      <c r="AB26" s="1002"/>
      <c r="AC26" s="1002"/>
      <c r="AD26" s="1002"/>
      <c r="AE26" s="1002"/>
      <c r="AF26" s="1055" t="s">
        <v>400</v>
      </c>
      <c r="AG26" s="1008"/>
      <c r="AH26" s="1008"/>
      <c r="AI26" s="1008"/>
      <c r="AJ26" s="1056"/>
      <c r="AK26" s="1002" t="s">
        <v>401</v>
      </c>
      <c r="AL26" s="1002"/>
      <c r="AM26" s="1002"/>
      <c r="AN26" s="1002"/>
      <c r="AO26" s="1003"/>
      <c r="AP26" s="1001" t="s">
        <v>402</v>
      </c>
      <c r="AQ26" s="1002"/>
      <c r="AR26" s="1002"/>
      <c r="AS26" s="1002"/>
      <c r="AT26" s="1003"/>
      <c r="AU26" s="1001" t="s">
        <v>403</v>
      </c>
      <c r="AV26" s="1002"/>
      <c r="AW26" s="1002"/>
      <c r="AX26" s="1002"/>
      <c r="AY26" s="1003"/>
      <c r="AZ26" s="1001" t="s">
        <v>404</v>
      </c>
      <c r="BA26" s="1002"/>
      <c r="BB26" s="1002"/>
      <c r="BC26" s="1002"/>
      <c r="BD26" s="1003"/>
      <c r="BE26" s="1001" t="s">
        <v>381</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405</v>
      </c>
      <c r="C28" s="1048"/>
      <c r="D28" s="1048"/>
      <c r="E28" s="1048"/>
      <c r="F28" s="1048"/>
      <c r="G28" s="1048"/>
      <c r="H28" s="1048"/>
      <c r="I28" s="1048"/>
      <c r="J28" s="1048"/>
      <c r="K28" s="1048"/>
      <c r="L28" s="1048"/>
      <c r="M28" s="1048"/>
      <c r="N28" s="1048"/>
      <c r="O28" s="1048"/>
      <c r="P28" s="1049"/>
      <c r="Q28" s="1050">
        <v>48811</v>
      </c>
      <c r="R28" s="1051"/>
      <c r="S28" s="1051"/>
      <c r="T28" s="1051"/>
      <c r="U28" s="1051"/>
      <c r="V28" s="1051">
        <v>47349</v>
      </c>
      <c r="W28" s="1051"/>
      <c r="X28" s="1051"/>
      <c r="Y28" s="1051"/>
      <c r="Z28" s="1051"/>
      <c r="AA28" s="1051">
        <v>1462</v>
      </c>
      <c r="AB28" s="1051"/>
      <c r="AC28" s="1051"/>
      <c r="AD28" s="1051"/>
      <c r="AE28" s="1052"/>
      <c r="AF28" s="1053">
        <v>1462</v>
      </c>
      <c r="AG28" s="1051"/>
      <c r="AH28" s="1051"/>
      <c r="AI28" s="1051"/>
      <c r="AJ28" s="1054"/>
      <c r="AK28" s="1042">
        <v>5029</v>
      </c>
      <c r="AL28" s="1043"/>
      <c r="AM28" s="1043"/>
      <c r="AN28" s="1043"/>
      <c r="AO28" s="1043"/>
      <c r="AP28" s="1043" t="s">
        <v>563</v>
      </c>
      <c r="AQ28" s="1043"/>
      <c r="AR28" s="1043"/>
      <c r="AS28" s="1043"/>
      <c r="AT28" s="1043"/>
      <c r="AU28" s="1043" t="s">
        <v>563</v>
      </c>
      <c r="AV28" s="1043"/>
      <c r="AW28" s="1043"/>
      <c r="AX28" s="1043"/>
      <c r="AY28" s="1043"/>
      <c r="AZ28" s="1044" t="s">
        <v>563</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406</v>
      </c>
      <c r="C29" s="1031"/>
      <c r="D29" s="1031"/>
      <c r="E29" s="1031"/>
      <c r="F29" s="1031"/>
      <c r="G29" s="1031"/>
      <c r="H29" s="1031"/>
      <c r="I29" s="1031"/>
      <c r="J29" s="1031"/>
      <c r="K29" s="1031"/>
      <c r="L29" s="1031"/>
      <c r="M29" s="1031"/>
      <c r="N29" s="1031"/>
      <c r="O29" s="1031"/>
      <c r="P29" s="1032"/>
      <c r="Q29" s="1038">
        <v>36864</v>
      </c>
      <c r="R29" s="1039"/>
      <c r="S29" s="1039"/>
      <c r="T29" s="1039"/>
      <c r="U29" s="1039"/>
      <c r="V29" s="1039">
        <v>35918</v>
      </c>
      <c r="W29" s="1039"/>
      <c r="X29" s="1039"/>
      <c r="Y29" s="1039"/>
      <c r="Z29" s="1039"/>
      <c r="AA29" s="1039">
        <v>946</v>
      </c>
      <c r="AB29" s="1039"/>
      <c r="AC29" s="1039"/>
      <c r="AD29" s="1039"/>
      <c r="AE29" s="1040"/>
      <c r="AF29" s="1035">
        <v>946</v>
      </c>
      <c r="AG29" s="1036"/>
      <c r="AH29" s="1036"/>
      <c r="AI29" s="1036"/>
      <c r="AJ29" s="1037"/>
      <c r="AK29" s="980">
        <v>6134</v>
      </c>
      <c r="AL29" s="971"/>
      <c r="AM29" s="971"/>
      <c r="AN29" s="971"/>
      <c r="AO29" s="971"/>
      <c r="AP29" s="971" t="s">
        <v>563</v>
      </c>
      <c r="AQ29" s="971"/>
      <c r="AR29" s="971"/>
      <c r="AS29" s="971"/>
      <c r="AT29" s="971"/>
      <c r="AU29" s="971" t="s">
        <v>563</v>
      </c>
      <c r="AV29" s="971"/>
      <c r="AW29" s="971"/>
      <c r="AX29" s="971"/>
      <c r="AY29" s="971"/>
      <c r="AZ29" s="1041" t="s">
        <v>563</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407</v>
      </c>
      <c r="C30" s="1031"/>
      <c r="D30" s="1031"/>
      <c r="E30" s="1031"/>
      <c r="F30" s="1031"/>
      <c r="G30" s="1031"/>
      <c r="H30" s="1031"/>
      <c r="I30" s="1031"/>
      <c r="J30" s="1031"/>
      <c r="K30" s="1031"/>
      <c r="L30" s="1031"/>
      <c r="M30" s="1031"/>
      <c r="N30" s="1031"/>
      <c r="O30" s="1031"/>
      <c r="P30" s="1032"/>
      <c r="Q30" s="1038">
        <v>11675</v>
      </c>
      <c r="R30" s="1039"/>
      <c r="S30" s="1039"/>
      <c r="T30" s="1039"/>
      <c r="U30" s="1039"/>
      <c r="V30" s="1039">
        <v>11475</v>
      </c>
      <c r="W30" s="1039"/>
      <c r="X30" s="1039"/>
      <c r="Y30" s="1039"/>
      <c r="Z30" s="1039"/>
      <c r="AA30" s="1039">
        <v>200</v>
      </c>
      <c r="AB30" s="1039"/>
      <c r="AC30" s="1039"/>
      <c r="AD30" s="1039"/>
      <c r="AE30" s="1040"/>
      <c r="AF30" s="1035">
        <v>200</v>
      </c>
      <c r="AG30" s="1036"/>
      <c r="AH30" s="1036"/>
      <c r="AI30" s="1036"/>
      <c r="AJ30" s="1037"/>
      <c r="AK30" s="980">
        <v>5847</v>
      </c>
      <c r="AL30" s="971"/>
      <c r="AM30" s="971"/>
      <c r="AN30" s="971"/>
      <c r="AO30" s="971"/>
      <c r="AP30" s="971" t="s">
        <v>563</v>
      </c>
      <c r="AQ30" s="971"/>
      <c r="AR30" s="971"/>
      <c r="AS30" s="971"/>
      <c r="AT30" s="971"/>
      <c r="AU30" s="971" t="s">
        <v>563</v>
      </c>
      <c r="AV30" s="971"/>
      <c r="AW30" s="971"/>
      <c r="AX30" s="971"/>
      <c r="AY30" s="971"/>
      <c r="AZ30" s="1041" t="s">
        <v>563</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c r="C31" s="1031"/>
      <c r="D31" s="1031"/>
      <c r="E31" s="1031"/>
      <c r="F31" s="1031"/>
      <c r="G31" s="1031"/>
      <c r="H31" s="1031"/>
      <c r="I31" s="1031"/>
      <c r="J31" s="1031"/>
      <c r="K31" s="1031"/>
      <c r="L31" s="1031"/>
      <c r="M31" s="1031"/>
      <c r="N31" s="1031"/>
      <c r="O31" s="1031"/>
      <c r="P31" s="1032"/>
      <c r="Q31" s="1038"/>
      <c r="R31" s="1039"/>
      <c r="S31" s="1039"/>
      <c r="T31" s="1039"/>
      <c r="U31" s="1039"/>
      <c r="V31" s="1039"/>
      <c r="W31" s="1039"/>
      <c r="X31" s="1039"/>
      <c r="Y31" s="1039"/>
      <c r="Z31" s="1039"/>
      <c r="AA31" s="1039"/>
      <c r="AB31" s="1039"/>
      <c r="AC31" s="1039"/>
      <c r="AD31" s="1039"/>
      <c r="AE31" s="1040"/>
      <c r="AF31" s="1035"/>
      <c r="AG31" s="1036"/>
      <c r="AH31" s="1036"/>
      <c r="AI31" s="1036"/>
      <c r="AJ31" s="1037"/>
      <c r="AK31" s="980"/>
      <c r="AL31" s="971"/>
      <c r="AM31" s="971"/>
      <c r="AN31" s="971"/>
      <c r="AO31" s="971"/>
      <c r="AP31" s="971"/>
      <c r="AQ31" s="971"/>
      <c r="AR31" s="971"/>
      <c r="AS31" s="971"/>
      <c r="AT31" s="971"/>
      <c r="AU31" s="971"/>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c r="C32" s="1031"/>
      <c r="D32" s="1031"/>
      <c r="E32" s="1031"/>
      <c r="F32" s="1031"/>
      <c r="G32" s="1031"/>
      <c r="H32" s="1031"/>
      <c r="I32" s="1031"/>
      <c r="J32" s="1031"/>
      <c r="K32" s="1031"/>
      <c r="L32" s="1031"/>
      <c r="M32" s="1031"/>
      <c r="N32" s="1031"/>
      <c r="O32" s="1031"/>
      <c r="P32" s="1032"/>
      <c r="Q32" s="1038"/>
      <c r="R32" s="1039"/>
      <c r="S32" s="1039"/>
      <c r="T32" s="1039"/>
      <c r="U32" s="1039"/>
      <c r="V32" s="1039"/>
      <c r="W32" s="1039"/>
      <c r="X32" s="1039"/>
      <c r="Y32" s="1039"/>
      <c r="Z32" s="1039"/>
      <c r="AA32" s="1039"/>
      <c r="AB32" s="1039"/>
      <c r="AC32" s="1039"/>
      <c r="AD32" s="1039"/>
      <c r="AE32" s="1040"/>
      <c r="AF32" s="1035"/>
      <c r="AG32" s="1036"/>
      <c r="AH32" s="1036"/>
      <c r="AI32" s="1036"/>
      <c r="AJ32" s="1037"/>
      <c r="AK32" s="980"/>
      <c r="AL32" s="971"/>
      <c r="AM32" s="971"/>
      <c r="AN32" s="971"/>
      <c r="AO32" s="971"/>
      <c r="AP32" s="971"/>
      <c r="AQ32" s="971"/>
      <c r="AR32" s="971"/>
      <c r="AS32" s="971"/>
      <c r="AT32" s="971"/>
      <c r="AU32" s="971"/>
      <c r="AV32" s="971"/>
      <c r="AW32" s="971"/>
      <c r="AX32" s="971"/>
      <c r="AY32" s="971"/>
      <c r="AZ32" s="1041"/>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393</v>
      </c>
      <c r="B63" s="937" t="s">
        <v>409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2608</v>
      </c>
      <c r="AG63" s="959"/>
      <c r="AH63" s="959"/>
      <c r="AI63" s="959"/>
      <c r="AJ63" s="1022"/>
      <c r="AK63" s="1023"/>
      <c r="AL63" s="963"/>
      <c r="AM63" s="963"/>
      <c r="AN63" s="963"/>
      <c r="AO63" s="963"/>
      <c r="AP63" s="959" t="s">
        <v>579</v>
      </c>
      <c r="AQ63" s="959"/>
      <c r="AR63" s="959"/>
      <c r="AS63" s="959"/>
      <c r="AT63" s="959"/>
      <c r="AU63" s="959" t="s">
        <v>579</v>
      </c>
      <c r="AV63" s="959"/>
      <c r="AW63" s="959"/>
      <c r="AX63" s="959"/>
      <c r="AY63" s="959"/>
      <c r="AZ63" s="1017"/>
      <c r="BA63" s="1017"/>
      <c r="BB63" s="1017"/>
      <c r="BC63" s="1017"/>
      <c r="BD63" s="1017"/>
      <c r="BE63" s="960"/>
      <c r="BF63" s="960"/>
      <c r="BG63" s="960"/>
      <c r="BH63" s="960"/>
      <c r="BI63" s="961"/>
      <c r="BJ63" s="1018" t="s">
        <v>178</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411</v>
      </c>
      <c r="B66" s="996"/>
      <c r="C66" s="996"/>
      <c r="D66" s="996"/>
      <c r="E66" s="996"/>
      <c r="F66" s="996"/>
      <c r="G66" s="996"/>
      <c r="H66" s="996"/>
      <c r="I66" s="996"/>
      <c r="J66" s="996"/>
      <c r="K66" s="996"/>
      <c r="L66" s="996"/>
      <c r="M66" s="996"/>
      <c r="N66" s="996"/>
      <c r="O66" s="996"/>
      <c r="P66" s="997"/>
      <c r="Q66" s="1001" t="s">
        <v>397</v>
      </c>
      <c r="R66" s="1002"/>
      <c r="S66" s="1002"/>
      <c r="T66" s="1002"/>
      <c r="U66" s="1003"/>
      <c r="V66" s="1001" t="s">
        <v>398</v>
      </c>
      <c r="W66" s="1002"/>
      <c r="X66" s="1002"/>
      <c r="Y66" s="1002"/>
      <c r="Z66" s="1003"/>
      <c r="AA66" s="1001" t="s">
        <v>399</v>
      </c>
      <c r="AB66" s="1002"/>
      <c r="AC66" s="1002"/>
      <c r="AD66" s="1002"/>
      <c r="AE66" s="1003"/>
      <c r="AF66" s="1007" t="s">
        <v>400</v>
      </c>
      <c r="AG66" s="1008"/>
      <c r="AH66" s="1008"/>
      <c r="AI66" s="1008"/>
      <c r="AJ66" s="1009"/>
      <c r="AK66" s="1001" t="s">
        <v>412</v>
      </c>
      <c r="AL66" s="996"/>
      <c r="AM66" s="996"/>
      <c r="AN66" s="996"/>
      <c r="AO66" s="997"/>
      <c r="AP66" s="1001" t="s">
        <v>402</v>
      </c>
      <c r="AQ66" s="1002"/>
      <c r="AR66" s="1002"/>
      <c r="AS66" s="1002"/>
      <c r="AT66" s="1003"/>
      <c r="AU66" s="1001" t="s">
        <v>413</v>
      </c>
      <c r="AV66" s="1002"/>
      <c r="AW66" s="1002"/>
      <c r="AX66" s="1002"/>
      <c r="AY66" s="1003"/>
      <c r="AZ66" s="1001" t="s">
        <v>381</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565</v>
      </c>
      <c r="C68" s="986"/>
      <c r="D68" s="986"/>
      <c r="E68" s="986"/>
      <c r="F68" s="986"/>
      <c r="G68" s="986"/>
      <c r="H68" s="986"/>
      <c r="I68" s="986"/>
      <c r="J68" s="986"/>
      <c r="K68" s="986"/>
      <c r="L68" s="986"/>
      <c r="M68" s="986"/>
      <c r="N68" s="986"/>
      <c r="O68" s="986"/>
      <c r="P68" s="987"/>
      <c r="Q68" s="988">
        <v>7627</v>
      </c>
      <c r="R68" s="982">
        <v>7961</v>
      </c>
      <c r="S68" s="982">
        <v>7961</v>
      </c>
      <c r="T68" s="982">
        <v>7961</v>
      </c>
      <c r="U68" s="982">
        <v>7961</v>
      </c>
      <c r="V68" s="982">
        <v>7180</v>
      </c>
      <c r="W68" s="982">
        <v>7475</v>
      </c>
      <c r="X68" s="982">
        <v>7475</v>
      </c>
      <c r="Y68" s="982">
        <v>7475</v>
      </c>
      <c r="Z68" s="982">
        <v>7475</v>
      </c>
      <c r="AA68" s="982">
        <v>448</v>
      </c>
      <c r="AB68" s="982">
        <v>486</v>
      </c>
      <c r="AC68" s="982">
        <v>486</v>
      </c>
      <c r="AD68" s="982">
        <v>486</v>
      </c>
      <c r="AE68" s="982">
        <v>486</v>
      </c>
      <c r="AF68" s="982">
        <v>448</v>
      </c>
      <c r="AG68" s="982">
        <v>486</v>
      </c>
      <c r="AH68" s="982">
        <v>486</v>
      </c>
      <c r="AI68" s="982">
        <v>486</v>
      </c>
      <c r="AJ68" s="982">
        <v>486</v>
      </c>
      <c r="AK68" s="982">
        <v>150</v>
      </c>
      <c r="AL68" s="982"/>
      <c r="AM68" s="982"/>
      <c r="AN68" s="982"/>
      <c r="AO68" s="982"/>
      <c r="AP68" s="982">
        <v>3385</v>
      </c>
      <c r="AQ68" s="982">
        <v>4476</v>
      </c>
      <c r="AR68" s="982">
        <v>4476</v>
      </c>
      <c r="AS68" s="982">
        <v>4476</v>
      </c>
      <c r="AT68" s="982">
        <v>4476</v>
      </c>
      <c r="AU68" s="982">
        <v>146</v>
      </c>
      <c r="AV68" s="982">
        <v>192</v>
      </c>
      <c r="AW68" s="982">
        <v>192</v>
      </c>
      <c r="AX68" s="982">
        <v>192</v>
      </c>
      <c r="AY68" s="982">
        <v>192</v>
      </c>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566</v>
      </c>
      <c r="C69" s="975"/>
      <c r="D69" s="975"/>
      <c r="E69" s="975"/>
      <c r="F69" s="975"/>
      <c r="G69" s="975"/>
      <c r="H69" s="975"/>
      <c r="I69" s="975"/>
      <c r="J69" s="975"/>
      <c r="K69" s="975"/>
      <c r="L69" s="975"/>
      <c r="M69" s="975"/>
      <c r="N69" s="975"/>
      <c r="O69" s="975"/>
      <c r="P69" s="976"/>
      <c r="Q69" s="977">
        <v>209690</v>
      </c>
      <c r="R69" s="971">
        <v>144168</v>
      </c>
      <c r="S69" s="971">
        <v>144168</v>
      </c>
      <c r="T69" s="971">
        <v>144168</v>
      </c>
      <c r="U69" s="971">
        <v>144168</v>
      </c>
      <c r="V69" s="971">
        <v>191668</v>
      </c>
      <c r="W69" s="971">
        <v>138019</v>
      </c>
      <c r="X69" s="971">
        <v>138019</v>
      </c>
      <c r="Y69" s="971">
        <v>138019</v>
      </c>
      <c r="Z69" s="971">
        <v>138019</v>
      </c>
      <c r="AA69" s="971">
        <v>18022</v>
      </c>
      <c r="AB69" s="971">
        <v>6149</v>
      </c>
      <c r="AC69" s="971">
        <v>6149</v>
      </c>
      <c r="AD69" s="971">
        <v>6149</v>
      </c>
      <c r="AE69" s="971">
        <v>6149</v>
      </c>
      <c r="AF69" s="971">
        <v>39212</v>
      </c>
      <c r="AG69" s="971">
        <v>32354</v>
      </c>
      <c r="AH69" s="971">
        <v>32354</v>
      </c>
      <c r="AI69" s="971">
        <v>32354</v>
      </c>
      <c r="AJ69" s="971">
        <v>32354</v>
      </c>
      <c r="AK69" s="971" t="s">
        <v>503</v>
      </c>
      <c r="AL69" s="971"/>
      <c r="AM69" s="971"/>
      <c r="AN69" s="971"/>
      <c r="AO69" s="971"/>
      <c r="AP69" s="971" t="s">
        <v>503</v>
      </c>
      <c r="AQ69" s="971"/>
      <c r="AR69" s="971"/>
      <c r="AS69" s="971"/>
      <c r="AT69" s="971"/>
      <c r="AU69" s="971" t="s">
        <v>503</v>
      </c>
      <c r="AV69" s="971"/>
      <c r="AW69" s="971"/>
      <c r="AX69" s="971"/>
      <c r="AY69" s="971"/>
      <c r="AZ69" s="972" t="s">
        <v>564</v>
      </c>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567</v>
      </c>
      <c r="C70" s="975"/>
      <c r="D70" s="975"/>
      <c r="E70" s="975"/>
      <c r="F70" s="975"/>
      <c r="G70" s="975"/>
      <c r="H70" s="975"/>
      <c r="I70" s="975"/>
      <c r="J70" s="975"/>
      <c r="K70" s="975"/>
      <c r="L70" s="975"/>
      <c r="M70" s="975"/>
      <c r="N70" s="975"/>
      <c r="O70" s="975"/>
      <c r="P70" s="976"/>
      <c r="Q70" s="977">
        <v>108542</v>
      </c>
      <c r="R70" s="971">
        <v>76940</v>
      </c>
      <c r="S70" s="971">
        <v>76940</v>
      </c>
      <c r="T70" s="971">
        <v>76940</v>
      </c>
      <c r="U70" s="971">
        <v>76940</v>
      </c>
      <c r="V70" s="971">
        <v>104627</v>
      </c>
      <c r="W70" s="971">
        <v>73165</v>
      </c>
      <c r="X70" s="971">
        <v>73165</v>
      </c>
      <c r="Y70" s="971">
        <v>73165</v>
      </c>
      <c r="Z70" s="971">
        <v>73165</v>
      </c>
      <c r="AA70" s="971">
        <v>3915</v>
      </c>
      <c r="AB70" s="971">
        <v>3775</v>
      </c>
      <c r="AC70" s="971">
        <v>3775</v>
      </c>
      <c r="AD70" s="971">
        <v>3775</v>
      </c>
      <c r="AE70" s="971">
        <v>3775</v>
      </c>
      <c r="AF70" s="971">
        <v>3732</v>
      </c>
      <c r="AG70" s="971">
        <v>3775</v>
      </c>
      <c r="AH70" s="971">
        <v>3775</v>
      </c>
      <c r="AI70" s="971">
        <v>3775</v>
      </c>
      <c r="AJ70" s="971">
        <v>3775</v>
      </c>
      <c r="AK70" s="971">
        <v>9372</v>
      </c>
      <c r="AL70" s="971">
        <v>7300</v>
      </c>
      <c r="AM70" s="971">
        <v>7300</v>
      </c>
      <c r="AN70" s="971">
        <v>7300</v>
      </c>
      <c r="AO70" s="971">
        <v>7300</v>
      </c>
      <c r="AP70" s="971">
        <v>77752</v>
      </c>
      <c r="AQ70" s="971">
        <v>42318</v>
      </c>
      <c r="AR70" s="971">
        <v>42318</v>
      </c>
      <c r="AS70" s="971">
        <v>42318</v>
      </c>
      <c r="AT70" s="971">
        <v>42318</v>
      </c>
      <c r="AU70" s="971">
        <v>2410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568</v>
      </c>
      <c r="C71" s="975"/>
      <c r="D71" s="975"/>
      <c r="E71" s="975"/>
      <c r="F71" s="975"/>
      <c r="G71" s="975"/>
      <c r="H71" s="975"/>
      <c r="I71" s="975"/>
      <c r="J71" s="975"/>
      <c r="K71" s="975"/>
      <c r="L71" s="975"/>
      <c r="M71" s="975"/>
      <c r="N71" s="975"/>
      <c r="O71" s="975"/>
      <c r="P71" s="976"/>
      <c r="Q71" s="977">
        <v>7352</v>
      </c>
      <c r="R71" s="971">
        <v>6933</v>
      </c>
      <c r="S71" s="971">
        <v>6933</v>
      </c>
      <c r="T71" s="971">
        <v>6933</v>
      </c>
      <c r="U71" s="971">
        <v>6933</v>
      </c>
      <c r="V71" s="971">
        <v>7276</v>
      </c>
      <c r="W71" s="971">
        <v>6850</v>
      </c>
      <c r="X71" s="971">
        <v>6850</v>
      </c>
      <c r="Y71" s="971">
        <v>6850</v>
      </c>
      <c r="Z71" s="971">
        <v>6850</v>
      </c>
      <c r="AA71" s="971">
        <v>76</v>
      </c>
      <c r="AB71" s="971">
        <v>82</v>
      </c>
      <c r="AC71" s="971">
        <v>82</v>
      </c>
      <c r="AD71" s="971">
        <v>82</v>
      </c>
      <c r="AE71" s="971">
        <v>82</v>
      </c>
      <c r="AF71" s="971">
        <v>76</v>
      </c>
      <c r="AG71" s="971">
        <v>82</v>
      </c>
      <c r="AH71" s="971">
        <v>82</v>
      </c>
      <c r="AI71" s="971">
        <v>82</v>
      </c>
      <c r="AJ71" s="971">
        <v>82</v>
      </c>
      <c r="AK71" s="971">
        <v>3086</v>
      </c>
      <c r="AL71" s="971">
        <v>2485</v>
      </c>
      <c r="AM71" s="971">
        <v>2485</v>
      </c>
      <c r="AN71" s="971">
        <v>2485</v>
      </c>
      <c r="AO71" s="971">
        <v>2485</v>
      </c>
      <c r="AP71" s="971" t="s">
        <v>503</v>
      </c>
      <c r="AQ71" s="971"/>
      <c r="AR71" s="971"/>
      <c r="AS71" s="971"/>
      <c r="AT71" s="971"/>
      <c r="AU71" s="971" t="s">
        <v>503</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569</v>
      </c>
      <c r="C72" s="975"/>
      <c r="D72" s="975"/>
      <c r="E72" s="975"/>
      <c r="F72" s="975"/>
      <c r="G72" s="975"/>
      <c r="H72" s="975"/>
      <c r="I72" s="975"/>
      <c r="J72" s="975"/>
      <c r="K72" s="975"/>
      <c r="L72" s="975"/>
      <c r="M72" s="975"/>
      <c r="N72" s="975"/>
      <c r="O72" s="975"/>
      <c r="P72" s="976"/>
      <c r="Q72" s="977">
        <v>1524702</v>
      </c>
      <c r="R72" s="971">
        <v>1385861</v>
      </c>
      <c r="S72" s="971">
        <v>1385861</v>
      </c>
      <c r="T72" s="971">
        <v>1385861</v>
      </c>
      <c r="U72" s="971">
        <v>1385861</v>
      </c>
      <c r="V72" s="971">
        <v>1496148</v>
      </c>
      <c r="W72" s="971">
        <v>1346246</v>
      </c>
      <c r="X72" s="971">
        <v>1346246</v>
      </c>
      <c r="Y72" s="971">
        <v>1346246</v>
      </c>
      <c r="Z72" s="971">
        <v>1346246</v>
      </c>
      <c r="AA72" s="971">
        <v>28554</v>
      </c>
      <c r="AB72" s="971">
        <v>39615</v>
      </c>
      <c r="AC72" s="971">
        <v>39615</v>
      </c>
      <c r="AD72" s="971">
        <v>39615</v>
      </c>
      <c r="AE72" s="971">
        <v>39615</v>
      </c>
      <c r="AF72" s="971">
        <v>28554</v>
      </c>
      <c r="AG72" s="971">
        <v>39615</v>
      </c>
      <c r="AH72" s="971">
        <v>39615</v>
      </c>
      <c r="AI72" s="971">
        <v>39615</v>
      </c>
      <c r="AJ72" s="971">
        <v>39615</v>
      </c>
      <c r="AK72" s="971">
        <v>15234</v>
      </c>
      <c r="AL72" s="971">
        <v>13582</v>
      </c>
      <c r="AM72" s="971">
        <v>13582</v>
      </c>
      <c r="AN72" s="971">
        <v>13582</v>
      </c>
      <c r="AO72" s="971">
        <v>13582</v>
      </c>
      <c r="AP72" s="971" t="s">
        <v>503</v>
      </c>
      <c r="AQ72" s="971"/>
      <c r="AR72" s="971"/>
      <c r="AS72" s="971"/>
      <c r="AT72" s="971"/>
      <c r="AU72" s="971" t="s">
        <v>503</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393</v>
      </c>
      <c r="B88" s="937" t="s">
        <v>414</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72021</v>
      </c>
      <c r="AG88" s="959"/>
      <c r="AH88" s="959"/>
      <c r="AI88" s="959"/>
      <c r="AJ88" s="959"/>
      <c r="AK88" s="963"/>
      <c r="AL88" s="963"/>
      <c r="AM88" s="963"/>
      <c r="AN88" s="963"/>
      <c r="AO88" s="963"/>
      <c r="AP88" s="959">
        <v>81137</v>
      </c>
      <c r="AQ88" s="959"/>
      <c r="AR88" s="959"/>
      <c r="AS88" s="959"/>
      <c r="AT88" s="959"/>
      <c r="AU88" s="959">
        <v>2556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415</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620</v>
      </c>
      <c r="CS102" s="953"/>
      <c r="CT102" s="953"/>
      <c r="CU102" s="953"/>
      <c r="CV102" s="954"/>
      <c r="CW102" s="952">
        <v>1825</v>
      </c>
      <c r="CX102" s="953"/>
      <c r="CY102" s="953"/>
      <c r="CZ102" s="953"/>
      <c r="DA102" s="954"/>
      <c r="DB102" s="952" t="s">
        <v>579</v>
      </c>
      <c r="DC102" s="953"/>
      <c r="DD102" s="953"/>
      <c r="DE102" s="953"/>
      <c r="DF102" s="954"/>
      <c r="DG102" s="952" t="s">
        <v>579</v>
      </c>
      <c r="DH102" s="953"/>
      <c r="DI102" s="953"/>
      <c r="DJ102" s="953"/>
      <c r="DK102" s="954"/>
      <c r="DL102" s="952" t="s">
        <v>579</v>
      </c>
      <c r="DM102" s="953"/>
      <c r="DN102" s="953"/>
      <c r="DO102" s="953"/>
      <c r="DP102" s="954"/>
      <c r="DQ102" s="952" t="s">
        <v>579</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416</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417</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418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420</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421</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422</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423</v>
      </c>
      <c r="AB109" s="896"/>
      <c r="AC109" s="896"/>
      <c r="AD109" s="896"/>
      <c r="AE109" s="897"/>
      <c r="AF109" s="898" t="s">
        <v>424</v>
      </c>
      <c r="AG109" s="896"/>
      <c r="AH109" s="896"/>
      <c r="AI109" s="896"/>
      <c r="AJ109" s="897"/>
      <c r="AK109" s="898" t="s">
        <v>311</v>
      </c>
      <c r="AL109" s="896"/>
      <c r="AM109" s="896"/>
      <c r="AN109" s="896"/>
      <c r="AO109" s="897"/>
      <c r="AP109" s="898" t="s">
        <v>425</v>
      </c>
      <c r="AQ109" s="896"/>
      <c r="AR109" s="896"/>
      <c r="AS109" s="896"/>
      <c r="AT109" s="929"/>
      <c r="AU109" s="895" t="s">
        <v>422</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423</v>
      </c>
      <c r="BR109" s="896"/>
      <c r="BS109" s="896"/>
      <c r="BT109" s="896"/>
      <c r="BU109" s="897"/>
      <c r="BV109" s="898" t="s">
        <v>424</v>
      </c>
      <c r="BW109" s="896"/>
      <c r="BX109" s="896"/>
      <c r="BY109" s="896"/>
      <c r="BZ109" s="897"/>
      <c r="CA109" s="898" t="s">
        <v>311</v>
      </c>
      <c r="CB109" s="896"/>
      <c r="CC109" s="896"/>
      <c r="CD109" s="896"/>
      <c r="CE109" s="897"/>
      <c r="CF109" s="936" t="s">
        <v>425</v>
      </c>
      <c r="CG109" s="936"/>
      <c r="CH109" s="936"/>
      <c r="CI109" s="936"/>
      <c r="CJ109" s="936"/>
      <c r="CK109" s="898" t="s">
        <v>426</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423</v>
      </c>
      <c r="DH109" s="896"/>
      <c r="DI109" s="896"/>
      <c r="DJ109" s="896"/>
      <c r="DK109" s="897"/>
      <c r="DL109" s="898" t="s">
        <v>424</v>
      </c>
      <c r="DM109" s="896"/>
      <c r="DN109" s="896"/>
      <c r="DO109" s="896"/>
      <c r="DP109" s="897"/>
      <c r="DQ109" s="898" t="s">
        <v>311</v>
      </c>
      <c r="DR109" s="896"/>
      <c r="DS109" s="896"/>
      <c r="DT109" s="896"/>
      <c r="DU109" s="897"/>
      <c r="DV109" s="898" t="s">
        <v>425</v>
      </c>
      <c r="DW109" s="896"/>
      <c r="DX109" s="896"/>
      <c r="DY109" s="896"/>
      <c r="DZ109" s="929"/>
    </row>
    <row r="110" spans="1:131" s="230" customFormat="1" ht="26.25" customHeight="1" x14ac:dyDescent="0.2">
      <c r="A110" s="807" t="s">
        <v>427</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2192090</v>
      </c>
      <c r="AB110" s="889"/>
      <c r="AC110" s="889"/>
      <c r="AD110" s="889"/>
      <c r="AE110" s="890"/>
      <c r="AF110" s="891">
        <v>2195896</v>
      </c>
      <c r="AG110" s="889"/>
      <c r="AH110" s="889"/>
      <c r="AI110" s="889"/>
      <c r="AJ110" s="890"/>
      <c r="AK110" s="891">
        <v>2133518</v>
      </c>
      <c r="AL110" s="889"/>
      <c r="AM110" s="889"/>
      <c r="AN110" s="889"/>
      <c r="AO110" s="890"/>
      <c r="AP110" s="892">
        <v>1.7</v>
      </c>
      <c r="AQ110" s="893"/>
      <c r="AR110" s="893"/>
      <c r="AS110" s="893"/>
      <c r="AT110" s="894"/>
      <c r="AU110" s="930" t="s">
        <v>75</v>
      </c>
      <c r="AV110" s="931"/>
      <c r="AW110" s="931"/>
      <c r="AX110" s="931"/>
      <c r="AY110" s="931"/>
      <c r="AZ110" s="860" t="s">
        <v>428</v>
      </c>
      <c r="BA110" s="808"/>
      <c r="BB110" s="808"/>
      <c r="BC110" s="808"/>
      <c r="BD110" s="808"/>
      <c r="BE110" s="808"/>
      <c r="BF110" s="808"/>
      <c r="BG110" s="808"/>
      <c r="BH110" s="808"/>
      <c r="BI110" s="808"/>
      <c r="BJ110" s="808"/>
      <c r="BK110" s="808"/>
      <c r="BL110" s="808"/>
      <c r="BM110" s="808"/>
      <c r="BN110" s="808"/>
      <c r="BO110" s="808"/>
      <c r="BP110" s="809"/>
      <c r="BQ110" s="861">
        <v>26469277</v>
      </c>
      <c r="BR110" s="842"/>
      <c r="BS110" s="842"/>
      <c r="BT110" s="842"/>
      <c r="BU110" s="842"/>
      <c r="BV110" s="842">
        <v>24811963</v>
      </c>
      <c r="BW110" s="842"/>
      <c r="BX110" s="842"/>
      <c r="BY110" s="842"/>
      <c r="BZ110" s="842"/>
      <c r="CA110" s="842">
        <v>23801492</v>
      </c>
      <c r="CB110" s="842"/>
      <c r="CC110" s="842"/>
      <c r="CD110" s="842"/>
      <c r="CE110" s="842"/>
      <c r="CF110" s="866">
        <v>18.5</v>
      </c>
      <c r="CG110" s="867"/>
      <c r="CH110" s="867"/>
      <c r="CI110" s="867"/>
      <c r="CJ110" s="867"/>
      <c r="CK110" s="926" t="s">
        <v>429</v>
      </c>
      <c r="CL110" s="819"/>
      <c r="CM110" s="860" t="s">
        <v>430</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431</v>
      </c>
      <c r="DH110" s="842"/>
      <c r="DI110" s="842"/>
      <c r="DJ110" s="842"/>
      <c r="DK110" s="842"/>
      <c r="DL110" s="842" t="s">
        <v>431</v>
      </c>
      <c r="DM110" s="842"/>
      <c r="DN110" s="842"/>
      <c r="DO110" s="842"/>
      <c r="DP110" s="842"/>
      <c r="DQ110" s="842" t="s">
        <v>178</v>
      </c>
      <c r="DR110" s="842"/>
      <c r="DS110" s="842"/>
      <c r="DT110" s="842"/>
      <c r="DU110" s="842"/>
      <c r="DV110" s="843" t="s">
        <v>178</v>
      </c>
      <c r="DW110" s="843"/>
      <c r="DX110" s="843"/>
      <c r="DY110" s="843"/>
      <c r="DZ110" s="844"/>
    </row>
    <row r="111" spans="1:131" s="230" customFormat="1" ht="26.25" customHeight="1" x14ac:dyDescent="0.2">
      <c r="A111" s="774" t="s">
        <v>432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431</v>
      </c>
      <c r="AB111" s="919"/>
      <c r="AC111" s="919"/>
      <c r="AD111" s="919"/>
      <c r="AE111" s="920"/>
      <c r="AF111" s="921" t="s">
        <v>178</v>
      </c>
      <c r="AG111" s="919"/>
      <c r="AH111" s="919"/>
      <c r="AI111" s="919"/>
      <c r="AJ111" s="920"/>
      <c r="AK111" s="921" t="s">
        <v>178</v>
      </c>
      <c r="AL111" s="919"/>
      <c r="AM111" s="919"/>
      <c r="AN111" s="919"/>
      <c r="AO111" s="920"/>
      <c r="AP111" s="922" t="s">
        <v>178</v>
      </c>
      <c r="AQ111" s="923"/>
      <c r="AR111" s="923"/>
      <c r="AS111" s="923"/>
      <c r="AT111" s="924"/>
      <c r="AU111" s="932"/>
      <c r="AV111" s="933"/>
      <c r="AW111" s="933"/>
      <c r="AX111" s="933"/>
      <c r="AY111" s="933"/>
      <c r="AZ111" s="815" t="s">
        <v>433</v>
      </c>
      <c r="BA111" s="752"/>
      <c r="BB111" s="752"/>
      <c r="BC111" s="752"/>
      <c r="BD111" s="752"/>
      <c r="BE111" s="752"/>
      <c r="BF111" s="752"/>
      <c r="BG111" s="752"/>
      <c r="BH111" s="752"/>
      <c r="BI111" s="752"/>
      <c r="BJ111" s="752"/>
      <c r="BK111" s="752"/>
      <c r="BL111" s="752"/>
      <c r="BM111" s="752"/>
      <c r="BN111" s="752"/>
      <c r="BO111" s="752"/>
      <c r="BP111" s="753"/>
      <c r="BQ111" s="816">
        <v>71400</v>
      </c>
      <c r="BR111" s="817"/>
      <c r="BS111" s="817"/>
      <c r="BT111" s="817"/>
      <c r="BU111" s="817"/>
      <c r="BV111" s="817">
        <v>51800</v>
      </c>
      <c r="BW111" s="817"/>
      <c r="BX111" s="817"/>
      <c r="BY111" s="817"/>
      <c r="BZ111" s="817"/>
      <c r="CA111" s="817">
        <v>35200</v>
      </c>
      <c r="CB111" s="817"/>
      <c r="CC111" s="817"/>
      <c r="CD111" s="817"/>
      <c r="CE111" s="817"/>
      <c r="CF111" s="875">
        <v>0</v>
      </c>
      <c r="CG111" s="876"/>
      <c r="CH111" s="876"/>
      <c r="CI111" s="876"/>
      <c r="CJ111" s="876"/>
      <c r="CK111" s="927"/>
      <c r="CL111" s="821"/>
      <c r="CM111" s="815" t="s">
        <v>434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431</v>
      </c>
      <c r="DH111" s="817"/>
      <c r="DI111" s="817"/>
      <c r="DJ111" s="817"/>
      <c r="DK111" s="817"/>
      <c r="DL111" s="817" t="s">
        <v>431</v>
      </c>
      <c r="DM111" s="817"/>
      <c r="DN111" s="817"/>
      <c r="DO111" s="817"/>
      <c r="DP111" s="817"/>
      <c r="DQ111" s="817" t="s">
        <v>178</v>
      </c>
      <c r="DR111" s="817"/>
      <c r="DS111" s="817"/>
      <c r="DT111" s="817"/>
      <c r="DU111" s="817"/>
      <c r="DV111" s="794" t="s">
        <v>178</v>
      </c>
      <c r="DW111" s="794"/>
      <c r="DX111" s="794"/>
      <c r="DY111" s="794"/>
      <c r="DZ111" s="795"/>
    </row>
    <row r="112" spans="1:131" s="230" customFormat="1" ht="26.25" customHeight="1" x14ac:dyDescent="0.2">
      <c r="A112" s="912" t="s">
        <v>435</v>
      </c>
      <c r="B112" s="913"/>
      <c r="C112" s="752" t="s">
        <v>436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56100</v>
      </c>
      <c r="AB112" s="780"/>
      <c r="AC112" s="780"/>
      <c r="AD112" s="780"/>
      <c r="AE112" s="781"/>
      <c r="AF112" s="782">
        <v>52733</v>
      </c>
      <c r="AG112" s="780"/>
      <c r="AH112" s="780"/>
      <c r="AI112" s="780"/>
      <c r="AJ112" s="781"/>
      <c r="AK112" s="782">
        <v>16100</v>
      </c>
      <c r="AL112" s="780"/>
      <c r="AM112" s="780"/>
      <c r="AN112" s="780"/>
      <c r="AO112" s="781"/>
      <c r="AP112" s="824">
        <v>0</v>
      </c>
      <c r="AQ112" s="825"/>
      <c r="AR112" s="825"/>
      <c r="AS112" s="825"/>
      <c r="AT112" s="826"/>
      <c r="AU112" s="932"/>
      <c r="AV112" s="933"/>
      <c r="AW112" s="933"/>
      <c r="AX112" s="933"/>
      <c r="AY112" s="933"/>
      <c r="AZ112" s="815" t="s">
        <v>437</v>
      </c>
      <c r="BA112" s="752"/>
      <c r="BB112" s="752"/>
      <c r="BC112" s="752"/>
      <c r="BD112" s="752"/>
      <c r="BE112" s="752"/>
      <c r="BF112" s="752"/>
      <c r="BG112" s="752"/>
      <c r="BH112" s="752"/>
      <c r="BI112" s="752"/>
      <c r="BJ112" s="752"/>
      <c r="BK112" s="752"/>
      <c r="BL112" s="752"/>
      <c r="BM112" s="752"/>
      <c r="BN112" s="752"/>
      <c r="BO112" s="752"/>
      <c r="BP112" s="753"/>
      <c r="BQ112" s="816" t="s">
        <v>178</v>
      </c>
      <c r="BR112" s="817"/>
      <c r="BS112" s="817"/>
      <c r="BT112" s="817"/>
      <c r="BU112" s="817"/>
      <c r="BV112" s="817" t="s">
        <v>431</v>
      </c>
      <c r="BW112" s="817"/>
      <c r="BX112" s="817"/>
      <c r="BY112" s="817"/>
      <c r="BZ112" s="817"/>
      <c r="CA112" s="817" t="s">
        <v>431</v>
      </c>
      <c r="CB112" s="817"/>
      <c r="CC112" s="817"/>
      <c r="CD112" s="817"/>
      <c r="CE112" s="817"/>
      <c r="CF112" s="875" t="s">
        <v>178</v>
      </c>
      <c r="CG112" s="876"/>
      <c r="CH112" s="876"/>
      <c r="CI112" s="876"/>
      <c r="CJ112" s="876"/>
      <c r="CK112" s="927"/>
      <c r="CL112" s="821"/>
      <c r="CM112" s="815" t="s">
        <v>438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178</v>
      </c>
      <c r="DH112" s="817"/>
      <c r="DI112" s="817"/>
      <c r="DJ112" s="817"/>
      <c r="DK112" s="817"/>
      <c r="DL112" s="817" t="s">
        <v>178</v>
      </c>
      <c r="DM112" s="817"/>
      <c r="DN112" s="817"/>
      <c r="DO112" s="817"/>
      <c r="DP112" s="817"/>
      <c r="DQ112" s="817" t="s">
        <v>431</v>
      </c>
      <c r="DR112" s="817"/>
      <c r="DS112" s="817"/>
      <c r="DT112" s="817"/>
      <c r="DU112" s="817"/>
      <c r="DV112" s="794" t="s">
        <v>178</v>
      </c>
      <c r="DW112" s="794"/>
      <c r="DX112" s="794"/>
      <c r="DY112" s="794"/>
      <c r="DZ112" s="795"/>
    </row>
    <row r="113" spans="1:130" s="230" customFormat="1" ht="26.25" customHeight="1" x14ac:dyDescent="0.2">
      <c r="A113" s="914"/>
      <c r="B113" s="915"/>
      <c r="C113" s="752" t="s">
        <v>439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t="s">
        <v>178</v>
      </c>
      <c r="AB113" s="919"/>
      <c r="AC113" s="919"/>
      <c r="AD113" s="919"/>
      <c r="AE113" s="920"/>
      <c r="AF113" s="921" t="s">
        <v>178</v>
      </c>
      <c r="AG113" s="919"/>
      <c r="AH113" s="919"/>
      <c r="AI113" s="919"/>
      <c r="AJ113" s="920"/>
      <c r="AK113" s="921" t="s">
        <v>178</v>
      </c>
      <c r="AL113" s="919"/>
      <c r="AM113" s="919"/>
      <c r="AN113" s="919"/>
      <c r="AO113" s="920"/>
      <c r="AP113" s="922" t="s">
        <v>178</v>
      </c>
      <c r="AQ113" s="923"/>
      <c r="AR113" s="923"/>
      <c r="AS113" s="923"/>
      <c r="AT113" s="924"/>
      <c r="AU113" s="932"/>
      <c r="AV113" s="933"/>
      <c r="AW113" s="933"/>
      <c r="AX113" s="933"/>
      <c r="AY113" s="933"/>
      <c r="AZ113" s="815" t="s">
        <v>440</v>
      </c>
      <c r="BA113" s="752"/>
      <c r="BB113" s="752"/>
      <c r="BC113" s="752"/>
      <c r="BD113" s="752"/>
      <c r="BE113" s="752"/>
      <c r="BF113" s="752"/>
      <c r="BG113" s="752"/>
      <c r="BH113" s="752"/>
      <c r="BI113" s="752"/>
      <c r="BJ113" s="752"/>
      <c r="BK113" s="752"/>
      <c r="BL113" s="752"/>
      <c r="BM113" s="752"/>
      <c r="BN113" s="752"/>
      <c r="BO113" s="752"/>
      <c r="BP113" s="753"/>
      <c r="BQ113" s="816">
        <v>1734439</v>
      </c>
      <c r="BR113" s="817"/>
      <c r="BS113" s="817"/>
      <c r="BT113" s="817"/>
      <c r="BU113" s="817"/>
      <c r="BV113" s="817">
        <v>2081137</v>
      </c>
      <c r="BW113" s="817"/>
      <c r="BX113" s="817"/>
      <c r="BY113" s="817"/>
      <c r="BZ113" s="817"/>
      <c r="CA113" s="817">
        <v>2555857</v>
      </c>
      <c r="CB113" s="817"/>
      <c r="CC113" s="817"/>
      <c r="CD113" s="817"/>
      <c r="CE113" s="817"/>
      <c r="CF113" s="875">
        <v>2</v>
      </c>
      <c r="CG113" s="876"/>
      <c r="CH113" s="876"/>
      <c r="CI113" s="876"/>
      <c r="CJ113" s="876"/>
      <c r="CK113" s="927"/>
      <c r="CL113" s="821"/>
      <c r="CM113" s="815" t="s">
        <v>441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178</v>
      </c>
      <c r="DH113" s="780"/>
      <c r="DI113" s="780"/>
      <c r="DJ113" s="780"/>
      <c r="DK113" s="781"/>
      <c r="DL113" s="782" t="s">
        <v>178</v>
      </c>
      <c r="DM113" s="780"/>
      <c r="DN113" s="780"/>
      <c r="DO113" s="780"/>
      <c r="DP113" s="781"/>
      <c r="DQ113" s="782" t="s">
        <v>178</v>
      </c>
      <c r="DR113" s="780"/>
      <c r="DS113" s="780"/>
      <c r="DT113" s="780"/>
      <c r="DU113" s="781"/>
      <c r="DV113" s="824" t="s">
        <v>178</v>
      </c>
      <c r="DW113" s="825"/>
      <c r="DX113" s="825"/>
      <c r="DY113" s="825"/>
      <c r="DZ113" s="826"/>
    </row>
    <row r="114" spans="1:130" s="230" customFormat="1" ht="26.25" customHeight="1" x14ac:dyDescent="0.2">
      <c r="A114" s="914"/>
      <c r="B114" s="915"/>
      <c r="C114" s="752" t="s">
        <v>442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139561</v>
      </c>
      <c r="AB114" s="780"/>
      <c r="AC114" s="780"/>
      <c r="AD114" s="780"/>
      <c r="AE114" s="781"/>
      <c r="AF114" s="782">
        <v>141788</v>
      </c>
      <c r="AG114" s="780"/>
      <c r="AH114" s="780"/>
      <c r="AI114" s="780"/>
      <c r="AJ114" s="781"/>
      <c r="AK114" s="782">
        <v>139068</v>
      </c>
      <c r="AL114" s="780"/>
      <c r="AM114" s="780"/>
      <c r="AN114" s="780"/>
      <c r="AO114" s="781"/>
      <c r="AP114" s="824">
        <v>0.1</v>
      </c>
      <c r="AQ114" s="825"/>
      <c r="AR114" s="825"/>
      <c r="AS114" s="825"/>
      <c r="AT114" s="826"/>
      <c r="AU114" s="932"/>
      <c r="AV114" s="933"/>
      <c r="AW114" s="933"/>
      <c r="AX114" s="933"/>
      <c r="AY114" s="933"/>
      <c r="AZ114" s="815" t="s">
        <v>443</v>
      </c>
      <c r="BA114" s="752"/>
      <c r="BB114" s="752"/>
      <c r="BC114" s="752"/>
      <c r="BD114" s="752"/>
      <c r="BE114" s="752"/>
      <c r="BF114" s="752"/>
      <c r="BG114" s="752"/>
      <c r="BH114" s="752"/>
      <c r="BI114" s="752"/>
      <c r="BJ114" s="752"/>
      <c r="BK114" s="752"/>
      <c r="BL114" s="752"/>
      <c r="BM114" s="752"/>
      <c r="BN114" s="752"/>
      <c r="BO114" s="752"/>
      <c r="BP114" s="753"/>
      <c r="BQ114" s="816">
        <v>16485052</v>
      </c>
      <c r="BR114" s="817"/>
      <c r="BS114" s="817"/>
      <c r="BT114" s="817"/>
      <c r="BU114" s="817"/>
      <c r="BV114" s="817">
        <v>15632715</v>
      </c>
      <c r="BW114" s="817"/>
      <c r="BX114" s="817"/>
      <c r="BY114" s="817"/>
      <c r="BZ114" s="817"/>
      <c r="CA114" s="817">
        <v>15753986</v>
      </c>
      <c r="CB114" s="817"/>
      <c r="CC114" s="817"/>
      <c r="CD114" s="817"/>
      <c r="CE114" s="817"/>
      <c r="CF114" s="875">
        <v>12.2</v>
      </c>
      <c r="CG114" s="876"/>
      <c r="CH114" s="876"/>
      <c r="CI114" s="876"/>
      <c r="CJ114" s="876"/>
      <c r="CK114" s="927"/>
      <c r="CL114" s="821"/>
      <c r="CM114" s="815" t="s">
        <v>444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178</v>
      </c>
      <c r="DH114" s="780"/>
      <c r="DI114" s="780"/>
      <c r="DJ114" s="780"/>
      <c r="DK114" s="781"/>
      <c r="DL114" s="782" t="s">
        <v>431</v>
      </c>
      <c r="DM114" s="780"/>
      <c r="DN114" s="780"/>
      <c r="DO114" s="780"/>
      <c r="DP114" s="781"/>
      <c r="DQ114" s="782" t="s">
        <v>178</v>
      </c>
      <c r="DR114" s="780"/>
      <c r="DS114" s="780"/>
      <c r="DT114" s="780"/>
      <c r="DU114" s="781"/>
      <c r="DV114" s="824" t="s">
        <v>178</v>
      </c>
      <c r="DW114" s="825"/>
      <c r="DX114" s="825"/>
      <c r="DY114" s="825"/>
      <c r="DZ114" s="826"/>
    </row>
    <row r="115" spans="1:130" s="230" customFormat="1" ht="26.25" customHeight="1" x14ac:dyDescent="0.2">
      <c r="A115" s="914"/>
      <c r="B115" s="915"/>
      <c r="C115" s="752" t="s">
        <v>445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53100</v>
      </c>
      <c r="AB115" s="919"/>
      <c r="AC115" s="919"/>
      <c r="AD115" s="919"/>
      <c r="AE115" s="920"/>
      <c r="AF115" s="921">
        <v>19600</v>
      </c>
      <c r="AG115" s="919"/>
      <c r="AH115" s="919"/>
      <c r="AI115" s="919"/>
      <c r="AJ115" s="920"/>
      <c r="AK115" s="921">
        <v>16600</v>
      </c>
      <c r="AL115" s="919"/>
      <c r="AM115" s="919"/>
      <c r="AN115" s="919"/>
      <c r="AO115" s="920"/>
      <c r="AP115" s="922">
        <v>0</v>
      </c>
      <c r="AQ115" s="923"/>
      <c r="AR115" s="923"/>
      <c r="AS115" s="923"/>
      <c r="AT115" s="924"/>
      <c r="AU115" s="932"/>
      <c r="AV115" s="933"/>
      <c r="AW115" s="933"/>
      <c r="AX115" s="933"/>
      <c r="AY115" s="933"/>
      <c r="AZ115" s="815" t="s">
        <v>446</v>
      </c>
      <c r="BA115" s="752"/>
      <c r="BB115" s="752"/>
      <c r="BC115" s="752"/>
      <c r="BD115" s="752"/>
      <c r="BE115" s="752"/>
      <c r="BF115" s="752"/>
      <c r="BG115" s="752"/>
      <c r="BH115" s="752"/>
      <c r="BI115" s="752"/>
      <c r="BJ115" s="752"/>
      <c r="BK115" s="752"/>
      <c r="BL115" s="752"/>
      <c r="BM115" s="752"/>
      <c r="BN115" s="752"/>
      <c r="BO115" s="752"/>
      <c r="BP115" s="753"/>
      <c r="BQ115" s="816" t="s">
        <v>178</v>
      </c>
      <c r="BR115" s="817"/>
      <c r="BS115" s="817"/>
      <c r="BT115" s="817"/>
      <c r="BU115" s="817"/>
      <c r="BV115" s="817" t="s">
        <v>178</v>
      </c>
      <c r="BW115" s="817"/>
      <c r="BX115" s="817"/>
      <c r="BY115" s="817"/>
      <c r="BZ115" s="817"/>
      <c r="CA115" s="817" t="s">
        <v>431</v>
      </c>
      <c r="CB115" s="817"/>
      <c r="CC115" s="817"/>
      <c r="CD115" s="817"/>
      <c r="CE115" s="817"/>
      <c r="CF115" s="875" t="s">
        <v>431</v>
      </c>
      <c r="CG115" s="876"/>
      <c r="CH115" s="876"/>
      <c r="CI115" s="876"/>
      <c r="CJ115" s="876"/>
      <c r="CK115" s="927"/>
      <c r="CL115" s="821"/>
      <c r="CM115" s="815" t="s">
        <v>447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178</v>
      </c>
      <c r="DH115" s="780"/>
      <c r="DI115" s="780"/>
      <c r="DJ115" s="780"/>
      <c r="DK115" s="781"/>
      <c r="DL115" s="782" t="s">
        <v>178</v>
      </c>
      <c r="DM115" s="780"/>
      <c r="DN115" s="780"/>
      <c r="DO115" s="780"/>
      <c r="DP115" s="781"/>
      <c r="DQ115" s="782" t="s">
        <v>178</v>
      </c>
      <c r="DR115" s="780"/>
      <c r="DS115" s="780"/>
      <c r="DT115" s="780"/>
      <c r="DU115" s="781"/>
      <c r="DV115" s="824" t="s">
        <v>178</v>
      </c>
      <c r="DW115" s="825"/>
      <c r="DX115" s="825"/>
      <c r="DY115" s="825"/>
      <c r="DZ115" s="826"/>
    </row>
    <row r="116" spans="1:130" s="230" customFormat="1" ht="26.25" customHeight="1" x14ac:dyDescent="0.2">
      <c r="A116" s="916"/>
      <c r="B116" s="917"/>
      <c r="C116" s="839" t="s">
        <v>448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178</v>
      </c>
      <c r="AB116" s="780"/>
      <c r="AC116" s="780"/>
      <c r="AD116" s="780"/>
      <c r="AE116" s="781"/>
      <c r="AF116" s="782" t="s">
        <v>178</v>
      </c>
      <c r="AG116" s="780"/>
      <c r="AH116" s="780"/>
      <c r="AI116" s="780"/>
      <c r="AJ116" s="781"/>
      <c r="AK116" s="782" t="s">
        <v>178</v>
      </c>
      <c r="AL116" s="780"/>
      <c r="AM116" s="780"/>
      <c r="AN116" s="780"/>
      <c r="AO116" s="781"/>
      <c r="AP116" s="824" t="s">
        <v>178</v>
      </c>
      <c r="AQ116" s="825"/>
      <c r="AR116" s="825"/>
      <c r="AS116" s="825"/>
      <c r="AT116" s="826"/>
      <c r="AU116" s="932"/>
      <c r="AV116" s="933"/>
      <c r="AW116" s="933"/>
      <c r="AX116" s="933"/>
      <c r="AY116" s="933"/>
      <c r="AZ116" s="909" t="s">
        <v>449</v>
      </c>
      <c r="BA116" s="910"/>
      <c r="BB116" s="910"/>
      <c r="BC116" s="910"/>
      <c r="BD116" s="910"/>
      <c r="BE116" s="910"/>
      <c r="BF116" s="910"/>
      <c r="BG116" s="910"/>
      <c r="BH116" s="910"/>
      <c r="BI116" s="910"/>
      <c r="BJ116" s="910"/>
      <c r="BK116" s="910"/>
      <c r="BL116" s="910"/>
      <c r="BM116" s="910"/>
      <c r="BN116" s="910"/>
      <c r="BO116" s="910"/>
      <c r="BP116" s="911"/>
      <c r="BQ116" s="816" t="s">
        <v>178</v>
      </c>
      <c r="BR116" s="817"/>
      <c r="BS116" s="817"/>
      <c r="BT116" s="817"/>
      <c r="BU116" s="817"/>
      <c r="BV116" s="817" t="s">
        <v>178</v>
      </c>
      <c r="BW116" s="817"/>
      <c r="BX116" s="817"/>
      <c r="BY116" s="817"/>
      <c r="BZ116" s="817"/>
      <c r="CA116" s="817" t="s">
        <v>178</v>
      </c>
      <c r="CB116" s="817"/>
      <c r="CC116" s="817"/>
      <c r="CD116" s="817"/>
      <c r="CE116" s="817"/>
      <c r="CF116" s="875" t="s">
        <v>178</v>
      </c>
      <c r="CG116" s="876"/>
      <c r="CH116" s="876"/>
      <c r="CI116" s="876"/>
      <c r="CJ116" s="876"/>
      <c r="CK116" s="927"/>
      <c r="CL116" s="821"/>
      <c r="CM116" s="815" t="s">
        <v>450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431</v>
      </c>
      <c r="DH116" s="780"/>
      <c r="DI116" s="780"/>
      <c r="DJ116" s="780"/>
      <c r="DK116" s="781"/>
      <c r="DL116" s="782" t="s">
        <v>431</v>
      </c>
      <c r="DM116" s="780"/>
      <c r="DN116" s="780"/>
      <c r="DO116" s="780"/>
      <c r="DP116" s="781"/>
      <c r="DQ116" s="782" t="s">
        <v>178</v>
      </c>
      <c r="DR116" s="780"/>
      <c r="DS116" s="780"/>
      <c r="DT116" s="780"/>
      <c r="DU116" s="781"/>
      <c r="DV116" s="824" t="s">
        <v>451</v>
      </c>
      <c r="DW116" s="825"/>
      <c r="DX116" s="825"/>
      <c r="DY116" s="825"/>
      <c r="DZ116" s="826"/>
    </row>
    <row r="117" spans="1:130" s="230" customFormat="1" ht="26.25" customHeight="1" x14ac:dyDescent="0.2">
      <c r="A117" s="895" t="s">
        <v>191</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452</v>
      </c>
      <c r="Z117" s="897"/>
      <c r="AA117" s="902">
        <v>2440851</v>
      </c>
      <c r="AB117" s="903"/>
      <c r="AC117" s="903"/>
      <c r="AD117" s="903"/>
      <c r="AE117" s="904"/>
      <c r="AF117" s="905">
        <v>2410017</v>
      </c>
      <c r="AG117" s="903"/>
      <c r="AH117" s="903"/>
      <c r="AI117" s="903"/>
      <c r="AJ117" s="904"/>
      <c r="AK117" s="905">
        <v>2305286</v>
      </c>
      <c r="AL117" s="903"/>
      <c r="AM117" s="903"/>
      <c r="AN117" s="903"/>
      <c r="AO117" s="904"/>
      <c r="AP117" s="906"/>
      <c r="AQ117" s="907"/>
      <c r="AR117" s="907"/>
      <c r="AS117" s="907"/>
      <c r="AT117" s="908"/>
      <c r="AU117" s="932"/>
      <c r="AV117" s="933"/>
      <c r="AW117" s="933"/>
      <c r="AX117" s="933"/>
      <c r="AY117" s="933"/>
      <c r="AZ117" s="863" t="s">
        <v>453</v>
      </c>
      <c r="BA117" s="864"/>
      <c r="BB117" s="864"/>
      <c r="BC117" s="864"/>
      <c r="BD117" s="864"/>
      <c r="BE117" s="864"/>
      <c r="BF117" s="864"/>
      <c r="BG117" s="864"/>
      <c r="BH117" s="864"/>
      <c r="BI117" s="864"/>
      <c r="BJ117" s="864"/>
      <c r="BK117" s="864"/>
      <c r="BL117" s="864"/>
      <c r="BM117" s="864"/>
      <c r="BN117" s="864"/>
      <c r="BO117" s="864"/>
      <c r="BP117" s="865"/>
      <c r="BQ117" s="816" t="s">
        <v>178</v>
      </c>
      <c r="BR117" s="817"/>
      <c r="BS117" s="817"/>
      <c r="BT117" s="817"/>
      <c r="BU117" s="817"/>
      <c r="BV117" s="817" t="s">
        <v>178</v>
      </c>
      <c r="BW117" s="817"/>
      <c r="BX117" s="817"/>
      <c r="BY117" s="817"/>
      <c r="BZ117" s="817"/>
      <c r="CA117" s="817" t="s">
        <v>178</v>
      </c>
      <c r="CB117" s="817"/>
      <c r="CC117" s="817"/>
      <c r="CD117" s="817"/>
      <c r="CE117" s="817"/>
      <c r="CF117" s="875" t="s">
        <v>178</v>
      </c>
      <c r="CG117" s="876"/>
      <c r="CH117" s="876"/>
      <c r="CI117" s="876"/>
      <c r="CJ117" s="876"/>
      <c r="CK117" s="927"/>
      <c r="CL117" s="821"/>
      <c r="CM117" s="815" t="s">
        <v>454</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178</v>
      </c>
      <c r="DH117" s="780"/>
      <c r="DI117" s="780"/>
      <c r="DJ117" s="780"/>
      <c r="DK117" s="781"/>
      <c r="DL117" s="782" t="s">
        <v>178</v>
      </c>
      <c r="DM117" s="780"/>
      <c r="DN117" s="780"/>
      <c r="DO117" s="780"/>
      <c r="DP117" s="781"/>
      <c r="DQ117" s="782" t="s">
        <v>178</v>
      </c>
      <c r="DR117" s="780"/>
      <c r="DS117" s="780"/>
      <c r="DT117" s="780"/>
      <c r="DU117" s="781"/>
      <c r="DV117" s="824" t="s">
        <v>178</v>
      </c>
      <c r="DW117" s="825"/>
      <c r="DX117" s="825"/>
      <c r="DY117" s="825"/>
      <c r="DZ117" s="826"/>
    </row>
    <row r="118" spans="1:130" s="230" customFormat="1" ht="26.25" customHeight="1" x14ac:dyDescent="0.2">
      <c r="A118" s="895" t="s">
        <v>426</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423</v>
      </c>
      <c r="AB118" s="896"/>
      <c r="AC118" s="896"/>
      <c r="AD118" s="896"/>
      <c r="AE118" s="897"/>
      <c r="AF118" s="898" t="s">
        <v>424</v>
      </c>
      <c r="AG118" s="896"/>
      <c r="AH118" s="896"/>
      <c r="AI118" s="896"/>
      <c r="AJ118" s="897"/>
      <c r="AK118" s="898" t="s">
        <v>311</v>
      </c>
      <c r="AL118" s="896"/>
      <c r="AM118" s="896"/>
      <c r="AN118" s="896"/>
      <c r="AO118" s="897"/>
      <c r="AP118" s="899" t="s">
        <v>425</v>
      </c>
      <c r="AQ118" s="900"/>
      <c r="AR118" s="900"/>
      <c r="AS118" s="900"/>
      <c r="AT118" s="901"/>
      <c r="AU118" s="932"/>
      <c r="AV118" s="933"/>
      <c r="AW118" s="933"/>
      <c r="AX118" s="933"/>
      <c r="AY118" s="933"/>
      <c r="AZ118" s="838" t="s">
        <v>455</v>
      </c>
      <c r="BA118" s="839"/>
      <c r="BB118" s="839"/>
      <c r="BC118" s="839"/>
      <c r="BD118" s="839"/>
      <c r="BE118" s="839"/>
      <c r="BF118" s="839"/>
      <c r="BG118" s="839"/>
      <c r="BH118" s="839"/>
      <c r="BI118" s="839"/>
      <c r="BJ118" s="839"/>
      <c r="BK118" s="839"/>
      <c r="BL118" s="839"/>
      <c r="BM118" s="839"/>
      <c r="BN118" s="839"/>
      <c r="BO118" s="839"/>
      <c r="BP118" s="840"/>
      <c r="BQ118" s="879" t="s">
        <v>431</v>
      </c>
      <c r="BR118" s="845"/>
      <c r="BS118" s="845"/>
      <c r="BT118" s="845"/>
      <c r="BU118" s="845"/>
      <c r="BV118" s="845" t="s">
        <v>431</v>
      </c>
      <c r="BW118" s="845"/>
      <c r="BX118" s="845"/>
      <c r="BY118" s="845"/>
      <c r="BZ118" s="845"/>
      <c r="CA118" s="845" t="s">
        <v>431</v>
      </c>
      <c r="CB118" s="845"/>
      <c r="CC118" s="845"/>
      <c r="CD118" s="845"/>
      <c r="CE118" s="845"/>
      <c r="CF118" s="875" t="s">
        <v>431</v>
      </c>
      <c r="CG118" s="876"/>
      <c r="CH118" s="876"/>
      <c r="CI118" s="876"/>
      <c r="CJ118" s="876"/>
      <c r="CK118" s="927"/>
      <c r="CL118" s="821"/>
      <c r="CM118" s="815" t="s">
        <v>456</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431</v>
      </c>
      <c r="DH118" s="780"/>
      <c r="DI118" s="780"/>
      <c r="DJ118" s="780"/>
      <c r="DK118" s="781"/>
      <c r="DL118" s="782" t="s">
        <v>178</v>
      </c>
      <c r="DM118" s="780"/>
      <c r="DN118" s="780"/>
      <c r="DO118" s="780"/>
      <c r="DP118" s="781"/>
      <c r="DQ118" s="782" t="s">
        <v>431</v>
      </c>
      <c r="DR118" s="780"/>
      <c r="DS118" s="780"/>
      <c r="DT118" s="780"/>
      <c r="DU118" s="781"/>
      <c r="DV118" s="824" t="s">
        <v>178</v>
      </c>
      <c r="DW118" s="825"/>
      <c r="DX118" s="825"/>
      <c r="DY118" s="825"/>
      <c r="DZ118" s="826"/>
    </row>
    <row r="119" spans="1:130" s="230" customFormat="1" ht="26.25" customHeight="1" x14ac:dyDescent="0.2">
      <c r="A119" s="818" t="s">
        <v>429</v>
      </c>
      <c r="B119" s="819"/>
      <c r="C119" s="860" t="s">
        <v>430</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431</v>
      </c>
      <c r="AB119" s="889"/>
      <c r="AC119" s="889"/>
      <c r="AD119" s="889"/>
      <c r="AE119" s="890"/>
      <c r="AF119" s="891" t="s">
        <v>431</v>
      </c>
      <c r="AG119" s="889"/>
      <c r="AH119" s="889"/>
      <c r="AI119" s="889"/>
      <c r="AJ119" s="890"/>
      <c r="AK119" s="891" t="s">
        <v>431</v>
      </c>
      <c r="AL119" s="889"/>
      <c r="AM119" s="889"/>
      <c r="AN119" s="889"/>
      <c r="AO119" s="890"/>
      <c r="AP119" s="892" t="s">
        <v>431</v>
      </c>
      <c r="AQ119" s="893"/>
      <c r="AR119" s="893"/>
      <c r="AS119" s="893"/>
      <c r="AT119" s="894"/>
      <c r="AU119" s="934"/>
      <c r="AV119" s="935"/>
      <c r="AW119" s="935"/>
      <c r="AX119" s="935"/>
      <c r="AY119" s="935"/>
      <c r="AZ119" s="251" t="s">
        <v>191</v>
      </c>
      <c r="BA119" s="251"/>
      <c r="BB119" s="251"/>
      <c r="BC119" s="251"/>
      <c r="BD119" s="251"/>
      <c r="BE119" s="251"/>
      <c r="BF119" s="251"/>
      <c r="BG119" s="251"/>
      <c r="BH119" s="251"/>
      <c r="BI119" s="251"/>
      <c r="BJ119" s="251"/>
      <c r="BK119" s="251"/>
      <c r="BL119" s="251"/>
      <c r="BM119" s="251"/>
      <c r="BN119" s="251"/>
      <c r="BO119" s="877" t="s">
        <v>457</v>
      </c>
      <c r="BP119" s="878"/>
      <c r="BQ119" s="879">
        <v>44760168</v>
      </c>
      <c r="BR119" s="845"/>
      <c r="BS119" s="845"/>
      <c r="BT119" s="845"/>
      <c r="BU119" s="845"/>
      <c r="BV119" s="845">
        <v>42577615</v>
      </c>
      <c r="BW119" s="845"/>
      <c r="BX119" s="845"/>
      <c r="BY119" s="845"/>
      <c r="BZ119" s="845"/>
      <c r="CA119" s="845">
        <v>42146535</v>
      </c>
      <c r="CB119" s="845"/>
      <c r="CC119" s="845"/>
      <c r="CD119" s="845"/>
      <c r="CE119" s="845"/>
      <c r="CF119" s="748"/>
      <c r="CG119" s="749"/>
      <c r="CH119" s="749"/>
      <c r="CI119" s="749"/>
      <c r="CJ119" s="834"/>
      <c r="CK119" s="928"/>
      <c r="CL119" s="823"/>
      <c r="CM119" s="838" t="s">
        <v>458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71400</v>
      </c>
      <c r="DH119" s="764"/>
      <c r="DI119" s="764"/>
      <c r="DJ119" s="764"/>
      <c r="DK119" s="765"/>
      <c r="DL119" s="766">
        <v>51800</v>
      </c>
      <c r="DM119" s="764"/>
      <c r="DN119" s="764"/>
      <c r="DO119" s="764"/>
      <c r="DP119" s="765"/>
      <c r="DQ119" s="766">
        <v>35200</v>
      </c>
      <c r="DR119" s="764"/>
      <c r="DS119" s="764"/>
      <c r="DT119" s="764"/>
      <c r="DU119" s="765"/>
      <c r="DV119" s="848">
        <v>0</v>
      </c>
      <c r="DW119" s="849"/>
      <c r="DX119" s="849"/>
      <c r="DY119" s="849"/>
      <c r="DZ119" s="850"/>
    </row>
    <row r="120" spans="1:130" s="230" customFormat="1" ht="26.25" customHeight="1" x14ac:dyDescent="0.2">
      <c r="A120" s="820"/>
      <c r="B120" s="821"/>
      <c r="C120" s="815" t="s">
        <v>434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431</v>
      </c>
      <c r="AB120" s="780"/>
      <c r="AC120" s="780"/>
      <c r="AD120" s="780"/>
      <c r="AE120" s="781"/>
      <c r="AF120" s="782" t="s">
        <v>178</v>
      </c>
      <c r="AG120" s="780"/>
      <c r="AH120" s="780"/>
      <c r="AI120" s="780"/>
      <c r="AJ120" s="781"/>
      <c r="AK120" s="782" t="s">
        <v>178</v>
      </c>
      <c r="AL120" s="780"/>
      <c r="AM120" s="780"/>
      <c r="AN120" s="780"/>
      <c r="AO120" s="781"/>
      <c r="AP120" s="824" t="s">
        <v>178</v>
      </c>
      <c r="AQ120" s="825"/>
      <c r="AR120" s="825"/>
      <c r="AS120" s="825"/>
      <c r="AT120" s="826"/>
      <c r="AU120" s="880" t="s">
        <v>459</v>
      </c>
      <c r="AV120" s="881"/>
      <c r="AW120" s="881"/>
      <c r="AX120" s="881"/>
      <c r="AY120" s="882"/>
      <c r="AZ120" s="860" t="s">
        <v>460</v>
      </c>
      <c r="BA120" s="808"/>
      <c r="BB120" s="808"/>
      <c r="BC120" s="808"/>
      <c r="BD120" s="808"/>
      <c r="BE120" s="808"/>
      <c r="BF120" s="808"/>
      <c r="BG120" s="808"/>
      <c r="BH120" s="808"/>
      <c r="BI120" s="808"/>
      <c r="BJ120" s="808"/>
      <c r="BK120" s="808"/>
      <c r="BL120" s="808"/>
      <c r="BM120" s="808"/>
      <c r="BN120" s="808"/>
      <c r="BO120" s="808"/>
      <c r="BP120" s="809"/>
      <c r="BQ120" s="861">
        <v>155265778</v>
      </c>
      <c r="BR120" s="842"/>
      <c r="BS120" s="842"/>
      <c r="BT120" s="842"/>
      <c r="BU120" s="842"/>
      <c r="BV120" s="842">
        <v>166808704</v>
      </c>
      <c r="BW120" s="842"/>
      <c r="BX120" s="842"/>
      <c r="BY120" s="842"/>
      <c r="BZ120" s="842"/>
      <c r="CA120" s="842">
        <v>186054915</v>
      </c>
      <c r="CB120" s="842"/>
      <c r="CC120" s="842"/>
      <c r="CD120" s="842"/>
      <c r="CE120" s="842"/>
      <c r="CF120" s="866">
        <v>144.5</v>
      </c>
      <c r="CG120" s="867"/>
      <c r="CH120" s="867"/>
      <c r="CI120" s="867"/>
      <c r="CJ120" s="867"/>
      <c r="CK120" s="868" t="s">
        <v>461</v>
      </c>
      <c r="CL120" s="852"/>
      <c r="CM120" s="852"/>
      <c r="CN120" s="852"/>
      <c r="CO120" s="853"/>
      <c r="CP120" s="872" t="s">
        <v>406</v>
      </c>
      <c r="CQ120" s="873"/>
      <c r="CR120" s="873"/>
      <c r="CS120" s="873"/>
      <c r="CT120" s="873"/>
      <c r="CU120" s="873"/>
      <c r="CV120" s="873"/>
      <c r="CW120" s="873"/>
      <c r="CX120" s="873"/>
      <c r="CY120" s="873"/>
      <c r="CZ120" s="873"/>
      <c r="DA120" s="873"/>
      <c r="DB120" s="873"/>
      <c r="DC120" s="873"/>
      <c r="DD120" s="873"/>
      <c r="DE120" s="873"/>
      <c r="DF120" s="874"/>
      <c r="DG120" s="861" t="s">
        <v>431</v>
      </c>
      <c r="DH120" s="842"/>
      <c r="DI120" s="842"/>
      <c r="DJ120" s="842"/>
      <c r="DK120" s="842"/>
      <c r="DL120" s="842" t="s">
        <v>178</v>
      </c>
      <c r="DM120" s="842"/>
      <c r="DN120" s="842"/>
      <c r="DO120" s="842"/>
      <c r="DP120" s="842"/>
      <c r="DQ120" s="842" t="s">
        <v>431</v>
      </c>
      <c r="DR120" s="842"/>
      <c r="DS120" s="842"/>
      <c r="DT120" s="842"/>
      <c r="DU120" s="842"/>
      <c r="DV120" s="843" t="s">
        <v>431</v>
      </c>
      <c r="DW120" s="843"/>
      <c r="DX120" s="843"/>
      <c r="DY120" s="843"/>
      <c r="DZ120" s="844"/>
    </row>
    <row r="121" spans="1:130" s="230" customFormat="1" ht="26.25" customHeight="1" x14ac:dyDescent="0.2">
      <c r="A121" s="820"/>
      <c r="B121" s="821"/>
      <c r="C121" s="863" t="s">
        <v>462</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431</v>
      </c>
      <c r="AB121" s="780"/>
      <c r="AC121" s="780"/>
      <c r="AD121" s="780"/>
      <c r="AE121" s="781"/>
      <c r="AF121" s="782" t="s">
        <v>431</v>
      </c>
      <c r="AG121" s="780"/>
      <c r="AH121" s="780"/>
      <c r="AI121" s="780"/>
      <c r="AJ121" s="781"/>
      <c r="AK121" s="782" t="s">
        <v>178</v>
      </c>
      <c r="AL121" s="780"/>
      <c r="AM121" s="780"/>
      <c r="AN121" s="780"/>
      <c r="AO121" s="781"/>
      <c r="AP121" s="824" t="s">
        <v>178</v>
      </c>
      <c r="AQ121" s="825"/>
      <c r="AR121" s="825"/>
      <c r="AS121" s="825"/>
      <c r="AT121" s="826"/>
      <c r="AU121" s="883"/>
      <c r="AV121" s="884"/>
      <c r="AW121" s="884"/>
      <c r="AX121" s="884"/>
      <c r="AY121" s="885"/>
      <c r="AZ121" s="815" t="s">
        <v>463</v>
      </c>
      <c r="BA121" s="752"/>
      <c r="BB121" s="752"/>
      <c r="BC121" s="752"/>
      <c r="BD121" s="752"/>
      <c r="BE121" s="752"/>
      <c r="BF121" s="752"/>
      <c r="BG121" s="752"/>
      <c r="BH121" s="752"/>
      <c r="BI121" s="752"/>
      <c r="BJ121" s="752"/>
      <c r="BK121" s="752"/>
      <c r="BL121" s="752"/>
      <c r="BM121" s="752"/>
      <c r="BN121" s="752"/>
      <c r="BO121" s="752"/>
      <c r="BP121" s="753"/>
      <c r="BQ121" s="816">
        <v>5156</v>
      </c>
      <c r="BR121" s="817"/>
      <c r="BS121" s="817"/>
      <c r="BT121" s="817"/>
      <c r="BU121" s="817"/>
      <c r="BV121" s="817">
        <v>4413</v>
      </c>
      <c r="BW121" s="817"/>
      <c r="BX121" s="817"/>
      <c r="BY121" s="817"/>
      <c r="BZ121" s="817"/>
      <c r="CA121" s="817">
        <v>3651</v>
      </c>
      <c r="CB121" s="817"/>
      <c r="CC121" s="817"/>
      <c r="CD121" s="817"/>
      <c r="CE121" s="817"/>
      <c r="CF121" s="875">
        <v>0</v>
      </c>
      <c r="CG121" s="876"/>
      <c r="CH121" s="876"/>
      <c r="CI121" s="876"/>
      <c r="CJ121" s="876"/>
      <c r="CK121" s="869"/>
      <c r="CL121" s="855"/>
      <c r="CM121" s="855"/>
      <c r="CN121" s="855"/>
      <c r="CO121" s="856"/>
      <c r="CP121" s="835" t="s">
        <v>407</v>
      </c>
      <c r="CQ121" s="836"/>
      <c r="CR121" s="836"/>
      <c r="CS121" s="836"/>
      <c r="CT121" s="836"/>
      <c r="CU121" s="836"/>
      <c r="CV121" s="836"/>
      <c r="CW121" s="836"/>
      <c r="CX121" s="836"/>
      <c r="CY121" s="836"/>
      <c r="CZ121" s="836"/>
      <c r="DA121" s="836"/>
      <c r="DB121" s="836"/>
      <c r="DC121" s="836"/>
      <c r="DD121" s="836"/>
      <c r="DE121" s="836"/>
      <c r="DF121" s="837"/>
      <c r="DG121" s="816" t="s">
        <v>178</v>
      </c>
      <c r="DH121" s="817"/>
      <c r="DI121" s="817"/>
      <c r="DJ121" s="817"/>
      <c r="DK121" s="817"/>
      <c r="DL121" s="817" t="s">
        <v>178</v>
      </c>
      <c r="DM121" s="817"/>
      <c r="DN121" s="817"/>
      <c r="DO121" s="817"/>
      <c r="DP121" s="817"/>
      <c r="DQ121" s="817" t="s">
        <v>178</v>
      </c>
      <c r="DR121" s="817"/>
      <c r="DS121" s="817"/>
      <c r="DT121" s="817"/>
      <c r="DU121" s="817"/>
      <c r="DV121" s="794" t="s">
        <v>178</v>
      </c>
      <c r="DW121" s="794"/>
      <c r="DX121" s="794"/>
      <c r="DY121" s="794"/>
      <c r="DZ121" s="795"/>
    </row>
    <row r="122" spans="1:130" s="230" customFormat="1" ht="26.25" customHeight="1" x14ac:dyDescent="0.2">
      <c r="A122" s="820"/>
      <c r="B122" s="821"/>
      <c r="C122" s="815" t="s">
        <v>444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431</v>
      </c>
      <c r="AB122" s="780"/>
      <c r="AC122" s="780"/>
      <c r="AD122" s="780"/>
      <c r="AE122" s="781"/>
      <c r="AF122" s="782" t="s">
        <v>431</v>
      </c>
      <c r="AG122" s="780"/>
      <c r="AH122" s="780"/>
      <c r="AI122" s="780"/>
      <c r="AJ122" s="781"/>
      <c r="AK122" s="782" t="s">
        <v>431</v>
      </c>
      <c r="AL122" s="780"/>
      <c r="AM122" s="780"/>
      <c r="AN122" s="780"/>
      <c r="AO122" s="781"/>
      <c r="AP122" s="824" t="s">
        <v>178</v>
      </c>
      <c r="AQ122" s="825"/>
      <c r="AR122" s="825"/>
      <c r="AS122" s="825"/>
      <c r="AT122" s="826"/>
      <c r="AU122" s="883"/>
      <c r="AV122" s="884"/>
      <c r="AW122" s="884"/>
      <c r="AX122" s="884"/>
      <c r="AY122" s="885"/>
      <c r="AZ122" s="838" t="s">
        <v>464</v>
      </c>
      <c r="BA122" s="839"/>
      <c r="BB122" s="839"/>
      <c r="BC122" s="839"/>
      <c r="BD122" s="839"/>
      <c r="BE122" s="839"/>
      <c r="BF122" s="839"/>
      <c r="BG122" s="839"/>
      <c r="BH122" s="839"/>
      <c r="BI122" s="839"/>
      <c r="BJ122" s="839"/>
      <c r="BK122" s="839"/>
      <c r="BL122" s="839"/>
      <c r="BM122" s="839"/>
      <c r="BN122" s="839"/>
      <c r="BO122" s="839"/>
      <c r="BP122" s="840"/>
      <c r="BQ122" s="879">
        <v>55849287</v>
      </c>
      <c r="BR122" s="845"/>
      <c r="BS122" s="845"/>
      <c r="BT122" s="845"/>
      <c r="BU122" s="845"/>
      <c r="BV122" s="845">
        <v>57064540</v>
      </c>
      <c r="BW122" s="845"/>
      <c r="BX122" s="845"/>
      <c r="BY122" s="845"/>
      <c r="BZ122" s="845"/>
      <c r="CA122" s="845">
        <v>53361811</v>
      </c>
      <c r="CB122" s="845"/>
      <c r="CC122" s="845"/>
      <c r="CD122" s="845"/>
      <c r="CE122" s="845"/>
      <c r="CF122" s="846">
        <v>41.4</v>
      </c>
      <c r="CG122" s="847"/>
      <c r="CH122" s="847"/>
      <c r="CI122" s="847"/>
      <c r="CJ122" s="847"/>
      <c r="CK122" s="869"/>
      <c r="CL122" s="855"/>
      <c r="CM122" s="855"/>
      <c r="CN122" s="855"/>
      <c r="CO122" s="856"/>
      <c r="CP122" s="835" t="s">
        <v>465</v>
      </c>
      <c r="CQ122" s="836"/>
      <c r="CR122" s="836"/>
      <c r="CS122" s="836"/>
      <c r="CT122" s="836"/>
      <c r="CU122" s="836"/>
      <c r="CV122" s="836"/>
      <c r="CW122" s="836"/>
      <c r="CX122" s="836"/>
      <c r="CY122" s="836"/>
      <c r="CZ122" s="836"/>
      <c r="DA122" s="836"/>
      <c r="DB122" s="836"/>
      <c r="DC122" s="836"/>
      <c r="DD122" s="836"/>
      <c r="DE122" s="836"/>
      <c r="DF122" s="837"/>
      <c r="DG122" s="816" t="s">
        <v>178</v>
      </c>
      <c r="DH122" s="817"/>
      <c r="DI122" s="817"/>
      <c r="DJ122" s="817"/>
      <c r="DK122" s="817"/>
      <c r="DL122" s="817" t="s">
        <v>431</v>
      </c>
      <c r="DM122" s="817"/>
      <c r="DN122" s="817"/>
      <c r="DO122" s="817"/>
      <c r="DP122" s="817"/>
      <c r="DQ122" s="817" t="s">
        <v>431</v>
      </c>
      <c r="DR122" s="817"/>
      <c r="DS122" s="817"/>
      <c r="DT122" s="817"/>
      <c r="DU122" s="817"/>
      <c r="DV122" s="794" t="s">
        <v>178</v>
      </c>
      <c r="DW122" s="794"/>
      <c r="DX122" s="794"/>
      <c r="DY122" s="794"/>
      <c r="DZ122" s="795"/>
    </row>
    <row r="123" spans="1:130" s="230" customFormat="1" ht="26.25" customHeight="1" x14ac:dyDescent="0.2">
      <c r="A123" s="820"/>
      <c r="B123" s="821"/>
      <c r="C123" s="815" t="s">
        <v>450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431</v>
      </c>
      <c r="AB123" s="780"/>
      <c r="AC123" s="780"/>
      <c r="AD123" s="780"/>
      <c r="AE123" s="781"/>
      <c r="AF123" s="782" t="s">
        <v>178</v>
      </c>
      <c r="AG123" s="780"/>
      <c r="AH123" s="780"/>
      <c r="AI123" s="780"/>
      <c r="AJ123" s="781"/>
      <c r="AK123" s="782" t="s">
        <v>431</v>
      </c>
      <c r="AL123" s="780"/>
      <c r="AM123" s="780"/>
      <c r="AN123" s="780"/>
      <c r="AO123" s="781"/>
      <c r="AP123" s="824" t="s">
        <v>431</v>
      </c>
      <c r="AQ123" s="825"/>
      <c r="AR123" s="825"/>
      <c r="AS123" s="825"/>
      <c r="AT123" s="826"/>
      <c r="AU123" s="886"/>
      <c r="AV123" s="887"/>
      <c r="AW123" s="887"/>
      <c r="AX123" s="887"/>
      <c r="AY123" s="887"/>
      <c r="AZ123" s="251" t="s">
        <v>191</v>
      </c>
      <c r="BA123" s="251"/>
      <c r="BB123" s="251"/>
      <c r="BC123" s="251"/>
      <c r="BD123" s="251"/>
      <c r="BE123" s="251"/>
      <c r="BF123" s="251"/>
      <c r="BG123" s="251"/>
      <c r="BH123" s="251"/>
      <c r="BI123" s="251"/>
      <c r="BJ123" s="251"/>
      <c r="BK123" s="251"/>
      <c r="BL123" s="251"/>
      <c r="BM123" s="251"/>
      <c r="BN123" s="251"/>
      <c r="BO123" s="877" t="s">
        <v>466</v>
      </c>
      <c r="BP123" s="878"/>
      <c r="BQ123" s="832">
        <v>211120221</v>
      </c>
      <c r="BR123" s="833"/>
      <c r="BS123" s="833"/>
      <c r="BT123" s="833"/>
      <c r="BU123" s="833"/>
      <c r="BV123" s="833">
        <v>223877657</v>
      </c>
      <c r="BW123" s="833"/>
      <c r="BX123" s="833"/>
      <c r="BY123" s="833"/>
      <c r="BZ123" s="833"/>
      <c r="CA123" s="833">
        <v>239420377</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5">
      <c r="A124" s="820"/>
      <c r="B124" s="821"/>
      <c r="C124" s="815" t="s">
        <v>454</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178</v>
      </c>
      <c r="AB124" s="780"/>
      <c r="AC124" s="780"/>
      <c r="AD124" s="780"/>
      <c r="AE124" s="781"/>
      <c r="AF124" s="782" t="s">
        <v>178</v>
      </c>
      <c r="AG124" s="780"/>
      <c r="AH124" s="780"/>
      <c r="AI124" s="780"/>
      <c r="AJ124" s="781"/>
      <c r="AK124" s="782" t="s">
        <v>178</v>
      </c>
      <c r="AL124" s="780"/>
      <c r="AM124" s="780"/>
      <c r="AN124" s="780"/>
      <c r="AO124" s="781"/>
      <c r="AP124" s="824" t="s">
        <v>178</v>
      </c>
      <c r="AQ124" s="825"/>
      <c r="AR124" s="825"/>
      <c r="AS124" s="825"/>
      <c r="AT124" s="826"/>
      <c r="AU124" s="827" t="s">
        <v>467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178</v>
      </c>
      <c r="BR124" s="831"/>
      <c r="BS124" s="831"/>
      <c r="BT124" s="831"/>
      <c r="BU124" s="831"/>
      <c r="BV124" s="831" t="s">
        <v>178</v>
      </c>
      <c r="BW124" s="831"/>
      <c r="BX124" s="831"/>
      <c r="BY124" s="831"/>
      <c r="BZ124" s="831"/>
      <c r="CA124" s="831" t="s">
        <v>178</v>
      </c>
      <c r="CB124" s="831"/>
      <c r="CC124" s="831"/>
      <c r="CD124" s="831"/>
      <c r="CE124" s="831"/>
      <c r="CF124" s="726"/>
      <c r="CG124" s="727"/>
      <c r="CH124" s="727"/>
      <c r="CI124" s="727"/>
      <c r="CJ124" s="862"/>
      <c r="CK124" s="870"/>
      <c r="CL124" s="870"/>
      <c r="CM124" s="870"/>
      <c r="CN124" s="870"/>
      <c r="CO124" s="871"/>
      <c r="CP124" s="835" t="s">
        <v>468</v>
      </c>
      <c r="CQ124" s="836"/>
      <c r="CR124" s="836"/>
      <c r="CS124" s="836"/>
      <c r="CT124" s="836"/>
      <c r="CU124" s="836"/>
      <c r="CV124" s="836"/>
      <c r="CW124" s="836"/>
      <c r="CX124" s="836"/>
      <c r="CY124" s="836"/>
      <c r="CZ124" s="836"/>
      <c r="DA124" s="836"/>
      <c r="DB124" s="836"/>
      <c r="DC124" s="836"/>
      <c r="DD124" s="836"/>
      <c r="DE124" s="836"/>
      <c r="DF124" s="837"/>
      <c r="DG124" s="763" t="s">
        <v>178</v>
      </c>
      <c r="DH124" s="764"/>
      <c r="DI124" s="764"/>
      <c r="DJ124" s="764"/>
      <c r="DK124" s="765"/>
      <c r="DL124" s="766" t="s">
        <v>178</v>
      </c>
      <c r="DM124" s="764"/>
      <c r="DN124" s="764"/>
      <c r="DO124" s="764"/>
      <c r="DP124" s="765"/>
      <c r="DQ124" s="766" t="s">
        <v>178</v>
      </c>
      <c r="DR124" s="764"/>
      <c r="DS124" s="764"/>
      <c r="DT124" s="764"/>
      <c r="DU124" s="765"/>
      <c r="DV124" s="848" t="s">
        <v>178</v>
      </c>
      <c r="DW124" s="849"/>
      <c r="DX124" s="849"/>
      <c r="DY124" s="849"/>
      <c r="DZ124" s="850"/>
    </row>
    <row r="125" spans="1:130" s="230" customFormat="1" ht="26.25" customHeight="1" x14ac:dyDescent="0.2">
      <c r="A125" s="820"/>
      <c r="B125" s="821"/>
      <c r="C125" s="815" t="s">
        <v>456</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v>53100</v>
      </c>
      <c r="AB125" s="780"/>
      <c r="AC125" s="780"/>
      <c r="AD125" s="780"/>
      <c r="AE125" s="781"/>
      <c r="AF125" s="782">
        <v>19600</v>
      </c>
      <c r="AG125" s="780"/>
      <c r="AH125" s="780"/>
      <c r="AI125" s="780"/>
      <c r="AJ125" s="781"/>
      <c r="AK125" s="782">
        <v>16600</v>
      </c>
      <c r="AL125" s="780"/>
      <c r="AM125" s="780"/>
      <c r="AN125" s="780"/>
      <c r="AO125" s="781"/>
      <c r="AP125" s="824">
        <v>0</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469</v>
      </c>
      <c r="CL125" s="852"/>
      <c r="CM125" s="852"/>
      <c r="CN125" s="852"/>
      <c r="CO125" s="853"/>
      <c r="CP125" s="860" t="s">
        <v>470</v>
      </c>
      <c r="CQ125" s="808"/>
      <c r="CR125" s="808"/>
      <c r="CS125" s="808"/>
      <c r="CT125" s="808"/>
      <c r="CU125" s="808"/>
      <c r="CV125" s="808"/>
      <c r="CW125" s="808"/>
      <c r="CX125" s="808"/>
      <c r="CY125" s="808"/>
      <c r="CZ125" s="808"/>
      <c r="DA125" s="808"/>
      <c r="DB125" s="808"/>
      <c r="DC125" s="808"/>
      <c r="DD125" s="808"/>
      <c r="DE125" s="808"/>
      <c r="DF125" s="809"/>
      <c r="DG125" s="861" t="s">
        <v>178</v>
      </c>
      <c r="DH125" s="842"/>
      <c r="DI125" s="842"/>
      <c r="DJ125" s="842"/>
      <c r="DK125" s="842"/>
      <c r="DL125" s="842" t="s">
        <v>178</v>
      </c>
      <c r="DM125" s="842"/>
      <c r="DN125" s="842"/>
      <c r="DO125" s="842"/>
      <c r="DP125" s="842"/>
      <c r="DQ125" s="842" t="s">
        <v>178</v>
      </c>
      <c r="DR125" s="842"/>
      <c r="DS125" s="842"/>
      <c r="DT125" s="842"/>
      <c r="DU125" s="842"/>
      <c r="DV125" s="843" t="s">
        <v>178</v>
      </c>
      <c r="DW125" s="843"/>
      <c r="DX125" s="843"/>
      <c r="DY125" s="843"/>
      <c r="DZ125" s="844"/>
    </row>
    <row r="126" spans="1:130" s="230" customFormat="1" ht="26.25" customHeight="1" thickBot="1" x14ac:dyDescent="0.25">
      <c r="A126" s="820"/>
      <c r="B126" s="821"/>
      <c r="C126" s="815" t="s">
        <v>458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178</v>
      </c>
      <c r="AB126" s="780"/>
      <c r="AC126" s="780"/>
      <c r="AD126" s="780"/>
      <c r="AE126" s="781"/>
      <c r="AF126" s="782" t="s">
        <v>178</v>
      </c>
      <c r="AG126" s="780"/>
      <c r="AH126" s="780"/>
      <c r="AI126" s="780"/>
      <c r="AJ126" s="781"/>
      <c r="AK126" s="782" t="s">
        <v>178</v>
      </c>
      <c r="AL126" s="780"/>
      <c r="AM126" s="780"/>
      <c r="AN126" s="780"/>
      <c r="AO126" s="781"/>
      <c r="AP126" s="824" t="s">
        <v>178</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471</v>
      </c>
      <c r="CQ126" s="752"/>
      <c r="CR126" s="752"/>
      <c r="CS126" s="752"/>
      <c r="CT126" s="752"/>
      <c r="CU126" s="752"/>
      <c r="CV126" s="752"/>
      <c r="CW126" s="752"/>
      <c r="CX126" s="752"/>
      <c r="CY126" s="752"/>
      <c r="CZ126" s="752"/>
      <c r="DA126" s="752"/>
      <c r="DB126" s="752"/>
      <c r="DC126" s="752"/>
      <c r="DD126" s="752"/>
      <c r="DE126" s="752"/>
      <c r="DF126" s="753"/>
      <c r="DG126" s="816" t="s">
        <v>178</v>
      </c>
      <c r="DH126" s="817"/>
      <c r="DI126" s="817"/>
      <c r="DJ126" s="817"/>
      <c r="DK126" s="817"/>
      <c r="DL126" s="817" t="s">
        <v>178</v>
      </c>
      <c r="DM126" s="817"/>
      <c r="DN126" s="817"/>
      <c r="DO126" s="817"/>
      <c r="DP126" s="817"/>
      <c r="DQ126" s="817" t="s">
        <v>178</v>
      </c>
      <c r="DR126" s="817"/>
      <c r="DS126" s="817"/>
      <c r="DT126" s="817"/>
      <c r="DU126" s="817"/>
      <c r="DV126" s="794" t="s">
        <v>178</v>
      </c>
      <c r="DW126" s="794"/>
      <c r="DX126" s="794"/>
      <c r="DY126" s="794"/>
      <c r="DZ126" s="795"/>
    </row>
    <row r="127" spans="1:130" s="230" customFormat="1" ht="26.25" customHeight="1" x14ac:dyDescent="0.2">
      <c r="A127" s="822"/>
      <c r="B127" s="823"/>
      <c r="C127" s="838" t="s">
        <v>472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178</v>
      </c>
      <c r="AB127" s="780"/>
      <c r="AC127" s="780"/>
      <c r="AD127" s="780"/>
      <c r="AE127" s="781"/>
      <c r="AF127" s="782" t="s">
        <v>178</v>
      </c>
      <c r="AG127" s="780"/>
      <c r="AH127" s="780"/>
      <c r="AI127" s="780"/>
      <c r="AJ127" s="781"/>
      <c r="AK127" s="782" t="s">
        <v>178</v>
      </c>
      <c r="AL127" s="780"/>
      <c r="AM127" s="780"/>
      <c r="AN127" s="780"/>
      <c r="AO127" s="781"/>
      <c r="AP127" s="824" t="s">
        <v>178</v>
      </c>
      <c r="AQ127" s="825"/>
      <c r="AR127" s="825"/>
      <c r="AS127" s="825"/>
      <c r="AT127" s="826"/>
      <c r="AU127" s="232"/>
      <c r="AV127" s="232"/>
      <c r="AW127" s="232"/>
      <c r="AX127" s="841" t="s">
        <v>473</v>
      </c>
      <c r="AY127" s="812"/>
      <c r="AZ127" s="812"/>
      <c r="BA127" s="812"/>
      <c r="BB127" s="812"/>
      <c r="BC127" s="812"/>
      <c r="BD127" s="812"/>
      <c r="BE127" s="813"/>
      <c r="BF127" s="811" t="s">
        <v>474</v>
      </c>
      <c r="BG127" s="812"/>
      <c r="BH127" s="812"/>
      <c r="BI127" s="812"/>
      <c r="BJ127" s="812"/>
      <c r="BK127" s="812"/>
      <c r="BL127" s="813"/>
      <c r="BM127" s="811" t="s">
        <v>475</v>
      </c>
      <c r="BN127" s="812"/>
      <c r="BO127" s="812"/>
      <c r="BP127" s="812"/>
      <c r="BQ127" s="812"/>
      <c r="BR127" s="812"/>
      <c r="BS127" s="813"/>
      <c r="BT127" s="811" t="s">
        <v>476</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477</v>
      </c>
      <c r="CQ127" s="752"/>
      <c r="CR127" s="752"/>
      <c r="CS127" s="752"/>
      <c r="CT127" s="752"/>
      <c r="CU127" s="752"/>
      <c r="CV127" s="752"/>
      <c r="CW127" s="752"/>
      <c r="CX127" s="752"/>
      <c r="CY127" s="752"/>
      <c r="CZ127" s="752"/>
      <c r="DA127" s="752"/>
      <c r="DB127" s="752"/>
      <c r="DC127" s="752"/>
      <c r="DD127" s="752"/>
      <c r="DE127" s="752"/>
      <c r="DF127" s="753"/>
      <c r="DG127" s="816" t="s">
        <v>178</v>
      </c>
      <c r="DH127" s="817"/>
      <c r="DI127" s="817"/>
      <c r="DJ127" s="817"/>
      <c r="DK127" s="817"/>
      <c r="DL127" s="817" t="s">
        <v>178</v>
      </c>
      <c r="DM127" s="817"/>
      <c r="DN127" s="817"/>
      <c r="DO127" s="817"/>
      <c r="DP127" s="817"/>
      <c r="DQ127" s="817" t="s">
        <v>178</v>
      </c>
      <c r="DR127" s="817"/>
      <c r="DS127" s="817"/>
      <c r="DT127" s="817"/>
      <c r="DU127" s="817"/>
      <c r="DV127" s="794" t="s">
        <v>178</v>
      </c>
      <c r="DW127" s="794"/>
      <c r="DX127" s="794"/>
      <c r="DY127" s="794"/>
      <c r="DZ127" s="795"/>
    </row>
    <row r="128" spans="1:130" s="230" customFormat="1" ht="26.25" customHeight="1" thickBot="1" x14ac:dyDescent="0.25">
      <c r="A128" s="796" t="s">
        <v>478</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479</v>
      </c>
      <c r="X128" s="798"/>
      <c r="Y128" s="798"/>
      <c r="Z128" s="799"/>
      <c r="AA128" s="800">
        <v>743</v>
      </c>
      <c r="AB128" s="801"/>
      <c r="AC128" s="801"/>
      <c r="AD128" s="801"/>
      <c r="AE128" s="802"/>
      <c r="AF128" s="803">
        <v>763</v>
      </c>
      <c r="AG128" s="801"/>
      <c r="AH128" s="801"/>
      <c r="AI128" s="801"/>
      <c r="AJ128" s="802"/>
      <c r="AK128" s="803">
        <v>781</v>
      </c>
      <c r="AL128" s="801"/>
      <c r="AM128" s="801"/>
      <c r="AN128" s="801"/>
      <c r="AO128" s="802"/>
      <c r="AP128" s="804"/>
      <c r="AQ128" s="805"/>
      <c r="AR128" s="805"/>
      <c r="AS128" s="805"/>
      <c r="AT128" s="806"/>
      <c r="AU128" s="232"/>
      <c r="AV128" s="232"/>
      <c r="AW128" s="232"/>
      <c r="AX128" s="807" t="s">
        <v>480</v>
      </c>
      <c r="AY128" s="808"/>
      <c r="AZ128" s="808"/>
      <c r="BA128" s="808"/>
      <c r="BB128" s="808"/>
      <c r="BC128" s="808"/>
      <c r="BD128" s="808"/>
      <c r="BE128" s="809"/>
      <c r="BF128" s="786" t="s">
        <v>178</v>
      </c>
      <c r="BG128" s="787"/>
      <c r="BH128" s="787"/>
      <c r="BI128" s="787"/>
      <c r="BJ128" s="787"/>
      <c r="BK128" s="787"/>
      <c r="BL128" s="810"/>
      <c r="BM128" s="786">
        <v>11.25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481</v>
      </c>
      <c r="CQ128" s="730"/>
      <c r="CR128" s="730"/>
      <c r="CS128" s="730"/>
      <c r="CT128" s="730"/>
      <c r="CU128" s="730"/>
      <c r="CV128" s="730"/>
      <c r="CW128" s="730"/>
      <c r="CX128" s="730"/>
      <c r="CY128" s="730"/>
      <c r="CZ128" s="730"/>
      <c r="DA128" s="730"/>
      <c r="DB128" s="730"/>
      <c r="DC128" s="730"/>
      <c r="DD128" s="730"/>
      <c r="DE128" s="730"/>
      <c r="DF128" s="731"/>
      <c r="DG128" s="790" t="s">
        <v>178</v>
      </c>
      <c r="DH128" s="791"/>
      <c r="DI128" s="791"/>
      <c r="DJ128" s="791"/>
      <c r="DK128" s="791"/>
      <c r="DL128" s="791" t="s">
        <v>178</v>
      </c>
      <c r="DM128" s="791"/>
      <c r="DN128" s="791"/>
      <c r="DO128" s="791"/>
      <c r="DP128" s="791"/>
      <c r="DQ128" s="791" t="s">
        <v>178</v>
      </c>
      <c r="DR128" s="791"/>
      <c r="DS128" s="791"/>
      <c r="DT128" s="791"/>
      <c r="DU128" s="791"/>
      <c r="DV128" s="792" t="s">
        <v>178</v>
      </c>
      <c r="DW128" s="792"/>
      <c r="DX128" s="792"/>
      <c r="DY128" s="792"/>
      <c r="DZ128" s="793"/>
    </row>
    <row r="129" spans="1:131" s="230" customFormat="1" ht="26.25" customHeight="1" x14ac:dyDescent="0.2">
      <c r="A129" s="774" t="s">
        <v>110</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482</v>
      </c>
      <c r="X129" s="777"/>
      <c r="Y129" s="777"/>
      <c r="Z129" s="778"/>
      <c r="AA129" s="779">
        <v>126191212</v>
      </c>
      <c r="AB129" s="780"/>
      <c r="AC129" s="780"/>
      <c r="AD129" s="780"/>
      <c r="AE129" s="781"/>
      <c r="AF129" s="782">
        <v>129191073</v>
      </c>
      <c r="AG129" s="780"/>
      <c r="AH129" s="780"/>
      <c r="AI129" s="780"/>
      <c r="AJ129" s="781"/>
      <c r="AK129" s="782">
        <v>134825376</v>
      </c>
      <c r="AL129" s="780"/>
      <c r="AM129" s="780"/>
      <c r="AN129" s="780"/>
      <c r="AO129" s="781"/>
      <c r="AP129" s="783"/>
      <c r="AQ129" s="784"/>
      <c r="AR129" s="784"/>
      <c r="AS129" s="784"/>
      <c r="AT129" s="785"/>
      <c r="AU129" s="233"/>
      <c r="AV129" s="233"/>
      <c r="AW129" s="233"/>
      <c r="AX129" s="751" t="s">
        <v>483</v>
      </c>
      <c r="AY129" s="752"/>
      <c r="AZ129" s="752"/>
      <c r="BA129" s="752"/>
      <c r="BB129" s="752"/>
      <c r="BC129" s="752"/>
      <c r="BD129" s="752"/>
      <c r="BE129" s="753"/>
      <c r="BF129" s="770" t="s">
        <v>178</v>
      </c>
      <c r="BG129" s="771"/>
      <c r="BH129" s="771"/>
      <c r="BI129" s="771"/>
      <c r="BJ129" s="771"/>
      <c r="BK129" s="771"/>
      <c r="BL129" s="772"/>
      <c r="BM129" s="770">
        <v>16.25</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484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485</v>
      </c>
      <c r="X130" s="777"/>
      <c r="Y130" s="777"/>
      <c r="Z130" s="778"/>
      <c r="AA130" s="779">
        <v>6779227</v>
      </c>
      <c r="AB130" s="780"/>
      <c r="AC130" s="780"/>
      <c r="AD130" s="780"/>
      <c r="AE130" s="781"/>
      <c r="AF130" s="782">
        <v>6559131</v>
      </c>
      <c r="AG130" s="780"/>
      <c r="AH130" s="780"/>
      <c r="AI130" s="780"/>
      <c r="AJ130" s="781"/>
      <c r="AK130" s="782">
        <v>6049252</v>
      </c>
      <c r="AL130" s="780"/>
      <c r="AM130" s="780"/>
      <c r="AN130" s="780"/>
      <c r="AO130" s="781"/>
      <c r="AP130" s="783"/>
      <c r="AQ130" s="784"/>
      <c r="AR130" s="784"/>
      <c r="AS130" s="784"/>
      <c r="AT130" s="785"/>
      <c r="AU130" s="233"/>
      <c r="AV130" s="233"/>
      <c r="AW130" s="233"/>
      <c r="AX130" s="751" t="s">
        <v>486</v>
      </c>
      <c r="AY130" s="752"/>
      <c r="AZ130" s="752"/>
      <c r="BA130" s="752"/>
      <c r="BB130" s="752"/>
      <c r="BC130" s="752"/>
      <c r="BD130" s="752"/>
      <c r="BE130" s="753"/>
      <c r="BF130" s="754">
        <v>-3.3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487</v>
      </c>
      <c r="X131" s="761"/>
      <c r="Y131" s="761"/>
      <c r="Z131" s="762"/>
      <c r="AA131" s="763">
        <v>119411985</v>
      </c>
      <c r="AB131" s="764"/>
      <c r="AC131" s="764"/>
      <c r="AD131" s="764"/>
      <c r="AE131" s="765"/>
      <c r="AF131" s="766">
        <v>122631942</v>
      </c>
      <c r="AG131" s="764"/>
      <c r="AH131" s="764"/>
      <c r="AI131" s="764"/>
      <c r="AJ131" s="765"/>
      <c r="AK131" s="766">
        <v>128776124</v>
      </c>
      <c r="AL131" s="764"/>
      <c r="AM131" s="764"/>
      <c r="AN131" s="764"/>
      <c r="AO131" s="765"/>
      <c r="AP131" s="767"/>
      <c r="AQ131" s="768"/>
      <c r="AR131" s="768"/>
      <c r="AS131" s="768"/>
      <c r="AT131" s="769"/>
      <c r="AU131" s="233"/>
      <c r="AV131" s="233"/>
      <c r="AW131" s="233"/>
      <c r="AX131" s="729" t="s">
        <v>488</v>
      </c>
      <c r="AY131" s="730"/>
      <c r="AZ131" s="730"/>
      <c r="BA131" s="730"/>
      <c r="BB131" s="730"/>
      <c r="BC131" s="730"/>
      <c r="BD131" s="730"/>
      <c r="BE131" s="731"/>
      <c r="BF131" s="732" t="s">
        <v>178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489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490</v>
      </c>
      <c r="W132" s="742"/>
      <c r="X132" s="742"/>
      <c r="Y132" s="742"/>
      <c r="Z132" s="743"/>
      <c r="AA132" s="744">
        <v>-3.633738272</v>
      </c>
      <c r="AB132" s="745"/>
      <c r="AC132" s="745"/>
      <c r="AD132" s="745"/>
      <c r="AE132" s="746"/>
      <c r="AF132" s="747">
        <v>-3.3840098529999998</v>
      </c>
      <c r="AG132" s="745"/>
      <c r="AH132" s="745"/>
      <c r="AI132" s="745"/>
      <c r="AJ132" s="746"/>
      <c r="AK132" s="747">
        <v>-2.9079513220000002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491</v>
      </c>
      <c r="W133" s="721"/>
      <c r="X133" s="721"/>
      <c r="Y133" s="721"/>
      <c r="Z133" s="722"/>
      <c r="AA133" s="723">
        <v>-3.7</v>
      </c>
      <c r="AB133" s="724"/>
      <c r="AC133" s="724"/>
      <c r="AD133" s="724"/>
      <c r="AE133" s="725"/>
      <c r="AF133" s="723">
        <v>-3.5</v>
      </c>
      <c r="AG133" s="724"/>
      <c r="AH133" s="724"/>
      <c r="AI133" s="724"/>
      <c r="AJ133" s="725"/>
      <c r="AK133" s="723">
        <v>-3.3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6Qk3JUcnXd0BF1n0b0cqRX8ObjuymtbdXgKky9pf9fqiUPy38vvchOK5SNUdy9w81kads2NlX45hd5CtRArQ==" saltValue="OfdobJvpTfG23nNjwxa6S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zoomScale="70" zoomScaleNormal="70" zoomScaleSheetLayoutView="70" workbookViewId="0"/>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492</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SSOJnz1xiin+KYZnNH0+orPq9LT6kDAzRoPAT4iggwP0qBs11WyPGqVsUrGo5xMIre3zSek66IRXlqTWNVovtA==" saltValue="AI9mLRqkhNiBoa2XSyP2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ejwC1knnPfGP9Om1gqv7n0muvdUBdeRCVdaYqHm5URHyogJTF5LDtGhcJkIc3YLnm6zaz7mvKfcNgL7Nuer95Q==" saltValue="ktXvmf/cgr/OMLZAMP2F4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493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494</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495</v>
      </c>
      <c r="AP7" s="272"/>
      <c r="AQ7" s="273" t="s">
        <v>496</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497</v>
      </c>
      <c r="AQ8" s="279" t="s">
        <v>498</v>
      </c>
      <c r="AR8" s="280" t="s">
        <v>499</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500</v>
      </c>
      <c r="AL9" s="1131"/>
      <c r="AM9" s="1131"/>
      <c r="AN9" s="1132"/>
      <c r="AO9" s="281">
        <v>26077394</v>
      </c>
      <c r="AP9" s="281">
        <v>48937</v>
      </c>
      <c r="AQ9" s="282">
        <v>65050</v>
      </c>
      <c r="AR9" s="283">
        <v>-24.8</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501</v>
      </c>
      <c r="AL10" s="1131"/>
      <c r="AM10" s="1131"/>
      <c r="AN10" s="1132"/>
      <c r="AO10" s="284">
        <v>405126</v>
      </c>
      <c r="AP10" s="284">
        <v>760</v>
      </c>
      <c r="AQ10" s="285">
        <v>874</v>
      </c>
      <c r="AR10" s="286">
        <v>-13</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502</v>
      </c>
      <c r="AL11" s="1131"/>
      <c r="AM11" s="1131"/>
      <c r="AN11" s="1132"/>
      <c r="AO11" s="284" t="s">
        <v>503</v>
      </c>
      <c r="AP11" s="284" t="s">
        <v>503</v>
      </c>
      <c r="AQ11" s="285" t="s">
        <v>503</v>
      </c>
      <c r="AR11" s="286" t="s">
        <v>503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504</v>
      </c>
      <c r="AL12" s="1131"/>
      <c r="AM12" s="1131"/>
      <c r="AN12" s="1132"/>
      <c r="AO12" s="284" t="s">
        <v>503</v>
      </c>
      <c r="AP12" s="284" t="s">
        <v>503</v>
      </c>
      <c r="AQ12" s="285" t="s">
        <v>503</v>
      </c>
      <c r="AR12" s="286" t="s">
        <v>503</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505</v>
      </c>
      <c r="AL13" s="1131"/>
      <c r="AM13" s="1131"/>
      <c r="AN13" s="1132"/>
      <c r="AO13" s="284">
        <v>866723</v>
      </c>
      <c r="AP13" s="284">
        <v>1626</v>
      </c>
      <c r="AQ13" s="285">
        <v>2318</v>
      </c>
      <c r="AR13" s="286">
        <v>-29.9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506</v>
      </c>
      <c r="AL14" s="1131"/>
      <c r="AM14" s="1131"/>
      <c r="AN14" s="1132"/>
      <c r="AO14" s="284">
        <v>298605</v>
      </c>
      <c r="AP14" s="284">
        <v>560</v>
      </c>
      <c r="AQ14" s="285">
        <v>1495</v>
      </c>
      <c r="AR14" s="286">
        <v>-62.5</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507</v>
      </c>
      <c r="AL15" s="1134"/>
      <c r="AM15" s="1134"/>
      <c r="AN15" s="1135"/>
      <c r="AO15" s="284">
        <v>-1657048</v>
      </c>
      <c r="AP15" s="284">
        <v>-3110</v>
      </c>
      <c r="AQ15" s="285">
        <v>-4722</v>
      </c>
      <c r="AR15" s="286">
        <v>-34.1</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191</v>
      </c>
      <c r="AL16" s="1134"/>
      <c r="AM16" s="1134"/>
      <c r="AN16" s="1135"/>
      <c r="AO16" s="284">
        <v>25990800</v>
      </c>
      <c r="AP16" s="284">
        <v>48774</v>
      </c>
      <c r="AQ16" s="285">
        <v>65014</v>
      </c>
      <c r="AR16" s="286">
        <v>-25</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508</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509</v>
      </c>
      <c r="AP20" s="293" t="s">
        <v>510</v>
      </c>
      <c r="AQ20" s="294" t="s">
        <v>511</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512</v>
      </c>
      <c r="AL21" s="1137"/>
      <c r="AM21" s="1137"/>
      <c r="AN21" s="1138"/>
      <c r="AO21" s="297">
        <v>4.74</v>
      </c>
      <c r="AP21" s="298">
        <v>6.35</v>
      </c>
      <c r="AQ21" s="299">
        <v>-1.61</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513</v>
      </c>
      <c r="AL22" s="1137"/>
      <c r="AM22" s="1137"/>
      <c r="AN22" s="1138"/>
      <c r="AO22" s="302">
        <v>98.5</v>
      </c>
      <c r="AP22" s="303">
        <v>98.8</v>
      </c>
      <c r="AQ22" s="304">
        <v>-0.3</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514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515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516</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495</v>
      </c>
      <c r="AP30" s="272"/>
      <c r="AQ30" s="273" t="s">
        <v>496</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497</v>
      </c>
      <c r="AQ31" s="279" t="s">
        <v>498</v>
      </c>
      <c r="AR31" s="280" t="s">
        <v>499</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517</v>
      </c>
      <c r="AL32" s="1121"/>
      <c r="AM32" s="1121"/>
      <c r="AN32" s="1122"/>
      <c r="AO32" s="312">
        <v>2133518</v>
      </c>
      <c r="AP32" s="312">
        <v>4004</v>
      </c>
      <c r="AQ32" s="313">
        <v>3983</v>
      </c>
      <c r="AR32" s="314">
        <v>0.5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518</v>
      </c>
      <c r="AL33" s="1121"/>
      <c r="AM33" s="1121"/>
      <c r="AN33" s="1122"/>
      <c r="AO33" s="312" t="s">
        <v>503</v>
      </c>
      <c r="AP33" s="312" t="s">
        <v>503</v>
      </c>
      <c r="AQ33" s="313" t="s">
        <v>503</v>
      </c>
      <c r="AR33" s="314" t="s">
        <v>503</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519</v>
      </c>
      <c r="AL34" s="1121"/>
      <c r="AM34" s="1121"/>
      <c r="AN34" s="1122"/>
      <c r="AO34" s="312">
        <v>16100</v>
      </c>
      <c r="AP34" s="312">
        <v>30</v>
      </c>
      <c r="AQ34" s="313">
        <v>394</v>
      </c>
      <c r="AR34" s="314">
        <v>-92.4</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520</v>
      </c>
      <c r="AL35" s="1121"/>
      <c r="AM35" s="1121"/>
      <c r="AN35" s="1122"/>
      <c r="AO35" s="312" t="s">
        <v>503</v>
      </c>
      <c r="AP35" s="312" t="s">
        <v>503</v>
      </c>
      <c r="AQ35" s="313">
        <v>20</v>
      </c>
      <c r="AR35" s="314" t="s">
        <v>503</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521</v>
      </c>
      <c r="AL36" s="1121"/>
      <c r="AM36" s="1121"/>
      <c r="AN36" s="1122"/>
      <c r="AO36" s="312">
        <v>139068</v>
      </c>
      <c r="AP36" s="312">
        <v>261</v>
      </c>
      <c r="AQ36" s="313">
        <v>299</v>
      </c>
      <c r="AR36" s="314">
        <v>-12.7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522</v>
      </c>
      <c r="AL37" s="1121"/>
      <c r="AM37" s="1121"/>
      <c r="AN37" s="1122"/>
      <c r="AO37" s="312">
        <v>16600</v>
      </c>
      <c r="AP37" s="312">
        <v>31</v>
      </c>
      <c r="AQ37" s="313">
        <v>1748</v>
      </c>
      <c r="AR37" s="314">
        <v>-98.2</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523</v>
      </c>
      <c r="AL38" s="1124"/>
      <c r="AM38" s="1124"/>
      <c r="AN38" s="1125"/>
      <c r="AO38" s="315" t="s">
        <v>503</v>
      </c>
      <c r="AP38" s="315" t="s">
        <v>503</v>
      </c>
      <c r="AQ38" s="316" t="s">
        <v>503</v>
      </c>
      <c r="AR38" s="304" t="s">
        <v>503</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524</v>
      </c>
      <c r="AL39" s="1124"/>
      <c r="AM39" s="1124"/>
      <c r="AN39" s="1125"/>
      <c r="AO39" s="312">
        <v>-781</v>
      </c>
      <c r="AP39" s="312">
        <v>-1</v>
      </c>
      <c r="AQ39" s="313">
        <v>-12</v>
      </c>
      <c r="AR39" s="314">
        <v>-91.7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525</v>
      </c>
      <c r="AL40" s="1121"/>
      <c r="AM40" s="1121"/>
      <c r="AN40" s="1122"/>
      <c r="AO40" s="312">
        <v>-6049252</v>
      </c>
      <c r="AP40" s="312">
        <v>-11352</v>
      </c>
      <c r="AQ40" s="313">
        <v>-13579</v>
      </c>
      <c r="AR40" s="314">
        <v>-16.399999999999999</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304</v>
      </c>
      <c r="AL41" s="1127"/>
      <c r="AM41" s="1127"/>
      <c r="AN41" s="1128"/>
      <c r="AO41" s="312">
        <v>-3744747</v>
      </c>
      <c r="AP41" s="312">
        <v>-7027</v>
      </c>
      <c r="AQ41" s="313">
        <v>-7147</v>
      </c>
      <c r="AR41" s="314">
        <v>-1.7</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526</v>
      </c>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527</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528</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495</v>
      </c>
      <c r="AN49" s="1115" t="s">
        <v>529</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530</v>
      </c>
      <c r="AO50" s="329" t="s">
        <v>531</v>
      </c>
      <c r="AP50" s="330" t="s">
        <v>532</v>
      </c>
      <c r="AQ50" s="331" t="s">
        <v>533</v>
      </c>
      <c r="AR50" s="332" t="s">
        <v>534</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535</v>
      </c>
      <c r="AL51" s="325"/>
      <c r="AM51" s="333">
        <v>16768552</v>
      </c>
      <c r="AN51" s="334">
        <v>32342</v>
      </c>
      <c r="AO51" s="335">
        <v>-34.6</v>
      </c>
      <c r="AP51" s="336">
        <v>49796</v>
      </c>
      <c r="AQ51" s="337">
        <v>6.7</v>
      </c>
      <c r="AR51" s="338">
        <v>-41.3</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536</v>
      </c>
      <c r="AM52" s="341">
        <v>13252794</v>
      </c>
      <c r="AN52" s="342">
        <v>25561</v>
      </c>
      <c r="AO52" s="343">
        <v>-36.799999999999997</v>
      </c>
      <c r="AP52" s="344">
        <v>37281</v>
      </c>
      <c r="AQ52" s="345">
        <v>14.4</v>
      </c>
      <c r="AR52" s="346">
        <v>-51.2</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537</v>
      </c>
      <c r="AL53" s="325"/>
      <c r="AM53" s="333">
        <v>19164312</v>
      </c>
      <c r="AN53" s="334">
        <v>36725</v>
      </c>
      <c r="AO53" s="335">
        <v>13.6</v>
      </c>
      <c r="AP53" s="336">
        <v>51681</v>
      </c>
      <c r="AQ53" s="337">
        <v>3.8</v>
      </c>
      <c r="AR53" s="338">
        <v>9.8000000000000007</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536</v>
      </c>
      <c r="AM54" s="341">
        <v>16130719</v>
      </c>
      <c r="AN54" s="342">
        <v>30912</v>
      </c>
      <c r="AO54" s="343">
        <v>20.9</v>
      </c>
      <c r="AP54" s="344">
        <v>37226</v>
      </c>
      <c r="AQ54" s="345">
        <v>-0.1</v>
      </c>
      <c r="AR54" s="346">
        <v>21</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538</v>
      </c>
      <c r="AL55" s="325"/>
      <c r="AM55" s="333">
        <v>16197314</v>
      </c>
      <c r="AN55" s="334">
        <v>30776</v>
      </c>
      <c r="AO55" s="335">
        <v>-16.2</v>
      </c>
      <c r="AP55" s="336">
        <v>50465</v>
      </c>
      <c r="AQ55" s="337">
        <v>-2.4</v>
      </c>
      <c r="AR55" s="338">
        <v>-13.8</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536</v>
      </c>
      <c r="AM56" s="341">
        <v>12941338</v>
      </c>
      <c r="AN56" s="342">
        <v>24589</v>
      </c>
      <c r="AO56" s="343">
        <v>-20.5</v>
      </c>
      <c r="AP56" s="344">
        <v>34193</v>
      </c>
      <c r="AQ56" s="345">
        <v>-8.1</v>
      </c>
      <c r="AR56" s="346">
        <v>-12.4</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539</v>
      </c>
      <c r="AL57" s="325"/>
      <c r="AM57" s="333">
        <v>19293279</v>
      </c>
      <c r="AN57" s="334">
        <v>36683</v>
      </c>
      <c r="AO57" s="335">
        <v>19.2</v>
      </c>
      <c r="AP57" s="336">
        <v>51679</v>
      </c>
      <c r="AQ57" s="337">
        <v>2.4</v>
      </c>
      <c r="AR57" s="338">
        <v>16.8</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536</v>
      </c>
      <c r="AM58" s="341">
        <v>15616695</v>
      </c>
      <c r="AN58" s="342">
        <v>29692</v>
      </c>
      <c r="AO58" s="343">
        <v>20.8</v>
      </c>
      <c r="AP58" s="344">
        <v>35132</v>
      </c>
      <c r="AQ58" s="345">
        <v>2.7</v>
      </c>
      <c r="AR58" s="346">
        <v>18.100000000000001</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540</v>
      </c>
      <c r="AL59" s="325"/>
      <c r="AM59" s="333">
        <v>18109082</v>
      </c>
      <c r="AN59" s="334">
        <v>33983</v>
      </c>
      <c r="AO59" s="335">
        <v>-7.4</v>
      </c>
      <c r="AP59" s="336">
        <v>49665</v>
      </c>
      <c r="AQ59" s="337">
        <v>-3.9</v>
      </c>
      <c r="AR59" s="338">
        <v>-3.5</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536</v>
      </c>
      <c r="AM60" s="341">
        <v>15235734</v>
      </c>
      <c r="AN60" s="342">
        <v>28591</v>
      </c>
      <c r="AO60" s="343">
        <v>-3.7</v>
      </c>
      <c r="AP60" s="344">
        <v>34678</v>
      </c>
      <c r="AQ60" s="345">
        <v>-1.3</v>
      </c>
      <c r="AR60" s="346">
        <v>-2.4</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541</v>
      </c>
      <c r="AL61" s="347"/>
      <c r="AM61" s="348">
        <v>17906508</v>
      </c>
      <c r="AN61" s="349">
        <v>34102</v>
      </c>
      <c r="AO61" s="350">
        <v>-5.0999999999999996</v>
      </c>
      <c r="AP61" s="351">
        <v>50657</v>
      </c>
      <c r="AQ61" s="352">
        <v>1.3</v>
      </c>
      <c r="AR61" s="338">
        <v>-6.4</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536</v>
      </c>
      <c r="AM62" s="341">
        <v>14635456</v>
      </c>
      <c r="AN62" s="342">
        <v>27869</v>
      </c>
      <c r="AO62" s="343">
        <v>-3.9</v>
      </c>
      <c r="AP62" s="344">
        <v>35702</v>
      </c>
      <c r="AQ62" s="345">
        <v>1.5</v>
      </c>
      <c r="AR62" s="346">
        <v>-5.4</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OjVJ9lFAtH9QglimPAX8ZK4Bb/GPKfForQVtUeHFgyn2yrwMCdC5H0FW+t2RyJfZO/nNoI2zLmUSQ7OHKzn5kw==" saltValue="K9B9M7JgqSdhIO2XdpiLf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543</v>
      </c>
    </row>
    <row r="120" spans="125:125" ht="13.5" hidden="1" customHeight="1" x14ac:dyDescent="0.2"/>
    <row r="121" spans="125:125" ht="13.5" hidden="1" customHeight="1" x14ac:dyDescent="0.2">
      <c r="DU121" s="259"/>
    </row>
  </sheetData>
  <sheetProtection algorithmName="SHA-512" hashValue="UdfwY8Sf3IBMPn5mngFSKp6GSheAJ1jByTp6tRtGbmM2Z1rYPFMpVzKq9ffj1Lnm8GdmBZZwixql6fxfV8FDLQ==" saltValue="Mu7sfp3QKAztYX2ZQ6Pk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544</v>
      </c>
    </row>
  </sheetData>
  <sheetProtection algorithmName="SHA-512" hashValue="lC3ex73wH9/oR1BJMCC4SPl6QXpIvhl4HEHupv/lNfNhaxuXMggDtGTB6MOfxXQTrxn3En3+o8I1y3xUHwNIWQ==" saltValue="Ihzrpd8aB8/n1fL9sTwR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2">
      <c r="B47" s="10"/>
      <c r="C47" s="1139" t="s">
        <v>3</v>
      </c>
      <c r="D47" s="1139"/>
      <c r="E47" s="1140"/>
      <c r="F47" s="11">
        <v>22.74</v>
      </c>
      <c r="G47" s="12">
        <v>23.48</v>
      </c>
      <c r="H47" s="12">
        <v>26.83</v>
      </c>
      <c r="I47" s="12">
        <v>28.89</v>
      </c>
      <c r="J47" s="13">
        <v>31.6</v>
      </c>
    </row>
    <row r="48" spans="2:10" ht="57.75" customHeight="1" x14ac:dyDescent="0.2">
      <c r="B48" s="14"/>
      <c r="C48" s="1141" t="s">
        <v>4</v>
      </c>
      <c r="D48" s="1141"/>
      <c r="E48" s="1142"/>
      <c r="F48" s="15">
        <v>4.1100000000000003</v>
      </c>
      <c r="G48" s="16">
        <v>3.91</v>
      </c>
      <c r="H48" s="16">
        <v>4.47</v>
      </c>
      <c r="I48" s="16">
        <v>8.4600000000000009</v>
      </c>
      <c r="J48" s="17">
        <v>5.87</v>
      </c>
    </row>
    <row r="49" spans="2:10" ht="57.75" customHeight="1" thickBot="1" x14ac:dyDescent="0.25">
      <c r="B49" s="18"/>
      <c r="C49" s="1143" t="s">
        <v>5</v>
      </c>
      <c r="D49" s="1143"/>
      <c r="E49" s="1144"/>
      <c r="F49" s="19" t="s">
        <v>550</v>
      </c>
      <c r="G49" s="20">
        <v>1.97</v>
      </c>
      <c r="H49" s="20">
        <v>3.29</v>
      </c>
      <c r="I49" s="20">
        <v>6.78</v>
      </c>
      <c r="J49" s="21">
        <v>1.68</v>
      </c>
    </row>
    <row r="50" spans="2:10" ht="13.2" x14ac:dyDescent="0.2"/>
  </sheetData>
  <sheetProtection algorithmName="SHA-512" hashValue="eJ/gmWzMib7RL4JYYdQxa75pRlyZyKogae0sgCdoo6Zy/hwEEhUsYz4RcgGS+89WcC5j1sTuCvdv0fHQdIq3pA==" saltValue="FoZV642mAbh221OuAabl4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2">
      <c r="A34" s="22"/>
      <c r="B34" s="31"/>
      <c r="C34" s="1151" t="s">
        <v>551</v>
      </c>
      <c r="D34" s="1151"/>
      <c r="E34" s="1152"/>
      <c r="F34" s="32">
        <v>4.0999999999999996</v>
      </c>
      <c r="G34" s="33">
        <v>3.9</v>
      </c>
      <c r="H34" s="33">
        <v>4.47</v>
      </c>
      <c r="I34" s="33">
        <v>8.4600000000000009</v>
      </c>
      <c r="J34" s="34">
        <v>5.87</v>
      </c>
      <c r="K34" s="22"/>
      <c r="L34" s="22"/>
      <c r="M34" s="22"/>
      <c r="N34" s="22"/>
      <c r="O34" s="22"/>
      <c r="P34" s="22"/>
    </row>
    <row r="35" spans="1:16" ht="39" customHeight="1" x14ac:dyDescent="0.2">
      <c r="A35" s="22"/>
      <c r="B35" s="35"/>
      <c r="C35" s="1145" t="s">
        <v>552</v>
      </c>
      <c r="D35" s="1146"/>
      <c r="E35" s="1147"/>
      <c r="F35" s="36">
        <v>1.1000000000000001</v>
      </c>
      <c r="G35" s="37">
        <v>0.78</v>
      </c>
      <c r="H35" s="37">
        <v>1.46</v>
      </c>
      <c r="I35" s="37">
        <v>1.17</v>
      </c>
      <c r="J35" s="38">
        <v>1.08</v>
      </c>
      <c r="K35" s="22"/>
      <c r="L35" s="22"/>
      <c r="M35" s="22"/>
      <c r="N35" s="22"/>
      <c r="O35" s="22"/>
      <c r="P35" s="22"/>
    </row>
    <row r="36" spans="1:16" ht="39" customHeight="1" x14ac:dyDescent="0.2">
      <c r="A36" s="22"/>
      <c r="B36" s="35"/>
      <c r="C36" s="1145" t="s">
        <v>553</v>
      </c>
      <c r="D36" s="1146"/>
      <c r="E36" s="1147"/>
      <c r="F36" s="36">
        <v>0.9</v>
      </c>
      <c r="G36" s="37">
        <v>0.46</v>
      </c>
      <c r="H36" s="37">
        <v>0.67</v>
      </c>
      <c r="I36" s="37">
        <v>0.79</v>
      </c>
      <c r="J36" s="38">
        <v>0.7</v>
      </c>
      <c r="K36" s="22"/>
      <c r="L36" s="22"/>
      <c r="M36" s="22"/>
      <c r="N36" s="22"/>
      <c r="O36" s="22"/>
      <c r="P36" s="22"/>
    </row>
    <row r="37" spans="1:16" ht="39" customHeight="1" x14ac:dyDescent="0.2">
      <c r="A37" s="22"/>
      <c r="B37" s="35"/>
      <c r="C37" s="1145" t="s">
        <v>554</v>
      </c>
      <c r="D37" s="1146"/>
      <c r="E37" s="1147"/>
      <c r="F37" s="36">
        <v>0.08</v>
      </c>
      <c r="G37" s="37">
        <v>0.08</v>
      </c>
      <c r="H37" s="37">
        <v>0.14000000000000001</v>
      </c>
      <c r="I37" s="37">
        <v>0.11</v>
      </c>
      <c r="J37" s="38">
        <v>0.14000000000000001</v>
      </c>
      <c r="K37" s="22"/>
      <c r="L37" s="22"/>
      <c r="M37" s="22"/>
      <c r="N37" s="22"/>
      <c r="O37" s="22"/>
      <c r="P37" s="22"/>
    </row>
    <row r="38" spans="1:16" ht="39" customHeight="1" x14ac:dyDescent="0.2">
      <c r="A38" s="22"/>
      <c r="B38" s="35"/>
      <c r="C38" s="1145"/>
      <c r="D38" s="1146"/>
      <c r="E38" s="1147"/>
      <c r="F38" s="36"/>
      <c r="G38" s="37"/>
      <c r="H38" s="37"/>
      <c r="I38" s="37"/>
      <c r="J38" s="38"/>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555</v>
      </c>
      <c r="D42" s="1146"/>
      <c r="E42" s="1147"/>
      <c r="F42" s="36" t="s">
        <v>503</v>
      </c>
      <c r="G42" s="37" t="s">
        <v>503</v>
      </c>
      <c r="H42" s="37" t="s">
        <v>503</v>
      </c>
      <c r="I42" s="37" t="s">
        <v>503</v>
      </c>
      <c r="J42" s="38" t="s">
        <v>503</v>
      </c>
      <c r="K42" s="22"/>
      <c r="L42" s="22"/>
      <c r="M42" s="22"/>
      <c r="N42" s="22"/>
      <c r="O42" s="22"/>
      <c r="P42" s="22"/>
    </row>
    <row r="43" spans="1:16" ht="39" customHeight="1" thickBot="1" x14ac:dyDescent="0.25">
      <c r="A43" s="22"/>
      <c r="B43" s="40"/>
      <c r="C43" s="1148" t="s">
        <v>556</v>
      </c>
      <c r="D43" s="1149"/>
      <c r="E43" s="1150"/>
      <c r="F43" s="41" t="s">
        <v>503</v>
      </c>
      <c r="G43" s="42" t="s">
        <v>503</v>
      </c>
      <c r="H43" s="42" t="s">
        <v>503</v>
      </c>
      <c r="I43" s="42" t="s">
        <v>503</v>
      </c>
      <c r="J43" s="43" t="s">
        <v>503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q9BoJG4e/BDVoHopPpbTRBdKhjAOKDu4+rI4bvIC7WqKwUZR7I41f6U8QkLOt2QNaXhfhNocELbUZ7jOnpDtw==" saltValue="K6FtS/XG801MOLDPerGG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2">
      <c r="A45" s="48"/>
      <c r="B45" s="1176" t="s">
        <v>11</v>
      </c>
      <c r="C45" s="1177"/>
      <c r="D45" s="58"/>
      <c r="E45" s="1182" t="s">
        <v>12</v>
      </c>
      <c r="F45" s="1182"/>
      <c r="G45" s="1182"/>
      <c r="H45" s="1182"/>
      <c r="I45" s="1182"/>
      <c r="J45" s="1183"/>
      <c r="K45" s="59">
        <v>1900</v>
      </c>
      <c r="L45" s="60">
        <v>2202</v>
      </c>
      <c r="M45" s="60">
        <v>2192</v>
      </c>
      <c r="N45" s="60">
        <v>2196</v>
      </c>
      <c r="O45" s="61">
        <v>2134</v>
      </c>
      <c r="P45" s="48"/>
      <c r="Q45" s="48"/>
      <c r="R45" s="48"/>
      <c r="S45" s="48"/>
      <c r="T45" s="48"/>
      <c r="U45" s="48"/>
    </row>
    <row r="46" spans="1:21" ht="30.75" customHeight="1" x14ac:dyDescent="0.2">
      <c r="A46" s="48"/>
      <c r="B46" s="1178"/>
      <c r="C46" s="1179"/>
      <c r="D46" s="62"/>
      <c r="E46" s="1155" t="s">
        <v>13</v>
      </c>
      <c r="F46" s="1155"/>
      <c r="G46" s="1155"/>
      <c r="H46" s="1155"/>
      <c r="I46" s="1155"/>
      <c r="J46" s="1156"/>
      <c r="K46" s="63" t="s">
        <v>503</v>
      </c>
      <c r="L46" s="64" t="s">
        <v>503</v>
      </c>
      <c r="M46" s="64" t="s">
        <v>503</v>
      </c>
      <c r="N46" s="64" t="s">
        <v>503</v>
      </c>
      <c r="O46" s="65" t="s">
        <v>503</v>
      </c>
      <c r="P46" s="48"/>
      <c r="Q46" s="48"/>
      <c r="R46" s="48"/>
      <c r="S46" s="48"/>
      <c r="T46" s="48"/>
      <c r="U46" s="48"/>
    </row>
    <row r="47" spans="1:21" ht="30.75" customHeight="1" x14ac:dyDescent="0.2">
      <c r="A47" s="48"/>
      <c r="B47" s="1178"/>
      <c r="C47" s="1179"/>
      <c r="D47" s="62"/>
      <c r="E47" s="1155" t="s">
        <v>14</v>
      </c>
      <c r="F47" s="1155"/>
      <c r="G47" s="1155"/>
      <c r="H47" s="1155"/>
      <c r="I47" s="1155"/>
      <c r="J47" s="1156"/>
      <c r="K47" s="63">
        <v>60</v>
      </c>
      <c r="L47" s="64">
        <v>60</v>
      </c>
      <c r="M47" s="64">
        <v>56</v>
      </c>
      <c r="N47" s="64">
        <v>53</v>
      </c>
      <c r="O47" s="65">
        <v>16</v>
      </c>
      <c r="P47" s="48"/>
      <c r="Q47" s="48"/>
      <c r="R47" s="48"/>
      <c r="S47" s="48"/>
      <c r="T47" s="48"/>
      <c r="U47" s="48"/>
    </row>
    <row r="48" spans="1:21" ht="30.75" customHeight="1" x14ac:dyDescent="0.2">
      <c r="A48" s="48"/>
      <c r="B48" s="1178"/>
      <c r="C48" s="1179"/>
      <c r="D48" s="62"/>
      <c r="E48" s="1155" t="s">
        <v>15</v>
      </c>
      <c r="F48" s="1155"/>
      <c r="G48" s="1155"/>
      <c r="H48" s="1155"/>
      <c r="I48" s="1155"/>
      <c r="J48" s="1156"/>
      <c r="K48" s="63" t="s">
        <v>503</v>
      </c>
      <c r="L48" s="64" t="s">
        <v>503</v>
      </c>
      <c r="M48" s="64" t="s">
        <v>503</v>
      </c>
      <c r="N48" s="64" t="s">
        <v>503</v>
      </c>
      <c r="O48" s="65" t="s">
        <v>503</v>
      </c>
      <c r="P48" s="48"/>
      <c r="Q48" s="48"/>
      <c r="R48" s="48"/>
      <c r="S48" s="48"/>
      <c r="T48" s="48"/>
      <c r="U48" s="48"/>
    </row>
    <row r="49" spans="1:21" ht="30.75" customHeight="1" x14ac:dyDescent="0.2">
      <c r="A49" s="48"/>
      <c r="B49" s="1178"/>
      <c r="C49" s="1179"/>
      <c r="D49" s="62"/>
      <c r="E49" s="1155" t="s">
        <v>16</v>
      </c>
      <c r="F49" s="1155"/>
      <c r="G49" s="1155"/>
      <c r="H49" s="1155"/>
      <c r="I49" s="1155"/>
      <c r="J49" s="1156"/>
      <c r="K49" s="63">
        <v>113</v>
      </c>
      <c r="L49" s="64">
        <v>121</v>
      </c>
      <c r="M49" s="64">
        <v>140</v>
      </c>
      <c r="N49" s="64">
        <v>142</v>
      </c>
      <c r="O49" s="65">
        <v>139</v>
      </c>
      <c r="P49" s="48"/>
      <c r="Q49" s="48"/>
      <c r="R49" s="48"/>
      <c r="S49" s="48"/>
      <c r="T49" s="48"/>
      <c r="U49" s="48"/>
    </row>
    <row r="50" spans="1:21" ht="30.75" customHeight="1" x14ac:dyDescent="0.2">
      <c r="A50" s="48"/>
      <c r="B50" s="1178"/>
      <c r="C50" s="1179"/>
      <c r="D50" s="62"/>
      <c r="E50" s="1155" t="s">
        <v>17</v>
      </c>
      <c r="F50" s="1155"/>
      <c r="G50" s="1155"/>
      <c r="H50" s="1155"/>
      <c r="I50" s="1155"/>
      <c r="J50" s="1156"/>
      <c r="K50" s="63">
        <v>76</v>
      </c>
      <c r="L50" s="64">
        <v>53</v>
      </c>
      <c r="M50" s="64">
        <v>53</v>
      </c>
      <c r="N50" s="64">
        <v>20</v>
      </c>
      <c r="O50" s="65">
        <v>17</v>
      </c>
      <c r="P50" s="48"/>
      <c r="Q50" s="48"/>
      <c r="R50" s="48"/>
      <c r="S50" s="48"/>
      <c r="T50" s="48"/>
      <c r="U50" s="48"/>
    </row>
    <row r="51" spans="1:21" ht="30.75" customHeight="1" x14ac:dyDescent="0.2">
      <c r="A51" s="48"/>
      <c r="B51" s="1180"/>
      <c r="C51" s="1181"/>
      <c r="D51" s="66"/>
      <c r="E51" s="1155" t="s">
        <v>18</v>
      </c>
      <c r="F51" s="1155"/>
      <c r="G51" s="1155"/>
      <c r="H51" s="1155"/>
      <c r="I51" s="1155"/>
      <c r="J51" s="1156"/>
      <c r="K51" s="63" t="s">
        <v>503</v>
      </c>
      <c r="L51" s="64" t="s">
        <v>503</v>
      </c>
      <c r="M51" s="64" t="s">
        <v>503</v>
      </c>
      <c r="N51" s="64" t="s">
        <v>503</v>
      </c>
      <c r="O51" s="65" t="s">
        <v>503</v>
      </c>
      <c r="P51" s="48"/>
      <c r="Q51" s="48"/>
      <c r="R51" s="48"/>
      <c r="S51" s="48"/>
      <c r="T51" s="48"/>
      <c r="U51" s="48"/>
    </row>
    <row r="52" spans="1:21" ht="30.75" customHeight="1" x14ac:dyDescent="0.2">
      <c r="A52" s="48"/>
      <c r="B52" s="1153" t="s">
        <v>19</v>
      </c>
      <c r="C52" s="1154"/>
      <c r="D52" s="66"/>
      <c r="E52" s="1155" t="s">
        <v>20</v>
      </c>
      <c r="F52" s="1155"/>
      <c r="G52" s="1155"/>
      <c r="H52" s="1155"/>
      <c r="I52" s="1155"/>
      <c r="J52" s="1156"/>
      <c r="K52" s="63">
        <v>6911</v>
      </c>
      <c r="L52" s="64">
        <v>6875</v>
      </c>
      <c r="M52" s="64">
        <v>6780</v>
      </c>
      <c r="N52" s="64">
        <v>6560</v>
      </c>
      <c r="O52" s="65">
        <v>6050</v>
      </c>
      <c r="P52" s="48"/>
      <c r="Q52" s="48"/>
      <c r="R52" s="48"/>
      <c r="S52" s="48"/>
      <c r="T52" s="48"/>
      <c r="U52" s="48"/>
    </row>
    <row r="53" spans="1:21" ht="30.75" customHeight="1" thickBot="1" x14ac:dyDescent="0.25">
      <c r="A53" s="48"/>
      <c r="B53" s="1157" t="s">
        <v>21</v>
      </c>
      <c r="C53" s="1158"/>
      <c r="D53" s="67"/>
      <c r="E53" s="1159" t="s">
        <v>22</v>
      </c>
      <c r="F53" s="1159"/>
      <c r="G53" s="1159"/>
      <c r="H53" s="1159"/>
      <c r="I53" s="1159"/>
      <c r="J53" s="1160"/>
      <c r="K53" s="68">
        <v>-4762</v>
      </c>
      <c r="L53" s="69">
        <v>-4439</v>
      </c>
      <c r="M53" s="69">
        <v>-4339</v>
      </c>
      <c r="N53" s="69">
        <v>-4149</v>
      </c>
      <c r="O53" s="70">
        <v>-3744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25</v>
      </c>
      <c r="C56" s="73"/>
      <c r="D56" s="73"/>
      <c r="E56" s="73"/>
      <c r="F56" s="73"/>
      <c r="G56" s="73"/>
      <c r="H56" s="73"/>
      <c r="I56" s="73"/>
      <c r="J56" s="73"/>
      <c r="K56" s="74"/>
      <c r="L56" s="74"/>
      <c r="M56" s="74"/>
      <c r="N56" s="74"/>
      <c r="O56" s="75" t="s">
        <v>557</v>
      </c>
      <c r="P56" s="48"/>
      <c r="Q56" s="48"/>
      <c r="R56" s="48"/>
      <c r="S56" s="48"/>
      <c r="T56" s="48"/>
      <c r="U56" s="48"/>
    </row>
    <row r="57" spans="1:21" ht="31.5" customHeight="1" thickBot="1" x14ac:dyDescent="0.25">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2">
      <c r="B58" s="1161" t="s">
        <v>26</v>
      </c>
      <c r="C58" s="1162"/>
      <c r="D58" s="1167" t="s">
        <v>27</v>
      </c>
      <c r="E58" s="1168"/>
      <c r="F58" s="1168"/>
      <c r="G58" s="1168"/>
      <c r="H58" s="1168"/>
      <c r="I58" s="1168"/>
      <c r="J58" s="1169"/>
      <c r="K58" s="83" t="s">
        <v>563</v>
      </c>
      <c r="L58" s="84">
        <v>37</v>
      </c>
      <c r="M58" s="84">
        <v>37</v>
      </c>
      <c r="N58" s="84">
        <v>403</v>
      </c>
      <c r="O58" s="85">
        <v>177</v>
      </c>
    </row>
    <row r="59" spans="1:21" ht="31.5" customHeight="1" x14ac:dyDescent="0.2">
      <c r="B59" s="1163"/>
      <c r="C59" s="1164"/>
      <c r="D59" s="1170" t="s">
        <v>28</v>
      </c>
      <c r="E59" s="1171"/>
      <c r="F59" s="1171"/>
      <c r="G59" s="1171"/>
      <c r="H59" s="1171"/>
      <c r="I59" s="1171"/>
      <c r="J59" s="1172"/>
      <c r="K59" s="86">
        <v>4472</v>
      </c>
      <c r="L59" s="87">
        <v>4661</v>
      </c>
      <c r="M59" s="87">
        <v>4736</v>
      </c>
      <c r="N59" s="87">
        <v>4689</v>
      </c>
      <c r="O59" s="88">
        <v>3591</v>
      </c>
    </row>
    <row r="60" spans="1:21" ht="31.5" customHeight="1" thickBot="1" x14ac:dyDescent="0.25">
      <c r="B60" s="1165"/>
      <c r="C60" s="1166"/>
      <c r="D60" s="1173" t="s">
        <v>29</v>
      </c>
      <c r="E60" s="1174"/>
      <c r="F60" s="1174"/>
      <c r="G60" s="1174"/>
      <c r="H60" s="1174"/>
      <c r="I60" s="1174"/>
      <c r="J60" s="1175"/>
      <c r="K60" s="89">
        <v>411</v>
      </c>
      <c r="L60" s="90">
        <v>470</v>
      </c>
      <c r="M60" s="90">
        <v>492</v>
      </c>
      <c r="N60" s="90">
        <v>511</v>
      </c>
      <c r="O60" s="91">
        <v>161</v>
      </c>
    </row>
    <row r="61" spans="1:21" ht="24" customHeight="1" x14ac:dyDescent="0.2">
      <c r="B61" s="92"/>
      <c r="C61" s="92"/>
      <c r="D61" s="93" t="s">
        <v>30</v>
      </c>
      <c r="E61" s="94"/>
      <c r="F61" s="94"/>
      <c r="G61" s="94"/>
      <c r="H61" s="94"/>
      <c r="I61" s="94"/>
      <c r="J61" s="94"/>
      <c r="K61" s="94"/>
      <c r="L61" s="94"/>
      <c r="M61" s="94"/>
      <c r="N61" s="94"/>
      <c r="O61" s="94"/>
    </row>
    <row r="62" spans="1:21" ht="24" customHeight="1" x14ac:dyDescent="0.2">
      <c r="B62" s="95"/>
      <c r="C62" s="95"/>
      <c r="D62" s="93" t="s">
        <v>31</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ryfR3djV4/CFejZegp0XRMIua2BxEarifBpGfxgxCgePcZ10uRexKBkLaeP5vOYzFDpl8Xhx6/AlZ7Q+1/FVQ==" saltValue="3q4Lbu4E+jn1Fb7wN2oKR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9</v>
      </c>
    </row>
    <row r="40" spans="2:13" ht="27.75" customHeight="1" thickBot="1" x14ac:dyDescent="0.25">
      <c r="B40" s="98" t="s">
        <v>10</v>
      </c>
      <c r="C40" s="99"/>
      <c r="D40" s="99"/>
      <c r="E40" s="100"/>
      <c r="F40" s="100"/>
      <c r="G40" s="100"/>
      <c r="H40" s="101" t="s">
        <v>2</v>
      </c>
      <c r="I40" s="102" t="s">
        <v>545</v>
      </c>
      <c r="J40" s="103" t="s">
        <v>546</v>
      </c>
      <c r="K40" s="103" t="s">
        <v>547</v>
      </c>
      <c r="L40" s="103" t="s">
        <v>548</v>
      </c>
      <c r="M40" s="104" t="s">
        <v>549</v>
      </c>
    </row>
    <row r="41" spans="2:13" ht="27.75" customHeight="1" x14ac:dyDescent="0.2">
      <c r="B41" s="1196" t="s">
        <v>32</v>
      </c>
      <c r="C41" s="1197"/>
      <c r="D41" s="105"/>
      <c r="E41" s="1198" t="s">
        <v>33</v>
      </c>
      <c r="F41" s="1198"/>
      <c r="G41" s="1198"/>
      <c r="H41" s="1199"/>
      <c r="I41" s="355">
        <v>28845</v>
      </c>
      <c r="J41" s="356">
        <v>27394</v>
      </c>
      <c r="K41" s="356">
        <v>26469</v>
      </c>
      <c r="L41" s="356">
        <v>24812</v>
      </c>
      <c r="M41" s="357">
        <v>23801</v>
      </c>
    </row>
    <row r="42" spans="2:13" ht="27.75" customHeight="1" x14ac:dyDescent="0.2">
      <c r="B42" s="1186"/>
      <c r="C42" s="1187"/>
      <c r="D42" s="106"/>
      <c r="E42" s="1190" t="s">
        <v>34</v>
      </c>
      <c r="F42" s="1190"/>
      <c r="G42" s="1190"/>
      <c r="H42" s="1191"/>
      <c r="I42" s="358">
        <v>178</v>
      </c>
      <c r="J42" s="359">
        <v>125</v>
      </c>
      <c r="K42" s="359">
        <v>71</v>
      </c>
      <c r="L42" s="359">
        <v>52</v>
      </c>
      <c r="M42" s="360">
        <v>35</v>
      </c>
    </row>
    <row r="43" spans="2:13" ht="27.75" customHeight="1" x14ac:dyDescent="0.2">
      <c r="B43" s="1186"/>
      <c r="C43" s="1187"/>
      <c r="D43" s="106"/>
      <c r="E43" s="1190" t="s">
        <v>35</v>
      </c>
      <c r="F43" s="1190"/>
      <c r="G43" s="1190"/>
      <c r="H43" s="1191"/>
      <c r="I43" s="358" t="s">
        <v>503</v>
      </c>
      <c r="J43" s="359" t="s">
        <v>503</v>
      </c>
      <c r="K43" s="359" t="s">
        <v>503</v>
      </c>
      <c r="L43" s="359" t="s">
        <v>503</v>
      </c>
      <c r="M43" s="360" t="s">
        <v>503</v>
      </c>
    </row>
    <row r="44" spans="2:13" ht="27.75" customHeight="1" x14ac:dyDescent="0.2">
      <c r="B44" s="1186"/>
      <c r="C44" s="1187"/>
      <c r="D44" s="106"/>
      <c r="E44" s="1190" t="s">
        <v>36</v>
      </c>
      <c r="F44" s="1190"/>
      <c r="G44" s="1190"/>
      <c r="H44" s="1191"/>
      <c r="I44" s="358">
        <v>1462</v>
      </c>
      <c r="J44" s="359">
        <v>1478</v>
      </c>
      <c r="K44" s="359">
        <v>1734</v>
      </c>
      <c r="L44" s="359">
        <v>2081</v>
      </c>
      <c r="M44" s="360">
        <v>2556</v>
      </c>
    </row>
    <row r="45" spans="2:13" ht="27.75" customHeight="1" x14ac:dyDescent="0.2">
      <c r="B45" s="1186"/>
      <c r="C45" s="1187"/>
      <c r="D45" s="106"/>
      <c r="E45" s="1190" t="s">
        <v>37</v>
      </c>
      <c r="F45" s="1190"/>
      <c r="G45" s="1190"/>
      <c r="H45" s="1191"/>
      <c r="I45" s="358">
        <v>18523</v>
      </c>
      <c r="J45" s="359">
        <v>17359</v>
      </c>
      <c r="K45" s="359">
        <v>16485</v>
      </c>
      <c r="L45" s="359">
        <v>15633</v>
      </c>
      <c r="M45" s="360">
        <v>15754</v>
      </c>
    </row>
    <row r="46" spans="2:13" ht="27.75" customHeight="1" x14ac:dyDescent="0.2">
      <c r="B46" s="1186"/>
      <c r="C46" s="1187"/>
      <c r="D46" s="107"/>
      <c r="E46" s="1190" t="s">
        <v>38</v>
      </c>
      <c r="F46" s="1190"/>
      <c r="G46" s="1190"/>
      <c r="H46" s="1191"/>
      <c r="I46" s="358" t="s">
        <v>503</v>
      </c>
      <c r="J46" s="359" t="s">
        <v>503</v>
      </c>
      <c r="K46" s="359" t="s">
        <v>503</v>
      </c>
      <c r="L46" s="359" t="s">
        <v>503</v>
      </c>
      <c r="M46" s="360" t="s">
        <v>503</v>
      </c>
    </row>
    <row r="47" spans="2:13" ht="27.75" customHeight="1" x14ac:dyDescent="0.2">
      <c r="B47" s="1186"/>
      <c r="C47" s="1187"/>
      <c r="D47" s="108"/>
      <c r="E47" s="1200" t="s">
        <v>39</v>
      </c>
      <c r="F47" s="1201"/>
      <c r="G47" s="1201"/>
      <c r="H47" s="1202"/>
      <c r="I47" s="358" t="s">
        <v>503</v>
      </c>
      <c r="J47" s="359" t="s">
        <v>503</v>
      </c>
      <c r="K47" s="359" t="s">
        <v>503</v>
      </c>
      <c r="L47" s="359" t="s">
        <v>503</v>
      </c>
      <c r="M47" s="360" t="s">
        <v>503</v>
      </c>
    </row>
    <row r="48" spans="2:13" ht="27.75" customHeight="1" x14ac:dyDescent="0.2">
      <c r="B48" s="1186"/>
      <c r="C48" s="1187"/>
      <c r="D48" s="106"/>
      <c r="E48" s="1190" t="s">
        <v>40</v>
      </c>
      <c r="F48" s="1190"/>
      <c r="G48" s="1190"/>
      <c r="H48" s="1191"/>
      <c r="I48" s="358" t="s">
        <v>503</v>
      </c>
      <c r="J48" s="359" t="s">
        <v>503</v>
      </c>
      <c r="K48" s="359" t="s">
        <v>503</v>
      </c>
      <c r="L48" s="359" t="s">
        <v>503</v>
      </c>
      <c r="M48" s="360" t="s">
        <v>503</v>
      </c>
    </row>
    <row r="49" spans="2:13" ht="27.75" customHeight="1" x14ac:dyDescent="0.2">
      <c r="B49" s="1188"/>
      <c r="C49" s="1189"/>
      <c r="D49" s="106"/>
      <c r="E49" s="1190" t="s">
        <v>41</v>
      </c>
      <c r="F49" s="1190"/>
      <c r="G49" s="1190"/>
      <c r="H49" s="1191"/>
      <c r="I49" s="358" t="s">
        <v>503</v>
      </c>
      <c r="J49" s="359" t="s">
        <v>503</v>
      </c>
      <c r="K49" s="359" t="s">
        <v>503</v>
      </c>
      <c r="L49" s="359" t="s">
        <v>503</v>
      </c>
      <c r="M49" s="360" t="s">
        <v>503</v>
      </c>
    </row>
    <row r="50" spans="2:13" ht="27.75" customHeight="1" x14ac:dyDescent="0.2">
      <c r="B50" s="1184" t="s">
        <v>42</v>
      </c>
      <c r="C50" s="1185"/>
      <c r="D50" s="109"/>
      <c r="E50" s="1190" t="s">
        <v>43</v>
      </c>
      <c r="F50" s="1190"/>
      <c r="G50" s="1190"/>
      <c r="H50" s="1191"/>
      <c r="I50" s="358">
        <v>132187</v>
      </c>
      <c r="J50" s="359">
        <v>146841</v>
      </c>
      <c r="K50" s="359">
        <v>155266</v>
      </c>
      <c r="L50" s="359">
        <v>166809</v>
      </c>
      <c r="M50" s="360">
        <v>186055</v>
      </c>
    </row>
    <row r="51" spans="2:13" ht="27.75" customHeight="1" x14ac:dyDescent="0.2">
      <c r="B51" s="1186"/>
      <c r="C51" s="1187"/>
      <c r="D51" s="106"/>
      <c r="E51" s="1190" t="s">
        <v>44</v>
      </c>
      <c r="F51" s="1190"/>
      <c r="G51" s="1190"/>
      <c r="H51" s="1191"/>
      <c r="I51" s="358">
        <v>7</v>
      </c>
      <c r="J51" s="359">
        <v>6</v>
      </c>
      <c r="K51" s="359">
        <v>5</v>
      </c>
      <c r="L51" s="359">
        <v>4</v>
      </c>
      <c r="M51" s="360">
        <v>4</v>
      </c>
    </row>
    <row r="52" spans="2:13" ht="27.75" customHeight="1" x14ac:dyDescent="0.2">
      <c r="B52" s="1188"/>
      <c r="C52" s="1189"/>
      <c r="D52" s="106"/>
      <c r="E52" s="1190" t="s">
        <v>45</v>
      </c>
      <c r="F52" s="1190"/>
      <c r="G52" s="1190"/>
      <c r="H52" s="1191"/>
      <c r="I52" s="358">
        <v>66142</v>
      </c>
      <c r="J52" s="359">
        <v>60135</v>
      </c>
      <c r="K52" s="359">
        <v>55849</v>
      </c>
      <c r="L52" s="359">
        <v>57065</v>
      </c>
      <c r="M52" s="360">
        <v>53362</v>
      </c>
    </row>
    <row r="53" spans="2:13" ht="27.75" customHeight="1" thickBot="1" x14ac:dyDescent="0.25">
      <c r="B53" s="1192" t="s">
        <v>46</v>
      </c>
      <c r="C53" s="1193"/>
      <c r="D53" s="110"/>
      <c r="E53" s="1194" t="s">
        <v>47</v>
      </c>
      <c r="F53" s="1194"/>
      <c r="G53" s="1194"/>
      <c r="H53" s="1195"/>
      <c r="I53" s="361">
        <v>-149329</v>
      </c>
      <c r="J53" s="362">
        <v>-160626</v>
      </c>
      <c r="K53" s="362">
        <v>-166360</v>
      </c>
      <c r="L53" s="362">
        <v>-181300</v>
      </c>
      <c r="M53" s="363">
        <v>-197274</v>
      </c>
    </row>
    <row r="54" spans="2:13" ht="27.75" customHeight="1" x14ac:dyDescent="0.2">
      <c r="B54" s="111" t="s">
        <v>48</v>
      </c>
      <c r="C54" s="112"/>
      <c r="D54" s="112"/>
      <c r="E54" s="113"/>
      <c r="F54" s="113"/>
      <c r="G54" s="113"/>
      <c r="H54" s="113"/>
      <c r="I54" s="114"/>
      <c r="J54" s="114"/>
      <c r="K54" s="114"/>
      <c r="L54" s="114"/>
      <c r="M54" s="114"/>
    </row>
    <row r="55" spans="2:13" ht="13.2" x14ac:dyDescent="0.2"/>
  </sheetData>
  <sheetProtection algorithmName="SHA-512" hashValue="VuVK7KVH4LAH/BnjPL70xBens/nayyjrdCrSKBd1uoP2+5SZ3fHUbsYWwVNjSDH6wa9DH2wof/vYaw4XBbyZIg==" saltValue="PSutzApOQr38gbTTkMAy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49</v>
      </c>
    </row>
    <row r="54" spans="2:8" ht="29.25" customHeight="1" thickBot="1" x14ac:dyDescent="0.3">
      <c r="B54" s="116" t="s">
        <v>1</v>
      </c>
      <c r="C54" s="117"/>
      <c r="D54" s="117"/>
      <c r="E54" s="118" t="s">
        <v>2</v>
      </c>
      <c r="F54" s="119" t="s">
        <v>547</v>
      </c>
      <c r="G54" s="119" t="s">
        <v>548</v>
      </c>
      <c r="H54" s="120" t="s">
        <v>549</v>
      </c>
    </row>
    <row r="55" spans="2:8" ht="52.5" customHeight="1" x14ac:dyDescent="0.2">
      <c r="B55" s="121"/>
      <c r="C55" s="1211" t="s">
        <v>50</v>
      </c>
      <c r="D55" s="1211"/>
      <c r="E55" s="1212"/>
      <c r="F55" s="122">
        <v>33854</v>
      </c>
      <c r="G55" s="122">
        <v>37323</v>
      </c>
      <c r="H55" s="123">
        <v>42600</v>
      </c>
    </row>
    <row r="56" spans="2:8" ht="52.5" customHeight="1" x14ac:dyDescent="0.2">
      <c r="B56" s="124"/>
      <c r="C56" s="1213" t="s">
        <v>51</v>
      </c>
      <c r="D56" s="1213"/>
      <c r="E56" s="1214"/>
      <c r="F56" s="125">
        <v>3107</v>
      </c>
      <c r="G56" s="125">
        <v>3108</v>
      </c>
      <c r="H56" s="126">
        <v>3110</v>
      </c>
    </row>
    <row r="57" spans="2:8" ht="53.25" customHeight="1" x14ac:dyDescent="0.2">
      <c r="B57" s="124"/>
      <c r="C57" s="1215" t="s">
        <v>52</v>
      </c>
      <c r="D57" s="1215"/>
      <c r="E57" s="1216"/>
      <c r="F57" s="127">
        <v>106362</v>
      </c>
      <c r="G57" s="127">
        <v>115447</v>
      </c>
      <c r="H57" s="128">
        <v>125643</v>
      </c>
    </row>
    <row r="58" spans="2:8" ht="45.75" customHeight="1" x14ac:dyDescent="0.2">
      <c r="B58" s="129"/>
      <c r="C58" s="1203" t="s">
        <v>574</v>
      </c>
      <c r="D58" s="1204"/>
      <c r="E58" s="1205"/>
      <c r="F58" s="130">
        <v>63851</v>
      </c>
      <c r="G58" s="130">
        <v>70438</v>
      </c>
      <c r="H58" s="131">
        <v>72216</v>
      </c>
    </row>
    <row r="59" spans="2:8" ht="45.75" customHeight="1" x14ac:dyDescent="0.2">
      <c r="B59" s="129"/>
      <c r="C59" s="1203" t="s">
        <v>575</v>
      </c>
      <c r="D59" s="1204"/>
      <c r="E59" s="1205"/>
      <c r="F59" s="130">
        <v>25360</v>
      </c>
      <c r="G59" s="130">
        <v>26620</v>
      </c>
      <c r="H59" s="131">
        <v>33349</v>
      </c>
    </row>
    <row r="60" spans="2:8" ht="45.75" customHeight="1" x14ac:dyDescent="0.2">
      <c r="B60" s="129"/>
      <c r="C60" s="1203" t="s">
        <v>577</v>
      </c>
      <c r="D60" s="1204"/>
      <c r="E60" s="1205"/>
      <c r="F60" s="130">
        <v>8000</v>
      </c>
      <c r="G60" s="130">
        <v>9000</v>
      </c>
      <c r="H60" s="131">
        <v>9942</v>
      </c>
    </row>
    <row r="61" spans="2:8" ht="45.75" customHeight="1" x14ac:dyDescent="0.2">
      <c r="B61" s="129"/>
      <c r="C61" s="1203" t="s">
        <v>576</v>
      </c>
      <c r="D61" s="1204"/>
      <c r="E61" s="1205"/>
      <c r="F61" s="130">
        <v>4848</v>
      </c>
      <c r="G61" s="130">
        <v>5220</v>
      </c>
      <c r="H61" s="131">
        <v>5592</v>
      </c>
    </row>
    <row r="62" spans="2:8" ht="45.75" customHeight="1" thickBot="1" x14ac:dyDescent="0.25">
      <c r="B62" s="132"/>
      <c r="C62" s="1206" t="s">
        <v>578</v>
      </c>
      <c r="D62" s="1207"/>
      <c r="E62" s="1208"/>
      <c r="F62" s="133">
        <v>1385</v>
      </c>
      <c r="G62" s="133">
        <v>1560</v>
      </c>
      <c r="H62" s="134">
        <v>1906</v>
      </c>
    </row>
    <row r="63" spans="2:8" ht="52.5" customHeight="1" thickBot="1" x14ac:dyDescent="0.25">
      <c r="B63" s="135"/>
      <c r="C63" s="1209" t="s">
        <v>53</v>
      </c>
      <c r="D63" s="1209"/>
      <c r="E63" s="1210"/>
      <c r="F63" s="136">
        <v>143323</v>
      </c>
      <c r="G63" s="136">
        <v>155879</v>
      </c>
      <c r="H63" s="137">
        <v>171353</v>
      </c>
    </row>
    <row r="64" spans="2:8" ht="13.2" x14ac:dyDescent="0.2"/>
  </sheetData>
  <sheetProtection algorithmName="SHA-512" hashValue="uVYXBU/OLydIwMt9Z26R7HQnb83shR3Ri6xk6qaAO6VEMC1hVDdg9vOxkJyX/I6x56TNsxLVky6pDd6X7G+ZxA==" saltValue="dhZs8hwDvCA4wGMeOP7h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54</v>
      </c>
      <c r="E2" s="149"/>
      <c r="F2" s="150" t="s">
        <v>542</v>
      </c>
      <c r="G2" s="151"/>
      <c r="H2" s="152"/>
    </row>
    <row r="3" spans="1:8" x14ac:dyDescent="0.2">
      <c r="A3" s="148" t="s">
        <v>535</v>
      </c>
      <c r="B3" s="153"/>
      <c r="C3" s="154"/>
      <c r="D3" s="155">
        <v>32342</v>
      </c>
      <c r="E3" s="156"/>
      <c r="F3" s="157">
        <v>49796</v>
      </c>
      <c r="G3" s="158"/>
      <c r="H3" s="159"/>
    </row>
    <row r="4" spans="1:8" x14ac:dyDescent="0.2">
      <c r="A4" s="160"/>
      <c r="B4" s="161"/>
      <c r="C4" s="162"/>
      <c r="D4" s="163">
        <v>25561</v>
      </c>
      <c r="E4" s="164"/>
      <c r="F4" s="165">
        <v>37281</v>
      </c>
      <c r="G4" s="166"/>
      <c r="H4" s="167"/>
    </row>
    <row r="5" spans="1:8" x14ac:dyDescent="0.2">
      <c r="A5" s="148" t="s">
        <v>537</v>
      </c>
      <c r="B5" s="153"/>
      <c r="C5" s="154"/>
      <c r="D5" s="155">
        <v>36725</v>
      </c>
      <c r="E5" s="156"/>
      <c r="F5" s="157">
        <v>51681</v>
      </c>
      <c r="G5" s="158"/>
      <c r="H5" s="159"/>
    </row>
    <row r="6" spans="1:8" x14ac:dyDescent="0.2">
      <c r="A6" s="160"/>
      <c r="B6" s="161"/>
      <c r="C6" s="162"/>
      <c r="D6" s="163">
        <v>30912</v>
      </c>
      <c r="E6" s="164"/>
      <c r="F6" s="165">
        <v>37226</v>
      </c>
      <c r="G6" s="166"/>
      <c r="H6" s="167"/>
    </row>
    <row r="7" spans="1:8" x14ac:dyDescent="0.2">
      <c r="A7" s="148" t="s">
        <v>538</v>
      </c>
      <c r="B7" s="153"/>
      <c r="C7" s="154"/>
      <c r="D7" s="155">
        <v>30776</v>
      </c>
      <c r="E7" s="156"/>
      <c r="F7" s="157">
        <v>50465</v>
      </c>
      <c r="G7" s="158"/>
      <c r="H7" s="159"/>
    </row>
    <row r="8" spans="1:8" x14ac:dyDescent="0.2">
      <c r="A8" s="160"/>
      <c r="B8" s="161"/>
      <c r="C8" s="162"/>
      <c r="D8" s="163">
        <v>24589</v>
      </c>
      <c r="E8" s="164"/>
      <c r="F8" s="165">
        <v>34193</v>
      </c>
      <c r="G8" s="166"/>
      <c r="H8" s="167"/>
    </row>
    <row r="9" spans="1:8" x14ac:dyDescent="0.2">
      <c r="A9" s="148" t="s">
        <v>539</v>
      </c>
      <c r="B9" s="153"/>
      <c r="C9" s="154"/>
      <c r="D9" s="155">
        <v>36683</v>
      </c>
      <c r="E9" s="156"/>
      <c r="F9" s="157">
        <v>51679</v>
      </c>
      <c r="G9" s="158"/>
      <c r="H9" s="159"/>
    </row>
    <row r="10" spans="1:8" x14ac:dyDescent="0.2">
      <c r="A10" s="160"/>
      <c r="B10" s="161"/>
      <c r="C10" s="162"/>
      <c r="D10" s="163">
        <v>29692</v>
      </c>
      <c r="E10" s="164"/>
      <c r="F10" s="165">
        <v>35132</v>
      </c>
      <c r="G10" s="166"/>
      <c r="H10" s="167"/>
    </row>
    <row r="11" spans="1:8" x14ac:dyDescent="0.2">
      <c r="A11" s="148" t="s">
        <v>540</v>
      </c>
      <c r="B11" s="153"/>
      <c r="C11" s="154"/>
      <c r="D11" s="155">
        <v>33983</v>
      </c>
      <c r="E11" s="156"/>
      <c r="F11" s="157">
        <v>49665</v>
      </c>
      <c r="G11" s="158"/>
      <c r="H11" s="159"/>
    </row>
    <row r="12" spans="1:8" x14ac:dyDescent="0.2">
      <c r="A12" s="160"/>
      <c r="B12" s="161"/>
      <c r="C12" s="168"/>
      <c r="D12" s="163">
        <v>28591</v>
      </c>
      <c r="E12" s="164"/>
      <c r="F12" s="165">
        <v>34678</v>
      </c>
      <c r="G12" s="166"/>
      <c r="H12" s="167"/>
    </row>
    <row r="13" spans="1:8" x14ac:dyDescent="0.2">
      <c r="A13" s="148"/>
      <c r="B13" s="153"/>
      <c r="C13" s="169"/>
      <c r="D13" s="170">
        <v>34102</v>
      </c>
      <c r="E13" s="171"/>
      <c r="F13" s="172">
        <v>50657</v>
      </c>
      <c r="G13" s="173"/>
      <c r="H13" s="159"/>
    </row>
    <row r="14" spans="1:8" x14ac:dyDescent="0.2">
      <c r="A14" s="160"/>
      <c r="B14" s="161"/>
      <c r="C14" s="162"/>
      <c r="D14" s="163">
        <v>27869</v>
      </c>
      <c r="E14" s="164"/>
      <c r="F14" s="165">
        <v>35702</v>
      </c>
      <c r="G14" s="166"/>
      <c r="H14" s="167"/>
    </row>
    <row r="17" spans="1:11" x14ac:dyDescent="0.2">
      <c r="A17" s="144" t="s">
        <v>55</v>
      </c>
    </row>
    <row r="18" spans="1:11" x14ac:dyDescent="0.2">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
      <c r="A19" s="174" t="s">
        <v>56</v>
      </c>
      <c r="B19" s="174">
        <f>ROUND(VALUE(SUBSTITUTE(実質収支比率等に係る経年分析!F$48,"▲","-")),2)</f>
        <v>4.1100000000000003</v>
      </c>
      <c r="C19" s="174">
        <f>ROUND(VALUE(SUBSTITUTE(実質収支比率等に係る経年分析!G$48,"▲","-")),2)</f>
        <v>3.91</v>
      </c>
      <c r="D19" s="174">
        <f>ROUND(VALUE(SUBSTITUTE(実質収支比率等に係る経年分析!H$48,"▲","-")),2)</f>
        <v>4.47</v>
      </c>
      <c r="E19" s="174">
        <f>ROUND(VALUE(SUBSTITUTE(実質収支比率等に係る経年分析!I$48,"▲","-")),2)</f>
        <v>8.4600000000000009</v>
      </c>
      <c r="F19" s="174">
        <f>ROUND(VALUE(SUBSTITUTE(実質収支比率等に係る経年分析!J$48,"▲","-")),2)</f>
        <v>5.87</v>
      </c>
    </row>
    <row r="20" spans="1:11" x14ac:dyDescent="0.2">
      <c r="A20" s="174" t="s">
        <v>57</v>
      </c>
      <c r="B20" s="174">
        <f>ROUND(VALUE(SUBSTITUTE(実質収支比率等に係る経年分析!F$47,"▲","-")),2)</f>
        <v>22.74</v>
      </c>
      <c r="C20" s="174">
        <f>ROUND(VALUE(SUBSTITUTE(実質収支比率等に係る経年分析!G$47,"▲","-")),2)</f>
        <v>23.48</v>
      </c>
      <c r="D20" s="174">
        <f>ROUND(VALUE(SUBSTITUTE(実質収支比率等に係る経年分析!H$47,"▲","-")),2)</f>
        <v>26.83</v>
      </c>
      <c r="E20" s="174">
        <f>ROUND(VALUE(SUBSTITUTE(実質収支比率等に係る経年分析!I$47,"▲","-")),2)</f>
        <v>28.89</v>
      </c>
      <c r="F20" s="174">
        <f>ROUND(VALUE(SUBSTITUTE(実質収支比率等に係る経年分析!J$47,"▲","-")),2)</f>
        <v>31.6</v>
      </c>
    </row>
    <row r="21" spans="1:11" x14ac:dyDescent="0.2">
      <c r="A21" s="174" t="s">
        <v>58</v>
      </c>
      <c r="B21" s="174">
        <f>IF(ISNUMBER(VALUE(SUBSTITUTE(実質収支比率等に係る経年分析!F$49,"▲","-"))),ROUND(VALUE(SUBSTITUTE(実質収支比率等に係る経年分析!F$49,"▲","-")),2),NA())</f>
        <v>-1.38</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3.29</v>
      </c>
      <c r="E21" s="174">
        <f>IF(ISNUMBER(VALUE(SUBSTITUTE(実質収支比率等に係る経年分析!I$49,"▲","-"))),ROUND(VALUE(SUBSTITUTE(実質収支比率等に係る経年分析!I$49,"▲","-")),2),NA())</f>
        <v>6.78</v>
      </c>
      <c r="F21" s="174">
        <f>IF(ISNUMBER(VALUE(SUBSTITUTE(実質収支比率等に係る経年分析!J$49,"▲","-"))),ROUND(VALUE(SUBSTITUTE(実質収支比率等に係る経年分析!J$49,"▲","-")),2),NA())</f>
        <v>1.68</v>
      </c>
    </row>
    <row r="24" spans="1:11" x14ac:dyDescent="0.2">
      <c r="A24" s="144" t="s">
        <v>59</v>
      </c>
    </row>
    <row r="25" spans="1:11" x14ac:dyDescent="0.2">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
      <c r="A26" s="175"/>
      <c r="B26" s="175" t="s">
        <v>60</v>
      </c>
      <c r="C26" s="175" t="s">
        <v>61</v>
      </c>
      <c r="D26" s="175" t="s">
        <v>60</v>
      </c>
      <c r="E26" s="175" t="s">
        <v>61</v>
      </c>
      <c r="F26" s="175" t="s">
        <v>60</v>
      </c>
      <c r="G26" s="175" t="s">
        <v>61</v>
      </c>
      <c r="H26" s="175" t="s">
        <v>60</v>
      </c>
      <c r="I26" s="175" t="s">
        <v>61</v>
      </c>
      <c r="J26" s="175" t="s">
        <v>60</v>
      </c>
      <c r="K26" s="175" t="s">
        <v>61</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e">
        <f>IF(連結実質赤字比率に係る赤字・黒字の構成分析!C$38="",NA(),連結実質赤字比率に係る赤字・黒字の構成分析!C$38)</f>
        <v>#N/A</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#VALUE!</v>
      </c>
      <c r="G32" s="175" t="e">
        <f>IF(ROUND(VALUE(SUBSTITUTE(連結実質赤字比率に係る赤字・黒字の構成分析!H$38,"▲", "-")), 2) &gt;= 0, ABS(ROUND(VALUE(SUBSTITUTE(連結実質赤字比率に係る赤字・黒字の構成分析!H$38,"▲", "-")), 2)), NA())</f>
        <v>#VALUE!</v>
      </c>
      <c r="H32" s="175" t="e">
        <f>IF(ROUND(VALUE(SUBSTITUTE(連結実質赤字比率に係る赤字・黒字の構成分析!I$38,"▲", "-")), 2) &lt; 0, ABS(ROUND(VALUE(SUBSTITUTE(連結実質赤字比率に係る赤字・黒字の構成分析!I$38,"▲", "-")), 2)), NA())</f>
        <v>#VALUE!</v>
      </c>
      <c r="I32" s="175" t="e">
        <f>IF(ROUND(VALUE(SUBSTITUTE(連結実質赤字比率に係る赤字・黒字の構成分析!I$38,"▲", "-")), 2) &gt;= 0, ABS(ROUND(VALUE(SUBSTITUTE(連結実質赤字比率に係る赤字・黒字の構成分析!I$38,"▲", "-")), 2)), NA())</f>
        <v>#VALUE!</v>
      </c>
      <c r="J32" s="175" t="e">
        <f>IF(ROUND(VALUE(SUBSTITUTE(連結実質赤字比率に係る赤字・黒字の構成分析!J$38,"▲", "-")), 2) &lt; 0, ABS(ROUND(VALUE(SUBSTITUTE(連結実質赤字比率に係る赤字・黒字の構成分析!J$38,"▲", "-")), 2)), NA())</f>
        <v>#VALUE!</v>
      </c>
      <c r="K32" s="175" t="e">
        <f>IF(ROUND(VALUE(SUBSTITUTE(連結実質赤字比率に係る赤字・黒字の構成分析!J$38,"▲", "-")), 2) &gt;= 0, ABS(ROUND(VALUE(SUBSTITUTE(連結実質赤字比率に係る赤字・黒字の構成分析!J$38,"▲", "-")), 2)), NA())</f>
        <v>#VALUE!</v>
      </c>
    </row>
    <row r="33" spans="1:16" x14ac:dyDescent="0.2">
      <c r="A33" s="175" t="str">
        <f>IF(連結実質赤字比率に係る赤字・黒字の構成分析!C$37="",NA(),連結実質赤字比率に係る赤字・黒字の構成分析!C$37)</f>
        <v>後期高齢者医療会計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0.14000000000000001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0.14000000000000001</v>
      </c>
    </row>
    <row r="34" spans="1:16" x14ac:dyDescent="0.2">
      <c r="A34" s="175" t="str">
        <f>IF(連結実質赤字比率に係る赤字・黒字の構成分析!C$36="",NA(),連結実質赤字比率に係る赤字・黒字の構成分析!C$36)</f>
        <v>介護保険会計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0.79</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v>
      </c>
    </row>
    <row r="35" spans="1:16" x14ac:dyDescent="0.2">
      <c r="A35" s="175" t="str">
        <f>IF(連結実質赤字比率に係る赤字・黒字の構成分析!C$35="",NA(),連結実質赤字比率に係る赤字・黒字の構成分析!C$35)</f>
        <v>国民健康保険会計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1.1000000000000001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1.46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1.17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1.08</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4.0999999999999996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3.9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8.4600000000000009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5.87</v>
      </c>
    </row>
    <row r="39" spans="1:16" x14ac:dyDescent="0.2">
      <c r="A39" s="144" t="s">
        <v>62</v>
      </c>
    </row>
    <row r="40" spans="1:16" x14ac:dyDescent="0.2">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
      <c r="A42" s="176" t="s">
        <v>65</v>
      </c>
      <c r="B42" s="176"/>
      <c r="C42" s="176"/>
      <c r="D42" s="176">
        <f>'実質公債費比率（分子）の構造'!K$52</f>
        <v>6911</v>
      </c>
      <c r="E42" s="176"/>
      <c r="F42" s="176"/>
      <c r="G42" s="176">
        <f>'実質公債費比率（分子）の構造'!L$52</f>
        <v>6875</v>
      </c>
      <c r="H42" s="176"/>
      <c r="I42" s="176"/>
      <c r="J42" s="176">
        <f>'実質公債費比率（分子）の構造'!M$52</f>
        <v>6780</v>
      </c>
      <c r="K42" s="176"/>
      <c r="L42" s="176"/>
      <c r="M42" s="176">
        <f>'実質公債費比率（分子）の構造'!N$52</f>
        <v>6560</v>
      </c>
      <c r="N42" s="176"/>
      <c r="O42" s="176"/>
      <c r="P42" s="176">
        <f>'実質公債費比率（分子）の構造'!O$52</f>
        <v>6050</v>
      </c>
    </row>
    <row r="43" spans="1:16" x14ac:dyDescent="0.2">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67</v>
      </c>
      <c r="B44" s="176">
        <f>'実質公債費比率（分子）の構造'!K$50</f>
        <v>76</v>
      </c>
      <c r="C44" s="176"/>
      <c r="D44" s="176"/>
      <c r="E44" s="176">
        <f>'実質公債費比率（分子）の構造'!L$50</f>
        <v>53</v>
      </c>
      <c r="F44" s="176"/>
      <c r="G44" s="176"/>
      <c r="H44" s="176">
        <f>'実質公債費比率（分子）の構造'!M$50</f>
        <v>53</v>
      </c>
      <c r="I44" s="176"/>
      <c r="J44" s="176"/>
      <c r="K44" s="176">
        <f>'実質公債費比率（分子）の構造'!N$50</f>
        <v>20</v>
      </c>
      <c r="L44" s="176"/>
      <c r="M44" s="176"/>
      <c r="N44" s="176">
        <f>'実質公債費比率（分子）の構造'!O$50</f>
        <v>17</v>
      </c>
      <c r="O44" s="176"/>
      <c r="P44" s="176"/>
    </row>
    <row r="45" spans="1:16" x14ac:dyDescent="0.2">
      <c r="A45" s="176" t="s">
        <v>68</v>
      </c>
      <c r="B45" s="176">
        <f>'実質公債費比率（分子）の構造'!K$49</f>
        <v>113</v>
      </c>
      <c r="C45" s="176"/>
      <c r="D45" s="176"/>
      <c r="E45" s="176">
        <f>'実質公債費比率（分子）の構造'!L$49</f>
        <v>121</v>
      </c>
      <c r="F45" s="176"/>
      <c r="G45" s="176"/>
      <c r="H45" s="176">
        <f>'実質公債費比率（分子）の構造'!M$49</f>
        <v>140</v>
      </c>
      <c r="I45" s="176"/>
      <c r="J45" s="176"/>
      <c r="K45" s="176">
        <f>'実質公債費比率（分子）の構造'!N$49</f>
        <v>142</v>
      </c>
      <c r="L45" s="176"/>
      <c r="M45" s="176"/>
      <c r="N45" s="176">
        <f>'実質公債費比率（分子）の構造'!O$49</f>
        <v>139</v>
      </c>
      <c r="O45" s="176"/>
      <c r="P45" s="176"/>
    </row>
    <row r="46" spans="1:16" x14ac:dyDescent="0.2">
      <c r="A46" s="176" t="s">
        <v>69</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t="str">
        <f>'実質公債費比率（分子）の構造'!N$48</f>
        <v>-</v>
      </c>
      <c r="L46" s="176"/>
      <c r="M46" s="176"/>
      <c r="N46" s="176" t="str">
        <f>'実質公債費比率（分子）の構造'!O$48</f>
        <v>-</v>
      </c>
      <c r="O46" s="176"/>
      <c r="P46" s="176"/>
    </row>
    <row r="47" spans="1:16" x14ac:dyDescent="0.2">
      <c r="A47" s="176" t="s">
        <v>70</v>
      </c>
      <c r="B47" s="176">
        <f>'実質公債費比率（分子）の構造'!K$47</f>
        <v>60</v>
      </c>
      <c r="C47" s="176"/>
      <c r="D47" s="176"/>
      <c r="E47" s="176">
        <f>'実質公債費比率（分子）の構造'!L$47</f>
        <v>60</v>
      </c>
      <c r="F47" s="176"/>
      <c r="G47" s="176"/>
      <c r="H47" s="176">
        <f>'実質公債費比率（分子）の構造'!M$47</f>
        <v>56</v>
      </c>
      <c r="I47" s="176"/>
      <c r="J47" s="176"/>
      <c r="K47" s="176">
        <f>'実質公債費比率（分子）の構造'!N$47</f>
        <v>53</v>
      </c>
      <c r="L47" s="176"/>
      <c r="M47" s="176"/>
      <c r="N47" s="176">
        <f>'実質公債費比率（分子）の構造'!O$47</f>
        <v>16</v>
      </c>
      <c r="O47" s="176"/>
      <c r="P47" s="176"/>
    </row>
    <row r="48" spans="1:16" x14ac:dyDescent="0.2">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72</v>
      </c>
      <c r="B49" s="176">
        <f>'実質公債費比率（分子）の構造'!K$45</f>
        <v>1900</v>
      </c>
      <c r="C49" s="176"/>
      <c r="D49" s="176"/>
      <c r="E49" s="176">
        <f>'実質公債費比率（分子）の構造'!L$45</f>
        <v>2202</v>
      </c>
      <c r="F49" s="176"/>
      <c r="G49" s="176"/>
      <c r="H49" s="176">
        <f>'実質公債費比率（分子）の構造'!M$45</f>
        <v>2192</v>
      </c>
      <c r="I49" s="176"/>
      <c r="J49" s="176"/>
      <c r="K49" s="176">
        <f>'実質公債費比率（分子）の構造'!N$45</f>
        <v>2196</v>
      </c>
      <c r="L49" s="176"/>
      <c r="M49" s="176"/>
      <c r="N49" s="176">
        <f>'実質公債費比率（分子）の構造'!O$45</f>
        <v>2134</v>
      </c>
      <c r="O49" s="176"/>
      <c r="P49" s="176"/>
    </row>
    <row r="50" spans="1:16" x14ac:dyDescent="0.2">
      <c r="A50" s="176" t="s">
        <v>73</v>
      </c>
      <c r="B50" s="176" t="e">
        <f>NA()</f>
        <v>#N/A</v>
      </c>
      <c r="C50" s="176">
        <f>IF(ISNUMBER('実質公債費比率（分子）の構造'!K$53),'実質公債費比率（分子）の構造'!K$53,NA())</f>
        <v>-4762</v>
      </c>
      <c r="D50" s="176" t="e">
        <f>NA()</f>
        <v>#N/A</v>
      </c>
      <c r="E50" s="176" t="e">
        <f>NA()</f>
        <v>#N/A</v>
      </c>
      <c r="F50" s="176">
        <f>IF(ISNUMBER('実質公債費比率（分子）の構造'!L$53),'実質公債費比率（分子）の構造'!L$53,NA())</f>
        <v>-4439</v>
      </c>
      <c r="G50" s="176" t="e">
        <f>NA()</f>
        <v>#N/A</v>
      </c>
      <c r="H50" s="176" t="e">
        <f>NA()</f>
        <v>#N/A</v>
      </c>
      <c r="I50" s="176">
        <f>IF(ISNUMBER('実質公債費比率（分子）の構造'!M$53),'実質公債費比率（分子）の構造'!M$53,NA())</f>
        <v>-4339</v>
      </c>
      <c r="J50" s="176" t="e">
        <f>NA()</f>
        <v>#N/A</v>
      </c>
      <c r="K50" s="176" t="e">
        <f>NA()</f>
        <v>#N/A</v>
      </c>
      <c r="L50" s="176">
        <f>IF(ISNUMBER('実質公債費比率（分子）の構造'!N$53),'実質公債費比率（分子）の構造'!N$53,NA())</f>
        <v>-4149</v>
      </c>
      <c r="M50" s="176" t="e">
        <f>NA()</f>
        <v>#N/A</v>
      </c>
      <c r="N50" s="176" t="e">
        <f>NA()</f>
        <v>#N/A</v>
      </c>
      <c r="O50" s="176">
        <f>IF(ISNUMBER('実質公債費比率（分子）の構造'!O$53),'実質公債費比率（分子）の構造'!O$53,NA())</f>
        <v>-3744</v>
      </c>
      <c r="P50" s="176" t="e">
        <f>NA()</f>
        <v>#N/A</v>
      </c>
    </row>
    <row r="53" spans="1:16" x14ac:dyDescent="0.2">
      <c r="A53" s="144" t="s">
        <v>74</v>
      </c>
    </row>
    <row r="54" spans="1:16" x14ac:dyDescent="0.2">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
      <c r="A56" s="175" t="s">
        <v>45</v>
      </c>
      <c r="B56" s="175"/>
      <c r="C56" s="175"/>
      <c r="D56" s="175">
        <f>'将来負担比率（分子）の構造'!I$52</f>
        <v>66142</v>
      </c>
      <c r="E56" s="175"/>
      <c r="F56" s="175"/>
      <c r="G56" s="175">
        <f>'将来負担比率（分子）の構造'!J$52</f>
        <v>60135</v>
      </c>
      <c r="H56" s="175"/>
      <c r="I56" s="175"/>
      <c r="J56" s="175">
        <f>'将来負担比率（分子）の構造'!K$52</f>
        <v>55849</v>
      </c>
      <c r="K56" s="175"/>
      <c r="L56" s="175"/>
      <c r="M56" s="175">
        <f>'将来負担比率（分子）の構造'!L$52</f>
        <v>57065</v>
      </c>
      <c r="N56" s="175"/>
      <c r="O56" s="175"/>
      <c r="P56" s="175">
        <f>'将来負担比率（分子）の構造'!M$52</f>
        <v>53362</v>
      </c>
    </row>
    <row r="57" spans="1:16" x14ac:dyDescent="0.2">
      <c r="A57" s="175" t="s">
        <v>44</v>
      </c>
      <c r="B57" s="175"/>
      <c r="C57" s="175"/>
      <c r="D57" s="175">
        <f>'将来負担比率（分子）の構造'!I$51</f>
        <v>7</v>
      </c>
      <c r="E57" s="175"/>
      <c r="F57" s="175"/>
      <c r="G57" s="175">
        <f>'将来負担比率（分子）の構造'!J$51</f>
        <v>6</v>
      </c>
      <c r="H57" s="175"/>
      <c r="I57" s="175"/>
      <c r="J57" s="175">
        <f>'将来負担比率（分子）の構造'!K$51</f>
        <v>5</v>
      </c>
      <c r="K57" s="175"/>
      <c r="L57" s="175"/>
      <c r="M57" s="175">
        <f>'将来負担比率（分子）の構造'!L$51</f>
        <v>4</v>
      </c>
      <c r="N57" s="175"/>
      <c r="O57" s="175"/>
      <c r="P57" s="175">
        <f>'将来負担比率（分子）の構造'!M$51</f>
        <v>4</v>
      </c>
    </row>
    <row r="58" spans="1:16" x14ac:dyDescent="0.2">
      <c r="A58" s="175" t="s">
        <v>43</v>
      </c>
      <c r="B58" s="175"/>
      <c r="C58" s="175"/>
      <c r="D58" s="175">
        <f>'将来負担比率（分子）の構造'!I$50</f>
        <v>132187</v>
      </c>
      <c r="E58" s="175"/>
      <c r="F58" s="175"/>
      <c r="G58" s="175">
        <f>'将来負担比率（分子）の構造'!J$50</f>
        <v>146841</v>
      </c>
      <c r="H58" s="175"/>
      <c r="I58" s="175"/>
      <c r="J58" s="175">
        <f>'将来負担比率（分子）の構造'!K$50</f>
        <v>155266</v>
      </c>
      <c r="K58" s="175"/>
      <c r="L58" s="175"/>
      <c r="M58" s="175">
        <f>'将来負担比率（分子）の構造'!L$50</f>
        <v>166809</v>
      </c>
      <c r="N58" s="175"/>
      <c r="O58" s="175"/>
      <c r="P58" s="175">
        <f>'将来負担比率（分子）の構造'!M$50</f>
        <v>186055</v>
      </c>
    </row>
    <row r="59" spans="1:16" x14ac:dyDescent="0.2">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37</v>
      </c>
      <c r="B62" s="175">
        <f>'将来負担比率（分子）の構造'!I$45</f>
        <v>18523</v>
      </c>
      <c r="C62" s="175"/>
      <c r="D62" s="175"/>
      <c r="E62" s="175">
        <f>'将来負担比率（分子）の構造'!J$45</f>
        <v>17359</v>
      </c>
      <c r="F62" s="175"/>
      <c r="G62" s="175"/>
      <c r="H62" s="175">
        <f>'将来負担比率（分子）の構造'!K$45</f>
        <v>16485</v>
      </c>
      <c r="I62" s="175"/>
      <c r="J62" s="175"/>
      <c r="K62" s="175">
        <f>'将来負担比率（分子）の構造'!L$45</f>
        <v>15633</v>
      </c>
      <c r="L62" s="175"/>
      <c r="M62" s="175"/>
      <c r="N62" s="175">
        <f>'将来負担比率（分子）の構造'!M$45</f>
        <v>15754</v>
      </c>
      <c r="O62" s="175"/>
      <c r="P62" s="175"/>
    </row>
    <row r="63" spans="1:16" x14ac:dyDescent="0.2">
      <c r="A63" s="175" t="s">
        <v>36</v>
      </c>
      <c r="B63" s="175">
        <f>'将来負担比率（分子）の構造'!I$44</f>
        <v>1462</v>
      </c>
      <c r="C63" s="175"/>
      <c r="D63" s="175"/>
      <c r="E63" s="175">
        <f>'将来負担比率（分子）の構造'!J$44</f>
        <v>1478</v>
      </c>
      <c r="F63" s="175"/>
      <c r="G63" s="175"/>
      <c r="H63" s="175">
        <f>'将来負担比率（分子）の構造'!K$44</f>
        <v>1734</v>
      </c>
      <c r="I63" s="175"/>
      <c r="J63" s="175"/>
      <c r="K63" s="175">
        <f>'将来負担比率（分子）の構造'!L$44</f>
        <v>2081</v>
      </c>
      <c r="L63" s="175"/>
      <c r="M63" s="175"/>
      <c r="N63" s="175">
        <f>'将来負担比率（分子）の構造'!M$44</f>
        <v>2556</v>
      </c>
      <c r="O63" s="175"/>
      <c r="P63" s="175"/>
    </row>
    <row r="64" spans="1:16" x14ac:dyDescent="0.2">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2">
      <c r="A65" s="175" t="s">
        <v>34</v>
      </c>
      <c r="B65" s="175">
        <f>'将来負担比率（分子）の構造'!I$42</f>
        <v>178</v>
      </c>
      <c r="C65" s="175"/>
      <c r="D65" s="175"/>
      <c r="E65" s="175">
        <f>'将来負担比率（分子）の構造'!J$42</f>
        <v>125</v>
      </c>
      <c r="F65" s="175"/>
      <c r="G65" s="175"/>
      <c r="H65" s="175">
        <f>'将来負担比率（分子）の構造'!K$42</f>
        <v>71</v>
      </c>
      <c r="I65" s="175"/>
      <c r="J65" s="175"/>
      <c r="K65" s="175">
        <f>'将来負担比率（分子）の構造'!L$42</f>
        <v>52</v>
      </c>
      <c r="L65" s="175"/>
      <c r="M65" s="175"/>
      <c r="N65" s="175">
        <f>'将来負担比率（分子）の構造'!M$42</f>
        <v>35</v>
      </c>
      <c r="O65" s="175"/>
      <c r="P65" s="175"/>
    </row>
    <row r="66" spans="1:16" x14ac:dyDescent="0.2">
      <c r="A66" s="175" t="s">
        <v>33</v>
      </c>
      <c r="B66" s="175">
        <f>'将来負担比率（分子）の構造'!I$41</f>
        <v>28845</v>
      </c>
      <c r="C66" s="175"/>
      <c r="D66" s="175"/>
      <c r="E66" s="175">
        <f>'将来負担比率（分子）の構造'!J$41</f>
        <v>27394</v>
      </c>
      <c r="F66" s="175"/>
      <c r="G66" s="175"/>
      <c r="H66" s="175">
        <f>'将来負担比率（分子）の構造'!K$41</f>
        <v>26469</v>
      </c>
      <c r="I66" s="175"/>
      <c r="J66" s="175"/>
      <c r="K66" s="175">
        <f>'将来負担比率（分子）の構造'!L$41</f>
        <v>24812</v>
      </c>
      <c r="L66" s="175"/>
      <c r="M66" s="175"/>
      <c r="N66" s="175">
        <f>'将来負担比率（分子）の構造'!M$41</f>
        <v>23801</v>
      </c>
      <c r="O66" s="175"/>
      <c r="P66" s="175"/>
    </row>
    <row r="67" spans="1:16" x14ac:dyDescent="0.2">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78</v>
      </c>
      <c r="B70" s="177"/>
      <c r="C70" s="177"/>
      <c r="D70" s="177"/>
      <c r="E70" s="177"/>
      <c r="F70" s="177"/>
    </row>
    <row r="71" spans="1:16" x14ac:dyDescent="0.2">
      <c r="A71" s="178"/>
      <c r="B71" s="178" t="str">
        <f>基金残高に係る経年分析!F54</f>
        <v>R02</v>
      </c>
      <c r="C71" s="178" t="str">
        <f>基金残高に係る経年分析!G54</f>
        <v>R03</v>
      </c>
      <c r="D71" s="178" t="str">
        <f>基金残高に係る経年分析!H54</f>
        <v>R04</v>
      </c>
    </row>
    <row r="72" spans="1:16" x14ac:dyDescent="0.2">
      <c r="A72" s="178" t="s">
        <v>79</v>
      </c>
      <c r="B72" s="179">
        <f>基金残高に係る経年分析!F55</f>
        <v>33854</v>
      </c>
      <c r="C72" s="179">
        <f>基金残高に係る経年分析!G55</f>
        <v>37323</v>
      </c>
      <c r="D72" s="179">
        <f>基金残高に係る経年分析!H55</f>
        <v>42600</v>
      </c>
    </row>
    <row r="73" spans="1:16" x14ac:dyDescent="0.2">
      <c r="A73" s="178" t="s">
        <v>80</v>
      </c>
      <c r="B73" s="179">
        <f>基金残高に係る経年分析!F56</f>
        <v>3107</v>
      </c>
      <c r="C73" s="179">
        <f>基金残高に係る経年分析!G56</f>
        <v>3108</v>
      </c>
      <c r="D73" s="179">
        <f>基金残高に係る経年分析!H56</f>
        <v>3110</v>
      </c>
    </row>
    <row r="74" spans="1:16" x14ac:dyDescent="0.2">
      <c r="A74" s="178" t="s">
        <v>81</v>
      </c>
      <c r="B74" s="179">
        <f>基金残高に係る経年分析!F57</f>
        <v>106362</v>
      </c>
      <c r="C74" s="179">
        <f>基金残高に係る経年分析!G57</f>
        <v>115447</v>
      </c>
      <c r="D74" s="179">
        <f>基金残高に係る経年分析!H57</f>
        <v>125643</v>
      </c>
    </row>
  </sheetData>
  <sheetProtection algorithmName="SHA-512" hashValue="/9V7I/dCIYiGzl3b+vBWcDBV+lVptq13SZfkMhRnDRm5T7lALuvHYuoW/b4hab+SazQRKxpobh5ax0swUnImSA==" saltValue="vqKo9E1m66NFVRzndC9W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2024-03-08T01:58:46Z</cp:lastPrinted>
  <dcterms:created xsi:type="dcterms:W3CDTF">2024-02-05T00:50:53Z</dcterms:created>
  <dcterms:modified xsi:type="dcterms:W3CDTF">2024-03-15T10:36:14Z</dcterms:modified>
  <cp:category/>
</cp:coreProperties>
</file>