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tgnassv02\bumon\課共有\子育て支援課\3_こども家庭支援係\37  ベビーシッター利用支援事業\10 広報\02 ホームページ\02 令和5年度掲載\申請書・内訳表・宛名掲載データ\新しいフォルダー\"/>
    </mc:Choice>
  </mc:AlternateContent>
  <bookViews>
    <workbookView xWindow="28680" yWindow="-6165" windowWidth="29040" windowHeight="15840" firstSheet="2" activeTab="2"/>
  </bookViews>
  <sheets>
    <sheet name="利用内訳表（旧）" sheetId="1" state="hidden" r:id="rId1"/>
    <sheet name="利用内訳表 (新)" sheetId="3" state="hidden" r:id="rId2"/>
    <sheet name="利用内訳表 " sheetId="7" r:id="rId3"/>
    <sheet name="（案）記入方法" sheetId="6" state="hidden" r:id="rId4"/>
    <sheet name="手順書 (江東区案日中)" sheetId="5" state="hidden" r:id="rId5"/>
  </sheets>
  <externalReferences>
    <externalReference r:id="rId6"/>
  </externalReferences>
  <definedNames>
    <definedName name="_xlnm.Print_Area" localSheetId="3">'（案）記入方法'!$A$1:$N$55</definedName>
    <definedName name="_xlnm.Print_Area" localSheetId="4">'手順書 (江東区案日中)'!$A$1:$AK$103</definedName>
    <definedName name="_xlnm.Print_Area" localSheetId="2">'利用内訳表 '!$A$1:$BL$43</definedName>
    <definedName name="_xlnm.Print_Area" localSheetId="1">'利用内訳表 (新)'!$A$1:$BL$43</definedName>
    <definedName name="_xlnm.Print_Area" localSheetId="0">'利用内訳表（旧）'!$A$1:$BH$43</definedName>
    <definedName name="交付申請額">[1]台東区Excel版!$Q$14:$Q$33</definedName>
    <definedName name="児童名">[1]台東区Excel版!$C$14:$C$33</definedName>
    <definedName name="利用時間">[1]台東区Excel版!$H$14:$H$33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35" i="7" l="1"/>
  <c r="AU35" i="7"/>
  <c r="BB35" i="7" s="1"/>
  <c r="AJ35" i="7"/>
  <c r="BJ34" i="7"/>
  <c r="AU34" i="7"/>
  <c r="BB34" i="7" s="1"/>
  <c r="AJ34" i="7"/>
  <c r="BJ33" i="7"/>
  <c r="AU33" i="7"/>
  <c r="BB33" i="7" s="1"/>
  <c r="AJ33" i="7"/>
  <c r="BJ32" i="7"/>
  <c r="AU32" i="7"/>
  <c r="BB32" i="7" s="1"/>
  <c r="AJ32" i="7"/>
  <c r="BJ31" i="7"/>
  <c r="AU31" i="7"/>
  <c r="BB31" i="7" s="1"/>
  <c r="AJ31" i="7"/>
  <c r="BJ30" i="7"/>
  <c r="AU30" i="7"/>
  <c r="BB30" i="7" s="1"/>
  <c r="AJ30" i="7"/>
  <c r="BJ29" i="7"/>
  <c r="AU29" i="7"/>
  <c r="BB29" i="7" s="1"/>
  <c r="AJ29" i="7"/>
  <c r="BJ28" i="7"/>
  <c r="AU28" i="7"/>
  <c r="BB28" i="7" s="1"/>
  <c r="AJ28" i="7"/>
  <c r="BJ16" i="7"/>
  <c r="AU16" i="7"/>
  <c r="BB16" i="7" s="1"/>
  <c r="AJ16" i="7"/>
  <c r="BJ15" i="7"/>
  <c r="AU15" i="7"/>
  <c r="BB15" i="7" s="1"/>
  <c r="AJ15" i="7"/>
  <c r="BJ14" i="7"/>
  <c r="AU14" i="7"/>
  <c r="BB14" i="7" s="1"/>
  <c r="AJ14" i="7"/>
  <c r="BJ13" i="7"/>
  <c r="AU13" i="7"/>
  <c r="BB13" i="7" s="1"/>
  <c r="AJ13" i="7"/>
  <c r="BJ12" i="7"/>
  <c r="AU12" i="7"/>
  <c r="BB12" i="7" s="1"/>
  <c r="AJ12" i="7"/>
  <c r="BJ11" i="7"/>
  <c r="AU11" i="7"/>
  <c r="BB11" i="7" s="1"/>
  <c r="AJ11" i="7"/>
  <c r="BJ10" i="7"/>
  <c r="AU10" i="7"/>
  <c r="BB10" i="7" s="1"/>
  <c r="AJ10" i="7"/>
  <c r="BJ9" i="7"/>
  <c r="AU9" i="7"/>
  <c r="BB9" i="7" s="1"/>
  <c r="AJ9" i="7"/>
  <c r="AN13" i="7" l="1"/>
  <c r="AQ13" i="7" s="1"/>
  <c r="AX13" i="7" s="1"/>
  <c r="BF13" i="7" s="1"/>
  <c r="AN12" i="7"/>
  <c r="AQ12" i="7" s="1"/>
  <c r="AX12" i="7" s="1"/>
  <c r="BF12" i="7" s="1"/>
  <c r="AN11" i="7"/>
  <c r="AQ11" i="7" s="1"/>
  <c r="AX11" i="7" s="1"/>
  <c r="BF11" i="7" s="1"/>
  <c r="AN10" i="7"/>
  <c r="AQ10" i="7" s="1"/>
  <c r="AX10" i="7" s="1"/>
  <c r="BF10" i="7" s="1"/>
  <c r="AN9" i="7"/>
  <c r="AQ9" i="7" s="1"/>
  <c r="BJ36" i="7"/>
  <c r="W40" i="7" s="1"/>
  <c r="AN14" i="7"/>
  <c r="AQ14" i="7" s="1"/>
  <c r="AX14" i="7" s="1"/>
  <c r="BF14" i="7" s="1"/>
  <c r="AN15" i="7"/>
  <c r="AQ15" i="7" s="1"/>
  <c r="AX15" i="7" s="1"/>
  <c r="BF15" i="7" s="1"/>
  <c r="AN16" i="7"/>
  <c r="AQ16" i="7" s="1"/>
  <c r="AX16" i="7" s="1"/>
  <c r="BF16" i="7" s="1"/>
  <c r="BB17" i="7"/>
  <c r="BB36" i="7"/>
  <c r="AJ36" i="7"/>
  <c r="AJ17" i="7"/>
  <c r="AN28" i="7"/>
  <c r="AQ28" i="7" s="1"/>
  <c r="AN29" i="7"/>
  <c r="AQ29" i="7" s="1"/>
  <c r="AX29" i="7" s="1"/>
  <c r="BF29" i="7" s="1"/>
  <c r="AN30" i="7"/>
  <c r="AQ30" i="7" s="1"/>
  <c r="AX30" i="7" s="1"/>
  <c r="BF30" i="7" s="1"/>
  <c r="AN31" i="7"/>
  <c r="AQ31" i="7" s="1"/>
  <c r="AX31" i="7" s="1"/>
  <c r="BF31" i="7" s="1"/>
  <c r="AN32" i="7"/>
  <c r="AQ32" i="7" s="1"/>
  <c r="AX32" i="7" s="1"/>
  <c r="BF32" i="7" s="1"/>
  <c r="AN33" i="7"/>
  <c r="AQ33" i="7" s="1"/>
  <c r="AX33" i="7" s="1"/>
  <c r="BF33" i="7" s="1"/>
  <c r="AN34" i="7"/>
  <c r="AQ34" i="7" s="1"/>
  <c r="AX34" i="7" s="1"/>
  <c r="BF34" i="7" s="1"/>
  <c r="AN35" i="7"/>
  <c r="AQ35" i="7" s="1"/>
  <c r="AX35" i="7" s="1"/>
  <c r="BF35" i="7" s="1"/>
  <c r="AU36" i="7"/>
  <c r="E40" i="7" s="1"/>
  <c r="AU17" i="7"/>
  <c r="E21" i="7" s="1"/>
  <c r="BJ17" i="7"/>
  <c r="W21" i="7" s="1"/>
  <c r="E51" i="5"/>
  <c r="B51" i="5"/>
  <c r="D44" i="5"/>
  <c r="AD43" i="5"/>
  <c r="O43" i="5"/>
  <c r="V43" i="5" s="1"/>
  <c r="AD42" i="5"/>
  <c r="O42" i="5"/>
  <c r="V42" i="5" s="1"/>
  <c r="AD41" i="5"/>
  <c r="K41" i="5" s="1"/>
  <c r="R41" i="5" s="1"/>
  <c r="O41" i="5"/>
  <c r="V41" i="5" s="1"/>
  <c r="AD40" i="5"/>
  <c r="V40" i="5"/>
  <c r="O40" i="5"/>
  <c r="K40" i="5"/>
  <c r="R40" i="5" s="1"/>
  <c r="Z40" i="5" s="1"/>
  <c r="H40" i="5"/>
  <c r="AD39" i="5"/>
  <c r="O39" i="5"/>
  <c r="K39" i="5" s="1"/>
  <c r="R39" i="5" s="1"/>
  <c r="AD38" i="5"/>
  <c r="O38" i="5"/>
  <c r="H38" i="5" s="1"/>
  <c r="K38" i="5"/>
  <c r="R38" i="5" s="1"/>
  <c r="AD37" i="5"/>
  <c r="O37" i="5"/>
  <c r="V37" i="5" s="1"/>
  <c r="K37" i="5"/>
  <c r="R37" i="5" s="1"/>
  <c r="Z37" i="5" s="1"/>
  <c r="AD36" i="5"/>
  <c r="O36" i="5"/>
  <c r="K36" i="5"/>
  <c r="R36" i="5" s="1"/>
  <c r="R40" i="7" l="1"/>
  <c r="Z40" i="7" s="1"/>
  <c r="AX9" i="7"/>
  <c r="BF9" i="7" s="1"/>
  <c r="BF17" i="7" s="1"/>
  <c r="I21" i="7" s="1"/>
  <c r="AQ17" i="7"/>
  <c r="AH40" i="7"/>
  <c r="K42" i="5"/>
  <c r="R42" i="5" s="1"/>
  <c r="Z42" i="5" s="1"/>
  <c r="H43" i="5"/>
  <c r="O44" i="5"/>
  <c r="V36" i="5"/>
  <c r="Z36" i="5" s="1"/>
  <c r="AD44" i="5"/>
  <c r="H37" i="5"/>
  <c r="Z41" i="5"/>
  <c r="AN17" i="7"/>
  <c r="R21" i="7"/>
  <c r="Z21" i="7" s="1"/>
  <c r="AH21" i="7"/>
  <c r="AX28" i="7"/>
  <c r="AQ36" i="7"/>
  <c r="AN36" i="7"/>
  <c r="V39" i="5"/>
  <c r="Z39" i="5" s="1"/>
  <c r="V38" i="5"/>
  <c r="Z38" i="5" s="1"/>
  <c r="H42" i="5"/>
  <c r="K43" i="5"/>
  <c r="R43" i="5" s="1"/>
  <c r="Z43" i="5" s="1"/>
  <c r="H41" i="5"/>
  <c r="H39" i="5"/>
  <c r="H44" i="5" s="1"/>
  <c r="AX36" i="7" l="1"/>
  <c r="BF28" i="7"/>
  <c r="BF36" i="7" s="1"/>
  <c r="I40" i="7" s="1"/>
  <c r="AL40" i="7" s="1"/>
  <c r="AX17" i="7"/>
  <c r="AW40" i="7"/>
  <c r="Z44" i="5"/>
  <c r="AL21" i="7"/>
  <c r="BJ35" i="3"/>
  <c r="AU35" i="3"/>
  <c r="BB35" i="3" s="1"/>
  <c r="BF35" i="3" s="1"/>
  <c r="AJ35" i="3"/>
  <c r="BJ34" i="3"/>
  <c r="AU34" i="3"/>
  <c r="BB34" i="3" s="1"/>
  <c r="AJ34" i="3"/>
  <c r="BJ33" i="3"/>
  <c r="AU33" i="3"/>
  <c r="BB33" i="3" s="1"/>
  <c r="BF33" i="3" s="1"/>
  <c r="AJ33" i="3"/>
  <c r="BJ32" i="3"/>
  <c r="AU32" i="3"/>
  <c r="BB32" i="3" s="1"/>
  <c r="BF32" i="3" s="1"/>
  <c r="AJ32" i="3"/>
  <c r="BJ31" i="3"/>
  <c r="AU31" i="3"/>
  <c r="BB31" i="3" s="1"/>
  <c r="AJ31" i="3"/>
  <c r="BJ30" i="3"/>
  <c r="AU30" i="3"/>
  <c r="BB30" i="3" s="1"/>
  <c r="AJ30" i="3"/>
  <c r="BJ29" i="3"/>
  <c r="AU29" i="3"/>
  <c r="BB29" i="3" s="1"/>
  <c r="AJ29" i="3"/>
  <c r="BJ28" i="3"/>
  <c r="AU28" i="3"/>
  <c r="BB28" i="3" s="1"/>
  <c r="AJ28" i="3"/>
  <c r="BJ16" i="3"/>
  <c r="AU16" i="3"/>
  <c r="BB16" i="3" s="1"/>
  <c r="AJ16" i="3"/>
  <c r="BJ15" i="3"/>
  <c r="AU15" i="3"/>
  <c r="BB15" i="3" s="1"/>
  <c r="AJ15" i="3"/>
  <c r="BJ14" i="3"/>
  <c r="AU14" i="3"/>
  <c r="BB14" i="3" s="1"/>
  <c r="AJ14" i="3"/>
  <c r="BJ13" i="3"/>
  <c r="AU13" i="3"/>
  <c r="BB13" i="3" s="1"/>
  <c r="AJ13" i="3"/>
  <c r="BJ12" i="3"/>
  <c r="AU12" i="3"/>
  <c r="BB12" i="3" s="1"/>
  <c r="AJ12" i="3"/>
  <c r="BJ11" i="3"/>
  <c r="AU11" i="3"/>
  <c r="BB11" i="3" s="1"/>
  <c r="AJ11" i="3"/>
  <c r="BJ10" i="3"/>
  <c r="AU10" i="3"/>
  <c r="BB10" i="3" s="1"/>
  <c r="AJ10" i="3"/>
  <c r="BJ9" i="3"/>
  <c r="AU9" i="3"/>
  <c r="BB9" i="3" s="1"/>
  <c r="AJ9" i="3"/>
  <c r="BB40" i="7" l="1"/>
  <c r="BF31" i="3"/>
  <c r="AJ36" i="3"/>
  <c r="BJ17" i="3"/>
  <c r="W21" i="3" s="1"/>
  <c r="BJ36" i="3"/>
  <c r="W40" i="3" s="1"/>
  <c r="BF34" i="3"/>
  <c r="BF29" i="3"/>
  <c r="BF30" i="3"/>
  <c r="AN9" i="3"/>
  <c r="AN11" i="3"/>
  <c r="AQ11" i="3" s="1"/>
  <c r="AX11" i="3" s="1"/>
  <c r="BF11" i="3" s="1"/>
  <c r="AN13" i="3"/>
  <c r="AQ13" i="3" s="1"/>
  <c r="AX13" i="3" s="1"/>
  <c r="BF13" i="3" s="1"/>
  <c r="AN15" i="3"/>
  <c r="AQ15" i="3" s="1"/>
  <c r="AX15" i="3" s="1"/>
  <c r="BF15" i="3" s="1"/>
  <c r="AN28" i="3"/>
  <c r="AQ28" i="3" s="1"/>
  <c r="AX28" i="3" s="1"/>
  <c r="AN30" i="3"/>
  <c r="AQ30" i="3" s="1"/>
  <c r="AX30" i="3" s="1"/>
  <c r="AN32" i="3"/>
  <c r="AQ32" i="3" s="1"/>
  <c r="AX32" i="3" s="1"/>
  <c r="AN34" i="3"/>
  <c r="AQ34" i="3" s="1"/>
  <c r="AX34" i="3" s="1"/>
  <c r="AN10" i="3"/>
  <c r="AQ10" i="3" s="1"/>
  <c r="AX10" i="3" s="1"/>
  <c r="BF10" i="3" s="1"/>
  <c r="AN12" i="3"/>
  <c r="AQ12" i="3" s="1"/>
  <c r="AX12" i="3" s="1"/>
  <c r="BF12" i="3" s="1"/>
  <c r="AN14" i="3"/>
  <c r="AQ14" i="3" s="1"/>
  <c r="AX14" i="3" s="1"/>
  <c r="BF14" i="3" s="1"/>
  <c r="AN16" i="3"/>
  <c r="AQ16" i="3" s="1"/>
  <c r="AX16" i="3" s="1"/>
  <c r="BF16" i="3" s="1"/>
  <c r="AN29" i="3"/>
  <c r="AQ29" i="3" s="1"/>
  <c r="AX29" i="3" s="1"/>
  <c r="AN31" i="3"/>
  <c r="AQ31" i="3" s="1"/>
  <c r="AX31" i="3" s="1"/>
  <c r="AN33" i="3"/>
  <c r="AQ33" i="3" s="1"/>
  <c r="AX33" i="3" s="1"/>
  <c r="AN35" i="3"/>
  <c r="AQ35" i="3" s="1"/>
  <c r="AX35" i="3" s="1"/>
  <c r="BB17" i="3"/>
  <c r="BF28" i="3"/>
  <c r="BB36" i="3"/>
  <c r="AJ17" i="3"/>
  <c r="AU36" i="3"/>
  <c r="E40" i="3" s="1"/>
  <c r="AU17" i="3"/>
  <c r="E21" i="3" s="1"/>
  <c r="AF9" i="1"/>
  <c r="AF10" i="1"/>
  <c r="AH40" i="3" l="1"/>
  <c r="AH21" i="3"/>
  <c r="BF36" i="3"/>
  <c r="I40" i="3" s="1"/>
  <c r="R21" i="3"/>
  <c r="Z21" i="3" s="1"/>
  <c r="AN17" i="3"/>
  <c r="AQ9" i="3"/>
  <c r="AX9" i="3" s="1"/>
  <c r="AX17" i="3" s="1"/>
  <c r="AX36" i="3"/>
  <c r="AQ36" i="3"/>
  <c r="AN36" i="3"/>
  <c r="R40" i="3"/>
  <c r="Z40" i="3" s="1"/>
  <c r="AL40" i="3" s="1"/>
  <c r="BF9" i="1"/>
  <c r="AW40" i="3" l="1"/>
  <c r="BF9" i="3"/>
  <c r="BF17" i="3" s="1"/>
  <c r="I21" i="3" s="1"/>
  <c r="AL21" i="3" s="1"/>
  <c r="BB40" i="3" s="1"/>
  <c r="AQ17" i="3"/>
  <c r="BF35" i="1"/>
  <c r="AQ35" i="1"/>
  <c r="AF35" i="1"/>
  <c r="BF34" i="1"/>
  <c r="AQ34" i="1"/>
  <c r="AF34" i="1"/>
  <c r="BF33" i="1"/>
  <c r="AQ33" i="1"/>
  <c r="AF33" i="1"/>
  <c r="BF32" i="1"/>
  <c r="AQ32" i="1"/>
  <c r="AF32" i="1"/>
  <c r="BF31" i="1"/>
  <c r="AQ31" i="1"/>
  <c r="AF31" i="1"/>
  <c r="BF30" i="1"/>
  <c r="AQ30" i="1"/>
  <c r="AF30" i="1"/>
  <c r="BF29" i="1"/>
  <c r="AQ29" i="1"/>
  <c r="AF29" i="1"/>
  <c r="BF28" i="1"/>
  <c r="AQ28" i="1"/>
  <c r="AF28" i="1"/>
  <c r="BF16" i="1"/>
  <c r="AQ16" i="1"/>
  <c r="AF16" i="1"/>
  <c r="BF15" i="1"/>
  <c r="AQ15" i="1"/>
  <c r="AF15" i="1"/>
  <c r="BF14" i="1"/>
  <c r="AQ14" i="1"/>
  <c r="AF14" i="1"/>
  <c r="BF13" i="1"/>
  <c r="AQ13" i="1"/>
  <c r="AF13" i="1"/>
  <c r="BF12" i="1"/>
  <c r="AQ12" i="1"/>
  <c r="AF12" i="1"/>
  <c r="BF11" i="1"/>
  <c r="AQ11" i="1"/>
  <c r="AF11" i="1"/>
  <c r="BF10" i="1"/>
  <c r="AQ10" i="1"/>
  <c r="AQ9" i="1"/>
  <c r="AJ34" i="1" l="1"/>
  <c r="AM34" i="1" s="1"/>
  <c r="AT34" i="1" s="1"/>
  <c r="AQ36" i="1"/>
  <c r="E40" i="1" s="1"/>
  <c r="AJ31" i="1"/>
  <c r="AM31" i="1" s="1"/>
  <c r="AT31" i="1" s="1"/>
  <c r="AQ17" i="1"/>
  <c r="E21" i="1" s="1"/>
  <c r="AJ32" i="1"/>
  <c r="AM32" i="1" s="1"/>
  <c r="AT32" i="1" s="1"/>
  <c r="AJ35" i="1"/>
  <c r="AM35" i="1" s="1"/>
  <c r="AT35" i="1" s="1"/>
  <c r="AJ30" i="1"/>
  <c r="AM30" i="1" s="1"/>
  <c r="AT30" i="1" s="1"/>
  <c r="AJ33" i="1"/>
  <c r="AM33" i="1" s="1"/>
  <c r="AT33" i="1" s="1"/>
  <c r="BF36" i="1"/>
  <c r="W40" i="1" s="1"/>
  <c r="AJ29" i="1"/>
  <c r="AM29" i="1" s="1"/>
  <c r="AT29" i="1" s="1"/>
  <c r="AX29" i="1"/>
  <c r="BB29" i="1" s="1"/>
  <c r="AX31" i="1"/>
  <c r="BB31" i="1" s="1"/>
  <c r="AX33" i="1"/>
  <c r="BB33" i="1" s="1"/>
  <c r="AX35" i="1"/>
  <c r="BB35" i="1" s="1"/>
  <c r="AF17" i="1"/>
  <c r="BF17" i="1"/>
  <c r="W21" i="1" s="1"/>
  <c r="AX28" i="1"/>
  <c r="AX30" i="1"/>
  <c r="BB30" i="1" s="1"/>
  <c r="AX32" i="1"/>
  <c r="BB32" i="1" s="1"/>
  <c r="AX34" i="1"/>
  <c r="BB34" i="1" s="1"/>
  <c r="AX10" i="1"/>
  <c r="AX14" i="1"/>
  <c r="AX16" i="1"/>
  <c r="AJ28" i="1"/>
  <c r="AM28" i="1" s="1"/>
  <c r="AT28" i="1" s="1"/>
  <c r="AX12" i="1"/>
  <c r="AF36" i="1"/>
  <c r="AJ9" i="1"/>
  <c r="AM9" i="1" s="1"/>
  <c r="AT9" i="1" s="1"/>
  <c r="AJ10" i="1"/>
  <c r="AM10" i="1" s="1"/>
  <c r="AT10" i="1" s="1"/>
  <c r="AJ11" i="1"/>
  <c r="AM11" i="1" s="1"/>
  <c r="AT11" i="1" s="1"/>
  <c r="AJ12" i="1"/>
  <c r="AM12" i="1" s="1"/>
  <c r="AT12" i="1" s="1"/>
  <c r="AJ13" i="1"/>
  <c r="AM13" i="1" s="1"/>
  <c r="AT13" i="1" s="1"/>
  <c r="AJ14" i="1"/>
  <c r="AM14" i="1" s="1"/>
  <c r="AT14" i="1" s="1"/>
  <c r="AJ15" i="1"/>
  <c r="AM15" i="1" s="1"/>
  <c r="AT15" i="1" s="1"/>
  <c r="AJ16" i="1"/>
  <c r="AM16" i="1" s="1"/>
  <c r="AT16" i="1" s="1"/>
  <c r="AX9" i="1"/>
  <c r="AX11" i="1"/>
  <c r="AX13" i="1"/>
  <c r="AX15" i="1"/>
  <c r="R21" i="1" l="1"/>
  <c r="Z21" i="1" s="1"/>
  <c r="R40" i="1"/>
  <c r="Z40" i="1" s="1"/>
  <c r="BB11" i="1"/>
  <c r="AH21" i="1"/>
  <c r="BB13" i="1"/>
  <c r="AJ36" i="1"/>
  <c r="BB16" i="1"/>
  <c r="AH40" i="1"/>
  <c r="BB15" i="1"/>
  <c r="BB14" i="1"/>
  <c r="AX36" i="1"/>
  <c r="BB10" i="1"/>
  <c r="AX17" i="1"/>
  <c r="BB12" i="1"/>
  <c r="AM36" i="1"/>
  <c r="AT36" i="1"/>
  <c r="BB28" i="1"/>
  <c r="BB36" i="1" s="1"/>
  <c r="I40" i="1" s="1"/>
  <c r="AJ17" i="1"/>
  <c r="AW40" i="1" l="1"/>
  <c r="AL40" i="1"/>
  <c r="AM17" i="1"/>
  <c r="AT17" i="1" l="1"/>
  <c r="BB9" i="1"/>
  <c r="BB17" i="1" s="1"/>
  <c r="I21" i="1" l="1"/>
  <c r="AL21" i="1" s="1"/>
  <c r="BB40" i="1" s="1"/>
</calcChain>
</file>

<file path=xl/sharedStrings.xml><?xml version="1.0" encoding="utf-8"?>
<sst xmlns="http://schemas.openxmlformats.org/spreadsheetml/2006/main" count="597" uniqueCount="194">
  <si>
    <t>開始時間</t>
    <rPh sb="0" eb="2">
      <t>カイシ</t>
    </rPh>
    <rPh sb="2" eb="4">
      <t>ジカン</t>
    </rPh>
    <phoneticPr fontId="1"/>
  </si>
  <si>
    <t>～</t>
    <phoneticPr fontId="3"/>
  </si>
  <si>
    <t>終了時間</t>
    <rPh sb="0" eb="4">
      <t>シュウリョウジカン</t>
    </rPh>
    <phoneticPr fontId="1"/>
  </si>
  <si>
    <t>：</t>
    <phoneticPr fontId="3"/>
  </si>
  <si>
    <t>日</t>
    <rPh sb="0" eb="1">
      <t>ニチ</t>
    </rPh>
    <phoneticPr fontId="1"/>
  </si>
  <si>
    <t>合計</t>
    <rPh sb="0" eb="2">
      <t>ゴウケイ</t>
    </rPh>
    <phoneticPr fontId="1"/>
  </si>
  <si>
    <t>利用時間</t>
    <rPh sb="0" eb="4">
      <t>リヨウジカン</t>
    </rPh>
    <phoneticPr fontId="1"/>
  </si>
  <si>
    <t>給付額</t>
    <rPh sb="0" eb="3">
      <t>キュウフガク</t>
    </rPh>
    <phoneticPr fontId="1"/>
  </si>
  <si>
    <t>時間単価</t>
    <rPh sb="0" eb="4">
      <t>ジカンタンカ</t>
    </rPh>
    <phoneticPr fontId="1"/>
  </si>
  <si>
    <t>①利用日</t>
    <rPh sb="1" eb="3">
      <t>リヨウ</t>
    </rPh>
    <rPh sb="3" eb="4">
      <t>ビ</t>
    </rPh>
    <phoneticPr fontId="3"/>
  </si>
  <si>
    <t xml:space="preserve">②利用時間帯(24H)
</t>
    <rPh sb="1" eb="3">
      <t>リヨウ</t>
    </rPh>
    <rPh sb="3" eb="5">
      <t>ジカン</t>
    </rPh>
    <rPh sb="5" eb="6">
      <t>タイ</t>
    </rPh>
    <phoneticPr fontId="3"/>
  </si>
  <si>
    <t>③保育料</t>
    <rPh sb="1" eb="4">
      <t>ホイクリョウ</t>
    </rPh>
    <phoneticPr fontId="1"/>
  </si>
  <si>
    <t>⑥割引
クーポン等</t>
    <rPh sb="1" eb="3">
      <t>ワリビキ</t>
    </rPh>
    <rPh sb="8" eb="9">
      <t>トウ</t>
    </rPh>
    <phoneticPr fontId="1"/>
  </si>
  <si>
    <t>⑧給付対象額
（総額）</t>
    <rPh sb="1" eb="3">
      <t>キュウフ</t>
    </rPh>
    <rPh sb="3" eb="5">
      <t>タイショウ</t>
    </rPh>
    <rPh sb="5" eb="6">
      <t>ガク</t>
    </rPh>
    <rPh sb="8" eb="10">
      <t>ソウガク</t>
    </rPh>
    <phoneticPr fontId="1"/>
  </si>
  <si>
    <t>⑨利用総時間</t>
    <rPh sb="1" eb="3">
      <t>リヨウ</t>
    </rPh>
    <rPh sb="3" eb="4">
      <t>ソウ</t>
    </rPh>
    <rPh sb="4" eb="6">
      <t>ジカン</t>
    </rPh>
    <phoneticPr fontId="1"/>
  </si>
  <si>
    <t>⑩時間当たり
単価</t>
    <rPh sb="1" eb="4">
      <t>ジカンア</t>
    </rPh>
    <rPh sb="7" eb="9">
      <t>タンカ</t>
    </rPh>
    <phoneticPr fontId="1"/>
  </si>
  <si>
    <t>⑪申請時間内訳
（時）</t>
    <rPh sb="9" eb="10">
      <t>ジ</t>
    </rPh>
    <phoneticPr fontId="1"/>
  </si>
  <si>
    <r>
      <t xml:space="preserve">⑫給付対象額
</t>
    </r>
    <r>
      <rPr>
        <b/>
        <sz val="6"/>
        <color theme="1"/>
        <rFont val="游ゴシック"/>
        <family val="3"/>
        <charset val="128"/>
      </rPr>
      <t>（分単位切捨て）</t>
    </r>
    <rPh sb="1" eb="5">
      <t>キュウフタイショウ</t>
    </rPh>
    <rPh sb="5" eb="6">
      <t>ガク</t>
    </rPh>
    <rPh sb="8" eb="11">
      <t>フンタンイ</t>
    </rPh>
    <rPh sb="11" eb="12">
      <t>キ</t>
    </rPh>
    <rPh sb="12" eb="13">
      <t>ス</t>
    </rPh>
    <phoneticPr fontId="1"/>
  </si>
  <si>
    <r>
      <t xml:space="preserve">⑬補助上限額
</t>
    </r>
    <r>
      <rPr>
        <b/>
        <sz val="6"/>
        <color theme="1"/>
        <rFont val="游ゴシック"/>
        <family val="3"/>
        <charset val="128"/>
      </rPr>
      <t>（分単位切捨て）</t>
    </r>
    <rPh sb="1" eb="3">
      <t>ホジョ</t>
    </rPh>
    <rPh sb="3" eb="6">
      <t>ジョウゲンガク</t>
    </rPh>
    <rPh sb="8" eb="11">
      <t>フンタンイ</t>
    </rPh>
    <rPh sb="11" eb="13">
      <t>キリス</t>
    </rPh>
    <phoneticPr fontId="1"/>
  </si>
  <si>
    <t>⑮申請時間内訳
（分）</t>
    <rPh sb="9" eb="10">
      <t>フン</t>
    </rPh>
    <phoneticPr fontId="1"/>
  </si>
  <si>
    <t>⑦
共同
保育</t>
    <rPh sb="2" eb="4">
      <t>キョウドウ</t>
    </rPh>
    <rPh sb="5" eb="7">
      <t>ホイク</t>
    </rPh>
    <phoneticPr fontId="1"/>
  </si>
  <si>
    <t>補助申請額</t>
    <rPh sb="0" eb="2">
      <t>ホジョ</t>
    </rPh>
    <rPh sb="2" eb="4">
      <t>シンセイ</t>
    </rPh>
    <rPh sb="4" eb="5">
      <t>ガク</t>
    </rPh>
    <phoneticPr fontId="1"/>
  </si>
  <si>
    <t>申請
合計</t>
    <rPh sb="0" eb="2">
      <t>シンセイ</t>
    </rPh>
    <rPh sb="3" eb="5">
      <t>ゴウケイ</t>
    </rPh>
    <phoneticPr fontId="1"/>
  </si>
  <si>
    <t>⑭補助金申請
決定額</t>
    <rPh sb="1" eb="4">
      <t>ホジョキン</t>
    </rPh>
    <rPh sb="4" eb="6">
      <t>シンセイ</t>
    </rPh>
    <rPh sb="7" eb="10">
      <t>ケッテイガク</t>
    </rPh>
    <phoneticPr fontId="1"/>
  </si>
  <si>
    <t>⑭補助金申請
決定額</t>
    <rPh sb="1" eb="4">
      <t>ホジョキン</t>
    </rPh>
    <rPh sb="7" eb="10">
      <t>ケッテイガク</t>
    </rPh>
    <phoneticPr fontId="1"/>
  </si>
  <si>
    <t>③《合算》
合計時間
合計金額</t>
    <rPh sb="2" eb="4">
      <t>ガッサン</t>
    </rPh>
    <rPh sb="6" eb="8">
      <t>ゴウケイ</t>
    </rPh>
    <rPh sb="8" eb="10">
      <t>ジカン</t>
    </rPh>
    <rPh sb="11" eb="13">
      <t>ゴウケイ</t>
    </rPh>
    <rPh sb="13" eb="15">
      <t>キンガク</t>
    </rPh>
    <phoneticPr fontId="1"/>
  </si>
  <si>
    <t>①
《時間単位》
合計時間
合計金額</t>
    <rPh sb="3" eb="7">
      <t>ジカンタンイ</t>
    </rPh>
    <rPh sb="9" eb="11">
      <t>ゴウケイ</t>
    </rPh>
    <rPh sb="11" eb="13">
      <t>ジカン</t>
    </rPh>
    <rPh sb="14" eb="18">
      <t>ゴウケイキンガク</t>
    </rPh>
    <phoneticPr fontId="1"/>
  </si>
  <si>
    <t>②
《分単位》
合計時間
合計金額</t>
    <rPh sb="3" eb="4">
      <t>フン</t>
    </rPh>
    <rPh sb="4" eb="6">
      <t>タンイ</t>
    </rPh>
    <rPh sb="8" eb="10">
      <t>ゴウケイ</t>
    </rPh>
    <rPh sb="10" eb="12">
      <t>ジカン</t>
    </rPh>
    <rPh sb="13" eb="15">
      <t>ゴウケイ</t>
    </rPh>
    <rPh sb="15" eb="17">
      <t>キンガク</t>
    </rPh>
    <phoneticPr fontId="1"/>
  </si>
  <si>
    <t>申請時間</t>
    <rPh sb="0" eb="2">
      <t>シンセイ</t>
    </rPh>
    <rPh sb="2" eb="4">
      <t>ジカン</t>
    </rPh>
    <phoneticPr fontId="1"/>
  </si>
  <si>
    <t>利用内訳</t>
    <rPh sb="0" eb="2">
      <t>リヨウ</t>
    </rPh>
    <rPh sb="2" eb="4">
      <t>ウチワケ</t>
    </rPh>
    <phoneticPr fontId="1"/>
  </si>
  <si>
    <t>（20</t>
    <phoneticPr fontId="1"/>
  </si>
  <si>
    <t>年</t>
    <rPh sb="0" eb="1">
      <t>ネン</t>
    </rPh>
    <phoneticPr fontId="1"/>
  </si>
  <si>
    <t>月分）</t>
    <rPh sb="0" eb="1">
      <t>ガツ</t>
    </rPh>
    <rPh sb="1" eb="2">
      <t>ブン</t>
    </rPh>
    <phoneticPr fontId="1"/>
  </si>
  <si>
    <t>児童名：</t>
    <rPh sb="0" eb="2">
      <t>ジドウ</t>
    </rPh>
    <rPh sb="2" eb="3">
      <t>メイ</t>
    </rPh>
    <phoneticPr fontId="1"/>
  </si>
  <si>
    <t>④対象オプション</t>
    <rPh sb="1" eb="3">
      <t>タイショウ</t>
    </rPh>
    <phoneticPr fontId="1"/>
  </si>
  <si>
    <t>保育料以外の経費</t>
    <rPh sb="0" eb="3">
      <t>ホイクリョウ</t>
    </rPh>
    <rPh sb="3" eb="5">
      <t>イガイ</t>
    </rPh>
    <rPh sb="6" eb="8">
      <t>ケイヒ</t>
    </rPh>
    <phoneticPr fontId="3"/>
  </si>
  <si>
    <t>⑤割引適用対象
対象外経費</t>
    <rPh sb="1" eb="3">
      <t>ワリビキ</t>
    </rPh>
    <rPh sb="3" eb="5">
      <t>テキヨウ</t>
    </rPh>
    <rPh sb="5" eb="7">
      <t>タイショウ</t>
    </rPh>
    <phoneticPr fontId="1"/>
  </si>
  <si>
    <t>⑤割引適用対象
対象外経費</t>
    <phoneticPr fontId="1"/>
  </si>
  <si>
    <t>↓クーポンおよび割引の対象にならない対象外経費は記入しないでください。</t>
    <rPh sb="8" eb="10">
      <t>ワリビキ</t>
    </rPh>
    <rPh sb="11" eb="13">
      <t>タイショウ</t>
    </rPh>
    <rPh sb="18" eb="21">
      <t>タイショウガイ</t>
    </rPh>
    <rPh sb="21" eb="23">
      <t>ケイヒ</t>
    </rPh>
    <rPh sb="24" eb="26">
      <t>キニュウ</t>
    </rPh>
    <phoneticPr fontId="3"/>
  </si>
  <si>
    <t>④純然たる保育サービス提供対価</t>
    <rPh sb="1" eb="3">
      <t>ジュンゼン</t>
    </rPh>
    <rPh sb="5" eb="7">
      <t>ホイク</t>
    </rPh>
    <rPh sb="11" eb="13">
      <t>テイキョウ</t>
    </rPh>
    <rPh sb="13" eb="15">
      <t>タイカ</t>
    </rPh>
    <phoneticPr fontId="1"/>
  </si>
  <si>
    <t>補助対象</t>
    <rPh sb="0" eb="4">
      <t>ホジョタイショウ</t>
    </rPh>
    <phoneticPr fontId="1"/>
  </si>
  <si>
    <t>補助対象外</t>
    <rPh sb="0" eb="5">
      <t>ホジョタイショウガイ</t>
    </rPh>
    <phoneticPr fontId="1"/>
  </si>
  <si>
    <t>⑤クーポン割引
対象</t>
    <rPh sb="5" eb="7">
      <t>ワリビキ</t>
    </rPh>
    <rPh sb="8" eb="10">
      <t>タイショウ</t>
    </rPh>
    <phoneticPr fontId="1"/>
  </si>
  <si>
    <t>⑥クーポン割引
対象外</t>
    <rPh sb="5" eb="7">
      <t>ワリビキ</t>
    </rPh>
    <rPh sb="8" eb="11">
      <t>タイショウガイ</t>
    </rPh>
    <phoneticPr fontId="1"/>
  </si>
  <si>
    <t>⑧
共同
保育</t>
    <rPh sb="2" eb="4">
      <t>キョウドウ</t>
    </rPh>
    <rPh sb="5" eb="7">
      <t>ホイク</t>
    </rPh>
    <phoneticPr fontId="1"/>
  </si>
  <si>
    <t>⑩利用総時間</t>
    <rPh sb="1" eb="3">
      <t>リヨウ</t>
    </rPh>
    <rPh sb="3" eb="4">
      <t>ソウ</t>
    </rPh>
    <rPh sb="4" eb="6">
      <t>ジカン</t>
    </rPh>
    <phoneticPr fontId="1"/>
  </si>
  <si>
    <t>⑪時間当たり
単価</t>
    <rPh sb="1" eb="4">
      <t>ジカンア</t>
    </rPh>
    <rPh sb="7" eb="9">
      <t>タンカ</t>
    </rPh>
    <phoneticPr fontId="1"/>
  </si>
  <si>
    <t>⑫申請時間内訳
（時）</t>
    <rPh sb="9" eb="10">
      <t>ジ</t>
    </rPh>
    <phoneticPr fontId="1"/>
  </si>
  <si>
    <r>
      <t xml:space="preserve">⑭補助上限額
</t>
    </r>
    <r>
      <rPr>
        <b/>
        <sz val="6"/>
        <color theme="1"/>
        <rFont val="游ゴシック"/>
        <family val="3"/>
        <charset val="128"/>
      </rPr>
      <t>（分単位切捨て）</t>
    </r>
    <rPh sb="1" eb="3">
      <t>ホジョ</t>
    </rPh>
    <rPh sb="3" eb="6">
      <t>ジョウゲンガク</t>
    </rPh>
    <rPh sb="8" eb="11">
      <t>フンタンイ</t>
    </rPh>
    <rPh sb="11" eb="13">
      <t>キリス</t>
    </rPh>
    <phoneticPr fontId="1"/>
  </si>
  <si>
    <t>⑮補助金申請
決定額</t>
    <rPh sb="1" eb="4">
      <t>ホジョキン</t>
    </rPh>
    <rPh sb="4" eb="6">
      <t>シンセイ</t>
    </rPh>
    <rPh sb="7" eb="10">
      <t>ケッテイガク</t>
    </rPh>
    <phoneticPr fontId="1"/>
  </si>
  <si>
    <t>⑯申請時間内訳
（分）</t>
    <rPh sb="9" eb="10">
      <t>フン</t>
    </rPh>
    <phoneticPr fontId="1"/>
  </si>
  <si>
    <t>⑦割引
クーポン等</t>
    <rPh sb="1" eb="3">
      <t>ワリビキ</t>
    </rPh>
    <rPh sb="8" eb="9">
      <t>トウ</t>
    </rPh>
    <phoneticPr fontId="1"/>
  </si>
  <si>
    <t>No.</t>
    <phoneticPr fontId="1"/>
  </si>
  <si>
    <t>②利用時間帯　(7時～22時)</t>
    <rPh sb="1" eb="3">
      <t>リヨウ</t>
    </rPh>
    <rPh sb="3" eb="5">
      <t>ジカン</t>
    </rPh>
    <rPh sb="5" eb="6">
      <t>タイ</t>
    </rPh>
    <rPh sb="9" eb="10">
      <t>ジ</t>
    </rPh>
    <rPh sb="13" eb="14">
      <t>ジ</t>
    </rPh>
    <phoneticPr fontId="3"/>
  </si>
  <si>
    <t>⑤対象外経費</t>
    <rPh sb="1" eb="4">
      <t>タイショウガイ</t>
    </rPh>
    <rPh sb="4" eb="6">
      <t>ケイヒ</t>
    </rPh>
    <phoneticPr fontId="1"/>
  </si>
  <si>
    <t>(1)</t>
    <phoneticPr fontId="1"/>
  </si>
  <si>
    <t>□</t>
    <phoneticPr fontId="1"/>
  </si>
  <si>
    <t>(2)</t>
    <phoneticPr fontId="1"/>
  </si>
  <si>
    <t>(3)</t>
    <phoneticPr fontId="1"/>
  </si>
  <si>
    <t>(4)</t>
    <phoneticPr fontId="1"/>
  </si>
  <si>
    <t>(5)</t>
    <phoneticPr fontId="1"/>
  </si>
  <si>
    <t>(6)</t>
    <phoneticPr fontId="1"/>
  </si>
  <si>
    <t>(7)</t>
    <phoneticPr fontId="1"/>
  </si>
  <si>
    <t>(8)</t>
    <phoneticPr fontId="1"/>
  </si>
  <si>
    <t>⑧補助対象額
（総額）</t>
    <rPh sb="1" eb="3">
      <t>ホジョ</t>
    </rPh>
    <rPh sb="3" eb="5">
      <t>タイショウ</t>
    </rPh>
    <rPh sb="5" eb="6">
      <t>ガク</t>
    </rPh>
    <rPh sb="8" eb="10">
      <t>ソウガク</t>
    </rPh>
    <phoneticPr fontId="1"/>
  </si>
  <si>
    <t>⑫補助対象額
(分単位切捨て)</t>
    <rPh sb="1" eb="3">
      <t>ホジョ</t>
    </rPh>
    <rPh sb="3" eb="5">
      <t>タイショウ</t>
    </rPh>
    <rPh sb="5" eb="6">
      <t>ガク</t>
    </rPh>
    <rPh sb="8" eb="11">
      <t>フンタンイ</t>
    </rPh>
    <rPh sb="11" eb="12">
      <t>キ</t>
    </rPh>
    <rPh sb="12" eb="13">
      <t>ス</t>
    </rPh>
    <phoneticPr fontId="1"/>
  </si>
  <si>
    <t>⑬補助上限額
(分単位切捨て)</t>
    <rPh sb="1" eb="3">
      <t>ホジョ</t>
    </rPh>
    <rPh sb="3" eb="6">
      <t>ジョウゲンガク</t>
    </rPh>
    <rPh sb="8" eb="11">
      <t>フンタンイ</t>
    </rPh>
    <rPh sb="11" eb="13">
      <t>キリス</t>
    </rPh>
    <phoneticPr fontId="1"/>
  </si>
  <si>
    <t>⑭補助金額
（時間単位）</t>
    <rPh sb="1" eb="4">
      <t>ホジョキン</t>
    </rPh>
    <rPh sb="4" eb="5">
      <t>ガク</t>
    </rPh>
    <rPh sb="7" eb="9">
      <t>ジカン</t>
    </rPh>
    <rPh sb="9" eb="11">
      <t>タンイ</t>
    </rPh>
    <phoneticPr fontId="1"/>
  </si>
  <si>
    <t>⑯合計</t>
    <rPh sb="1" eb="3">
      <t>ゴウケイ</t>
    </rPh>
    <phoneticPr fontId="1"/>
  </si>
  <si>
    <t>〈合計計算不要〉</t>
    <rPh sb="1" eb="3">
      <t>ゴウケイ</t>
    </rPh>
    <rPh sb="3" eb="7">
      <t>ケイサンフヨウ</t>
    </rPh>
    <phoneticPr fontId="1"/>
  </si>
  <si>
    <t>円</t>
    <rPh sb="0" eb="1">
      <t>エン</t>
    </rPh>
    <phoneticPr fontId="1"/>
  </si>
  <si>
    <r>
      <rPr>
        <b/>
        <sz val="11"/>
        <color theme="1"/>
        <rFont val="游ゴシック"/>
        <family val="3"/>
        <charset val="128"/>
        <scheme val="minor"/>
      </rPr>
      <t>(1)《時間単位》</t>
    </r>
    <r>
      <rPr>
        <sz val="11"/>
        <color theme="1"/>
        <rFont val="游ゴシック"/>
        <family val="2"/>
        <charset val="128"/>
        <scheme val="minor"/>
      </rPr>
      <t>合計時間・合計金額</t>
    </r>
    <rPh sb="4" eb="8">
      <t>ジカンタンイ</t>
    </rPh>
    <rPh sb="9" eb="11">
      <t>ゴウケイ</t>
    </rPh>
    <rPh sb="11" eb="13">
      <t>ジカン</t>
    </rPh>
    <rPh sb="14" eb="18">
      <t>ゴウケイキンガク</t>
    </rPh>
    <phoneticPr fontId="1"/>
  </si>
  <si>
    <r>
      <rPr>
        <b/>
        <sz val="11"/>
        <color theme="1"/>
        <rFont val="游ゴシック"/>
        <family val="3"/>
        <charset val="128"/>
        <scheme val="minor"/>
      </rPr>
      <t>(2)《分単位》</t>
    </r>
    <r>
      <rPr>
        <sz val="11"/>
        <color theme="1"/>
        <rFont val="游ゴシック"/>
        <family val="2"/>
        <charset val="128"/>
        <scheme val="minor"/>
      </rPr>
      <t>合計時間・合計金額</t>
    </r>
    <rPh sb="4" eb="5">
      <t>フン</t>
    </rPh>
    <rPh sb="5" eb="7">
      <t>タンイ</t>
    </rPh>
    <rPh sb="8" eb="10">
      <t>ゴウケイ</t>
    </rPh>
    <rPh sb="10" eb="12">
      <t>ジカン</t>
    </rPh>
    <rPh sb="13" eb="17">
      <t>ゴウケイキンガク</t>
    </rPh>
    <phoneticPr fontId="1"/>
  </si>
  <si>
    <t>(3)《合算》合計時間・合計金額</t>
    <rPh sb="4" eb="6">
      <t>ガッサン</t>
    </rPh>
    <rPh sb="7" eb="9">
      <t>ゴウケイ</t>
    </rPh>
    <rPh sb="9" eb="11">
      <t>ジカン</t>
    </rPh>
    <rPh sb="12" eb="16">
      <t>ゴウケイキンガク</t>
    </rPh>
    <phoneticPr fontId="1"/>
  </si>
  <si>
    <t>金額</t>
    <rPh sb="0" eb="2">
      <t>キンガク</t>
    </rPh>
    <phoneticPr fontId="1"/>
  </si>
  <si>
    <t>合計金額</t>
    <rPh sb="0" eb="2">
      <t>ゴウケイ</t>
    </rPh>
    <rPh sb="2" eb="4">
      <t>キンガク</t>
    </rPh>
    <phoneticPr fontId="1"/>
  </si>
  <si>
    <t>合計金額</t>
    <rPh sb="0" eb="4">
      <t>ゴウケイキンガク</t>
    </rPh>
    <phoneticPr fontId="1"/>
  </si>
  <si>
    <t>時間</t>
    <rPh sb="0" eb="2">
      <t>ジカン</t>
    </rPh>
    <phoneticPr fontId="1"/>
  </si>
  <si>
    <t>領収書からの転記項目説明</t>
    <rPh sb="0" eb="3">
      <t>リョウシュウショ</t>
    </rPh>
    <rPh sb="6" eb="8">
      <t>テンキ</t>
    </rPh>
    <rPh sb="8" eb="12">
      <t>コウモクセツメイ</t>
    </rPh>
    <phoneticPr fontId="1"/>
  </si>
  <si>
    <t>①</t>
    <phoneticPr fontId="1"/>
  </si>
  <si>
    <t>「利用日」をご記入ください</t>
    <rPh sb="1" eb="4">
      <t>リヨウビ</t>
    </rPh>
    <phoneticPr fontId="1"/>
  </si>
  <si>
    <t>②</t>
    <phoneticPr fontId="1"/>
  </si>
  <si>
    <t>「利用時間帯(7時～22時)」利用分を記入してください。</t>
    <rPh sb="19" eb="21">
      <t>キニュウ</t>
    </rPh>
    <phoneticPr fontId="1"/>
  </si>
  <si>
    <t>　22時～翌7時までの利用分は、「夜間利用分」用紙に分けてご記入ください。</t>
    <phoneticPr fontId="1"/>
  </si>
  <si>
    <t>③</t>
    <phoneticPr fontId="1"/>
  </si>
  <si>
    <t>「保育料」をご記入ください</t>
    <rPh sb="1" eb="4">
      <t>ホイクリョウ</t>
    </rPh>
    <phoneticPr fontId="1"/>
  </si>
  <si>
    <t>④</t>
    <phoneticPr fontId="1"/>
  </si>
  <si>
    <t xml:space="preserve">「対象オプション」は、区HP掲載の「対応表」よりご確認いただき、ご記入ください。
</t>
    <rPh sb="1" eb="3">
      <t>タイショウ</t>
    </rPh>
    <rPh sb="11" eb="12">
      <t>ク</t>
    </rPh>
    <rPh sb="14" eb="16">
      <t>ケイサイ</t>
    </rPh>
    <rPh sb="25" eb="27">
      <t>カクニン</t>
    </rPh>
    <rPh sb="33" eb="35">
      <t>キニュウ</t>
    </rPh>
    <phoneticPr fontId="1"/>
  </si>
  <si>
    <t>⑤</t>
    <phoneticPr fontId="1"/>
  </si>
  <si>
    <t xml:space="preserve">「対象外経費」は、区HP掲載の「対応表」よりご確認いただき、ご記入ください。
</t>
    <rPh sb="4" eb="6">
      <t>ケイヒ</t>
    </rPh>
    <rPh sb="31" eb="33">
      <t>キニュウ</t>
    </rPh>
    <phoneticPr fontId="1"/>
  </si>
  <si>
    <t>⑥</t>
    <phoneticPr fontId="1"/>
  </si>
  <si>
    <t>「割引 クーポン等」は、クーポン・ポイント等の利用額
をご記入ください</t>
    <rPh sb="1" eb="3">
      <t>ワリビキ</t>
    </rPh>
    <rPh sb="8" eb="9">
      <t>トウ</t>
    </rPh>
    <phoneticPr fontId="1"/>
  </si>
  <si>
    <t>⑦</t>
    <phoneticPr fontId="1"/>
  </si>
  <si>
    <r>
      <t>「共同保育」に該当する場合は</t>
    </r>
    <r>
      <rPr>
        <sz val="11"/>
        <color rgb="FF000000"/>
        <rFont val="ＭＳ Ｐゴシック"/>
        <family val="3"/>
        <charset val="128"/>
      </rPr>
      <t>☑</t>
    </r>
    <r>
      <rPr>
        <sz val="11"/>
        <color rgb="FF000000"/>
        <rFont val="游ゴシック"/>
        <family val="3"/>
        <charset val="128"/>
        <scheme val="minor"/>
      </rPr>
      <t>をいれてください</t>
    </r>
    <phoneticPr fontId="1"/>
  </si>
  <si>
    <t>計算方法について</t>
    <phoneticPr fontId="1"/>
  </si>
  <si>
    <t>⑧</t>
    <phoneticPr fontId="1"/>
  </si>
  <si>
    <r>
      <t>「補助対象額（総額）」：③保育料＋</t>
    </r>
    <r>
      <rPr>
        <sz val="11"/>
        <color rgb="FF000000"/>
        <rFont val="游ゴシック"/>
        <family val="2"/>
        <charset val="128"/>
      </rPr>
      <t>④</t>
    </r>
    <r>
      <rPr>
        <sz val="11"/>
        <color rgb="FF000000"/>
        <rFont val="游ゴシック"/>
        <family val="3"/>
        <charset val="128"/>
        <scheme val="minor"/>
      </rPr>
      <t>対象オプションー</t>
    </r>
    <r>
      <rPr>
        <sz val="11"/>
        <color rgb="FF000000"/>
        <rFont val="Calibri"/>
        <family val="2"/>
      </rPr>
      <t xml:space="preserve"> </t>
    </r>
    <r>
      <rPr>
        <sz val="11"/>
        <color rgb="FF000000"/>
        <rFont val="游ゴシック"/>
        <family val="2"/>
        <charset val="128"/>
      </rPr>
      <t>⑥</t>
    </r>
    <r>
      <rPr>
        <sz val="11"/>
        <color rgb="FF000000"/>
        <rFont val="游ゴシック"/>
        <family val="3"/>
        <charset val="128"/>
        <scheme val="minor"/>
      </rPr>
      <t>割引クーポン等</t>
    </r>
    <r>
      <rPr>
        <b/>
        <sz val="11"/>
        <color rgb="FFFF0000"/>
        <rFont val="游ゴシック"/>
        <family val="3"/>
        <charset val="128"/>
        <scheme val="minor"/>
      </rPr>
      <t>（</t>
    </r>
    <r>
      <rPr>
        <b/>
        <sz val="11"/>
        <color rgb="FFFF0000"/>
        <rFont val="ＭＳ ゴシック"/>
        <family val="3"/>
        <charset val="128"/>
      </rPr>
      <t>※</t>
    </r>
    <r>
      <rPr>
        <b/>
        <sz val="11"/>
        <color rgb="FFFF0000"/>
        <rFont val="Calibri"/>
        <family val="2"/>
      </rPr>
      <t>1</t>
    </r>
    <r>
      <rPr>
        <b/>
        <sz val="11"/>
        <color rgb="FFFF0000"/>
        <rFont val="游ゴシック"/>
        <family val="3"/>
        <charset val="128"/>
        <scheme val="minor"/>
      </rPr>
      <t>）</t>
    </r>
    <rPh sb="1" eb="3">
      <t>ホジョ</t>
    </rPh>
    <rPh sb="34" eb="35">
      <t>トウ</t>
    </rPh>
    <phoneticPr fontId="1"/>
  </si>
  <si>
    <r>
      <t>（</t>
    </r>
    <r>
      <rPr>
        <b/>
        <sz val="11"/>
        <color rgb="FFFF0000"/>
        <rFont val="Calibri"/>
        <family val="2"/>
      </rPr>
      <t>※1</t>
    </r>
    <r>
      <rPr>
        <b/>
        <sz val="11"/>
        <color rgb="FFFF0000"/>
        <rFont val="游ゴシック"/>
        <family val="3"/>
        <charset val="128"/>
        <scheme val="minor"/>
      </rPr>
      <t>）</t>
    </r>
  </si>
  <si>
    <t>・⑥割引クーポン等は、③保育料に充てます（⑤対象外経費に充てる場合は、領収書等で確認できること）。</t>
    <rPh sb="2" eb="4">
      <t>ワリビキ</t>
    </rPh>
    <rPh sb="8" eb="9">
      <t>トウ</t>
    </rPh>
    <rPh sb="12" eb="15">
      <t>ホイクリョウ</t>
    </rPh>
    <rPh sb="16" eb="17">
      <t>ア</t>
    </rPh>
    <rPh sb="22" eb="25">
      <t>タイショウガイ</t>
    </rPh>
    <rPh sb="25" eb="27">
      <t>ケイヒ</t>
    </rPh>
    <rPh sb="28" eb="29">
      <t>ア</t>
    </rPh>
    <rPh sb="31" eb="33">
      <t>バアイ</t>
    </rPh>
    <rPh sb="35" eb="38">
      <t>リョウシュウショ</t>
    </rPh>
    <rPh sb="38" eb="39">
      <t>トウ</t>
    </rPh>
    <rPh sb="40" eb="42">
      <t>カクニン</t>
    </rPh>
    <phoneticPr fontId="1"/>
  </si>
  <si>
    <t>⑨</t>
    <phoneticPr fontId="1"/>
  </si>
  <si>
    <r>
      <t>「利用総時間」：申請日ごとに総利用時間をご記入ください。</t>
    </r>
    <r>
      <rPr>
        <b/>
        <sz val="11"/>
        <color rgb="FFFF0000"/>
        <rFont val="游ゴシック"/>
        <family val="3"/>
        <charset val="128"/>
        <scheme val="minor"/>
      </rPr>
      <t>分単位は、少数点以下の単位に揃えてください（※2）</t>
    </r>
    <rPh sb="28" eb="31">
      <t>フンタンイ</t>
    </rPh>
    <rPh sb="33" eb="35">
      <t>ショウスウ</t>
    </rPh>
    <rPh sb="35" eb="36">
      <t>テン</t>
    </rPh>
    <rPh sb="36" eb="38">
      <t>イカ</t>
    </rPh>
    <phoneticPr fontId="1"/>
  </si>
  <si>
    <t>（※2）</t>
    <phoneticPr fontId="1"/>
  </si>
  <si>
    <t>（分）÷60　で算出してください＜例＞30（分）÷60＝0.5（時間）、15（分）÷60＝0.25（時間）</t>
    <phoneticPr fontId="1"/>
  </si>
  <si>
    <t>⑩</t>
    <phoneticPr fontId="1"/>
  </si>
  <si>
    <t>「時間当たり単価」：⑧給付対象額（総額）÷⑨利用総時間　の計算結果をご記入ください</t>
    <phoneticPr fontId="1"/>
  </si>
  <si>
    <t>⑪</t>
    <phoneticPr fontId="1"/>
  </si>
  <si>
    <t>「申請時間内訳（時）」：⑨利用総時間の小数点以下（分の部分）を切り捨て、時間のみご記入ください</t>
    <rPh sb="15" eb="16">
      <t>ソウ</t>
    </rPh>
    <rPh sb="16" eb="18">
      <t>ジカン</t>
    </rPh>
    <rPh sb="19" eb="24">
      <t>ショウスウテンイカ</t>
    </rPh>
    <rPh sb="27" eb="29">
      <t>ブブン</t>
    </rPh>
    <rPh sb="36" eb="38">
      <t>ジカン</t>
    </rPh>
    <phoneticPr fontId="1"/>
  </si>
  <si>
    <t>⑫</t>
    <phoneticPr fontId="1"/>
  </si>
  <si>
    <t>「補助対象額（分単位切捨て）」：⑩時間当たり単価×⑪申請時間内訳（時）の計算結果をご記入ください</t>
    <rPh sb="1" eb="3">
      <t>ホジョ</t>
    </rPh>
    <phoneticPr fontId="1"/>
  </si>
  <si>
    <t>⑬</t>
    <phoneticPr fontId="1"/>
  </si>
  <si>
    <r>
      <t>「補助上限額（分単位切捨て）」：日中の上限単価</t>
    </r>
    <r>
      <rPr>
        <b/>
        <sz val="11"/>
        <color rgb="FFFF0000"/>
        <rFont val="游ゴシック"/>
        <family val="3"/>
        <charset val="128"/>
        <scheme val="minor"/>
      </rPr>
      <t>（2,500円）</t>
    </r>
    <r>
      <rPr>
        <sz val="11"/>
        <color rgb="FF000000"/>
        <rFont val="游ゴシック"/>
        <family val="3"/>
        <charset val="128"/>
        <scheme val="minor"/>
      </rPr>
      <t>×⑪申請時間内訳（時）の計算結果をご記入ください</t>
    </r>
    <rPh sb="16" eb="18">
      <t>ニッチュウ</t>
    </rPh>
    <rPh sb="29" eb="30">
      <t>エン</t>
    </rPh>
    <phoneticPr fontId="1"/>
  </si>
  <si>
    <t>⑭</t>
    <phoneticPr fontId="1"/>
  </si>
  <si>
    <r>
      <t>「補助金額（時間単位）」：⑫補助対象額（分単位切捨て）と⑬補助上限額（分単位切捨て）を比較し、</t>
    </r>
    <r>
      <rPr>
        <b/>
        <u/>
        <sz val="11"/>
        <color theme="1"/>
        <rFont val="游ゴシック"/>
        <family val="3"/>
        <charset val="128"/>
        <scheme val="minor"/>
      </rPr>
      <t>少ない方</t>
    </r>
    <r>
      <rPr>
        <sz val="11"/>
        <color theme="1"/>
        <rFont val="游ゴシック"/>
        <family val="2"/>
        <charset val="128"/>
        <scheme val="minor"/>
      </rPr>
      <t>の金額をご記入ください</t>
    </r>
    <rPh sb="6" eb="8">
      <t>ジカン</t>
    </rPh>
    <rPh sb="8" eb="10">
      <t>タンイ</t>
    </rPh>
    <rPh sb="14" eb="16">
      <t>ホジョ</t>
    </rPh>
    <rPh sb="42" eb="44">
      <t>ヒカク</t>
    </rPh>
    <rPh sb="46" eb="47">
      <t>スク</t>
    </rPh>
    <rPh sb="49" eb="50">
      <t>ホウ</t>
    </rPh>
    <rPh sb="51" eb="53">
      <t>キンガク</t>
    </rPh>
    <rPh sb="55" eb="57">
      <t>キニュウ</t>
    </rPh>
    <phoneticPr fontId="1"/>
  </si>
  <si>
    <t>⑮</t>
    <phoneticPr fontId="1"/>
  </si>
  <si>
    <t>「申請時間内訳（分）」：⑨利用総時間のうち、分の部分をご記入ください
　※小数点以下の単位でなく分単位で記入（例：0.5時間は、30分と記入）</t>
    <rPh sb="15" eb="16">
      <t>ソウ</t>
    </rPh>
    <rPh sb="24" eb="26">
      <t>ブブン</t>
    </rPh>
    <rPh sb="37" eb="40">
      <t>ショウスウテン</t>
    </rPh>
    <rPh sb="40" eb="42">
      <t>イカ</t>
    </rPh>
    <rPh sb="43" eb="45">
      <t>タンイ</t>
    </rPh>
    <rPh sb="48" eb="51">
      <t>フンタンイ</t>
    </rPh>
    <rPh sb="52" eb="54">
      <t>キニュウ</t>
    </rPh>
    <rPh sb="55" eb="56">
      <t>レイ</t>
    </rPh>
    <rPh sb="60" eb="62">
      <t>ジカン</t>
    </rPh>
    <rPh sb="66" eb="67">
      <t>フン</t>
    </rPh>
    <rPh sb="68" eb="70">
      <t>キニュウ</t>
    </rPh>
    <phoneticPr fontId="1"/>
  </si>
  <si>
    <t>⑯</t>
    <phoneticPr fontId="1"/>
  </si>
  <si>
    <t>「合計」：列ごとに合計し、合計結果をご記入ください</t>
    <rPh sb="1" eb="3">
      <t>ゴウケイ</t>
    </rPh>
    <phoneticPr fontId="1"/>
  </si>
  <si>
    <t>申請額の算出方法</t>
    <rPh sb="0" eb="3">
      <t>シンセイガク</t>
    </rPh>
    <rPh sb="4" eb="6">
      <t>サンシュツ</t>
    </rPh>
    <rPh sb="6" eb="8">
      <t>ホウホウ</t>
    </rPh>
    <phoneticPr fontId="1"/>
  </si>
  <si>
    <t>(1)≪時間単位≫「利用時間」⑪申請時間内訳（時）の合計をご記入ください</t>
    <rPh sb="4" eb="8">
      <t>ジカンタンイ</t>
    </rPh>
    <phoneticPr fontId="1"/>
  </si>
  <si>
    <t>「金額」⑭補助金額（時間単位）の合計をご記入ください</t>
    <rPh sb="1" eb="3">
      <t>キンガク</t>
    </rPh>
    <rPh sb="5" eb="8">
      <t>ホジョキン</t>
    </rPh>
    <rPh sb="10" eb="12">
      <t>ジカン</t>
    </rPh>
    <rPh sb="12" eb="14">
      <t>タンイ</t>
    </rPh>
    <rPh sb="16" eb="18">
      <t>ゴウケイ</t>
    </rPh>
    <phoneticPr fontId="1"/>
  </si>
  <si>
    <t>(2)≪分単位≫「時間単位」⑧給付対象額（総額）÷⑨利用総時間の合計値を計算し、結果をご記入ください</t>
    <rPh sb="4" eb="5">
      <t>フン</t>
    </rPh>
    <rPh sb="21" eb="23">
      <t>ソウガク</t>
    </rPh>
    <phoneticPr fontId="1"/>
  </si>
  <si>
    <t>「利用時間」⑪申請時間内訳（時）の合計÷60　小数点切り捨ての計算結果をご記入ください</t>
    <rPh sb="1" eb="5">
      <t>リヨウジカン</t>
    </rPh>
    <rPh sb="17" eb="19">
      <t>ゴウケイ</t>
    </rPh>
    <rPh sb="23" eb="27">
      <t>ショウスウテンキ</t>
    </rPh>
    <rPh sb="28" eb="29">
      <t>ス</t>
    </rPh>
    <rPh sb="31" eb="35">
      <t>ケイサンケッカ</t>
    </rPh>
    <phoneticPr fontId="1"/>
  </si>
  <si>
    <t>上記、「時間単価」×「利用時間」　計算結果をご記入ください</t>
    <rPh sb="0" eb="2">
      <t>ジョウキ</t>
    </rPh>
    <rPh sb="4" eb="8">
      <t>ジカンタンカ</t>
    </rPh>
    <rPh sb="11" eb="15">
      <t>リヨウジカン</t>
    </rPh>
    <rPh sb="17" eb="21">
      <t>ケイサンケッカ</t>
    </rPh>
    <phoneticPr fontId="1"/>
  </si>
  <si>
    <t>(3)≪合算≫「利用時間」：(1)「利用時間」＋(2)「利用時間」　計算結果をご記入ください</t>
    <rPh sb="4" eb="6">
      <t>ガッサン</t>
    </rPh>
    <phoneticPr fontId="1"/>
  </si>
  <si>
    <t>　　　「合計金額」：(1)「金額」＋(2)「金額」　計算結果をご記入ください</t>
    <rPh sb="4" eb="6">
      <t>ゴウケイ</t>
    </rPh>
    <rPh sb="6" eb="8">
      <t>キンガク</t>
    </rPh>
    <rPh sb="14" eb="16">
      <t>キンガク</t>
    </rPh>
    <rPh sb="22" eb="23">
      <t>キン</t>
    </rPh>
    <phoneticPr fontId="1"/>
  </si>
  <si>
    <t>　　　「合計金額」（1,000円未満切り捨て）：(1)「金額」＋(2)「金額」　計算結果をご記入ください</t>
    <rPh sb="4" eb="6">
      <t>ゴウケイ</t>
    </rPh>
    <rPh sb="6" eb="8">
      <t>キンガク</t>
    </rPh>
    <rPh sb="15" eb="16">
      <t>エン</t>
    </rPh>
    <rPh sb="16" eb="18">
      <t>ミマン</t>
    </rPh>
    <rPh sb="18" eb="19">
      <t>キ</t>
    </rPh>
    <rPh sb="20" eb="21">
      <t>ス</t>
    </rPh>
    <rPh sb="28" eb="30">
      <t>キンガク</t>
    </rPh>
    <rPh sb="36" eb="37">
      <t>キン</t>
    </rPh>
    <phoneticPr fontId="1"/>
  </si>
  <si>
    <t>※夜間分の利用がある方は、（夜間合計）欄に、「夜間利用分」シートより計算した結果を転記してください。</t>
    <rPh sb="0" eb="2">
      <t>ヤカン</t>
    </rPh>
    <rPh sb="2" eb="3">
      <t>ブン</t>
    </rPh>
    <rPh sb="5" eb="7">
      <t>リヨウ</t>
    </rPh>
    <rPh sb="10" eb="11">
      <t>カタ</t>
    </rPh>
    <rPh sb="14" eb="16">
      <t>ヤカン</t>
    </rPh>
    <rPh sb="16" eb="18">
      <t>ゴウケイ</t>
    </rPh>
    <rPh sb="19" eb="20">
      <t>ラン</t>
    </rPh>
    <rPh sb="23" eb="25">
      <t>ヤカン</t>
    </rPh>
    <rPh sb="25" eb="27">
      <t>リヨウ</t>
    </rPh>
    <rPh sb="27" eb="28">
      <t>ブン</t>
    </rPh>
    <rPh sb="34" eb="36">
      <t>ケイサン</t>
    </rPh>
    <rPh sb="38" eb="40">
      <t>ケッカ</t>
    </rPh>
    <rPh sb="41" eb="43">
      <t>テンキ</t>
    </rPh>
    <phoneticPr fontId="1"/>
  </si>
  <si>
    <t>※（日中・夜間合計）欄に、日中と夜間の合計を記入してください。「申請額」を交付申請書の金額欄に記入してください。</t>
    <rPh sb="2" eb="4">
      <t>ニッチュウ</t>
    </rPh>
    <rPh sb="5" eb="7">
      <t>ヤカン</t>
    </rPh>
    <rPh sb="7" eb="9">
      <t>ゴウケイ</t>
    </rPh>
    <rPh sb="10" eb="11">
      <t>ラン</t>
    </rPh>
    <rPh sb="13" eb="15">
      <t>ニッチュウ</t>
    </rPh>
    <rPh sb="16" eb="18">
      <t>ヤカン</t>
    </rPh>
    <rPh sb="19" eb="21">
      <t>ゴウケイ</t>
    </rPh>
    <rPh sb="22" eb="24">
      <t>キニュウ</t>
    </rPh>
    <rPh sb="32" eb="35">
      <t>シンセイガク</t>
    </rPh>
    <rPh sb="37" eb="42">
      <t>コウフシンセイショ</t>
    </rPh>
    <rPh sb="43" eb="46">
      <t>キンガクラン</t>
    </rPh>
    <rPh sb="47" eb="49">
      <t>キニュウ</t>
    </rPh>
    <phoneticPr fontId="1"/>
  </si>
  <si>
    <t>「①利用日」をご入力ください</t>
    <rPh sb="2" eb="5">
      <t>リヨウビ</t>
    </rPh>
    <phoneticPr fontId="1"/>
  </si>
  <si>
    <t>「②利用時間帯(24H)」利用分を入力してください。</t>
    <phoneticPr fontId="1"/>
  </si>
  <si>
    <t>「③保育料」をご入力ください</t>
    <rPh sb="2" eb="5">
      <t>ホイクリョウ</t>
    </rPh>
    <phoneticPr fontId="1"/>
  </si>
  <si>
    <t xml:space="preserve">「補助対象外-⑥クーポン割引対象外」は、区HP掲載の「対応表」よりご確認いただき、ご入力ください。
</t>
    <rPh sb="1" eb="6">
      <t>ホジョタイショウガイ</t>
    </rPh>
    <rPh sb="12" eb="14">
      <t>ワリビキ</t>
    </rPh>
    <rPh sb="14" eb="16">
      <t>タイショウ</t>
    </rPh>
    <rPh sb="16" eb="17">
      <t>ガイ</t>
    </rPh>
    <rPh sb="20" eb="21">
      <t>ク</t>
    </rPh>
    <rPh sb="23" eb="25">
      <t>ケイサイ</t>
    </rPh>
    <rPh sb="34" eb="36">
      <t>カクニン</t>
    </rPh>
    <phoneticPr fontId="1"/>
  </si>
  <si>
    <t>「合計」：列ごとに合計し、合計結果をご入力ください</t>
    <rPh sb="1" eb="3">
      <t>ゴウケイ</t>
    </rPh>
    <phoneticPr fontId="1"/>
  </si>
  <si>
    <t>「補助対象外-⑤クーポン割引対象」は、補助対象外経費のうち、クーポン等割引の対象となるものをご入力ください。</t>
    <rPh sb="1" eb="6">
      <t>ホジョタイショウガイ</t>
    </rPh>
    <rPh sb="12" eb="14">
      <t>ワリビキ</t>
    </rPh>
    <rPh sb="14" eb="16">
      <t>タイショウ</t>
    </rPh>
    <rPh sb="19" eb="23">
      <t>ホジョタイショウ</t>
    </rPh>
    <rPh sb="23" eb="24">
      <t>ガイ</t>
    </rPh>
    <rPh sb="24" eb="26">
      <t>ケイヒ</t>
    </rPh>
    <rPh sb="34" eb="35">
      <t>トウ</t>
    </rPh>
    <rPh sb="35" eb="37">
      <t>ワリビキ</t>
    </rPh>
    <rPh sb="38" eb="40">
      <t>タイショウ</t>
    </rPh>
    <rPh sb="47" eb="49">
      <t>ニュウリョク</t>
    </rPh>
    <phoneticPr fontId="1"/>
  </si>
  <si>
    <t xml:space="preserve">「補助対象-④純然たる保育サービス提供対価」は、保育料以外に補助対象となる経費をご入力ください。
</t>
    <rPh sb="1" eb="5">
      <t>ホジョタイショウ</t>
    </rPh>
    <rPh sb="7" eb="9">
      <t>ジュンゼン</t>
    </rPh>
    <rPh sb="11" eb="13">
      <t>ホイク</t>
    </rPh>
    <rPh sb="17" eb="19">
      <t>テイキョウ</t>
    </rPh>
    <rPh sb="19" eb="21">
      <t>タイカ</t>
    </rPh>
    <rPh sb="24" eb="27">
      <t>ホイクリョウ</t>
    </rPh>
    <rPh sb="27" eb="29">
      <t>イガイ</t>
    </rPh>
    <rPh sb="30" eb="32">
      <t>ホジョ</t>
    </rPh>
    <rPh sb="32" eb="34">
      <t>タイショウ</t>
    </rPh>
    <rPh sb="37" eb="39">
      <t>ケイヒ</t>
    </rPh>
    <phoneticPr fontId="1"/>
  </si>
  <si>
    <t xml:space="preserve">「⑦割引クーポン等」は、クーポン・ポイント等の割引額をご入力ください
</t>
    <rPh sb="2" eb="4">
      <t>ワリビキ</t>
    </rPh>
    <rPh sb="8" eb="9">
      <t>トウ</t>
    </rPh>
    <rPh sb="23" eb="25">
      <t>ワリビキ</t>
    </rPh>
    <rPh sb="25" eb="26">
      <t>ガク</t>
    </rPh>
    <phoneticPr fontId="1"/>
  </si>
  <si>
    <r>
      <t>「⑨補助対象額（総額）」：③保育料＋</t>
    </r>
    <r>
      <rPr>
        <sz val="11"/>
        <color rgb="FF000000"/>
        <rFont val="游ゴシック"/>
        <family val="2"/>
        <charset val="128"/>
      </rPr>
      <t>④純然たる保育サービス提供対価</t>
    </r>
    <r>
      <rPr>
        <sz val="11"/>
        <color rgb="FF000000"/>
        <rFont val="游ゴシック"/>
        <family val="3"/>
        <charset val="128"/>
        <scheme val="minor"/>
      </rPr>
      <t>ー</t>
    </r>
    <r>
      <rPr>
        <sz val="11"/>
        <color rgb="FF000000"/>
        <rFont val="Calibri"/>
        <family val="2"/>
      </rPr>
      <t xml:space="preserve"> </t>
    </r>
    <r>
      <rPr>
        <sz val="11"/>
        <color rgb="FF000000"/>
        <rFont val="游ゴシック"/>
        <family val="2"/>
        <charset val="128"/>
      </rPr>
      <t>⑦</t>
    </r>
    <r>
      <rPr>
        <sz val="11"/>
        <color rgb="FF000000"/>
        <rFont val="游ゴシック"/>
        <family val="3"/>
        <charset val="128"/>
        <scheme val="minor"/>
      </rPr>
      <t>割引クーポン等</t>
    </r>
    <r>
      <rPr>
        <b/>
        <sz val="11"/>
        <color rgb="FFFF0000"/>
        <rFont val="游ゴシック"/>
        <family val="3"/>
        <charset val="128"/>
        <scheme val="minor"/>
      </rPr>
      <t>（</t>
    </r>
    <r>
      <rPr>
        <b/>
        <sz val="11"/>
        <color rgb="FFFF0000"/>
        <rFont val="ＭＳ ゴシック"/>
        <family val="3"/>
        <charset val="128"/>
      </rPr>
      <t>※</t>
    </r>
    <r>
      <rPr>
        <b/>
        <sz val="11"/>
        <color rgb="FFFF0000"/>
        <rFont val="Calibri"/>
        <family val="2"/>
      </rPr>
      <t>1</t>
    </r>
    <r>
      <rPr>
        <b/>
        <sz val="11"/>
        <color rgb="FFFF0000"/>
        <rFont val="游ゴシック"/>
        <family val="3"/>
        <charset val="128"/>
        <scheme val="minor"/>
      </rPr>
      <t>）</t>
    </r>
    <rPh sb="2" eb="4">
      <t>ホジョ</t>
    </rPh>
    <rPh sb="4" eb="6">
      <t>タイショウ</t>
    </rPh>
    <rPh sb="42" eb="43">
      <t>トウ</t>
    </rPh>
    <phoneticPr fontId="1"/>
  </si>
  <si>
    <t>「⑩利用総時間」：申請日ごとに時間単位で計算します。分単位の端数は、少数点単位で取り扱います（※2）</t>
    <rPh sb="15" eb="17">
      <t>ジカン</t>
    </rPh>
    <rPh sb="17" eb="19">
      <t>タンイ</t>
    </rPh>
    <rPh sb="20" eb="22">
      <t>ケイサン</t>
    </rPh>
    <rPh sb="26" eb="29">
      <t>フンタンイ</t>
    </rPh>
    <rPh sb="30" eb="32">
      <t>ハスウ</t>
    </rPh>
    <rPh sb="34" eb="36">
      <t>ショウスウ</t>
    </rPh>
    <rPh sb="36" eb="37">
      <t>テン</t>
    </rPh>
    <rPh sb="37" eb="39">
      <t>タンイ</t>
    </rPh>
    <rPh sb="40" eb="41">
      <t>ト</t>
    </rPh>
    <rPh sb="42" eb="43">
      <t>アツカ</t>
    </rPh>
    <phoneticPr fontId="1"/>
  </si>
  <si>
    <t>「⑫申請時間内訳（時）」：⑩利用総時間の小数点以下（分の部分）を切り捨て、時間のみご入力ください</t>
    <rPh sb="16" eb="17">
      <t>ソウ</t>
    </rPh>
    <rPh sb="17" eb="19">
      <t>ジカン</t>
    </rPh>
    <rPh sb="20" eb="25">
      <t>ショウスウテンイカ</t>
    </rPh>
    <rPh sb="28" eb="30">
      <t>ブブン</t>
    </rPh>
    <rPh sb="37" eb="39">
      <t>ジカン</t>
    </rPh>
    <phoneticPr fontId="1"/>
  </si>
  <si>
    <t>「⑬補助対象額（分単位切捨て）」：⑪時間当たり単価×⑫申請時間内訳（時）の計算結果をご入力ください</t>
    <rPh sb="2" eb="4">
      <t>ホジョ</t>
    </rPh>
    <phoneticPr fontId="1"/>
  </si>
  <si>
    <r>
      <t>⑬</t>
    </r>
    <r>
      <rPr>
        <b/>
        <sz val="8"/>
        <color rgb="FFFF0000"/>
        <rFont val="游ゴシック"/>
        <family val="3"/>
        <charset val="128"/>
      </rPr>
      <t>補助</t>
    </r>
    <r>
      <rPr>
        <b/>
        <sz val="8"/>
        <color theme="1"/>
        <rFont val="游ゴシック"/>
        <family val="3"/>
        <charset val="128"/>
      </rPr>
      <t xml:space="preserve">対象額
</t>
    </r>
    <r>
      <rPr>
        <b/>
        <sz val="6"/>
        <color theme="1"/>
        <rFont val="游ゴシック"/>
        <family val="3"/>
        <charset val="128"/>
      </rPr>
      <t>（分単位切捨て）</t>
    </r>
    <rPh sb="1" eb="3">
      <t>ホジョ</t>
    </rPh>
    <rPh sb="3" eb="5">
      <t>タイショウ</t>
    </rPh>
    <rPh sb="5" eb="6">
      <t>ガク</t>
    </rPh>
    <rPh sb="8" eb="11">
      <t>フンタンイ</t>
    </rPh>
    <rPh sb="11" eb="12">
      <t>キ</t>
    </rPh>
    <rPh sb="12" eb="13">
      <t>ス</t>
    </rPh>
    <phoneticPr fontId="1"/>
  </si>
  <si>
    <t>「⑭補助上限額（分単位切捨て）」：日中の上限単価（2,500円）×⑫申請時間内訳（時）の計算結果をご入力ください</t>
    <rPh sb="17" eb="19">
      <t>ニッチュウ</t>
    </rPh>
    <rPh sb="30" eb="31">
      <t>エン</t>
    </rPh>
    <phoneticPr fontId="1"/>
  </si>
  <si>
    <t>⑨補助対象額
（総額）</t>
    <rPh sb="3" eb="5">
      <t>タイショウ</t>
    </rPh>
    <rPh sb="5" eb="6">
      <t>ガク</t>
    </rPh>
    <rPh sb="8" eb="10">
      <t>ソウガク</t>
    </rPh>
    <phoneticPr fontId="1"/>
  </si>
  <si>
    <t>補助額</t>
    <phoneticPr fontId="1"/>
  </si>
  <si>
    <t>⑬補助対象額
（分単位切捨て）</t>
    <rPh sb="5" eb="6">
      <t>ガク</t>
    </rPh>
    <rPh sb="8" eb="11">
      <t>フンタンイ</t>
    </rPh>
    <rPh sb="11" eb="12">
      <t>キ</t>
    </rPh>
    <rPh sb="12" eb="13">
      <t>ス</t>
    </rPh>
    <phoneticPr fontId="1"/>
  </si>
  <si>
    <t>「⑪時間当たり単価」：⑨補助対象額（総額）÷⑩利用総時間　の計算結果をご入力ください</t>
  </si>
  <si>
    <t>※日中、夜間それぞれで計算してください。</t>
    <rPh sb="1" eb="3">
      <t>ニッチュウ</t>
    </rPh>
    <rPh sb="4" eb="6">
      <t>ヤカン</t>
    </rPh>
    <rPh sb="11" eb="13">
      <t>ケイサン</t>
    </rPh>
    <phoneticPr fontId="1"/>
  </si>
  <si>
    <t>「⑮補助金額（時間単位）」：⑬補助対象額（分単位切捨て）と⑭補助上限額（分単位切捨て）を比較し、</t>
    <rPh sb="7" eb="9">
      <t>ジカン</t>
    </rPh>
    <rPh sb="9" eb="11">
      <t>タンイ</t>
    </rPh>
    <rPh sb="15" eb="17">
      <t>ホジョ</t>
    </rPh>
    <rPh sb="43" eb="45">
      <t>ヒカク</t>
    </rPh>
    <rPh sb="47" eb="48">
      <t>スク</t>
    </rPh>
    <phoneticPr fontId="1"/>
  </si>
  <si>
    <t>「⑯申請時間内訳（分）」：⑩利用総時間のうち、分の部分をご入力ください</t>
    <rPh sb="16" eb="17">
      <t>ソウブブン</t>
    </rPh>
    <phoneticPr fontId="1"/>
  </si>
  <si>
    <t>　　　　　　　　　　　　　　少ない方の金額をご入力ください</t>
    <phoneticPr fontId="1"/>
  </si>
  <si>
    <t>　　　　　　　　　　　　　※小数点以下の単位でなく分単位で入力（例：0.5時間は、30分と入力）</t>
    <phoneticPr fontId="1"/>
  </si>
  <si>
    <t>※「申請合計」欄に、日中と夜間の合計を入力してください。「補助申請額」を交付申請書の「申請額」欄に入力してください。</t>
    <rPh sb="2" eb="6">
      <t>シンセイゴウケイ</t>
    </rPh>
    <rPh sb="9" eb="11">
      <t>ニッチュウ</t>
    </rPh>
    <rPh sb="12" eb="14">
      <t>ヤカン</t>
    </rPh>
    <rPh sb="15" eb="17">
      <t>ゴウケイ</t>
    </rPh>
    <rPh sb="29" eb="31">
      <t>ホジョ</t>
    </rPh>
    <rPh sb="31" eb="33">
      <t>シンセイ</t>
    </rPh>
    <rPh sb="33" eb="34">
      <t>ガク</t>
    </rPh>
    <rPh sb="35" eb="40">
      <t>コウフシンセイショ</t>
    </rPh>
    <rPh sb="43" eb="46">
      <t>シンセイガク</t>
    </rPh>
    <rPh sb="47" eb="48">
      <t>ラン</t>
    </rPh>
    <phoneticPr fontId="1"/>
  </si>
  <si>
    <t>　　「家事サービス」「産前産後ケア」等があります。</t>
    <phoneticPr fontId="1"/>
  </si>
  <si>
    <t>（2）</t>
    <phoneticPr fontId="1"/>
  </si>
  <si>
    <t>（1）</t>
    <phoneticPr fontId="1"/>
  </si>
  <si>
    <t>「③≪合算≫」</t>
    <rPh sb="1" eb="3">
      <t>ガッサン</t>
    </rPh>
    <phoneticPr fontId="1"/>
  </si>
  <si>
    <t>（3）</t>
    <phoneticPr fontId="1"/>
  </si>
  <si>
    <t>　「利用時間」欄に⑫申請時間内訳（時）の合計時間をご入力ください</t>
    <phoneticPr fontId="1"/>
  </si>
  <si>
    <t>　「補助額」⑮補助金額（時間単位）の合計金額をご入力ください</t>
    <rPh sb="2" eb="4">
      <t>ホジョ</t>
    </rPh>
    <rPh sb="4" eb="5">
      <t>ガク</t>
    </rPh>
    <rPh sb="7" eb="10">
      <t>ホジョキン</t>
    </rPh>
    <rPh sb="12" eb="14">
      <t>ジカン</t>
    </rPh>
    <rPh sb="14" eb="16">
      <t>タンイ</t>
    </rPh>
    <rPh sb="18" eb="20">
      <t>ゴウケイ</t>
    </rPh>
    <rPh sb="20" eb="22">
      <t>キンガク</t>
    </rPh>
    <phoneticPr fontId="1"/>
  </si>
  <si>
    <t>　「時間単価」：⑨補助対象額（総額）の合計÷⑩利用総時間の合計　の計算結果をご入力ください</t>
    <rPh sb="1" eb="3">
      <t>タンカ</t>
    </rPh>
    <rPh sb="18" eb="20">
      <t>ゴウケイ</t>
    </rPh>
    <rPh sb="32" eb="34">
      <t>ケイサン</t>
    </rPh>
    <phoneticPr fontId="1"/>
  </si>
  <si>
    <t>　「利用時間」：⑫申請時間内訳（分）の合計÷60　小数点切り捨ての計算結果をご入力ください</t>
    <rPh sb="2" eb="6">
      <t>リヨウジカン</t>
    </rPh>
    <rPh sb="16" eb="17">
      <t>フン</t>
    </rPh>
    <rPh sb="19" eb="21">
      <t>ゴウケイ</t>
    </rPh>
    <rPh sb="25" eb="29">
      <t>ショウスウテンキ</t>
    </rPh>
    <rPh sb="30" eb="31">
      <t>ス</t>
    </rPh>
    <rPh sb="33" eb="37">
      <t>ケイサンケッカ</t>
    </rPh>
    <phoneticPr fontId="1"/>
  </si>
  <si>
    <t>　「補助額」：上記「時間単価」×「利用時間」　の計算結果をご入力ください</t>
    <rPh sb="2" eb="5">
      <t>ホジョガク</t>
    </rPh>
    <rPh sb="7" eb="9">
      <t>ジョウキ</t>
    </rPh>
    <rPh sb="10" eb="14">
      <t>ジカンタンカ</t>
    </rPh>
    <rPh sb="17" eb="21">
      <t>リヨウジカン</t>
    </rPh>
    <rPh sb="24" eb="26">
      <t>ケイサン</t>
    </rPh>
    <rPh sb="26" eb="28">
      <t>ケッカ</t>
    </rPh>
    <rPh sb="30" eb="32">
      <t>ニュウリョク</t>
    </rPh>
    <phoneticPr fontId="1"/>
  </si>
  <si>
    <t>　「利用時間」：(1)「利用時間」＋(2)「利用時間」　計算結果をご入力ください</t>
    <phoneticPr fontId="1"/>
  </si>
  <si>
    <t>　「合計金額」：(1)「金額」＋(2)「金額」　計算結果をご入力ください</t>
    <rPh sb="2" eb="4">
      <t>ゴウケイ</t>
    </rPh>
    <rPh sb="4" eb="6">
      <t>キンガク</t>
    </rPh>
    <rPh sb="12" eb="14">
      <t>キンガク</t>
    </rPh>
    <rPh sb="20" eb="21">
      <t>キン</t>
    </rPh>
    <phoneticPr fontId="1"/>
  </si>
  <si>
    <t>　「合計金額」（1,000円未満切り捨て）：(1)「金額」＋(2)「金額」　計算結果をご入力ください</t>
    <rPh sb="2" eb="4">
      <t>ゴウケイ</t>
    </rPh>
    <rPh sb="4" eb="6">
      <t>キンガク</t>
    </rPh>
    <rPh sb="13" eb="14">
      <t>エン</t>
    </rPh>
    <rPh sb="14" eb="16">
      <t>ミマン</t>
    </rPh>
    <rPh sb="16" eb="17">
      <t>キ</t>
    </rPh>
    <rPh sb="18" eb="19">
      <t>ス</t>
    </rPh>
    <rPh sb="26" eb="28">
      <t>キンガク</t>
    </rPh>
    <rPh sb="34" eb="35">
      <t>キン</t>
    </rPh>
    <phoneticPr fontId="1"/>
  </si>
  <si>
    <t>　　7時～22時までの利用分は、＜１．日中（7時～22時まで）の利用分＞に</t>
    <rPh sb="3" eb="4">
      <t>ジ</t>
    </rPh>
    <rPh sb="7" eb="8">
      <t>ジ</t>
    </rPh>
    <phoneticPr fontId="1"/>
  </si>
  <si>
    <t>　　22時～翌7時までの利用分は、＜2．夜間（22時～翌7時まで）の利用分＞に分けてご入力ください。</t>
    <phoneticPr fontId="1"/>
  </si>
  <si>
    <t>（4）</t>
    <phoneticPr fontId="1"/>
  </si>
  <si>
    <t>　　※保育料に準ずる経費が対象です。</t>
    <rPh sb="3" eb="6">
      <t>ホイクリョウ</t>
    </rPh>
    <rPh sb="7" eb="8">
      <t>ジュン</t>
    </rPh>
    <rPh sb="10" eb="12">
      <t>ケイヒ</t>
    </rPh>
    <rPh sb="13" eb="15">
      <t>タイショウ</t>
    </rPh>
    <phoneticPr fontId="1"/>
  </si>
  <si>
    <t>　　※詳細はベビーシッター提供事業者にご確認ください</t>
    <rPh sb="3" eb="5">
      <t>ショウサイ</t>
    </rPh>
    <rPh sb="13" eb="15">
      <t>テイキョウ</t>
    </rPh>
    <rPh sb="15" eb="18">
      <t>ジギョウシャ</t>
    </rPh>
    <rPh sb="20" eb="22">
      <t>カクニン</t>
    </rPh>
    <phoneticPr fontId="1"/>
  </si>
  <si>
    <t>　　※代表的なものに「キャンセル料」「交通費」「入会金」「年会費」「家事代行」「手数料」「面談」</t>
    <rPh sb="3" eb="6">
      <t>ダイヒョウテキ</t>
    </rPh>
    <rPh sb="16" eb="17">
      <t>リョウ</t>
    </rPh>
    <rPh sb="19" eb="22">
      <t>コウツウヒ</t>
    </rPh>
    <rPh sb="24" eb="27">
      <t>ニュウカイキン</t>
    </rPh>
    <rPh sb="29" eb="32">
      <t>ネンカイヒ</t>
    </rPh>
    <rPh sb="34" eb="36">
      <t>カジ</t>
    </rPh>
    <rPh sb="36" eb="38">
      <t>ダイコウ</t>
    </rPh>
    <rPh sb="40" eb="43">
      <t>テスウリョウ</t>
    </rPh>
    <rPh sb="45" eb="47">
      <t>メンダン</t>
    </rPh>
    <phoneticPr fontId="1"/>
  </si>
  <si>
    <t>（5）</t>
    <phoneticPr fontId="1"/>
  </si>
  <si>
    <t>（6）</t>
    <phoneticPr fontId="1"/>
  </si>
  <si>
    <t>（7）</t>
    <phoneticPr fontId="1"/>
  </si>
  <si>
    <t>（8）</t>
    <phoneticPr fontId="1"/>
  </si>
  <si>
    <r>
      <t>　（</t>
    </r>
    <r>
      <rPr>
        <b/>
        <sz val="11"/>
        <color rgb="FFFF0000"/>
        <rFont val="ＭＳ ゴシック"/>
        <family val="3"/>
        <charset val="128"/>
      </rPr>
      <t>※</t>
    </r>
    <r>
      <rPr>
        <b/>
        <sz val="11"/>
        <color rgb="FFFF0000"/>
        <rFont val="Calibri"/>
        <family val="2"/>
      </rPr>
      <t>1</t>
    </r>
    <r>
      <rPr>
        <b/>
        <sz val="11"/>
        <color rgb="FFFF0000"/>
        <rFont val="游ゴシック"/>
        <family val="3"/>
        <charset val="128"/>
        <scheme val="minor"/>
      </rPr>
      <t>）</t>
    </r>
    <phoneticPr fontId="1"/>
  </si>
  <si>
    <t>　　・⑦割引クーポン等は、③保育料に充てます（⑤クーポン割引対象に充てる場合は、領収書等で確認できること）。</t>
    <rPh sb="4" eb="6">
      <t>ワリビキ</t>
    </rPh>
    <rPh sb="10" eb="11">
      <t>トウ</t>
    </rPh>
    <rPh sb="14" eb="17">
      <t>ホイクリョウ</t>
    </rPh>
    <rPh sb="18" eb="19">
      <t>ア</t>
    </rPh>
    <rPh sb="28" eb="30">
      <t>ワリビキ</t>
    </rPh>
    <rPh sb="30" eb="32">
      <t>タイショウ</t>
    </rPh>
    <rPh sb="33" eb="34">
      <t>ア</t>
    </rPh>
    <rPh sb="36" eb="38">
      <t>バアイ</t>
    </rPh>
    <rPh sb="40" eb="43">
      <t>リョウシュウショ</t>
    </rPh>
    <rPh sb="43" eb="44">
      <t>トウ</t>
    </rPh>
    <rPh sb="45" eb="47">
      <t>カクニン</t>
    </rPh>
    <phoneticPr fontId="1"/>
  </si>
  <si>
    <t>　（※2）</t>
    <phoneticPr fontId="1"/>
  </si>
  <si>
    <t>　　・（分）÷60　で算出してください＜例＞30（分）÷60＝0.5（時間）、15（分）÷60＝0.25（時間）</t>
    <phoneticPr fontId="1"/>
  </si>
  <si>
    <t>（9）</t>
    <phoneticPr fontId="1"/>
  </si>
  <si>
    <t>「①≪時間単位≫合計時間合計金額」</t>
    <rPh sb="2" eb="4">
      <t>ジカン</t>
    </rPh>
    <rPh sb="6" eb="10">
      <t>ゴウケイジカン</t>
    </rPh>
    <rPh sb="10" eb="14">
      <t>ゴウケイキンガク</t>
    </rPh>
    <rPh sb="16" eb="17">
      <t>ラン</t>
    </rPh>
    <phoneticPr fontId="1"/>
  </si>
  <si>
    <t>「②≪分単位≫合計時間合計金額」</t>
    <phoneticPr fontId="1"/>
  </si>
  <si>
    <t>　　※日中・夜間をまたぐ経費はそれぞれの表に分割してご入力ください。</t>
    <rPh sb="3" eb="5">
      <t>ニッチュウ</t>
    </rPh>
    <rPh sb="6" eb="8">
      <t>ヤカン</t>
    </rPh>
    <rPh sb="12" eb="14">
      <t>ケイヒ</t>
    </rPh>
    <rPh sb="20" eb="21">
      <t>オモテ</t>
    </rPh>
    <rPh sb="22" eb="24">
      <t>ブンカツ</t>
    </rPh>
    <rPh sb="27" eb="29">
      <t>ニュウリョク</t>
    </rPh>
    <phoneticPr fontId="1"/>
  </si>
  <si>
    <t>　　※代表的なものに「割増料金」「病児保育」「延長料金」「沐浴」「送迎」等があります。</t>
    <rPh sb="3" eb="6">
      <t>ダイヒョウテキ</t>
    </rPh>
    <rPh sb="11" eb="15">
      <t>ワリマシリョウキン</t>
    </rPh>
    <rPh sb="17" eb="21">
      <t>ビョウジホイク</t>
    </rPh>
    <rPh sb="23" eb="27">
      <t>エンチョウリョウキン</t>
    </rPh>
    <rPh sb="29" eb="31">
      <t>モクヨク</t>
    </rPh>
    <rPh sb="33" eb="35">
      <t>ソウゲイ</t>
    </rPh>
    <rPh sb="36" eb="37">
      <t>ナド</t>
    </rPh>
    <phoneticPr fontId="1"/>
  </si>
  <si>
    <t>小計</t>
    <rPh sb="0" eb="2">
      <t>ショウケイ</t>
    </rPh>
    <phoneticPr fontId="1"/>
  </si>
  <si>
    <t>申請額</t>
    <rPh sb="0" eb="3">
      <t>シンセイガク</t>
    </rPh>
    <phoneticPr fontId="1"/>
  </si>
  <si>
    <t>②
共同
保育</t>
    <rPh sb="2" eb="4">
      <t>キョウドウ</t>
    </rPh>
    <rPh sb="5" eb="7">
      <t>ホイク</t>
    </rPh>
    <phoneticPr fontId="1"/>
  </si>
  <si>
    <t>③利用時間帯(24H)</t>
    <rPh sb="1" eb="3">
      <t>リヨウ</t>
    </rPh>
    <rPh sb="3" eb="5">
      <t>ジカン</t>
    </rPh>
    <rPh sb="5" eb="6">
      <t>タイ</t>
    </rPh>
    <phoneticPr fontId="3"/>
  </si>
  <si>
    <t>④保育料</t>
    <rPh sb="1" eb="4">
      <t>ホイクリョウ</t>
    </rPh>
    <phoneticPr fontId="1"/>
  </si>
  <si>
    <t>⑤補助対象
オプション</t>
    <rPh sb="1" eb="5">
      <t>ホジョタイショウ</t>
    </rPh>
    <phoneticPr fontId="1"/>
  </si>
  <si>
    <t>⑦クーポン割引
対象</t>
    <rPh sb="5" eb="7">
      <t>ワリビキ</t>
    </rPh>
    <rPh sb="8" eb="10">
      <t>タイショウ</t>
    </rPh>
    <phoneticPr fontId="1"/>
  </si>
  <si>
    <t>⑧クーポン割引
対象外</t>
    <rPh sb="5" eb="7">
      <t>ワリビキ</t>
    </rPh>
    <rPh sb="8" eb="11">
      <t>タイショウガイ</t>
    </rPh>
    <phoneticPr fontId="1"/>
  </si>
  <si>
    <r>
      <t xml:space="preserve">⑬補助対象額
</t>
    </r>
    <r>
      <rPr>
        <b/>
        <sz val="6"/>
        <rFont val="游ゴシック"/>
        <family val="3"/>
        <charset val="128"/>
      </rPr>
      <t>（分単位切捨て）</t>
    </r>
    <rPh sb="1" eb="3">
      <t>ホジョ</t>
    </rPh>
    <rPh sb="3" eb="5">
      <t>タイショウ</t>
    </rPh>
    <rPh sb="5" eb="6">
      <t>ガク</t>
    </rPh>
    <rPh sb="8" eb="11">
      <t>フンタンイ</t>
    </rPh>
    <rPh sb="11" eb="12">
      <t>キ</t>
    </rPh>
    <rPh sb="12" eb="13">
      <t>ス</t>
    </rPh>
    <phoneticPr fontId="1"/>
  </si>
  <si>
    <t>⑯申請
時間内訳
（分）</t>
    <rPh sb="10" eb="11">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</si>
</sst>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日&quot;"/>
    <numFmt numFmtId="177" formatCode="#,###\ &quot;円&quot;"/>
    <numFmt numFmtId="178" formatCode="###.00\ &quot;時間&quot;"/>
    <numFmt numFmtId="179" formatCode="#,###\ &quot;時間&quot;"/>
    <numFmt numFmtId="180" formatCode="#,###\ &quot;分&quot;"/>
    <numFmt numFmtId="181" formatCode="#,###&quot;時間&quot;"/>
    <numFmt numFmtId="182" formatCode="00"/>
    <numFmt numFmtId="183" formatCode="###\ &quot;時間&quot;"/>
    <numFmt numFmtId="184" formatCode="#,###&quot;円&quot;"/>
    <numFmt numFmtId="185" formatCode="0."/>
  </numFmts>
  <fonts count="55" x14ac:knownFonts="1">
    <font>
      <sz val="11"/>
      <color theme="1"/>
      <name val="游ゴシック"/>
      <family val="2"/>
      <charset val="128"/>
      <scheme val="minor"/>
    </font>
    <font>
      <sz val="6"/>
      <name val="游ゴシック"/>
      <family val="2"/>
      <charset val="128"/>
      <scheme val="minor"/>
    </font>
    <font>
      <sz val="11"/>
      <color theme="1"/>
      <name val="ＭＳ Ｐゴシック"/>
      <family val="2"/>
      <charset val="128"/>
    </font>
    <font>
      <sz val="6"/>
      <name val="ＭＳ Ｐゴシック"/>
      <family val="2"/>
      <charset val="128"/>
    </font>
    <font>
      <b/>
      <sz val="11"/>
      <color theme="1"/>
      <name val="游ゴシック"/>
      <family val="3"/>
      <charset val="128"/>
      <scheme val="minor"/>
    </font>
    <font>
      <b/>
      <sz val="8"/>
      <color theme="1"/>
      <name val="游ゴシック"/>
      <family val="3"/>
      <charset val="128"/>
    </font>
    <font>
      <b/>
      <sz val="8"/>
      <color theme="1"/>
      <name val="游ゴシック"/>
      <family val="3"/>
      <charset val="128"/>
      <scheme val="minor"/>
    </font>
    <font>
      <b/>
      <sz val="6"/>
      <color theme="1"/>
      <name val="游ゴシック"/>
      <family val="3"/>
      <charset val="128"/>
    </font>
    <font>
      <b/>
      <sz val="9"/>
      <color theme="1"/>
      <name val="游ゴシック"/>
      <family val="3"/>
      <charset val="128"/>
    </font>
    <font>
      <b/>
      <sz val="16"/>
      <color theme="1"/>
      <name val="游ゴシック"/>
      <family val="3"/>
      <charset val="128"/>
      <scheme val="minor"/>
    </font>
    <font>
      <sz val="16"/>
      <color theme="1"/>
      <name val="ＭＳ Ｐゴシック"/>
      <family val="3"/>
      <charset val="128"/>
    </font>
    <font>
      <sz val="10"/>
      <color theme="1"/>
      <name val="游ゴシック"/>
      <family val="2"/>
      <charset val="128"/>
      <scheme val="minor"/>
    </font>
    <font>
      <b/>
      <sz val="7"/>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6"/>
      <color theme="1"/>
      <name val="ＭＳ Ｐゴシック"/>
      <family val="3"/>
      <charset val="128"/>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font>
    <font>
      <sz val="11"/>
      <color theme="1"/>
      <name val="游ゴシック"/>
      <family val="3"/>
      <charset val="128"/>
    </font>
    <font>
      <sz val="11"/>
      <color rgb="FFFF0000"/>
      <name val="游ゴシック"/>
      <family val="2"/>
      <charset val="128"/>
      <scheme val="minor"/>
    </font>
    <font>
      <b/>
      <sz val="9"/>
      <name val="游ゴシック"/>
      <family val="3"/>
      <charset val="128"/>
    </font>
    <font>
      <b/>
      <sz val="8"/>
      <name val="游ゴシック"/>
      <family val="3"/>
      <charset val="128"/>
    </font>
    <font>
      <sz val="11"/>
      <name val="游ゴシック"/>
      <family val="3"/>
      <charset val="128"/>
      <scheme val="minor"/>
    </font>
    <font>
      <b/>
      <sz val="11"/>
      <color theme="4"/>
      <name val="游ゴシック"/>
      <family val="3"/>
      <charset val="128"/>
      <scheme val="minor"/>
    </font>
    <font>
      <b/>
      <sz val="9"/>
      <color theme="1"/>
      <name val="游ゴシック"/>
      <family val="3"/>
      <charset val="128"/>
      <scheme val="minor"/>
    </font>
    <font>
      <i/>
      <sz val="8"/>
      <color theme="1"/>
      <name val="游ゴシック"/>
      <family val="3"/>
      <charset val="128"/>
      <scheme val="minor"/>
    </font>
    <font>
      <sz val="11"/>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sz val="12"/>
      <color theme="1"/>
      <name val="ＭＳ Ｐゴシック"/>
      <family val="3"/>
      <charset val="128"/>
    </font>
    <font>
      <sz val="11"/>
      <color rgb="FF000000"/>
      <name val="游ゴシック"/>
      <family val="3"/>
      <charset val="128"/>
      <scheme val="minor"/>
    </font>
    <font>
      <sz val="11"/>
      <color rgb="FF000000"/>
      <name val="ＭＳ Ｐゴシック"/>
      <family val="3"/>
      <charset val="128"/>
    </font>
    <font>
      <sz val="11"/>
      <color rgb="FF000000"/>
      <name val="游ゴシック"/>
      <family val="2"/>
      <charset val="128"/>
    </font>
    <font>
      <sz val="11"/>
      <color rgb="FF000000"/>
      <name val="Calibri"/>
      <family val="2"/>
    </font>
    <font>
      <b/>
      <sz val="11"/>
      <color rgb="FFFF0000"/>
      <name val="游ゴシック"/>
      <family val="3"/>
      <charset val="128"/>
      <scheme val="minor"/>
    </font>
    <font>
      <b/>
      <sz val="11"/>
      <color rgb="FFFF0000"/>
      <name val="ＭＳ ゴシック"/>
      <family val="3"/>
      <charset val="128"/>
    </font>
    <font>
      <b/>
      <sz val="11"/>
      <color rgb="FFFF0000"/>
      <name val="Calibri"/>
      <family val="2"/>
    </font>
    <font>
      <b/>
      <u/>
      <sz val="11"/>
      <color theme="1"/>
      <name val="游ゴシック"/>
      <family val="3"/>
      <charset val="128"/>
      <scheme val="minor"/>
    </font>
    <font>
      <sz val="11"/>
      <color rgb="FFFF0000"/>
      <name val="游ゴシック"/>
      <family val="3"/>
      <charset val="128"/>
      <scheme val="minor"/>
    </font>
    <font>
      <b/>
      <sz val="8"/>
      <color rgb="FFFF0000"/>
      <name val="游ゴシック"/>
      <family val="3"/>
      <charset val="128"/>
    </font>
    <font>
      <sz val="11"/>
      <name val="游ゴシック"/>
      <family val="2"/>
      <charset val="128"/>
      <scheme val="minor"/>
    </font>
    <font>
      <b/>
      <sz val="6"/>
      <name val="游ゴシック"/>
      <family val="3"/>
      <charset val="128"/>
    </font>
    <font>
      <sz val="9"/>
      <name val="游ゴシック"/>
      <family val="3"/>
      <charset val="128"/>
      <scheme val="minor"/>
    </font>
    <font>
      <sz val="10"/>
      <name val="游ゴシック"/>
      <family val="2"/>
      <charset val="128"/>
      <scheme val="minor"/>
    </font>
    <font>
      <sz val="10"/>
      <name val="游ゴシック"/>
      <family val="3"/>
      <charset val="128"/>
      <scheme val="minor"/>
    </font>
    <font>
      <b/>
      <sz val="16"/>
      <name val="ＭＳ Ｐゴシック"/>
      <family val="3"/>
      <charset val="128"/>
    </font>
    <font>
      <sz val="16"/>
      <name val="ＭＳ Ｐゴシック"/>
      <family val="3"/>
      <charset val="128"/>
    </font>
    <font>
      <sz val="14"/>
      <name val="游ゴシック"/>
      <family val="3"/>
      <charset val="128"/>
      <scheme val="minor"/>
    </font>
    <font>
      <b/>
      <sz val="16"/>
      <name val="游ゴシック"/>
      <family val="3"/>
      <charset val="128"/>
      <scheme val="minor"/>
    </font>
    <font>
      <sz val="14"/>
      <name val="游ゴシック"/>
      <family val="3"/>
      <charset val="128"/>
    </font>
    <font>
      <sz val="11"/>
      <name val="游ゴシック"/>
      <family val="3"/>
      <charset val="128"/>
    </font>
    <font>
      <sz val="12"/>
      <name val="游ゴシック"/>
      <family val="3"/>
      <charset val="128"/>
      <scheme val="minor"/>
    </font>
    <font>
      <sz val="11"/>
      <color theme="0" tint="-0.499984740745262"/>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double">
        <color indexed="64"/>
      </bottom>
      <diagonal/>
    </border>
    <border diagonalUp="1">
      <left style="thin">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left style="thin">
        <color indexed="64"/>
      </left>
      <right style="thin">
        <color indexed="64"/>
      </right>
      <top/>
      <bottom style="thin">
        <color indexed="64"/>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style="medium">
        <color indexed="64"/>
      </left>
      <right/>
      <top style="medium">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2" fillId="0" borderId="0">
      <alignment vertical="center"/>
    </xf>
  </cellStyleXfs>
  <cellXfs count="710">
    <xf numFmtId="0" fontId="0" fillId="0" borderId="0" xfId="0">
      <alignment vertical="center"/>
    </xf>
    <xf numFmtId="0" fontId="0" fillId="3" borderId="0" xfId="0" applyFill="1">
      <alignment vertical="center"/>
    </xf>
    <xf numFmtId="0" fontId="4" fillId="3" borderId="0" xfId="0" applyFont="1" applyFill="1">
      <alignment vertical="center"/>
    </xf>
    <xf numFmtId="0" fontId="8" fillId="3" borderId="0" xfId="1" applyFont="1" applyFill="1">
      <alignment vertical="center"/>
    </xf>
    <xf numFmtId="0" fontId="0" fillId="3" borderId="0" xfId="0" applyFill="1" applyAlignment="1">
      <alignment horizontal="center" vertical="center"/>
    </xf>
    <xf numFmtId="177" fontId="10" fillId="3" borderId="0" xfId="1" applyNumberFormat="1" applyFont="1" applyFill="1" applyBorder="1" applyAlignment="1"/>
    <xf numFmtId="177" fontId="10" fillId="3" borderId="0" xfId="1" applyNumberFormat="1" applyFont="1" applyFill="1" applyBorder="1" applyAlignment="1">
      <alignment horizontal="right"/>
    </xf>
    <xf numFmtId="181" fontId="10" fillId="3" borderId="0" xfId="1" applyNumberFormat="1" applyFont="1" applyFill="1" applyBorder="1" applyAlignment="1">
      <alignment horizontal="right"/>
    </xf>
    <xf numFmtId="0" fontId="15" fillId="3" borderId="0" xfId="0" applyFont="1" applyFill="1" applyBorder="1" applyAlignment="1">
      <alignment horizontal="center" vertical="center"/>
    </xf>
    <xf numFmtId="0" fontId="14" fillId="3" borderId="0" xfId="0" applyFont="1" applyFill="1" applyBorder="1" applyAlignment="1">
      <alignment horizontal="center" vertical="center"/>
    </xf>
    <xf numFmtId="177" fontId="10" fillId="3" borderId="0" xfId="1" applyNumberFormat="1" applyFont="1" applyFill="1" applyBorder="1" applyAlignment="1">
      <alignment horizontal="center"/>
    </xf>
    <xf numFmtId="0" fontId="13" fillId="3" borderId="0" xfId="0" applyFont="1" applyFill="1" applyBorder="1" applyAlignment="1">
      <alignment horizontal="center" vertical="center" wrapText="1"/>
    </xf>
    <xf numFmtId="181" fontId="10" fillId="3" borderId="0" xfId="1" applyNumberFormat="1" applyFont="1" applyFill="1" applyBorder="1" applyAlignment="1">
      <alignment horizontal="center"/>
    </xf>
    <xf numFmtId="0" fontId="0" fillId="3" borderId="7" xfId="0" applyFill="1" applyBorder="1" applyAlignment="1">
      <alignment vertical="center"/>
    </xf>
    <xf numFmtId="0" fontId="0" fillId="3" borderId="9" xfId="0" applyFill="1" applyBorder="1" applyAlignment="1">
      <alignment vertical="center"/>
    </xf>
    <xf numFmtId="0" fontId="0" fillId="3" borderId="8" xfId="0" applyFill="1" applyBorder="1" applyAlignment="1">
      <alignment vertical="center"/>
    </xf>
    <xf numFmtId="0" fontId="0" fillId="3" borderId="14" xfId="0" applyFill="1" applyBorder="1" applyAlignment="1">
      <alignment vertical="center"/>
    </xf>
    <xf numFmtId="0" fontId="0" fillId="3" borderId="15" xfId="0" applyFill="1" applyBorder="1" applyAlignment="1">
      <alignment vertical="center"/>
    </xf>
    <xf numFmtId="0" fontId="0" fillId="3" borderId="16" xfId="0" applyFill="1" applyBorder="1" applyAlignment="1">
      <alignment vertical="center"/>
    </xf>
    <xf numFmtId="0" fontId="0" fillId="3" borderId="7" xfId="0" applyFill="1" applyBorder="1">
      <alignment vertical="center"/>
    </xf>
    <xf numFmtId="0" fontId="0" fillId="3" borderId="9" xfId="0" applyFill="1" applyBorder="1">
      <alignment vertical="center"/>
    </xf>
    <xf numFmtId="0" fontId="0" fillId="3" borderId="8" xfId="0" applyFill="1" applyBorder="1">
      <alignment vertical="center"/>
    </xf>
    <xf numFmtId="0" fontId="0" fillId="3" borderId="14" xfId="0" applyFill="1" applyBorder="1">
      <alignment vertical="center"/>
    </xf>
    <xf numFmtId="0" fontId="0" fillId="3" borderId="15" xfId="0" applyFill="1" applyBorder="1">
      <alignment vertical="center"/>
    </xf>
    <xf numFmtId="0" fontId="20" fillId="0" borderId="9" xfId="1" applyFont="1" applyFill="1" applyBorder="1" applyAlignment="1">
      <alignment horizontal="center" vertical="center"/>
    </xf>
    <xf numFmtId="0" fontId="20" fillId="3" borderId="7" xfId="1" applyFont="1" applyFill="1" applyBorder="1" applyAlignment="1">
      <alignment horizontal="center" vertical="center"/>
    </xf>
    <xf numFmtId="0" fontId="20" fillId="0" borderId="22" xfId="1" applyFont="1" applyFill="1" applyBorder="1" applyAlignment="1">
      <alignment horizontal="center" vertical="center"/>
    </xf>
    <xf numFmtId="0" fontId="20" fillId="3" borderId="21" xfId="1" applyFont="1" applyFill="1" applyBorder="1" applyAlignment="1">
      <alignment horizontal="center" vertical="center"/>
    </xf>
    <xf numFmtId="0" fontId="9" fillId="2" borderId="7"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3" borderId="18" xfId="0" applyFill="1" applyBorder="1">
      <alignment vertical="center"/>
    </xf>
    <xf numFmtId="0" fontId="0" fillId="3" borderId="6" xfId="0" applyFill="1" applyBorder="1">
      <alignment vertical="center"/>
    </xf>
    <xf numFmtId="0" fontId="0" fillId="2" borderId="15" xfId="0" applyFill="1" applyBorder="1" applyAlignment="1" applyProtection="1">
      <alignment vertical="center"/>
      <protection locked="0"/>
    </xf>
    <xf numFmtId="0" fontId="15" fillId="3" borderId="0" xfId="0" applyFont="1" applyFill="1" applyBorder="1" applyAlignment="1">
      <alignment horizontal="center" vertical="center"/>
    </xf>
    <xf numFmtId="0" fontId="14" fillId="3" borderId="0" xfId="0" applyFont="1" applyFill="1" applyBorder="1" applyAlignment="1">
      <alignment horizontal="center" vertical="center"/>
    </xf>
    <xf numFmtId="177" fontId="10" fillId="3" borderId="0" xfId="1" applyNumberFormat="1" applyFont="1" applyFill="1" applyBorder="1" applyAlignment="1">
      <alignment horizontal="center"/>
    </xf>
    <xf numFmtId="0" fontId="13" fillId="3" borderId="0" xfId="0" applyFont="1" applyFill="1" applyBorder="1" applyAlignment="1">
      <alignment horizontal="center" vertical="center" wrapText="1"/>
    </xf>
    <xf numFmtId="0" fontId="4" fillId="0" borderId="0" xfId="0" applyFont="1">
      <alignment vertical="center"/>
    </xf>
    <xf numFmtId="177" fontId="13" fillId="0" borderId="12" xfId="0" applyNumberFormat="1" applyFont="1" applyBorder="1" applyAlignment="1">
      <alignment horizontal="right" vertical="center"/>
    </xf>
    <xf numFmtId="177" fontId="13" fillId="0" borderId="0" xfId="0" applyNumberFormat="1" applyFont="1" applyAlignment="1">
      <alignment horizontal="right" vertical="center"/>
    </xf>
    <xf numFmtId="178" fontId="13" fillId="0" borderId="0" xfId="0" applyNumberFormat="1" applyFont="1" applyAlignment="1">
      <alignment horizontal="right" vertical="center"/>
    </xf>
    <xf numFmtId="179" fontId="13" fillId="0" borderId="0" xfId="0" applyNumberFormat="1" applyFont="1" applyAlignment="1">
      <alignment horizontal="right" vertical="center"/>
    </xf>
    <xf numFmtId="180" fontId="13" fillId="0" borderId="0" xfId="0" applyNumberFormat="1" applyFont="1" applyAlignment="1">
      <alignment horizontal="right" vertical="center"/>
    </xf>
    <xf numFmtId="0" fontId="8" fillId="0" borderId="0" xfId="1" applyFont="1">
      <alignment vertical="center"/>
    </xf>
    <xf numFmtId="49" fontId="24" fillId="0" borderId="10" xfId="0" applyNumberFormat="1" applyFont="1" applyBorder="1">
      <alignment vertical="center"/>
    </xf>
    <xf numFmtId="0" fontId="2" fillId="0" borderId="9" xfId="1" applyBorder="1" applyAlignment="1">
      <alignment horizontal="center" vertical="center"/>
    </xf>
    <xf numFmtId="0" fontId="2" fillId="0" borderId="7" xfId="1" applyBorder="1" applyAlignment="1">
      <alignment horizontal="center" vertical="center"/>
    </xf>
    <xf numFmtId="0" fontId="9" fillId="2" borderId="7" xfId="0" applyFont="1" applyFill="1" applyBorder="1" applyAlignment="1">
      <alignment horizontal="center" vertical="center"/>
    </xf>
    <xf numFmtId="0" fontId="2" fillId="0" borderId="22" xfId="1" applyBorder="1" applyAlignment="1">
      <alignment horizontal="center" vertical="center"/>
    </xf>
    <xf numFmtId="0" fontId="2" fillId="0" borderId="21" xfId="1" applyBorder="1" applyAlignment="1">
      <alignment horizontal="center" vertical="center"/>
    </xf>
    <xf numFmtId="0" fontId="9" fillId="2" borderId="10" xfId="0" applyFont="1" applyFill="1" applyBorder="1" applyAlignment="1">
      <alignment horizontal="center" vertical="center"/>
    </xf>
    <xf numFmtId="0" fontId="25" fillId="0" borderId="0" xfId="0" applyFont="1">
      <alignment vertical="center"/>
    </xf>
    <xf numFmtId="0" fontId="13" fillId="0" borderId="0" xfId="0" applyFont="1">
      <alignment vertical="center"/>
    </xf>
    <xf numFmtId="0" fontId="13" fillId="0" borderId="0" xfId="0" applyFont="1" applyAlignment="1">
      <alignment horizontal="center" vertical="center"/>
    </xf>
    <xf numFmtId="177" fontId="13" fillId="0" borderId="7" xfId="0" applyNumberFormat="1" applyFont="1" applyBorder="1" applyAlignment="1">
      <alignment horizontal="right" vertical="center"/>
    </xf>
    <xf numFmtId="177" fontId="13" fillId="0" borderId="9" xfId="0" applyNumberFormat="1" applyFont="1" applyBorder="1" applyAlignment="1">
      <alignment horizontal="right" vertical="center"/>
    </xf>
    <xf numFmtId="178" fontId="13" fillId="0" borderId="9" xfId="0" applyNumberFormat="1" applyFont="1" applyBorder="1" applyAlignment="1">
      <alignment horizontal="right" vertical="center"/>
    </xf>
    <xf numFmtId="178" fontId="13" fillId="0" borderId="8" xfId="0" applyNumberFormat="1" applyFont="1" applyBorder="1" applyAlignment="1">
      <alignment horizontal="right" vertical="center"/>
    </xf>
    <xf numFmtId="180" fontId="13" fillId="0" borderId="0" xfId="0" applyNumberFormat="1" applyFont="1" applyAlignment="1">
      <alignment horizontal="center" vertical="center"/>
    </xf>
    <xf numFmtId="177" fontId="13" fillId="0" borderId="14" xfId="0" applyNumberFormat="1" applyFont="1" applyBorder="1" applyAlignment="1">
      <alignment horizontal="right" vertical="center"/>
    </xf>
    <xf numFmtId="177" fontId="13" fillId="0" borderId="15" xfId="0" applyNumberFormat="1" applyFont="1" applyBorder="1" applyAlignment="1">
      <alignment horizontal="right" vertical="center"/>
    </xf>
    <xf numFmtId="178" fontId="13" fillId="0" borderId="15" xfId="0" applyNumberFormat="1" applyFont="1" applyBorder="1" applyAlignment="1">
      <alignment horizontal="right" vertical="center"/>
    </xf>
    <xf numFmtId="178" fontId="13" fillId="0" borderId="16" xfId="0" applyNumberFormat="1" applyFont="1" applyBorder="1" applyAlignment="1">
      <alignment horizontal="right" vertical="center"/>
    </xf>
    <xf numFmtId="0" fontId="28" fillId="0" borderId="0" xfId="0" applyFont="1">
      <alignment vertical="center"/>
    </xf>
    <xf numFmtId="0" fontId="0" fillId="0" borderId="0" xfId="0" applyAlignment="1">
      <alignment horizontal="center" vertical="center"/>
    </xf>
    <xf numFmtId="184" fontId="0" fillId="0" borderId="0" xfId="0" applyNumberFormat="1" applyAlignment="1">
      <alignment horizontal="right" vertical="center"/>
    </xf>
    <xf numFmtId="177" fontId="10" fillId="0" borderId="7" xfId="1" applyNumberFormat="1" applyFont="1" applyBorder="1" applyAlignment="1">
      <alignment horizontal="right"/>
    </xf>
    <xf numFmtId="177" fontId="10" fillId="0" borderId="9" xfId="1" applyNumberFormat="1" applyFont="1" applyBorder="1" applyAlignment="1">
      <alignment horizontal="right"/>
    </xf>
    <xf numFmtId="177" fontId="10" fillId="0" borderId="8" xfId="1" applyNumberFormat="1" applyFont="1" applyBorder="1" applyAlignment="1">
      <alignment horizontal="right"/>
    </xf>
    <xf numFmtId="181" fontId="10" fillId="0" borderId="7" xfId="1" applyNumberFormat="1" applyFont="1" applyBorder="1" applyAlignment="1">
      <alignment horizontal="right"/>
    </xf>
    <xf numFmtId="181" fontId="10" fillId="0" borderId="9" xfId="1" applyNumberFormat="1" applyFont="1" applyBorder="1" applyAlignment="1">
      <alignment horizontal="right"/>
    </xf>
    <xf numFmtId="181" fontId="10" fillId="0" borderId="8" xfId="1" applyNumberFormat="1" applyFont="1" applyBorder="1" applyAlignment="1">
      <alignment horizontal="right"/>
    </xf>
    <xf numFmtId="181" fontId="10" fillId="0" borderId="11" xfId="1" applyNumberFormat="1" applyFont="1" applyBorder="1" applyAlignment="1"/>
    <xf numFmtId="181" fontId="10" fillId="0" borderId="9" xfId="1" applyNumberFormat="1" applyFont="1" applyBorder="1" applyAlignment="1"/>
    <xf numFmtId="181" fontId="10" fillId="0" borderId="8" xfId="1" applyNumberFormat="1" applyFont="1" applyBorder="1" applyAlignment="1"/>
    <xf numFmtId="177" fontId="10" fillId="0" borderId="9" xfId="1" applyNumberFormat="1" applyFont="1" applyBorder="1" applyAlignment="1"/>
    <xf numFmtId="177" fontId="10" fillId="0" borderId="26" xfId="1" applyNumberFormat="1" applyFont="1" applyBorder="1" applyAlignment="1"/>
    <xf numFmtId="0" fontId="0" fillId="0" borderId="17" xfId="0" applyBorder="1">
      <alignment vertical="center"/>
    </xf>
    <xf numFmtId="0" fontId="0" fillId="0" borderId="18" xfId="0" applyBorder="1">
      <alignment vertical="center"/>
    </xf>
    <xf numFmtId="177" fontId="10" fillId="0" borderId="12" xfId="1" applyNumberFormat="1" applyFont="1" applyBorder="1" applyAlignment="1">
      <alignment horizontal="right"/>
    </xf>
    <xf numFmtId="177" fontId="10" fillId="0" borderId="0" xfId="1" applyNumberFormat="1" applyFont="1" applyAlignment="1">
      <alignment horizontal="right"/>
    </xf>
    <xf numFmtId="177" fontId="10" fillId="0" borderId="13" xfId="1" applyNumberFormat="1" applyFont="1" applyBorder="1" applyAlignment="1">
      <alignment horizontal="right"/>
    </xf>
    <xf numFmtId="181" fontId="10" fillId="0" borderId="12" xfId="1" applyNumberFormat="1" applyFont="1" applyBorder="1" applyAlignment="1">
      <alignment horizontal="right"/>
    </xf>
    <xf numFmtId="181" fontId="10" fillId="0" borderId="0" xfId="1" applyNumberFormat="1" applyFont="1" applyAlignment="1">
      <alignment horizontal="right"/>
    </xf>
    <xf numFmtId="181" fontId="10" fillId="0" borderId="13" xfId="1" applyNumberFormat="1" applyFont="1" applyBorder="1" applyAlignment="1">
      <alignment horizontal="right"/>
    </xf>
    <xf numFmtId="181" fontId="10" fillId="0" borderId="17" xfId="1" applyNumberFormat="1" applyFont="1" applyBorder="1" applyAlignment="1"/>
    <xf numFmtId="181" fontId="10" fillId="0" borderId="0" xfId="1" applyNumberFormat="1" applyFont="1" applyAlignment="1"/>
    <xf numFmtId="181" fontId="10" fillId="0" borderId="13" xfId="1" applyNumberFormat="1" applyFont="1" applyBorder="1" applyAlignment="1"/>
    <xf numFmtId="177" fontId="10" fillId="0" borderId="0" xfId="1" applyNumberFormat="1" applyFont="1" applyAlignment="1"/>
    <xf numFmtId="177" fontId="10" fillId="0" borderId="18" xfId="1" applyNumberFormat="1" applyFont="1" applyBorder="1" applyAlignment="1"/>
    <xf numFmtId="177" fontId="10" fillId="0" borderId="14" xfId="1" applyNumberFormat="1" applyFont="1" applyBorder="1" applyAlignment="1">
      <alignment horizontal="right"/>
    </xf>
    <xf numFmtId="177" fontId="10" fillId="0" borderId="15" xfId="1" applyNumberFormat="1" applyFont="1" applyBorder="1" applyAlignment="1">
      <alignment horizontal="right"/>
    </xf>
    <xf numFmtId="177" fontId="29" fillId="0" borderId="16" xfId="1" applyNumberFormat="1" applyFont="1" applyBorder="1" applyAlignment="1">
      <alignment horizontal="right"/>
    </xf>
    <xf numFmtId="181" fontId="29" fillId="0" borderId="14" xfId="1" applyNumberFormat="1" applyFont="1" applyBorder="1" applyAlignment="1">
      <alignment horizontal="right"/>
    </xf>
    <xf numFmtId="181" fontId="29" fillId="0" borderId="15" xfId="1" applyNumberFormat="1" applyFont="1" applyBorder="1" applyAlignment="1">
      <alignment horizontal="right"/>
    </xf>
    <xf numFmtId="181" fontId="29" fillId="0" borderId="16" xfId="1" applyNumberFormat="1" applyFont="1" applyBorder="1" applyAlignment="1">
      <alignment horizontal="right"/>
    </xf>
    <xf numFmtId="177" fontId="29" fillId="0" borderId="14" xfId="1" applyNumberFormat="1" applyFont="1" applyBorder="1" applyAlignment="1">
      <alignment horizontal="right"/>
    </xf>
    <xf numFmtId="177" fontId="29" fillId="0" borderId="15" xfId="1" applyNumberFormat="1" applyFont="1" applyBorder="1" applyAlignment="1">
      <alignment horizontal="right"/>
    </xf>
    <xf numFmtId="181" fontId="10" fillId="0" borderId="4" xfId="1" applyNumberFormat="1" applyFont="1" applyBorder="1" applyAlignment="1"/>
    <xf numFmtId="181" fontId="10" fillId="0" borderId="5" xfId="1" applyNumberFormat="1" applyFont="1" applyBorder="1" applyAlignment="1"/>
    <xf numFmtId="181" fontId="28" fillId="0" borderId="51" xfId="1" applyNumberFormat="1" applyFont="1" applyBorder="1" applyAlignment="1">
      <alignment horizontal="right"/>
    </xf>
    <xf numFmtId="177" fontId="30" fillId="0" borderId="5" xfId="1" applyNumberFormat="1" applyFont="1" applyBorder="1" applyAlignment="1"/>
    <xf numFmtId="177" fontId="28" fillId="0" borderId="6" xfId="1" applyNumberFormat="1" applyFont="1" applyBorder="1" applyAlignment="1">
      <alignment horizontal="right" vertical="center"/>
    </xf>
    <xf numFmtId="0" fontId="28" fillId="0" borderId="4" xfId="0" applyFont="1" applyBorder="1" applyAlignment="1">
      <alignment horizontal="right" vertical="center"/>
    </xf>
    <xf numFmtId="0" fontId="28" fillId="0" borderId="5" xfId="0" applyFont="1" applyBorder="1" applyAlignment="1">
      <alignment horizontal="right" vertical="center"/>
    </xf>
    <xf numFmtId="0" fontId="28" fillId="0" borderId="6" xfId="0" applyFont="1" applyBorder="1" applyAlignment="1">
      <alignment horizontal="right" vertical="center"/>
    </xf>
    <xf numFmtId="177" fontId="10" fillId="0" borderId="1" xfId="1" applyNumberFormat="1" applyFont="1" applyBorder="1" applyAlignment="1">
      <alignment horizontal="right"/>
    </xf>
    <xf numFmtId="177" fontId="10" fillId="0" borderId="2" xfId="1" applyNumberFormat="1" applyFont="1" applyBorder="1" applyAlignment="1">
      <alignment horizontal="right"/>
    </xf>
    <xf numFmtId="177" fontId="30" fillId="0" borderId="3" xfId="1" applyNumberFormat="1" applyFont="1" applyBorder="1" applyAlignment="1">
      <alignment horizontal="right"/>
    </xf>
    <xf numFmtId="177" fontId="30" fillId="0" borderId="1" xfId="1" applyNumberFormat="1" applyFont="1" applyBorder="1" applyAlignment="1">
      <alignment horizontal="right"/>
    </xf>
    <xf numFmtId="181" fontId="30" fillId="0" borderId="2" xfId="1" applyNumberFormat="1" applyFont="1" applyBorder="1" applyAlignment="1">
      <alignment horizontal="right"/>
    </xf>
    <xf numFmtId="181" fontId="28" fillId="0" borderId="3" xfId="1" applyNumberFormat="1" applyFont="1" applyBorder="1" applyAlignment="1">
      <alignment horizontal="right" vertical="center"/>
    </xf>
    <xf numFmtId="177" fontId="28" fillId="0" borderId="1" xfId="1" applyNumberFormat="1" applyFont="1" applyBorder="1" applyAlignment="1">
      <alignment horizontal="right" vertical="center"/>
    </xf>
    <xf numFmtId="177" fontId="28" fillId="0" borderId="2" xfId="1" applyNumberFormat="1" applyFont="1" applyBorder="1" applyAlignment="1">
      <alignment horizontal="right" vertical="center"/>
    </xf>
    <xf numFmtId="177" fontId="28" fillId="0" borderId="3" xfId="1" applyNumberFormat="1" applyFont="1" applyBorder="1" applyAlignment="1">
      <alignment horizontal="right" vertical="center"/>
    </xf>
    <xf numFmtId="177" fontId="10" fillId="0" borderId="17" xfId="1" applyNumberFormat="1" applyFont="1" applyBorder="1" applyAlignment="1">
      <alignment horizontal="right"/>
    </xf>
    <xf numFmtId="177" fontId="30" fillId="0" borderId="18" xfId="1" applyNumberFormat="1" applyFont="1" applyBorder="1" applyAlignment="1">
      <alignment horizontal="right"/>
    </xf>
    <xf numFmtId="177" fontId="30" fillId="0" borderId="17" xfId="1" applyNumberFormat="1" applyFont="1" applyBorder="1" applyAlignment="1">
      <alignment horizontal="right"/>
    </xf>
    <xf numFmtId="181" fontId="30" fillId="0" borderId="0" xfId="1" applyNumberFormat="1" applyFont="1" applyAlignment="1">
      <alignment horizontal="right"/>
    </xf>
    <xf numFmtId="181" fontId="28" fillId="0" borderId="18" xfId="1" applyNumberFormat="1" applyFont="1" applyBorder="1" applyAlignment="1">
      <alignment horizontal="right" vertical="center"/>
    </xf>
    <xf numFmtId="177" fontId="28" fillId="0" borderId="17" xfId="1" applyNumberFormat="1" applyFont="1" applyBorder="1" applyAlignment="1">
      <alignment horizontal="right" vertical="center"/>
    </xf>
    <xf numFmtId="177" fontId="28" fillId="0" borderId="0" xfId="1" applyNumberFormat="1" applyFont="1" applyAlignment="1">
      <alignment horizontal="right" vertical="center"/>
    </xf>
    <xf numFmtId="177" fontId="28" fillId="0" borderId="18" xfId="1" applyNumberFormat="1" applyFont="1" applyBorder="1" applyAlignment="1">
      <alignment horizontal="right" vertical="center"/>
    </xf>
    <xf numFmtId="177" fontId="28" fillId="0" borderId="18" xfId="1" applyNumberFormat="1" applyFont="1" applyBorder="1" applyAlignment="1">
      <alignment horizontal="right"/>
    </xf>
    <xf numFmtId="177" fontId="28" fillId="0" borderId="17" xfId="1" applyNumberFormat="1" applyFont="1" applyBorder="1" applyAlignment="1">
      <alignment horizontal="right"/>
    </xf>
    <xf numFmtId="181" fontId="28" fillId="0" borderId="0" xfId="1" applyNumberFormat="1" applyFont="1" applyAlignment="1">
      <alignment horizontal="right"/>
    </xf>
    <xf numFmtId="177" fontId="10" fillId="0" borderId="66" xfId="1" applyNumberFormat="1" applyFont="1" applyBorder="1" applyAlignment="1">
      <alignment horizontal="right"/>
    </xf>
    <xf numFmtId="177" fontId="10" fillId="0" borderId="55" xfId="1" applyNumberFormat="1" applyFont="1" applyBorder="1" applyAlignment="1">
      <alignment horizontal="right"/>
    </xf>
    <xf numFmtId="177" fontId="10" fillId="0" borderId="67" xfId="1" applyNumberFormat="1" applyFont="1" applyBorder="1" applyAlignment="1">
      <alignment horizontal="right"/>
    </xf>
    <xf numFmtId="181" fontId="10" fillId="0" borderId="55" xfId="1" applyNumberFormat="1" applyFont="1" applyBorder="1" applyAlignment="1">
      <alignment horizontal="right"/>
    </xf>
    <xf numFmtId="181" fontId="10" fillId="0" borderId="67" xfId="1" applyNumberFormat="1" applyFont="1" applyBorder="1" applyAlignment="1">
      <alignment horizontal="right"/>
    </xf>
    <xf numFmtId="177" fontId="10" fillId="0" borderId="68" xfId="1" applyNumberFormat="1" applyFont="1" applyBorder="1" applyAlignment="1">
      <alignment horizontal="right"/>
    </xf>
    <xf numFmtId="177" fontId="10" fillId="0" borderId="69" xfId="1" applyNumberFormat="1" applyFont="1" applyBorder="1" applyAlignment="1">
      <alignment horizontal="right"/>
    </xf>
    <xf numFmtId="181" fontId="10" fillId="0" borderId="69" xfId="1" applyNumberFormat="1" applyFont="1" applyBorder="1" applyAlignment="1">
      <alignment horizontal="right"/>
    </xf>
    <xf numFmtId="177" fontId="10" fillId="0" borderId="70" xfId="1" applyNumberFormat="1" applyFont="1" applyBorder="1" applyAlignment="1">
      <alignment horizontal="right"/>
    </xf>
    <xf numFmtId="177" fontId="10" fillId="0" borderId="71" xfId="1" applyNumberFormat="1" applyFont="1" applyBorder="1" applyAlignment="1">
      <alignment horizontal="right"/>
    </xf>
    <xf numFmtId="177" fontId="31" fillId="0" borderId="72" xfId="1" applyNumberFormat="1" applyFont="1" applyBorder="1" applyAlignment="1">
      <alignment horizontal="right"/>
    </xf>
    <xf numFmtId="181" fontId="10" fillId="0" borderId="71" xfId="1" applyNumberFormat="1" applyFont="1" applyBorder="1" applyAlignment="1">
      <alignment horizontal="right"/>
    </xf>
    <xf numFmtId="181" fontId="31" fillId="0" borderId="72" xfId="1" applyNumberFormat="1" applyFont="1" applyBorder="1" applyAlignment="1">
      <alignment horizontal="right"/>
    </xf>
    <xf numFmtId="0" fontId="32" fillId="0" borderId="0" xfId="0" applyFont="1">
      <alignment vertical="center"/>
    </xf>
    <xf numFmtId="0" fontId="36" fillId="0" borderId="0" xfId="0" applyFont="1">
      <alignment vertical="center"/>
    </xf>
    <xf numFmtId="0" fontId="0" fillId="0" borderId="0" xfId="0" applyAlignment="1">
      <alignment vertical="top"/>
    </xf>
    <xf numFmtId="0" fontId="0" fillId="0" borderId="0" xfId="0" quotePrefix="1">
      <alignment vertical="center"/>
    </xf>
    <xf numFmtId="0" fontId="4" fillId="0" borderId="0" xfId="0" quotePrefix="1" applyFont="1">
      <alignment vertical="center"/>
    </xf>
    <xf numFmtId="0" fontId="32"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36" fillId="0" borderId="0" xfId="0" applyFont="1" applyAlignment="1">
      <alignment vertical="center"/>
    </xf>
    <xf numFmtId="0" fontId="0" fillId="0" borderId="0" xfId="0" quotePrefix="1" applyAlignment="1">
      <alignment vertical="center"/>
    </xf>
    <xf numFmtId="0" fontId="4" fillId="0" borderId="0" xfId="0" quotePrefix="1" applyFont="1" applyAlignment="1">
      <alignment vertical="center"/>
    </xf>
    <xf numFmtId="0" fontId="4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0" fontId="32" fillId="0" borderId="0" xfId="0" applyFont="1" applyBorder="1" applyAlignment="1">
      <alignment vertical="center"/>
    </xf>
    <xf numFmtId="185" fontId="4" fillId="0" borderId="0" xfId="0" applyNumberFormat="1" applyFont="1" applyAlignment="1">
      <alignment vertical="center"/>
    </xf>
    <xf numFmtId="0" fontId="13" fillId="3" borderId="0" xfId="0" applyFont="1" applyFill="1" applyBorder="1" applyAlignment="1">
      <alignment horizontal="center" vertical="center" wrapText="1"/>
    </xf>
    <xf numFmtId="0" fontId="15" fillId="3" borderId="0" xfId="0" applyFont="1" applyFill="1" applyBorder="1" applyAlignment="1">
      <alignment horizontal="center" vertical="center"/>
    </xf>
    <xf numFmtId="0" fontId="14" fillId="3" borderId="0" xfId="0" applyFont="1" applyFill="1" applyBorder="1" applyAlignment="1">
      <alignment horizontal="center" vertical="center"/>
    </xf>
    <xf numFmtId="177" fontId="10" fillId="3" borderId="0" xfId="1" applyNumberFormat="1" applyFont="1" applyFill="1" applyBorder="1" applyAlignment="1">
      <alignment horizontal="center"/>
    </xf>
    <xf numFmtId="0" fontId="21" fillId="3" borderId="0" xfId="0" applyFont="1" applyFill="1">
      <alignment vertical="center"/>
    </xf>
    <xf numFmtId="0" fontId="8" fillId="3" borderId="12" xfId="1" applyFont="1" applyFill="1" applyBorder="1" applyAlignment="1">
      <alignment vertical="center" wrapText="1"/>
    </xf>
    <xf numFmtId="0" fontId="8" fillId="3" borderId="0" xfId="1" applyFont="1" applyFill="1" applyAlignment="1">
      <alignment vertical="center" wrapText="1"/>
    </xf>
    <xf numFmtId="0" fontId="8" fillId="3" borderId="13" xfId="1" applyFont="1" applyFill="1" applyBorder="1" applyAlignment="1">
      <alignment vertical="center" wrapText="1"/>
    </xf>
    <xf numFmtId="0" fontId="42" fillId="3" borderId="0" xfId="0" applyFont="1" applyFill="1">
      <alignment vertical="center"/>
    </xf>
    <xf numFmtId="0" fontId="50" fillId="2" borderId="7" xfId="0" applyFont="1" applyFill="1" applyBorder="1" applyAlignment="1" applyProtection="1">
      <alignment horizontal="center" vertical="center"/>
      <protection locked="0"/>
    </xf>
    <xf numFmtId="0" fontId="52" fillId="0" borderId="9" xfId="1" applyFont="1" applyFill="1" applyBorder="1" applyAlignment="1">
      <alignment horizontal="center" vertical="center"/>
    </xf>
    <xf numFmtId="0" fontId="52" fillId="3" borderId="7" xfId="1" applyFont="1" applyFill="1" applyBorder="1" applyAlignment="1">
      <alignment horizontal="center" vertical="center"/>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8" fillId="3" borderId="7" xfId="1" applyFont="1" applyFill="1" applyBorder="1" applyAlignment="1">
      <alignment horizontal="center" vertical="center"/>
    </xf>
    <xf numFmtId="0" fontId="8" fillId="3" borderId="8"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3" xfId="1" applyFont="1" applyFill="1" applyBorder="1" applyAlignment="1">
      <alignment horizontal="center" vertical="center"/>
    </xf>
    <xf numFmtId="0" fontId="8" fillId="3" borderId="14" xfId="1" applyFont="1" applyFill="1" applyBorder="1" applyAlignment="1">
      <alignment horizontal="center" vertical="center"/>
    </xf>
    <xf numFmtId="0" fontId="8" fillId="3" borderId="16" xfId="1" applyFont="1" applyFill="1" applyBorder="1" applyAlignment="1">
      <alignment horizontal="center" vertical="center"/>
    </xf>
    <xf numFmtId="0" fontId="8" fillId="3" borderId="7" xfId="1" applyFont="1" applyFill="1" applyBorder="1" applyAlignment="1">
      <alignment horizontal="center" vertical="top" wrapText="1"/>
    </xf>
    <xf numFmtId="0" fontId="8" fillId="3" borderId="9" xfId="1" applyFont="1" applyFill="1" applyBorder="1" applyAlignment="1">
      <alignment horizontal="center" vertical="top" wrapText="1"/>
    </xf>
    <xf numFmtId="0" fontId="8" fillId="3" borderId="8" xfId="1" applyFont="1" applyFill="1" applyBorder="1" applyAlignment="1">
      <alignment horizontal="center" vertical="top" wrapText="1"/>
    </xf>
    <xf numFmtId="0" fontId="8" fillId="3" borderId="12" xfId="1" applyFont="1" applyFill="1" applyBorder="1" applyAlignment="1">
      <alignment horizontal="center" vertical="top" wrapText="1"/>
    </xf>
    <xf numFmtId="0" fontId="8" fillId="3" borderId="0" xfId="1" applyFont="1" applyFill="1" applyAlignment="1">
      <alignment horizontal="center" vertical="top" wrapText="1"/>
    </xf>
    <xf numFmtId="0" fontId="8" fillId="3" borderId="13" xfId="1" applyFont="1" applyFill="1" applyBorder="1" applyAlignment="1">
      <alignment horizontal="center" vertical="top" wrapText="1"/>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0" xfId="0" applyFont="1" applyFill="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0"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4"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12" fillId="3" borderId="17" xfId="1" applyFont="1" applyFill="1" applyBorder="1" applyAlignment="1">
      <alignment horizontal="center" vertical="center" wrapText="1"/>
    </xf>
    <xf numFmtId="0" fontId="12" fillId="3" borderId="0" xfId="1" applyFont="1" applyFill="1" applyAlignment="1">
      <alignment horizontal="center" vertical="center" wrapText="1"/>
    </xf>
    <xf numFmtId="0" fontId="12" fillId="3" borderId="18" xfId="1" applyFont="1" applyFill="1" applyBorder="1" applyAlignment="1">
      <alignment horizontal="center" vertical="center" wrapText="1"/>
    </xf>
    <xf numFmtId="0" fontId="12" fillId="3" borderId="19" xfId="1" applyFont="1" applyFill="1" applyBorder="1" applyAlignment="1">
      <alignment horizontal="center" vertical="center" wrapText="1"/>
    </xf>
    <xf numFmtId="0" fontId="12" fillId="3" borderId="15" xfId="1" applyFont="1" applyFill="1" applyBorder="1" applyAlignment="1">
      <alignment horizontal="center" vertical="center" wrapText="1"/>
    </xf>
    <xf numFmtId="0" fontId="12" fillId="3" borderId="20" xfId="1"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6" fillId="3" borderId="16" xfId="1" applyFont="1" applyFill="1" applyBorder="1" applyAlignment="1">
      <alignment horizontal="center" vertical="center" wrapText="1"/>
    </xf>
    <xf numFmtId="0" fontId="8" fillId="3" borderId="15" xfId="1" applyFont="1" applyFill="1" applyBorder="1" applyAlignment="1">
      <alignment horizontal="center" vertical="center"/>
    </xf>
    <xf numFmtId="179" fontId="0" fillId="3" borderId="24" xfId="0" applyNumberFormat="1" applyFill="1" applyBorder="1" applyAlignment="1">
      <alignment horizontal="right" vertical="center"/>
    </xf>
    <xf numFmtId="179" fontId="0" fillId="3" borderId="22" xfId="0" applyNumberFormat="1" applyFill="1" applyBorder="1" applyAlignment="1">
      <alignment horizontal="right" vertical="center"/>
    </xf>
    <xf numFmtId="179" fontId="0" fillId="3" borderId="25" xfId="0" applyNumberFormat="1" applyFill="1" applyBorder="1" applyAlignment="1">
      <alignment horizontal="right" vertical="center"/>
    </xf>
    <xf numFmtId="177" fontId="0" fillId="3" borderId="24" xfId="0" applyNumberFormat="1" applyFill="1" applyBorder="1" applyAlignment="1">
      <alignment horizontal="right" vertical="center"/>
    </xf>
    <xf numFmtId="177" fontId="0" fillId="3" borderId="22" xfId="0" applyNumberFormat="1" applyFill="1" applyBorder="1" applyAlignment="1">
      <alignment horizontal="right" vertical="center"/>
    </xf>
    <xf numFmtId="177" fontId="0" fillId="3" borderId="23" xfId="0" applyNumberFormat="1" applyFill="1" applyBorder="1" applyAlignment="1">
      <alignment horizontal="right" vertical="center"/>
    </xf>
    <xf numFmtId="177" fontId="0" fillId="3" borderId="25" xfId="0" applyNumberFormat="1" applyFill="1" applyBorder="1" applyAlignment="1">
      <alignment horizontal="right" vertical="center"/>
    </xf>
    <xf numFmtId="177" fontId="0" fillId="3" borderId="11" xfId="0" applyNumberFormat="1" applyFill="1" applyBorder="1" applyAlignment="1">
      <alignment horizontal="right" vertical="center"/>
    </xf>
    <xf numFmtId="177" fontId="0" fillId="3" borderId="9" xfId="0" applyNumberFormat="1" applyFill="1" applyBorder="1" applyAlignment="1">
      <alignment horizontal="right" vertical="center"/>
    </xf>
    <xf numFmtId="177" fontId="0" fillId="3" borderId="26" xfId="0" applyNumberFormat="1" applyFill="1" applyBorder="1" applyAlignment="1">
      <alignment horizontal="right" vertical="center"/>
    </xf>
    <xf numFmtId="180" fontId="0" fillId="3" borderId="11" xfId="0" applyNumberFormat="1" applyFill="1" applyBorder="1" applyAlignment="1">
      <alignment horizontal="right" vertical="center"/>
    </xf>
    <xf numFmtId="180" fontId="0" fillId="3" borderId="8" xfId="0" applyNumberFormat="1" applyFill="1" applyBorder="1" applyAlignment="1">
      <alignment horizontal="right" vertical="center"/>
    </xf>
    <xf numFmtId="176" fontId="18" fillId="2" borderId="7" xfId="0" applyNumberFormat="1" applyFont="1" applyFill="1" applyBorder="1" applyAlignment="1" applyProtection="1">
      <alignment horizontal="right" vertical="center"/>
      <protection locked="0"/>
    </xf>
    <xf numFmtId="176" fontId="18" fillId="2" borderId="8" xfId="0" applyNumberFormat="1" applyFont="1" applyFill="1" applyBorder="1" applyAlignment="1" applyProtection="1">
      <alignment horizontal="right" vertical="center"/>
      <protection locked="0"/>
    </xf>
    <xf numFmtId="182" fontId="19" fillId="2" borderId="21" xfId="1" applyNumberFormat="1" applyFont="1" applyFill="1" applyBorder="1" applyAlignment="1" applyProtection="1">
      <alignment horizontal="center" vertical="center"/>
      <protection locked="0"/>
    </xf>
    <xf numFmtId="182" fontId="19" fillId="2" borderId="22" xfId="1" applyNumberFormat="1" applyFont="1" applyFill="1" applyBorder="1" applyAlignment="1" applyProtection="1">
      <alignment horizontal="center" vertical="center"/>
      <protection locked="0"/>
    </xf>
    <xf numFmtId="182" fontId="19" fillId="2" borderId="23" xfId="1" applyNumberFormat="1" applyFont="1" applyFill="1" applyBorder="1" applyAlignment="1" applyProtection="1">
      <alignment horizontal="center" vertical="center"/>
      <protection locked="0"/>
    </xf>
    <xf numFmtId="177" fontId="17" fillId="2" borderId="7" xfId="0" applyNumberFormat="1" applyFont="1" applyFill="1" applyBorder="1" applyAlignment="1" applyProtection="1">
      <alignment horizontal="right" vertical="center"/>
      <protection locked="0"/>
    </xf>
    <xf numFmtId="177" fontId="17" fillId="2" borderId="9" xfId="0" applyNumberFormat="1" applyFont="1" applyFill="1" applyBorder="1" applyAlignment="1" applyProtection="1">
      <alignment horizontal="right" vertical="center"/>
      <protection locked="0"/>
    </xf>
    <xf numFmtId="177" fontId="17" fillId="2" borderId="8" xfId="0" applyNumberFormat="1" applyFont="1" applyFill="1" applyBorder="1" applyAlignment="1" applyProtection="1">
      <alignment horizontal="right" vertical="center"/>
      <protection locked="0"/>
    </xf>
    <xf numFmtId="177" fontId="0" fillId="3" borderId="7" xfId="0" applyNumberFormat="1" applyFill="1" applyBorder="1" applyAlignment="1">
      <alignment horizontal="right" vertical="center"/>
    </xf>
    <xf numFmtId="178" fontId="0" fillId="3" borderId="21" xfId="0" applyNumberFormat="1" applyFill="1" applyBorder="1" applyAlignment="1">
      <alignment horizontal="right" vertical="center"/>
    </xf>
    <xf numFmtId="178" fontId="0" fillId="3" borderId="22" xfId="0" applyNumberFormat="1" applyFill="1" applyBorder="1" applyAlignment="1">
      <alignment horizontal="right" vertical="center"/>
    </xf>
    <xf numFmtId="178" fontId="0" fillId="3" borderId="23" xfId="0" applyNumberFormat="1" applyFill="1" applyBorder="1" applyAlignment="1">
      <alignment horizontal="right" vertical="center"/>
    </xf>
    <xf numFmtId="177" fontId="0" fillId="3" borderId="21" xfId="0" applyNumberFormat="1" applyFill="1" applyBorder="1" applyAlignment="1">
      <alignment horizontal="right" vertical="center"/>
    </xf>
    <xf numFmtId="177" fontId="0" fillId="3" borderId="8" xfId="0" applyNumberFormat="1" applyFill="1" applyBorder="1" applyAlignment="1">
      <alignment horizontal="right" vertical="center"/>
    </xf>
    <xf numFmtId="180" fontId="0" fillId="3" borderId="24" xfId="0" applyNumberFormat="1" applyFill="1" applyBorder="1" applyAlignment="1">
      <alignment horizontal="right" vertical="center"/>
    </xf>
    <xf numFmtId="180" fontId="0" fillId="3" borderId="23" xfId="0" applyNumberFormat="1" applyFill="1" applyBorder="1" applyAlignment="1">
      <alignment horizontal="right" vertical="center"/>
    </xf>
    <xf numFmtId="177" fontId="0" fillId="3" borderId="27" xfId="0" applyNumberFormat="1" applyFill="1" applyBorder="1" applyAlignment="1">
      <alignment horizontal="right" vertical="center"/>
    </xf>
    <xf numFmtId="177" fontId="0" fillId="3" borderId="28" xfId="0" applyNumberFormat="1" applyFill="1" applyBorder="1" applyAlignment="1">
      <alignment horizontal="right" vertical="center"/>
    </xf>
    <xf numFmtId="177" fontId="0" fillId="3" borderId="30" xfId="0" applyNumberFormat="1" applyFill="1" applyBorder="1" applyAlignment="1">
      <alignment horizontal="right" vertical="center"/>
    </xf>
    <xf numFmtId="179" fontId="0" fillId="3" borderId="31" xfId="0" applyNumberFormat="1" applyFill="1" applyBorder="1" applyAlignment="1">
      <alignment horizontal="right" vertical="center"/>
    </xf>
    <xf numFmtId="179" fontId="0" fillId="3" borderId="28" xfId="0" applyNumberFormat="1" applyFill="1" applyBorder="1" applyAlignment="1">
      <alignment horizontal="right" vertical="center"/>
    </xf>
    <xf numFmtId="179" fontId="0" fillId="3" borderId="30" xfId="0" applyNumberFormat="1" applyFill="1" applyBorder="1" applyAlignment="1">
      <alignment horizontal="right" vertical="center"/>
    </xf>
    <xf numFmtId="176" fontId="18" fillId="2" borderId="21" xfId="0" applyNumberFormat="1" applyFont="1" applyFill="1" applyBorder="1" applyAlignment="1" applyProtection="1">
      <alignment horizontal="right" vertical="center"/>
      <protection locked="0"/>
    </xf>
    <xf numFmtId="176" fontId="18" fillId="2" borderId="23" xfId="0" applyNumberFormat="1" applyFont="1" applyFill="1" applyBorder="1" applyAlignment="1" applyProtection="1">
      <alignment horizontal="right" vertical="center"/>
      <protection locked="0"/>
    </xf>
    <xf numFmtId="177" fontId="17" fillId="2" borderId="21" xfId="0" applyNumberFormat="1" applyFont="1" applyFill="1" applyBorder="1" applyAlignment="1" applyProtection="1">
      <alignment horizontal="right" vertical="center"/>
      <protection locked="0"/>
    </xf>
    <xf numFmtId="177" fontId="17" fillId="2" borderId="22" xfId="0" applyNumberFormat="1" applyFont="1" applyFill="1" applyBorder="1" applyAlignment="1" applyProtection="1">
      <alignment horizontal="right" vertical="center"/>
      <protection locked="0"/>
    </xf>
    <xf numFmtId="177" fontId="17" fillId="2" borderId="23" xfId="0" applyNumberFormat="1" applyFont="1" applyFill="1" applyBorder="1" applyAlignment="1" applyProtection="1">
      <alignment horizontal="right" vertical="center"/>
      <protection locked="0"/>
    </xf>
    <xf numFmtId="177" fontId="0" fillId="3" borderId="29" xfId="0" applyNumberFormat="1" applyFill="1" applyBorder="1" applyAlignment="1">
      <alignment horizontal="right" vertical="center"/>
    </xf>
    <xf numFmtId="178" fontId="0" fillId="3" borderId="27" xfId="0" applyNumberFormat="1" applyFill="1" applyBorder="1" applyAlignment="1">
      <alignment horizontal="right" vertical="center"/>
    </xf>
    <xf numFmtId="178" fontId="0" fillId="3" borderId="28" xfId="0" applyNumberFormat="1" applyFill="1" applyBorder="1" applyAlignment="1">
      <alignment horizontal="right" vertical="center"/>
    </xf>
    <xf numFmtId="178" fontId="0" fillId="3" borderId="29" xfId="0" applyNumberFormat="1" applyFill="1" applyBorder="1" applyAlignment="1">
      <alignment horizontal="right" vertical="center"/>
    </xf>
    <xf numFmtId="177" fontId="0" fillId="3" borderId="0" xfId="0" applyNumberFormat="1" applyFill="1" applyAlignment="1">
      <alignment horizontal="right" vertical="center"/>
    </xf>
    <xf numFmtId="177" fontId="0" fillId="3" borderId="15" xfId="0" applyNumberFormat="1" applyFill="1" applyBorder="1" applyAlignment="1">
      <alignment horizontal="right" vertical="center"/>
    </xf>
    <xf numFmtId="179" fontId="0" fillId="3" borderId="17" xfId="0" applyNumberFormat="1" applyFill="1" applyBorder="1" applyAlignment="1">
      <alignment horizontal="right" vertical="center"/>
    </xf>
    <xf numFmtId="179" fontId="0" fillId="3" borderId="0" xfId="0" applyNumberFormat="1" applyFill="1" applyAlignment="1">
      <alignment horizontal="right" vertical="center"/>
    </xf>
    <xf numFmtId="179" fontId="0" fillId="3" borderId="18" xfId="0" applyNumberFormat="1" applyFill="1" applyBorder="1" applyAlignment="1">
      <alignment horizontal="right" vertical="center"/>
    </xf>
    <xf numFmtId="179" fontId="0" fillId="3" borderId="4" xfId="0" applyNumberFormat="1" applyFill="1" applyBorder="1" applyAlignment="1">
      <alignment horizontal="right" vertical="center"/>
    </xf>
    <xf numFmtId="179" fontId="0" fillId="3" borderId="5" xfId="0" applyNumberFormat="1" applyFill="1" applyBorder="1" applyAlignment="1">
      <alignment horizontal="right" vertical="center"/>
    </xf>
    <xf numFmtId="179" fontId="0" fillId="3" borderId="6" xfId="0" applyNumberFormat="1" applyFill="1" applyBorder="1" applyAlignment="1">
      <alignment horizontal="right" vertical="center"/>
    </xf>
    <xf numFmtId="177" fontId="0" fillId="3" borderId="17" xfId="0" applyNumberFormat="1" applyFill="1" applyBorder="1" applyAlignment="1">
      <alignment horizontal="right" vertical="center"/>
    </xf>
    <xf numFmtId="177" fontId="0" fillId="3" borderId="13" xfId="0" applyNumberFormat="1" applyFill="1" applyBorder="1" applyAlignment="1">
      <alignment horizontal="right" vertical="center"/>
    </xf>
    <xf numFmtId="177" fontId="0" fillId="3" borderId="19" xfId="0" applyNumberFormat="1" applyFill="1" applyBorder="1" applyAlignment="1">
      <alignment horizontal="right" vertical="center"/>
    </xf>
    <xf numFmtId="177" fontId="0" fillId="3" borderId="16" xfId="0" applyNumberFormat="1" applyFill="1" applyBorder="1" applyAlignment="1">
      <alignment horizontal="right" vertical="center"/>
    </xf>
    <xf numFmtId="177" fontId="0" fillId="3" borderId="31" xfId="0" applyNumberFormat="1" applyFill="1" applyBorder="1" applyAlignment="1">
      <alignment horizontal="right" vertical="center"/>
    </xf>
    <xf numFmtId="177" fontId="0" fillId="3" borderId="54" xfId="0" applyNumberFormat="1" applyFill="1" applyBorder="1" applyAlignment="1">
      <alignment horizontal="right" vertical="center"/>
    </xf>
    <xf numFmtId="177" fontId="0" fillId="3" borderId="55" xfId="0" applyNumberFormat="1" applyFill="1" applyBorder="1" applyAlignment="1">
      <alignment horizontal="right" vertical="center"/>
    </xf>
    <xf numFmtId="177" fontId="0" fillId="3" borderId="56" xfId="0" applyNumberFormat="1" applyFill="1" applyBorder="1" applyAlignment="1">
      <alignment horizontal="right" vertical="center"/>
    </xf>
    <xf numFmtId="177" fontId="0" fillId="3" borderId="4" xfId="0" applyNumberFormat="1" applyFill="1" applyBorder="1" applyAlignment="1">
      <alignment horizontal="right" vertical="center"/>
    </xf>
    <xf numFmtId="177" fontId="0" fillId="3" borderId="5" xfId="0" applyNumberFormat="1" applyFill="1" applyBorder="1" applyAlignment="1">
      <alignment horizontal="right" vertical="center"/>
    </xf>
    <xf numFmtId="177" fontId="0" fillId="3" borderId="6" xfId="0" applyNumberFormat="1" applyFill="1" applyBorder="1" applyAlignment="1">
      <alignment horizontal="right" vertical="center"/>
    </xf>
    <xf numFmtId="180" fontId="0" fillId="3" borderId="31" xfId="0" applyNumberFormat="1" applyFill="1" applyBorder="1" applyAlignment="1">
      <alignment horizontal="right" vertical="center"/>
    </xf>
    <xf numFmtId="180" fontId="0" fillId="3" borderId="29" xfId="0" applyNumberFormat="1" applyFill="1" applyBorder="1" applyAlignment="1">
      <alignment horizontal="right" vertical="center"/>
    </xf>
    <xf numFmtId="180" fontId="0" fillId="3" borderId="17" xfId="0" applyNumberFormat="1" applyFill="1" applyBorder="1" applyAlignment="1">
      <alignment horizontal="right" vertical="center"/>
    </xf>
    <xf numFmtId="180" fontId="0" fillId="3" borderId="13" xfId="0" applyNumberFormat="1" applyFill="1" applyBorder="1" applyAlignment="1">
      <alignment horizontal="right" vertical="center"/>
    </xf>
    <xf numFmtId="180" fontId="0" fillId="3" borderId="19" xfId="0" applyNumberFormat="1" applyFill="1" applyBorder="1" applyAlignment="1">
      <alignment horizontal="right" vertical="center"/>
    </xf>
    <xf numFmtId="180" fontId="0" fillId="3" borderId="16" xfId="0" applyNumberFormat="1" applyFill="1" applyBorder="1" applyAlignment="1">
      <alignment horizontal="right" vertical="center"/>
    </xf>
    <xf numFmtId="0" fontId="11"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7" xfId="0" applyFill="1" applyBorder="1" applyAlignment="1">
      <alignment horizontal="center" vertical="center"/>
    </xf>
    <xf numFmtId="181" fontId="16" fillId="3" borderId="38" xfId="1" applyNumberFormat="1" applyFont="1" applyFill="1" applyBorder="1" applyAlignment="1">
      <alignment horizontal="center"/>
    </xf>
    <xf numFmtId="181" fontId="16" fillId="3" borderId="10" xfId="1" applyNumberFormat="1" applyFont="1" applyFill="1" applyBorder="1" applyAlignment="1">
      <alignment horizontal="center"/>
    </xf>
    <xf numFmtId="181" fontId="16" fillId="3" borderId="40" xfId="1" applyNumberFormat="1" applyFont="1" applyFill="1" applyBorder="1" applyAlignment="1">
      <alignment horizontal="center"/>
    </xf>
    <xf numFmtId="181" fontId="16" fillId="3" borderId="41" xfId="1" applyNumberFormat="1" applyFont="1" applyFill="1" applyBorder="1" applyAlignment="1">
      <alignment horizontal="center"/>
    </xf>
    <xf numFmtId="177" fontId="16" fillId="3" borderId="10" xfId="1" applyNumberFormat="1" applyFont="1" applyFill="1" applyBorder="1" applyAlignment="1">
      <alignment horizontal="center"/>
    </xf>
    <xf numFmtId="177" fontId="16" fillId="3" borderId="39" xfId="1" applyNumberFormat="1" applyFont="1" applyFill="1" applyBorder="1" applyAlignment="1">
      <alignment horizontal="center"/>
    </xf>
    <xf numFmtId="177" fontId="16" fillId="3" borderId="41" xfId="1" applyNumberFormat="1" applyFont="1" applyFill="1" applyBorder="1" applyAlignment="1">
      <alignment horizontal="center"/>
    </xf>
    <xf numFmtId="177" fontId="16" fillId="3" borderId="44" xfId="1" applyNumberFormat="1" applyFont="1" applyFill="1" applyBorder="1" applyAlignment="1">
      <alignment horizont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177" fontId="0" fillId="3" borderId="12" xfId="0" applyNumberFormat="1" applyFill="1" applyBorder="1" applyAlignment="1">
      <alignment horizontal="right" vertical="center"/>
    </xf>
    <xf numFmtId="177" fontId="0" fillId="3" borderId="14" xfId="0" applyNumberFormat="1" applyFill="1" applyBorder="1" applyAlignment="1">
      <alignment horizontal="right" vertical="center"/>
    </xf>
    <xf numFmtId="178" fontId="11" fillId="3" borderId="12" xfId="0" applyNumberFormat="1" applyFont="1" applyFill="1" applyBorder="1" applyAlignment="1">
      <alignment horizontal="right" vertical="center"/>
    </xf>
    <xf numFmtId="178" fontId="11" fillId="3" borderId="0" xfId="0" applyNumberFormat="1" applyFont="1" applyFill="1" applyAlignment="1">
      <alignment horizontal="right" vertical="center"/>
    </xf>
    <xf numFmtId="178" fontId="11" fillId="3" borderId="13" xfId="0" applyNumberFormat="1" applyFont="1" applyFill="1" applyBorder="1" applyAlignment="1">
      <alignment horizontal="right" vertical="center"/>
    </xf>
    <xf numFmtId="178" fontId="11" fillId="3" borderId="14" xfId="0" applyNumberFormat="1" applyFont="1" applyFill="1" applyBorder="1" applyAlignment="1">
      <alignment horizontal="right" vertical="center"/>
    </xf>
    <xf numFmtId="178" fontId="11" fillId="3" borderId="15" xfId="0" applyNumberFormat="1" applyFont="1" applyFill="1" applyBorder="1" applyAlignment="1">
      <alignment horizontal="right" vertical="center"/>
    </xf>
    <xf numFmtId="178" fontId="11" fillId="3" borderId="16" xfId="0" applyNumberFormat="1" applyFont="1" applyFill="1" applyBorder="1" applyAlignment="1">
      <alignment horizontal="right" vertical="center"/>
    </xf>
    <xf numFmtId="0" fontId="0" fillId="3" borderId="35" xfId="0" applyFill="1" applyBorder="1" applyAlignment="1">
      <alignment horizontal="center" vertical="center"/>
    </xf>
    <xf numFmtId="0" fontId="0" fillId="3" borderId="50" xfId="0" applyFill="1" applyBorder="1" applyAlignment="1">
      <alignment horizontal="center" vertical="center"/>
    </xf>
    <xf numFmtId="0" fontId="0" fillId="3" borderId="53" xfId="0" applyFill="1" applyBorder="1" applyAlignment="1">
      <alignment horizontal="center" vertical="center"/>
    </xf>
    <xf numFmtId="177" fontId="16" fillId="3" borderId="7" xfId="1" applyNumberFormat="1" applyFont="1" applyFill="1" applyBorder="1" applyAlignment="1">
      <alignment horizontal="right"/>
    </xf>
    <xf numFmtId="177" fontId="16" fillId="3" borderId="9" xfId="1" applyNumberFormat="1" applyFont="1" applyFill="1" applyBorder="1" applyAlignment="1">
      <alignment horizontal="right"/>
    </xf>
    <xf numFmtId="177" fontId="16" fillId="3" borderId="26" xfId="1" applyNumberFormat="1" applyFont="1" applyFill="1" applyBorder="1" applyAlignment="1">
      <alignment horizontal="right"/>
    </xf>
    <xf numFmtId="177" fontId="16" fillId="3" borderId="52" xfId="1" applyNumberFormat="1" applyFont="1" applyFill="1" applyBorder="1" applyAlignment="1">
      <alignment horizontal="right"/>
    </xf>
    <xf numFmtId="177" fontId="16" fillId="3" borderId="5" xfId="1" applyNumberFormat="1" applyFont="1" applyFill="1" applyBorder="1" applyAlignment="1">
      <alignment horizontal="right"/>
    </xf>
    <xf numFmtId="177" fontId="16" fillId="3" borderId="6" xfId="1" applyNumberFormat="1" applyFont="1" applyFill="1" applyBorder="1" applyAlignment="1">
      <alignment horizontal="right"/>
    </xf>
    <xf numFmtId="177" fontId="0" fillId="3" borderId="18" xfId="0" applyNumberFormat="1" applyFill="1" applyBorder="1" applyAlignment="1">
      <alignment horizontal="right" vertical="center"/>
    </xf>
    <xf numFmtId="0" fontId="0" fillId="3" borderId="36" xfId="0" applyFill="1" applyBorder="1" applyAlignment="1">
      <alignment horizontal="center" vertical="center"/>
    </xf>
    <xf numFmtId="0" fontId="0" fillId="3" borderId="47" xfId="0" applyFill="1" applyBorder="1" applyAlignment="1">
      <alignment horizontal="center" vertical="center"/>
    </xf>
    <xf numFmtId="0" fontId="0" fillId="3" borderId="48" xfId="0" applyFill="1" applyBorder="1" applyAlignment="1">
      <alignment horizontal="center" vertical="center"/>
    </xf>
    <xf numFmtId="177" fontId="16" fillId="3" borderId="34" xfId="1" applyNumberFormat="1" applyFont="1" applyFill="1" applyBorder="1" applyAlignment="1">
      <alignment horizontal="center"/>
    </xf>
    <xf numFmtId="177" fontId="16" fillId="3" borderId="37" xfId="1" applyNumberFormat="1" applyFont="1" applyFill="1" applyBorder="1" applyAlignment="1">
      <alignment horizontal="center"/>
    </xf>
    <xf numFmtId="0" fontId="0" fillId="3" borderId="46" xfId="0" applyFill="1" applyBorder="1" applyAlignment="1">
      <alignment horizontal="center" vertical="center"/>
    </xf>
    <xf numFmtId="181" fontId="16" fillId="3" borderId="33" xfId="1" applyNumberFormat="1" applyFont="1" applyFill="1" applyBorder="1" applyAlignment="1">
      <alignment horizontal="center"/>
    </xf>
    <xf numFmtId="181" fontId="16" fillId="3" borderId="34" xfId="1" applyNumberFormat="1" applyFont="1" applyFill="1" applyBorder="1" applyAlignment="1">
      <alignment horizontal="center"/>
    </xf>
    <xf numFmtId="0" fontId="0" fillId="3" borderId="10"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45" xfId="0" applyFill="1" applyBorder="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49"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1" xfId="0" applyFont="1" applyFill="1" applyBorder="1" applyAlignment="1">
      <alignment horizontal="center" vertical="center"/>
    </xf>
    <xf numFmtId="181" fontId="16" fillId="3" borderId="12" xfId="1" applyNumberFormat="1" applyFont="1" applyFill="1" applyBorder="1" applyAlignment="1">
      <alignment horizontal="right"/>
    </xf>
    <xf numFmtId="181" fontId="16" fillId="3" borderId="0" xfId="1" applyNumberFormat="1" applyFont="1" applyFill="1" applyBorder="1" applyAlignment="1">
      <alignment horizontal="right"/>
    </xf>
    <xf numFmtId="181" fontId="16" fillId="3" borderId="13" xfId="1" applyNumberFormat="1" applyFont="1" applyFill="1" applyBorder="1" applyAlignment="1">
      <alignment horizontal="right"/>
    </xf>
    <xf numFmtId="181" fontId="16" fillId="3" borderId="52" xfId="1" applyNumberFormat="1" applyFont="1" applyFill="1" applyBorder="1" applyAlignment="1">
      <alignment horizontal="right"/>
    </xf>
    <xf numFmtId="181" fontId="16" fillId="3" borderId="5" xfId="1" applyNumberFormat="1" applyFont="1" applyFill="1" applyBorder="1" applyAlignment="1">
      <alignment horizontal="right"/>
    </xf>
    <xf numFmtId="181" fontId="16" fillId="3" borderId="51" xfId="1" applyNumberFormat="1" applyFont="1" applyFill="1" applyBorder="1" applyAlignment="1">
      <alignment horizontal="right"/>
    </xf>
    <xf numFmtId="177" fontId="16" fillId="3" borderId="12" xfId="1" applyNumberFormat="1" applyFont="1" applyFill="1" applyBorder="1" applyAlignment="1">
      <alignment horizontal="right"/>
    </xf>
    <xf numFmtId="177" fontId="16" fillId="3" borderId="0" xfId="1" applyNumberFormat="1" applyFont="1" applyFill="1" applyBorder="1" applyAlignment="1">
      <alignment horizontal="right"/>
    </xf>
    <xf numFmtId="177" fontId="16" fillId="3" borderId="18" xfId="1" applyNumberFormat="1" applyFont="1" applyFill="1" applyBorder="1" applyAlignment="1">
      <alignment horizontal="right"/>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51" xfId="0" applyFont="1" applyFill="1" applyBorder="1" applyAlignment="1">
      <alignment horizontal="center" vertical="center"/>
    </xf>
    <xf numFmtId="177" fontId="10" fillId="3" borderId="12" xfId="1" applyNumberFormat="1" applyFont="1" applyFill="1" applyBorder="1" applyAlignment="1">
      <alignment horizontal="center"/>
    </xf>
    <xf numFmtId="177" fontId="10" fillId="3" borderId="0" xfId="1" applyNumberFormat="1" applyFont="1" applyFill="1" applyBorder="1" applyAlignment="1">
      <alignment horizontal="center"/>
    </xf>
    <xf numFmtId="177" fontId="10" fillId="3" borderId="13" xfId="1" applyNumberFormat="1" applyFont="1" applyFill="1" applyBorder="1" applyAlignment="1">
      <alignment horizontal="center"/>
    </xf>
    <xf numFmtId="177" fontId="10" fillId="3" borderId="52" xfId="1" applyNumberFormat="1" applyFont="1" applyFill="1" applyBorder="1" applyAlignment="1">
      <alignment horizontal="center"/>
    </xf>
    <xf numFmtId="177" fontId="10" fillId="3" borderId="5" xfId="1" applyNumberFormat="1" applyFont="1" applyFill="1" applyBorder="1" applyAlignment="1">
      <alignment horizontal="center"/>
    </xf>
    <xf numFmtId="177" fontId="10" fillId="3" borderId="51" xfId="1" applyNumberFormat="1" applyFont="1" applyFill="1" applyBorder="1" applyAlignment="1">
      <alignment horizontal="center"/>
    </xf>
    <xf numFmtId="181" fontId="16" fillId="3" borderId="7" xfId="1" applyNumberFormat="1" applyFont="1" applyFill="1" applyBorder="1" applyAlignment="1">
      <alignment horizontal="center"/>
    </xf>
    <xf numFmtId="181" fontId="16" fillId="3" borderId="9" xfId="1" applyNumberFormat="1" applyFont="1" applyFill="1" applyBorder="1" applyAlignment="1">
      <alignment horizontal="center"/>
    </xf>
    <xf numFmtId="181" fontId="16" fillId="3" borderId="8" xfId="1" applyNumberFormat="1" applyFont="1" applyFill="1" applyBorder="1" applyAlignment="1">
      <alignment horizontal="center"/>
    </xf>
    <xf numFmtId="181" fontId="16" fillId="3" borderId="52" xfId="1" applyNumberFormat="1" applyFont="1" applyFill="1" applyBorder="1" applyAlignment="1">
      <alignment horizontal="center"/>
    </xf>
    <xf numFmtId="181" fontId="16" fillId="3" borderId="5" xfId="1" applyNumberFormat="1" applyFont="1" applyFill="1" applyBorder="1" applyAlignment="1">
      <alignment horizontal="center"/>
    </xf>
    <xf numFmtId="181" fontId="16" fillId="3" borderId="51" xfId="1" applyNumberFormat="1" applyFont="1" applyFill="1" applyBorder="1" applyAlignment="1">
      <alignment horizontal="center"/>
    </xf>
    <xf numFmtId="181" fontId="16" fillId="3" borderId="21" xfId="1" applyNumberFormat="1" applyFont="1" applyFill="1" applyBorder="1" applyAlignment="1">
      <alignment horizontal="center"/>
    </xf>
    <xf numFmtId="181" fontId="16" fillId="3" borderId="42" xfId="1" applyNumberFormat="1" applyFont="1" applyFill="1" applyBorder="1" applyAlignment="1">
      <alignment horizontal="center"/>
    </xf>
    <xf numFmtId="177" fontId="16" fillId="3" borderId="32" xfId="1" applyNumberFormat="1" applyFont="1" applyFill="1" applyBorder="1" applyAlignment="1">
      <alignment horizontal="center"/>
    </xf>
    <xf numFmtId="177" fontId="16" fillId="3" borderId="43" xfId="1" applyNumberFormat="1" applyFont="1" applyFill="1" applyBorder="1" applyAlignment="1">
      <alignment horizontal="center"/>
    </xf>
    <xf numFmtId="0" fontId="23" fillId="3" borderId="7"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3" fillId="3" borderId="12"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23" fillId="3" borderId="14" xfId="0" applyFont="1" applyFill="1" applyBorder="1" applyAlignment="1">
      <alignment horizontal="center" vertical="center"/>
    </xf>
    <xf numFmtId="0" fontId="23" fillId="3" borderId="15" xfId="0" applyFont="1" applyFill="1" applyBorder="1" applyAlignment="1">
      <alignment horizontal="center" vertical="center"/>
    </xf>
    <xf numFmtId="177" fontId="17" fillId="2" borderId="10" xfId="0" applyNumberFormat="1" applyFont="1" applyFill="1" applyBorder="1" applyAlignment="1" applyProtection="1">
      <alignment horizontal="right" vertical="center"/>
      <protection locked="0"/>
    </xf>
    <xf numFmtId="0" fontId="21" fillId="3" borderId="34" xfId="0" applyFont="1" applyFill="1" applyBorder="1" applyAlignment="1">
      <alignment horizontal="center" vertical="center"/>
    </xf>
    <xf numFmtId="0" fontId="21" fillId="3" borderId="35" xfId="0" applyFont="1" applyFill="1" applyBorder="1" applyAlignment="1">
      <alignment horizontal="center" vertical="center"/>
    </xf>
    <xf numFmtId="181" fontId="16" fillId="3" borderId="7" xfId="1" applyNumberFormat="1" applyFont="1" applyFill="1" applyBorder="1" applyAlignment="1">
      <alignment horizontal="right"/>
    </xf>
    <xf numFmtId="181" fontId="16" fillId="3" borderId="9" xfId="1" applyNumberFormat="1" applyFont="1" applyFill="1" applyBorder="1" applyAlignment="1">
      <alignment horizontal="right"/>
    </xf>
    <xf numFmtId="181" fontId="16" fillId="3" borderId="8" xfId="1" applyNumberFormat="1" applyFont="1" applyFill="1" applyBorder="1" applyAlignment="1">
      <alignment horizontal="right"/>
    </xf>
    <xf numFmtId="181" fontId="16" fillId="3" borderId="38" xfId="1" applyNumberFormat="1" applyFont="1" applyFill="1" applyBorder="1" applyAlignment="1">
      <alignment horizontal="right"/>
    </xf>
    <xf numFmtId="181" fontId="16" fillId="3" borderId="10" xfId="1" applyNumberFormat="1" applyFont="1" applyFill="1" applyBorder="1" applyAlignment="1">
      <alignment horizontal="right"/>
    </xf>
    <xf numFmtId="181" fontId="16" fillId="3" borderId="40" xfId="1" applyNumberFormat="1" applyFont="1" applyFill="1" applyBorder="1" applyAlignment="1">
      <alignment horizontal="right"/>
    </xf>
    <xf numFmtId="181" fontId="16" fillId="3" borderId="41" xfId="1" applyNumberFormat="1" applyFont="1" applyFill="1" applyBorder="1" applyAlignment="1">
      <alignment horizontal="right"/>
    </xf>
    <xf numFmtId="177" fontId="16" fillId="3" borderId="10" xfId="1" applyNumberFormat="1" applyFont="1" applyFill="1" applyBorder="1" applyAlignment="1">
      <alignment horizontal="right"/>
    </xf>
    <xf numFmtId="177" fontId="16" fillId="3" borderId="39" xfId="1" applyNumberFormat="1" applyFont="1" applyFill="1" applyBorder="1" applyAlignment="1">
      <alignment horizontal="right"/>
    </xf>
    <xf numFmtId="177" fontId="16" fillId="3" borderId="41" xfId="1" applyNumberFormat="1" applyFont="1" applyFill="1" applyBorder="1" applyAlignment="1">
      <alignment horizontal="right"/>
    </xf>
    <xf numFmtId="177" fontId="16" fillId="3" borderId="44" xfId="1" applyNumberFormat="1" applyFont="1" applyFill="1" applyBorder="1" applyAlignment="1">
      <alignment horizontal="right"/>
    </xf>
    <xf numFmtId="0" fontId="41" fillId="3" borderId="11" xfId="0" applyFont="1" applyFill="1" applyBorder="1" applyAlignment="1">
      <alignment horizontal="center" vertical="center" wrapText="1"/>
    </xf>
    <xf numFmtId="181" fontId="16" fillId="3" borderId="33" xfId="1" applyNumberFormat="1" applyFont="1" applyFill="1" applyBorder="1" applyAlignment="1">
      <alignment horizontal="right"/>
    </xf>
    <xf numFmtId="181" fontId="16" fillId="3" borderId="34" xfId="1" applyNumberFormat="1" applyFont="1" applyFill="1" applyBorder="1" applyAlignment="1">
      <alignment horizontal="right"/>
    </xf>
    <xf numFmtId="0" fontId="21" fillId="3" borderId="47" xfId="0" applyFont="1" applyFill="1" applyBorder="1" applyAlignment="1">
      <alignment horizontal="center" vertical="center"/>
    </xf>
    <xf numFmtId="177" fontId="16" fillId="3" borderId="34" xfId="1" applyNumberFormat="1" applyFont="1" applyFill="1" applyBorder="1" applyAlignment="1">
      <alignment horizontal="right"/>
    </xf>
    <xf numFmtId="177" fontId="16" fillId="3" borderId="37" xfId="1" applyNumberFormat="1" applyFont="1" applyFill="1" applyBorder="1" applyAlignment="1">
      <alignment horizontal="right"/>
    </xf>
    <xf numFmtId="181" fontId="16" fillId="3" borderId="21" xfId="1" applyNumberFormat="1" applyFont="1" applyFill="1" applyBorder="1" applyAlignment="1">
      <alignment horizontal="right"/>
    </xf>
    <xf numFmtId="181" fontId="16" fillId="3" borderId="42" xfId="1" applyNumberFormat="1" applyFont="1" applyFill="1" applyBorder="1" applyAlignment="1">
      <alignment horizontal="right"/>
    </xf>
    <xf numFmtId="177" fontId="16" fillId="3" borderId="32" xfId="1" applyNumberFormat="1" applyFont="1" applyFill="1" applyBorder="1" applyAlignment="1">
      <alignment horizontal="right"/>
    </xf>
    <xf numFmtId="177" fontId="16" fillId="3" borderId="43" xfId="1" applyNumberFormat="1" applyFont="1" applyFill="1" applyBorder="1" applyAlignment="1">
      <alignment horizontal="right"/>
    </xf>
    <xf numFmtId="177" fontId="47" fillId="3" borderId="34" xfId="1" applyNumberFormat="1" applyFont="1" applyFill="1" applyBorder="1" applyAlignment="1">
      <alignment horizontal="right"/>
    </xf>
    <xf numFmtId="177" fontId="47" fillId="3" borderId="37" xfId="1" applyNumberFormat="1" applyFont="1" applyFill="1" applyBorder="1" applyAlignment="1">
      <alignment horizontal="right"/>
    </xf>
    <xf numFmtId="177" fontId="47" fillId="3" borderId="41" xfId="1" applyNumberFormat="1" applyFont="1" applyFill="1" applyBorder="1" applyAlignment="1">
      <alignment horizontal="right"/>
    </xf>
    <xf numFmtId="177" fontId="47" fillId="3" borderId="44" xfId="1" applyNumberFormat="1" applyFont="1" applyFill="1" applyBorder="1" applyAlignment="1">
      <alignment horizontal="right"/>
    </xf>
    <xf numFmtId="177" fontId="54" fillId="4" borderId="0" xfId="0" applyNumberFormat="1" applyFont="1" applyFill="1" applyAlignment="1">
      <alignment horizontal="right" vertical="center"/>
    </xf>
    <xf numFmtId="177" fontId="54" fillId="4" borderId="15" xfId="0" applyNumberFormat="1" applyFont="1" applyFill="1" applyBorder="1" applyAlignment="1">
      <alignment horizontal="right" vertical="center"/>
    </xf>
    <xf numFmtId="177" fontId="54" fillId="4" borderId="12" xfId="0" applyNumberFormat="1" applyFont="1" applyFill="1" applyBorder="1" applyAlignment="1">
      <alignment horizontal="right" vertical="center"/>
    </xf>
    <xf numFmtId="177" fontId="54" fillId="4" borderId="14" xfId="0" applyNumberFormat="1" applyFont="1" applyFill="1" applyBorder="1" applyAlignment="1">
      <alignment horizontal="right" vertical="center"/>
    </xf>
    <xf numFmtId="177" fontId="54" fillId="4" borderId="17" xfId="0" applyNumberFormat="1" applyFont="1" applyFill="1" applyBorder="1" applyAlignment="1">
      <alignment horizontal="right" vertical="center"/>
    </xf>
    <xf numFmtId="177" fontId="54" fillId="4" borderId="13" xfId="0" applyNumberFormat="1" applyFont="1" applyFill="1" applyBorder="1" applyAlignment="1">
      <alignment horizontal="right" vertical="center"/>
    </xf>
    <xf numFmtId="177" fontId="54" fillId="4" borderId="19" xfId="0" applyNumberFormat="1" applyFont="1" applyFill="1" applyBorder="1" applyAlignment="1">
      <alignment horizontal="right" vertical="center"/>
    </xf>
    <xf numFmtId="177" fontId="54" fillId="4" borderId="16" xfId="0" applyNumberFormat="1" applyFont="1" applyFill="1" applyBorder="1" applyAlignment="1">
      <alignment horizontal="right" vertical="center"/>
    </xf>
    <xf numFmtId="0" fontId="42" fillId="3" borderId="47" xfId="0" applyFont="1" applyFill="1" applyBorder="1" applyAlignment="1">
      <alignment horizontal="center" vertical="center"/>
    </xf>
    <xf numFmtId="0" fontId="42" fillId="3" borderId="48" xfId="0" applyFont="1" applyFill="1" applyBorder="1" applyAlignment="1">
      <alignment horizontal="center" vertical="center"/>
    </xf>
    <xf numFmtId="0" fontId="42" fillId="3" borderId="34" xfId="0" applyFont="1" applyFill="1" applyBorder="1" applyAlignment="1">
      <alignment horizontal="center" vertical="center"/>
    </xf>
    <xf numFmtId="0" fontId="42" fillId="3" borderId="37" xfId="0" applyFont="1" applyFill="1" applyBorder="1" applyAlignment="1">
      <alignment horizontal="center" vertical="center"/>
    </xf>
    <xf numFmtId="0" fontId="44" fillId="3" borderId="1" xfId="0" applyFont="1" applyFill="1" applyBorder="1" applyAlignment="1">
      <alignment horizontal="center" vertical="center" wrapText="1"/>
    </xf>
    <xf numFmtId="0" fontId="44" fillId="3" borderId="2" xfId="0" applyFont="1" applyFill="1" applyBorder="1" applyAlignment="1">
      <alignment horizontal="center" vertical="center"/>
    </xf>
    <xf numFmtId="0" fontId="44" fillId="3" borderId="49" xfId="0" applyFont="1" applyFill="1" applyBorder="1" applyAlignment="1">
      <alignment horizontal="center" vertical="center"/>
    </xf>
    <xf numFmtId="0" fontId="44" fillId="3" borderId="17" xfId="0" applyFont="1" applyFill="1" applyBorder="1" applyAlignment="1">
      <alignment horizontal="center" vertical="center"/>
    </xf>
    <xf numFmtId="0" fontId="44" fillId="3" borderId="0" xfId="0" applyFont="1" applyFill="1" applyBorder="1" applyAlignment="1">
      <alignment horizontal="center" vertical="center"/>
    </xf>
    <xf numFmtId="0" fontId="44" fillId="3" borderId="13" xfId="0" applyFont="1" applyFill="1" applyBorder="1" applyAlignment="1">
      <alignment horizontal="center" vertical="center"/>
    </xf>
    <xf numFmtId="0" fontId="44" fillId="3" borderId="4" xfId="0" applyFont="1" applyFill="1" applyBorder="1" applyAlignment="1">
      <alignment horizontal="center" vertical="center"/>
    </xf>
    <xf numFmtId="0" fontId="44" fillId="3" borderId="5" xfId="0" applyFont="1" applyFill="1" applyBorder="1" applyAlignment="1">
      <alignment horizontal="center" vertical="center"/>
    </xf>
    <xf numFmtId="0" fontId="44" fillId="3" borderId="51" xfId="0" applyFont="1" applyFill="1" applyBorder="1" applyAlignment="1">
      <alignment horizontal="center" vertical="center"/>
    </xf>
    <xf numFmtId="0" fontId="42" fillId="3" borderId="35" xfId="0" applyFont="1" applyFill="1" applyBorder="1" applyAlignment="1">
      <alignment horizontal="center" vertical="center"/>
    </xf>
    <xf numFmtId="0" fontId="42" fillId="3" borderId="50" xfId="0" applyFont="1" applyFill="1" applyBorder="1" applyAlignment="1">
      <alignment horizontal="center" vertical="center"/>
    </xf>
    <xf numFmtId="0" fontId="42" fillId="3" borderId="45" xfId="0" applyFont="1" applyFill="1" applyBorder="1" applyAlignment="1">
      <alignment horizontal="center" vertical="center"/>
    </xf>
    <xf numFmtId="0" fontId="42" fillId="3" borderId="53" xfId="0" applyFont="1" applyFill="1" applyBorder="1" applyAlignment="1">
      <alignment horizontal="center" vertical="center"/>
    </xf>
    <xf numFmtId="177" fontId="47" fillId="3" borderId="12" xfId="1" applyNumberFormat="1" applyFont="1" applyFill="1" applyBorder="1" applyAlignment="1">
      <alignment horizontal="right"/>
    </xf>
    <xf numFmtId="177" fontId="47" fillId="3" borderId="0" xfId="1" applyNumberFormat="1" applyFont="1" applyFill="1" applyBorder="1" applyAlignment="1">
      <alignment horizontal="right"/>
    </xf>
    <xf numFmtId="177" fontId="47" fillId="3" borderId="18" xfId="1" applyNumberFormat="1" applyFont="1" applyFill="1" applyBorder="1" applyAlignment="1">
      <alignment horizontal="right"/>
    </xf>
    <xf numFmtId="177" fontId="47" fillId="3" borderId="52" xfId="1" applyNumberFormat="1" applyFont="1" applyFill="1" applyBorder="1" applyAlignment="1">
      <alignment horizontal="right"/>
    </xf>
    <xf numFmtId="177" fontId="47" fillId="3" borderId="5" xfId="1" applyNumberFormat="1" applyFont="1" applyFill="1" applyBorder="1" applyAlignment="1">
      <alignment horizontal="right"/>
    </xf>
    <xf numFmtId="177" fontId="47" fillId="3" borderId="6" xfId="1" applyNumberFormat="1" applyFont="1" applyFill="1" applyBorder="1" applyAlignment="1">
      <alignment horizontal="right"/>
    </xf>
    <xf numFmtId="177" fontId="48" fillId="3" borderId="12" xfId="1" applyNumberFormat="1" applyFont="1" applyFill="1" applyBorder="1" applyAlignment="1">
      <alignment horizontal="center"/>
    </xf>
    <xf numFmtId="177" fontId="48" fillId="3" borderId="0" xfId="1" applyNumberFormat="1" applyFont="1" applyFill="1" applyBorder="1" applyAlignment="1">
      <alignment horizontal="center"/>
    </xf>
    <xf numFmtId="177" fontId="48" fillId="3" borderId="13" xfId="1" applyNumberFormat="1" applyFont="1" applyFill="1" applyBorder="1" applyAlignment="1">
      <alignment horizontal="center"/>
    </xf>
    <xf numFmtId="177" fontId="48" fillId="3" borderId="52" xfId="1" applyNumberFormat="1" applyFont="1" applyFill="1" applyBorder="1" applyAlignment="1">
      <alignment horizontal="center"/>
    </xf>
    <xf numFmtId="177" fontId="48" fillId="3" borderId="5" xfId="1" applyNumberFormat="1" applyFont="1" applyFill="1" applyBorder="1" applyAlignment="1">
      <alignment horizontal="center"/>
    </xf>
    <xf numFmtId="177" fontId="48" fillId="3" borderId="51" xfId="1" applyNumberFormat="1" applyFont="1" applyFill="1" applyBorder="1" applyAlignment="1">
      <alignment horizontal="center"/>
    </xf>
    <xf numFmtId="181" fontId="47" fillId="3" borderId="7" xfId="1" applyNumberFormat="1" applyFont="1" applyFill="1" applyBorder="1" applyAlignment="1">
      <alignment horizontal="right"/>
    </xf>
    <xf numFmtId="181" fontId="47" fillId="3" borderId="9" xfId="1" applyNumberFormat="1" applyFont="1" applyFill="1" applyBorder="1" applyAlignment="1">
      <alignment horizontal="right"/>
    </xf>
    <xf numFmtId="181" fontId="47" fillId="3" borderId="8" xfId="1" applyNumberFormat="1" applyFont="1" applyFill="1" applyBorder="1" applyAlignment="1">
      <alignment horizontal="right"/>
    </xf>
    <xf numFmtId="181" fontId="47" fillId="3" borderId="52" xfId="1" applyNumberFormat="1" applyFont="1" applyFill="1" applyBorder="1" applyAlignment="1">
      <alignment horizontal="right"/>
    </xf>
    <xf numFmtId="181" fontId="47" fillId="3" borderId="5" xfId="1" applyNumberFormat="1" applyFont="1" applyFill="1" applyBorder="1" applyAlignment="1">
      <alignment horizontal="right"/>
    </xf>
    <xf numFmtId="181" fontId="47" fillId="3" borderId="51" xfId="1" applyNumberFormat="1" applyFont="1" applyFill="1" applyBorder="1" applyAlignment="1">
      <alignment horizontal="right"/>
    </xf>
    <xf numFmtId="177" fontId="47" fillId="3" borderId="7" xfId="1" applyNumberFormat="1" applyFont="1" applyFill="1" applyBorder="1" applyAlignment="1">
      <alignment horizontal="right"/>
    </xf>
    <xf numFmtId="177" fontId="47" fillId="3" borderId="9" xfId="1" applyNumberFormat="1" applyFont="1" applyFill="1" applyBorder="1" applyAlignment="1">
      <alignment horizontal="right"/>
    </xf>
    <xf numFmtId="177" fontId="47" fillId="3" borderId="26" xfId="1" applyNumberFormat="1" applyFont="1" applyFill="1" applyBorder="1" applyAlignment="1">
      <alignment horizontal="right"/>
    </xf>
    <xf numFmtId="181" fontId="47" fillId="3" borderId="33" xfId="1" applyNumberFormat="1" applyFont="1" applyFill="1" applyBorder="1" applyAlignment="1">
      <alignment horizontal="right"/>
    </xf>
    <xf numFmtId="181" fontId="47" fillId="3" borderId="34" xfId="1" applyNumberFormat="1" applyFont="1" applyFill="1" applyBorder="1" applyAlignment="1">
      <alignment horizontal="right"/>
    </xf>
    <xf numFmtId="181" fontId="47" fillId="3" borderId="40" xfId="1" applyNumberFormat="1" applyFont="1" applyFill="1" applyBorder="1" applyAlignment="1">
      <alignment horizontal="right"/>
    </xf>
    <xf numFmtId="181" fontId="47" fillId="3" borderId="41" xfId="1" applyNumberFormat="1" applyFont="1" applyFill="1" applyBorder="1" applyAlignment="1">
      <alignment horizontal="right"/>
    </xf>
    <xf numFmtId="0" fontId="45" fillId="3" borderId="1"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6" fillId="3" borderId="17"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6" fillId="3" borderId="18"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46" fillId="3" borderId="5"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42" fillId="3" borderId="46" xfId="0" applyFont="1" applyFill="1" applyBorder="1" applyAlignment="1">
      <alignment horizontal="center" vertical="center"/>
    </xf>
    <xf numFmtId="182" fontId="51" fillId="2" borderId="21" xfId="1" applyNumberFormat="1" applyFont="1" applyFill="1" applyBorder="1" applyAlignment="1" applyProtection="1">
      <alignment horizontal="center" vertical="center"/>
      <protection locked="0"/>
    </xf>
    <xf numFmtId="182" fontId="51" fillId="2" borderId="22" xfId="1" applyNumberFormat="1" applyFont="1" applyFill="1" applyBorder="1" applyAlignment="1" applyProtection="1">
      <alignment horizontal="center" vertical="center"/>
      <protection locked="0"/>
    </xf>
    <xf numFmtId="177" fontId="53" fillId="2" borderId="10" xfId="0" applyNumberFormat="1" applyFont="1" applyFill="1" applyBorder="1" applyAlignment="1" applyProtection="1">
      <alignment horizontal="right" vertical="center"/>
      <protection locked="0"/>
    </xf>
    <xf numFmtId="176" fontId="49" fillId="2" borderId="7" xfId="0" applyNumberFormat="1" applyFont="1" applyFill="1" applyBorder="1" applyAlignment="1" applyProtection="1">
      <alignment horizontal="right" vertical="center"/>
      <protection locked="0"/>
    </xf>
    <xf numFmtId="176" fontId="49" fillId="2" borderId="8" xfId="0" applyNumberFormat="1" applyFont="1" applyFill="1" applyBorder="1" applyAlignment="1" applyProtection="1">
      <alignment horizontal="right" vertical="center"/>
      <protection locked="0"/>
    </xf>
    <xf numFmtId="182" fontId="51" fillId="2" borderId="23" xfId="1" applyNumberFormat="1" applyFont="1" applyFill="1" applyBorder="1" applyAlignment="1" applyProtection="1">
      <alignment horizontal="center" vertical="center"/>
      <protection locked="0"/>
    </xf>
    <xf numFmtId="177" fontId="53" fillId="2" borderId="7" xfId="0" applyNumberFormat="1" applyFont="1" applyFill="1" applyBorder="1" applyAlignment="1" applyProtection="1">
      <alignment horizontal="right" vertical="center"/>
      <protection locked="0"/>
    </xf>
    <xf numFmtId="177" fontId="53" fillId="2" borderId="9" xfId="0" applyNumberFormat="1" applyFont="1" applyFill="1" applyBorder="1" applyAlignment="1" applyProtection="1">
      <alignment horizontal="right" vertical="center"/>
      <protection locked="0"/>
    </xf>
    <xf numFmtId="177" fontId="53" fillId="2" borderId="8" xfId="0" applyNumberFormat="1" applyFont="1" applyFill="1" applyBorder="1" applyAlignment="1" applyProtection="1">
      <alignment horizontal="right" vertical="center"/>
      <protection locked="0"/>
    </xf>
    <xf numFmtId="0" fontId="23" fillId="3" borderId="11"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8" fillId="3" borderId="21" xfId="1" applyFont="1" applyFill="1" applyBorder="1" applyAlignment="1">
      <alignment horizontal="center" vertical="center" wrapText="1"/>
    </xf>
    <xf numFmtId="0" fontId="8" fillId="3" borderId="22" xfId="1" applyFont="1" applyFill="1" applyBorder="1" applyAlignment="1">
      <alignment horizontal="center" vertical="center" wrapText="1"/>
    </xf>
    <xf numFmtId="0" fontId="8" fillId="3" borderId="23" xfId="1" applyFont="1" applyFill="1" applyBorder="1" applyAlignment="1">
      <alignment horizontal="center" vertical="center" wrapText="1"/>
    </xf>
    <xf numFmtId="0" fontId="24" fillId="3" borderId="34" xfId="0" applyFont="1" applyFill="1" applyBorder="1" applyAlignment="1">
      <alignment horizontal="center" vertical="center"/>
    </xf>
    <xf numFmtId="0" fontId="24" fillId="3" borderId="37" xfId="0" applyFont="1" applyFill="1" applyBorder="1" applyAlignment="1">
      <alignment horizontal="center" vertical="center"/>
    </xf>
    <xf numFmtId="0" fontId="24" fillId="3" borderId="35"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3" xfId="0" applyFont="1" applyFill="1" applyBorder="1" applyAlignment="1">
      <alignment horizontal="center" vertical="center"/>
    </xf>
    <xf numFmtId="0" fontId="0" fillId="0" borderId="65" xfId="0" applyBorder="1" applyAlignment="1">
      <alignment horizontal="center" vertical="top"/>
    </xf>
    <xf numFmtId="0" fontId="0" fillId="0" borderId="50" xfId="0" applyBorder="1" applyAlignment="1">
      <alignment horizontal="center" vertical="top"/>
    </xf>
    <xf numFmtId="0" fontId="0" fillId="0" borderId="53" xfId="0" applyBorder="1" applyAlignment="1">
      <alignment horizontal="center" vertical="top"/>
    </xf>
    <xf numFmtId="181" fontId="29" fillId="0" borderId="7" xfId="1" applyNumberFormat="1" applyFont="1" applyBorder="1" applyAlignment="1">
      <alignment horizontal="right"/>
    </xf>
    <xf numFmtId="181" fontId="29" fillId="0" borderId="9" xfId="1" applyNumberFormat="1" applyFont="1" applyBorder="1" applyAlignment="1">
      <alignment horizontal="right"/>
    </xf>
    <xf numFmtId="181" fontId="29" fillId="0" borderId="8" xfId="1" applyNumberFormat="1" applyFont="1" applyBorder="1" applyAlignment="1">
      <alignment horizontal="right"/>
    </xf>
    <xf numFmtId="181" fontId="29" fillId="0" borderId="12" xfId="1" applyNumberFormat="1" applyFont="1" applyBorder="1" applyAlignment="1">
      <alignment horizontal="right"/>
    </xf>
    <xf numFmtId="181" fontId="29" fillId="0" borderId="0" xfId="1" applyNumberFormat="1" applyFont="1" applyAlignment="1">
      <alignment horizontal="right"/>
    </xf>
    <xf numFmtId="181" fontId="29" fillId="0" borderId="13" xfId="1" applyNumberFormat="1" applyFont="1" applyBorder="1" applyAlignment="1">
      <alignment horizontal="right"/>
    </xf>
    <xf numFmtId="181" fontId="29" fillId="0" borderId="14" xfId="1" applyNumberFormat="1" applyFont="1" applyBorder="1" applyAlignment="1">
      <alignment horizontal="right"/>
    </xf>
    <xf numFmtId="181" fontId="29" fillId="0" borderId="15" xfId="1" applyNumberFormat="1" applyFont="1" applyBorder="1" applyAlignment="1">
      <alignment horizontal="right"/>
    </xf>
    <xf numFmtId="181" fontId="29" fillId="0" borderId="16" xfId="1" applyNumberFormat="1" applyFont="1" applyBorder="1" applyAlignment="1">
      <alignment horizontal="right"/>
    </xf>
    <xf numFmtId="177" fontId="29" fillId="0" borderId="7" xfId="1" applyNumberFormat="1" applyFont="1" applyBorder="1" applyAlignment="1">
      <alignment horizontal="right"/>
    </xf>
    <xf numFmtId="177" fontId="29" fillId="0" borderId="9" xfId="1" applyNumberFormat="1" applyFont="1" applyBorder="1" applyAlignment="1">
      <alignment horizontal="right"/>
    </xf>
    <xf numFmtId="177" fontId="29" fillId="0" borderId="8" xfId="1" applyNumberFormat="1" applyFont="1" applyBorder="1" applyAlignment="1">
      <alignment horizontal="right"/>
    </xf>
    <xf numFmtId="177" fontId="29" fillId="0" borderId="12" xfId="1" applyNumberFormat="1" applyFont="1" applyBorder="1" applyAlignment="1">
      <alignment horizontal="right"/>
    </xf>
    <xf numFmtId="177" fontId="29" fillId="0" borderId="0" xfId="1" applyNumberFormat="1" applyFont="1" applyAlignment="1">
      <alignment horizontal="right"/>
    </xf>
    <xf numFmtId="177" fontId="29" fillId="0" borderId="13" xfId="1" applyNumberFormat="1" applyFont="1" applyBorder="1" applyAlignment="1">
      <alignment horizontal="right"/>
    </xf>
    <xf numFmtId="177" fontId="29" fillId="0" borderId="14" xfId="1" applyNumberFormat="1" applyFont="1" applyBorder="1" applyAlignment="1">
      <alignment horizontal="right"/>
    </xf>
    <xf numFmtId="177" fontId="29" fillId="0" borderId="15" xfId="1" applyNumberFormat="1" applyFont="1" applyBorder="1" applyAlignment="1">
      <alignment horizontal="right"/>
    </xf>
    <xf numFmtId="177" fontId="29" fillId="0" borderId="16" xfId="1" applyNumberFormat="1" applyFont="1" applyBorder="1" applyAlignment="1">
      <alignment horizontal="right"/>
    </xf>
    <xf numFmtId="0" fontId="0" fillId="0" borderId="0" xfId="0" applyAlignment="1">
      <alignment horizontal="left" vertical="center" wrapText="1"/>
    </xf>
    <xf numFmtId="0" fontId="32" fillId="0" borderId="0" xfId="0" applyFont="1" applyAlignment="1">
      <alignment horizontal="left" vertical="center" wrapText="1"/>
    </xf>
    <xf numFmtId="177" fontId="27" fillId="0" borderId="58" xfId="0" applyNumberFormat="1" applyFont="1" applyBorder="1" applyAlignment="1">
      <alignment horizontal="center" vertical="center"/>
    </xf>
    <xf numFmtId="177" fontId="13" fillId="0" borderId="59" xfId="0" applyNumberFormat="1" applyFont="1" applyBorder="1" applyAlignment="1">
      <alignment horizontal="center" vertical="center"/>
    </xf>
    <xf numFmtId="177" fontId="13" fillId="0" borderId="60" xfId="0" applyNumberFormat="1" applyFont="1" applyBorder="1" applyAlignment="1">
      <alignment horizontal="center" vertical="center"/>
    </xf>
    <xf numFmtId="177" fontId="13" fillId="0" borderId="62" xfId="0" applyNumberFormat="1" applyFont="1" applyBorder="1" applyAlignment="1">
      <alignment horizontal="center" vertical="center"/>
    </xf>
    <xf numFmtId="177" fontId="13" fillId="0" borderId="63" xfId="0" applyNumberFormat="1" applyFont="1" applyBorder="1" applyAlignment="1">
      <alignment horizontal="center" vertical="center"/>
    </xf>
    <xf numFmtId="177" fontId="13" fillId="0" borderId="64" xfId="0" applyNumberFormat="1" applyFont="1" applyBorder="1" applyAlignment="1">
      <alignment horizontal="center" vertical="center"/>
    </xf>
    <xf numFmtId="177" fontId="13" fillId="0" borderId="17" xfId="0" applyNumberFormat="1" applyFont="1" applyBorder="1" applyAlignment="1">
      <alignment horizontal="right" vertical="center"/>
    </xf>
    <xf numFmtId="177" fontId="13" fillId="0" borderId="0" xfId="0" applyNumberFormat="1" applyFont="1" applyAlignment="1">
      <alignment horizontal="right" vertical="center"/>
    </xf>
    <xf numFmtId="177" fontId="13" fillId="0" borderId="18"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13" fillId="0" borderId="5" xfId="0" applyNumberFormat="1" applyFont="1" applyBorder="1" applyAlignment="1">
      <alignment horizontal="right" vertical="center"/>
    </xf>
    <xf numFmtId="177" fontId="13" fillId="0" borderId="6" xfId="0" applyNumberFormat="1" applyFont="1" applyBorder="1" applyAlignment="1">
      <alignment horizontal="right" vertical="center"/>
    </xf>
    <xf numFmtId="180" fontId="13" fillId="0" borderId="16" xfId="0" applyNumberFormat="1" applyFont="1" applyBorder="1" applyAlignment="1">
      <alignment horizontal="right" vertical="center"/>
    </xf>
    <xf numFmtId="180" fontId="13" fillId="0" borderId="61" xfId="0" applyNumberFormat="1" applyFont="1" applyBorder="1" applyAlignment="1">
      <alignment horizontal="right" vertical="center"/>
    </xf>
    <xf numFmtId="180" fontId="13" fillId="0" borderId="23" xfId="0" applyNumberFormat="1" applyFont="1" applyBorder="1" applyAlignment="1">
      <alignment horizontal="right" vertical="center"/>
    </xf>
    <xf numFmtId="180" fontId="13" fillId="0" borderId="10" xfId="0" applyNumberFormat="1" applyFont="1" applyBorder="1" applyAlignment="1">
      <alignment horizontal="righ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65"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35" xfId="0" applyBorder="1" applyAlignment="1">
      <alignment horizontal="center" vertical="center"/>
    </xf>
    <xf numFmtId="0" fontId="0" fillId="0" borderId="53" xfId="0"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177" fontId="13" fillId="0" borderId="12" xfId="0" applyNumberFormat="1" applyFont="1" applyBorder="1" applyAlignment="1">
      <alignment horizontal="right" vertical="center"/>
    </xf>
    <xf numFmtId="177" fontId="13" fillId="0" borderId="14" xfId="0" applyNumberFormat="1" applyFont="1" applyBorder="1" applyAlignment="1">
      <alignment horizontal="right" vertical="center"/>
    </xf>
    <xf numFmtId="177" fontId="13" fillId="0" borderId="15" xfId="0" applyNumberFormat="1" applyFont="1" applyBorder="1" applyAlignment="1">
      <alignment horizontal="right" vertical="center"/>
    </xf>
    <xf numFmtId="183" fontId="13" fillId="0" borderId="12" xfId="0" applyNumberFormat="1" applyFont="1" applyBorder="1" applyAlignment="1">
      <alignment horizontal="right" vertical="center"/>
    </xf>
    <xf numFmtId="183" fontId="13" fillId="0" borderId="0" xfId="0" applyNumberFormat="1" applyFont="1" applyAlignment="1">
      <alignment horizontal="right" vertical="center"/>
    </xf>
    <xf numFmtId="183" fontId="13" fillId="0" borderId="1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15" xfId="0" applyNumberFormat="1" applyFont="1" applyBorder="1" applyAlignment="1">
      <alignment horizontal="right" vertical="center"/>
    </xf>
    <xf numFmtId="183" fontId="13" fillId="0" borderId="16" xfId="0" applyNumberFormat="1" applyFont="1" applyBorder="1" applyAlignment="1">
      <alignment horizontal="right" vertical="center"/>
    </xf>
    <xf numFmtId="179" fontId="13" fillId="0" borderId="17" xfId="0" applyNumberFormat="1" applyFont="1" applyBorder="1" applyAlignment="1">
      <alignment horizontal="right" vertical="center"/>
    </xf>
    <xf numFmtId="179" fontId="13" fillId="0" borderId="0" xfId="0" applyNumberFormat="1" applyFont="1" applyAlignment="1">
      <alignment horizontal="right" vertical="center"/>
    </xf>
    <xf numFmtId="179" fontId="13" fillId="0" borderId="18" xfId="0" applyNumberFormat="1" applyFont="1" applyBorder="1" applyAlignment="1">
      <alignment horizontal="right" vertical="center"/>
    </xf>
    <xf numFmtId="179" fontId="13" fillId="0" borderId="4" xfId="0" applyNumberFormat="1" applyFont="1" applyBorder="1" applyAlignment="1">
      <alignment horizontal="right" vertical="center"/>
    </xf>
    <xf numFmtId="179" fontId="13" fillId="0" borderId="5" xfId="0" applyNumberFormat="1" applyFont="1" applyBorder="1" applyAlignment="1">
      <alignment horizontal="right" vertical="center"/>
    </xf>
    <xf numFmtId="179" fontId="13" fillId="0" borderId="6" xfId="0" applyNumberFormat="1" applyFont="1" applyBorder="1" applyAlignment="1">
      <alignment horizontal="right" vertical="center"/>
    </xf>
    <xf numFmtId="177" fontId="0" fillId="0" borderId="24" xfId="0" applyNumberFormat="1" applyBorder="1" applyAlignment="1">
      <alignment horizontal="right" vertical="center"/>
    </xf>
    <xf numFmtId="177" fontId="0" fillId="0" borderId="22" xfId="0" applyNumberFormat="1" applyBorder="1" applyAlignment="1">
      <alignment horizontal="right" vertical="center"/>
    </xf>
    <xf numFmtId="177" fontId="0" fillId="0" borderId="25" xfId="0" applyNumberFormat="1" applyBorder="1" applyAlignment="1">
      <alignment horizontal="right" vertical="center"/>
    </xf>
    <xf numFmtId="180" fontId="0" fillId="0" borderId="23" xfId="0" applyNumberFormat="1" applyBorder="1" applyAlignment="1">
      <alignment horizontal="right" vertical="center"/>
    </xf>
    <xf numFmtId="180" fontId="0" fillId="0" borderId="10" xfId="0" applyNumberFormat="1" applyBorder="1" applyAlignment="1">
      <alignment horizontal="righ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83" fontId="0" fillId="0" borderId="27" xfId="0" applyNumberFormat="1" applyBorder="1" applyAlignment="1">
      <alignment horizontal="right" vertical="center"/>
    </xf>
    <xf numFmtId="183" fontId="0" fillId="0" borderId="28" xfId="0" applyNumberFormat="1" applyBorder="1" applyAlignment="1">
      <alignment horizontal="right" vertical="center"/>
    </xf>
    <xf numFmtId="183" fontId="0" fillId="0" borderId="29" xfId="0" applyNumberFormat="1" applyBorder="1" applyAlignment="1">
      <alignment horizontal="right" vertical="center"/>
    </xf>
    <xf numFmtId="177" fontId="0" fillId="0" borderId="30" xfId="0" applyNumberFormat="1" applyBorder="1" applyAlignment="1">
      <alignment horizontal="right" vertical="center"/>
    </xf>
    <xf numFmtId="179" fontId="0" fillId="0" borderId="31" xfId="0" applyNumberFormat="1" applyBorder="1" applyAlignment="1">
      <alignment horizontal="right" vertical="center"/>
    </xf>
    <xf numFmtId="179" fontId="0" fillId="0" borderId="28" xfId="0" applyNumberFormat="1" applyBorder="1" applyAlignment="1">
      <alignment horizontal="right" vertical="center"/>
    </xf>
    <xf numFmtId="179" fontId="0" fillId="0" borderId="30" xfId="0" applyNumberFormat="1" applyBorder="1" applyAlignment="1">
      <alignment horizontal="right" vertical="center"/>
    </xf>
    <xf numFmtId="177" fontId="0" fillId="0" borderId="31" xfId="0" applyNumberFormat="1" applyBorder="1" applyAlignment="1">
      <alignment horizontal="right" vertical="center"/>
    </xf>
    <xf numFmtId="180" fontId="0" fillId="0" borderId="29" xfId="0" applyNumberFormat="1" applyBorder="1" applyAlignment="1">
      <alignment horizontal="right" vertical="center"/>
    </xf>
    <xf numFmtId="180" fontId="0" fillId="0" borderId="57" xfId="0" applyNumberFormat="1" applyBorder="1" applyAlignment="1">
      <alignment horizontal="right" vertical="center"/>
    </xf>
    <xf numFmtId="177" fontId="0" fillId="0" borderId="21" xfId="0" applyNumberFormat="1" applyBorder="1" applyAlignment="1">
      <alignment horizontal="right" vertical="center"/>
    </xf>
    <xf numFmtId="177" fontId="0" fillId="0" borderId="23" xfId="0" applyNumberFormat="1" applyBorder="1" applyAlignment="1">
      <alignment horizontal="right" vertical="center"/>
    </xf>
    <xf numFmtId="183" fontId="0" fillId="0" borderId="21" xfId="0" applyNumberFormat="1" applyBorder="1" applyAlignment="1">
      <alignment horizontal="right" vertical="center"/>
    </xf>
    <xf numFmtId="183" fontId="0" fillId="0" borderId="22" xfId="0" applyNumberFormat="1" applyBorder="1" applyAlignment="1">
      <alignment horizontal="right" vertical="center"/>
    </xf>
    <xf numFmtId="183" fontId="0" fillId="0" borderId="23" xfId="0" applyNumberFormat="1" applyBorder="1" applyAlignment="1">
      <alignment horizontal="right" vertical="center"/>
    </xf>
    <xf numFmtId="179" fontId="0" fillId="0" borderId="24" xfId="0" applyNumberFormat="1" applyBorder="1" applyAlignment="1">
      <alignment horizontal="right" vertical="center"/>
    </xf>
    <xf numFmtId="179" fontId="0" fillId="0" borderId="22" xfId="0" applyNumberFormat="1" applyBorder="1" applyAlignment="1">
      <alignment horizontal="right" vertical="center"/>
    </xf>
    <xf numFmtId="179" fontId="0" fillId="0" borderId="25" xfId="0" applyNumberFormat="1" applyBorder="1" applyAlignment="1">
      <alignment horizontal="right" vertical="center"/>
    </xf>
    <xf numFmtId="177" fontId="0" fillId="0" borderId="11" xfId="0" applyNumberFormat="1" applyBorder="1" applyAlignment="1">
      <alignment horizontal="right" vertical="center"/>
    </xf>
    <xf numFmtId="177" fontId="0" fillId="0" borderId="9" xfId="0" applyNumberFormat="1" applyBorder="1" applyAlignment="1">
      <alignment horizontal="right" vertical="center"/>
    </xf>
    <xf numFmtId="177" fontId="0" fillId="0" borderId="26" xfId="0" applyNumberFormat="1" applyBorder="1" applyAlignment="1">
      <alignment horizontal="right" vertical="center"/>
    </xf>
    <xf numFmtId="177" fontId="0" fillId="0" borderId="7" xfId="0" applyNumberFormat="1" applyBorder="1" applyAlignment="1">
      <alignment horizontal="right" vertical="center"/>
    </xf>
    <xf numFmtId="177" fontId="0" fillId="0" borderId="8" xfId="0" applyNumberFormat="1" applyBorder="1" applyAlignment="1">
      <alignment horizontal="right" vertical="center"/>
    </xf>
    <xf numFmtId="0" fontId="0" fillId="0" borderId="10" xfId="0" applyBorder="1" applyAlignment="1">
      <alignment horizontal="center"/>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26" fillId="0" borderId="1"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17" xfId="1" applyFont="1" applyBorder="1" applyAlignment="1">
      <alignment horizontal="center" vertical="center" wrapText="1"/>
    </xf>
    <xf numFmtId="0" fontId="26" fillId="0" borderId="0" xfId="1" applyFont="1" applyAlignment="1">
      <alignment horizontal="center" vertical="center" wrapText="1"/>
    </xf>
    <xf numFmtId="0" fontId="26" fillId="0" borderId="18" xfId="1" applyFont="1" applyBorder="1" applyAlignment="1">
      <alignment horizontal="center" vertical="center" wrapText="1"/>
    </xf>
    <xf numFmtId="0" fontId="26" fillId="0" borderId="19" xfId="1" applyFont="1" applyBorder="1" applyAlignment="1">
      <alignment horizontal="center" vertical="center" wrapText="1"/>
    </xf>
    <xf numFmtId="0" fontId="26" fillId="0" borderId="15" xfId="1" applyFont="1" applyBorder="1" applyAlignment="1">
      <alignment horizontal="center" vertical="center" wrapText="1"/>
    </xf>
    <xf numFmtId="0" fontId="26" fillId="0" borderId="20" xfId="1"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26" fillId="0" borderId="23" xfId="1" applyFont="1" applyBorder="1" applyAlignment="1">
      <alignment horizontal="center" vertical="center" wrapText="1"/>
    </xf>
    <xf numFmtId="0" fontId="26" fillId="0" borderId="10" xfId="1" applyFont="1" applyBorder="1" applyAlignment="1">
      <alignment horizontal="center" vertical="center" wrapText="1"/>
    </xf>
    <xf numFmtId="176" fontId="0" fillId="2" borderId="21" xfId="0" applyNumberFormat="1" applyFill="1" applyBorder="1" applyAlignment="1">
      <alignment horizontal="right" vertical="center"/>
    </xf>
    <xf numFmtId="176" fontId="0" fillId="2" borderId="23" xfId="0" applyNumberFormat="1" applyFill="1" applyBorder="1" applyAlignment="1">
      <alignment horizontal="right" vertical="center"/>
    </xf>
    <xf numFmtId="0" fontId="2" fillId="2" borderId="21" xfId="1" applyFill="1" applyBorder="1" applyAlignment="1">
      <alignment horizontal="center" vertical="center"/>
    </xf>
    <xf numFmtId="0" fontId="2" fillId="2" borderId="22" xfId="1" applyFill="1" applyBorder="1" applyAlignment="1">
      <alignment horizontal="center" vertical="center"/>
    </xf>
    <xf numFmtId="0" fontId="2" fillId="2" borderId="23" xfId="1" applyFill="1" applyBorder="1" applyAlignment="1">
      <alignment horizontal="center" vertical="center"/>
    </xf>
    <xf numFmtId="177" fontId="0" fillId="2" borderId="21" xfId="0" applyNumberFormat="1" applyFill="1" applyBorder="1" applyAlignment="1">
      <alignment horizontal="right" vertical="center"/>
    </xf>
    <xf numFmtId="177" fontId="0" fillId="2" borderId="22" xfId="0" applyNumberFormat="1" applyFill="1" applyBorder="1" applyAlignment="1">
      <alignment horizontal="right" vertical="center"/>
    </xf>
    <xf numFmtId="177" fontId="0" fillId="2" borderId="23" xfId="0" applyNumberFormat="1" applyFill="1" applyBorder="1" applyAlignment="1">
      <alignment horizontal="right" vertical="center"/>
    </xf>
    <xf numFmtId="177" fontId="0" fillId="2" borderId="7" xfId="0" applyNumberFormat="1" applyFill="1" applyBorder="1" applyAlignment="1">
      <alignment horizontal="right" vertical="center"/>
    </xf>
    <xf numFmtId="177" fontId="0" fillId="2" borderId="9" xfId="0" applyNumberFormat="1" applyFill="1" applyBorder="1" applyAlignment="1">
      <alignment horizontal="right" vertical="center"/>
    </xf>
    <xf numFmtId="177" fontId="0" fillId="2" borderId="8" xfId="0" applyNumberFormat="1" applyFill="1" applyBorder="1" applyAlignment="1">
      <alignment horizontal="right" vertical="center"/>
    </xf>
    <xf numFmtId="176" fontId="0" fillId="2" borderId="7" xfId="0" applyNumberFormat="1" applyFill="1" applyBorder="1" applyAlignment="1">
      <alignment horizontal="right" vertical="center"/>
    </xf>
    <xf numFmtId="176" fontId="0" fillId="2" borderId="8" xfId="0" applyNumberFormat="1" applyFill="1" applyBorder="1" applyAlignment="1">
      <alignment horizontal="right" vertical="center"/>
    </xf>
    <xf numFmtId="0" fontId="2" fillId="2" borderId="9" xfId="1" applyFill="1" applyBorder="1" applyAlignment="1">
      <alignment horizontal="center" vertical="center"/>
    </xf>
    <xf numFmtId="0" fontId="2" fillId="2" borderId="8" xfId="1" applyFill="1" applyBorder="1" applyAlignment="1">
      <alignment horizontal="center" vertical="center"/>
    </xf>
    <xf numFmtId="0" fontId="2" fillId="2" borderId="7" xfId="1" applyFill="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7" xfId="1" applyFont="1" applyBorder="1" applyAlignment="1">
      <alignment horizontal="center" vertical="center" wrapText="1"/>
    </xf>
    <xf numFmtId="0" fontId="8" fillId="0" borderId="9"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16" xfId="1"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xf>
    <xf numFmtId="0" fontId="8" fillId="0" borderId="15" xfId="1" applyFont="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66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61</xdr:col>
      <xdr:colOff>0</xdr:colOff>
      <xdr:row>6</xdr:row>
      <xdr:rowOff>160692</xdr:rowOff>
    </xdr:from>
    <xdr:ext cx="184731" cy="3928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694496" y="1337310"/>
          <a:ext cx="184731"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b="1">
            <a:latin typeface="+mn-ea"/>
            <a:ea typeface="+mn-ea"/>
          </a:endParaRPr>
        </a:p>
      </xdr:txBody>
    </xdr:sp>
    <xdr:clientData/>
  </xdr:oneCellAnchor>
  <xdr:oneCellAnchor>
    <xdr:from>
      <xdr:col>0</xdr:col>
      <xdr:colOff>178171</xdr:colOff>
      <xdr:row>0</xdr:row>
      <xdr:rowOff>0</xdr:rowOff>
    </xdr:from>
    <xdr:ext cx="3647152" cy="47859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8171" y="0"/>
          <a:ext cx="3647152" cy="478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latin typeface="游ゴシック" panose="020B0400000000000000" pitchFamily="50" charset="-128"/>
              <a:ea typeface="游ゴシック" panose="020B0400000000000000" pitchFamily="50" charset="-128"/>
            </a:rPr>
            <a:t>江東区ベビーシッター利用内訳表</a:t>
          </a:r>
        </a:p>
      </xdr:txBody>
    </xdr:sp>
    <xdr:clientData/>
  </xdr:oneCellAnchor>
  <xdr:oneCellAnchor>
    <xdr:from>
      <xdr:col>3</xdr:col>
      <xdr:colOff>189817</xdr:colOff>
      <xdr:row>39</xdr:row>
      <xdr:rowOff>0</xdr:rowOff>
    </xdr:from>
    <xdr:ext cx="485518" cy="28552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60464" y="8942294"/>
          <a:ext cx="485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夜間</a:t>
          </a:r>
          <a:r>
            <a:rPr kumimoji="1" lang="en-US" altLang="ja-JP" sz="900"/>
            <a:t>)</a:t>
          </a:r>
          <a:endParaRPr kumimoji="1" lang="ja-JP" altLang="en-US" sz="900"/>
        </a:p>
      </xdr:txBody>
    </xdr:sp>
    <xdr:clientData/>
  </xdr:oneCellAnchor>
  <xdr:oneCellAnchor>
    <xdr:from>
      <xdr:col>17</xdr:col>
      <xdr:colOff>8913</xdr:colOff>
      <xdr:row>19</xdr:row>
      <xdr:rowOff>185899</xdr:rowOff>
    </xdr:from>
    <xdr:ext cx="1139030" cy="28552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774089" y="4657046"/>
          <a:ext cx="1139030"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日中</a:t>
          </a:r>
          <a:r>
            <a:rPr kumimoji="1" lang="en-US" altLang="ja-JP" sz="900"/>
            <a:t>/</a:t>
          </a:r>
          <a:r>
            <a:rPr kumimoji="1" lang="ja-JP" altLang="en-US" sz="900"/>
            <a:t>上限</a:t>
          </a:r>
          <a:r>
            <a:rPr kumimoji="1" lang="en-US" altLang="ja-JP" sz="900"/>
            <a:t>2,500</a:t>
          </a:r>
          <a:r>
            <a:rPr kumimoji="1" lang="ja-JP" altLang="en-US" sz="900"/>
            <a:t>円</a:t>
          </a:r>
          <a:r>
            <a:rPr kumimoji="1" lang="en-US" altLang="ja-JP" sz="900"/>
            <a:t>)</a:t>
          </a:r>
          <a:endParaRPr kumimoji="1" lang="ja-JP" altLang="en-US" sz="900"/>
        </a:p>
      </xdr:txBody>
    </xdr:sp>
    <xdr:clientData/>
  </xdr:oneCellAnchor>
  <xdr:oneCellAnchor>
    <xdr:from>
      <xdr:col>17</xdr:col>
      <xdr:colOff>55581</xdr:colOff>
      <xdr:row>38</xdr:row>
      <xdr:rowOff>190500</xdr:rowOff>
    </xdr:from>
    <xdr:ext cx="1139030" cy="28552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820757" y="8897471"/>
          <a:ext cx="1139030"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夜間</a:t>
          </a:r>
          <a:r>
            <a:rPr kumimoji="1" lang="en-US" altLang="ja-JP" sz="900"/>
            <a:t>/</a:t>
          </a:r>
          <a:r>
            <a:rPr kumimoji="1" lang="ja-JP" altLang="en-US" sz="900"/>
            <a:t>上限</a:t>
          </a:r>
          <a:r>
            <a:rPr kumimoji="1" lang="en-US" altLang="ja-JP" sz="900"/>
            <a:t>3,500</a:t>
          </a:r>
          <a:r>
            <a:rPr kumimoji="1" lang="ja-JP" altLang="en-US" sz="900"/>
            <a:t>円</a:t>
          </a:r>
          <a:r>
            <a:rPr kumimoji="1" lang="en-US" altLang="ja-JP" sz="900"/>
            <a:t>)</a:t>
          </a:r>
          <a:endParaRPr kumimoji="1" lang="ja-JP" altLang="en-US" sz="900"/>
        </a:p>
      </xdr:txBody>
    </xdr:sp>
    <xdr:clientData/>
  </xdr:oneCellAnchor>
  <xdr:oneCellAnchor>
    <xdr:from>
      <xdr:col>47</xdr:col>
      <xdr:colOff>213238</xdr:colOff>
      <xdr:row>38</xdr:row>
      <xdr:rowOff>205752</xdr:rowOff>
    </xdr:from>
    <xdr:ext cx="485518" cy="28552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273444" y="8912723"/>
          <a:ext cx="485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合計</a:t>
          </a:r>
          <a:r>
            <a:rPr kumimoji="1" lang="en-US" altLang="ja-JP" sz="900"/>
            <a:t>)</a:t>
          </a:r>
          <a:endParaRPr kumimoji="1" lang="ja-JP" altLang="en-US" sz="900"/>
        </a:p>
      </xdr:txBody>
    </xdr:sp>
    <xdr:clientData/>
  </xdr:oneCellAnchor>
  <xdr:oneCellAnchor>
    <xdr:from>
      <xdr:col>32</xdr:col>
      <xdr:colOff>228691</xdr:colOff>
      <xdr:row>19</xdr:row>
      <xdr:rowOff>206285</xdr:rowOff>
    </xdr:from>
    <xdr:ext cx="485518" cy="285527"/>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066405" y="4614999"/>
          <a:ext cx="485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日中</a:t>
          </a:r>
          <a:r>
            <a:rPr kumimoji="1" lang="en-US" altLang="ja-JP" sz="900"/>
            <a:t>)</a:t>
          </a:r>
          <a:endParaRPr kumimoji="1" lang="ja-JP" altLang="en-US" sz="900"/>
        </a:p>
      </xdr:txBody>
    </xdr:sp>
    <xdr:clientData/>
  </xdr:oneCellAnchor>
  <xdr:oneCellAnchor>
    <xdr:from>
      <xdr:col>32</xdr:col>
      <xdr:colOff>186309</xdr:colOff>
      <xdr:row>38</xdr:row>
      <xdr:rowOff>190275</xdr:rowOff>
    </xdr:from>
    <xdr:ext cx="485518" cy="28552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951985" y="8897246"/>
          <a:ext cx="485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夜間</a:t>
          </a:r>
          <a:r>
            <a:rPr kumimoji="1" lang="en-US" altLang="ja-JP" sz="900"/>
            <a:t>)</a:t>
          </a:r>
          <a:endParaRPr kumimoji="1" lang="ja-JP" altLang="en-US" sz="900"/>
        </a:p>
      </xdr:txBody>
    </xdr:sp>
    <xdr:clientData/>
  </xdr:oneCellAnchor>
  <xdr:twoCellAnchor>
    <xdr:from>
      <xdr:col>13</xdr:col>
      <xdr:colOff>8032</xdr:colOff>
      <xdr:row>39</xdr:row>
      <xdr:rowOff>35521</xdr:rowOff>
    </xdr:from>
    <xdr:to>
      <xdr:col>13</xdr:col>
      <xdr:colOff>197036</xdr:colOff>
      <xdr:row>40</xdr:row>
      <xdr:rowOff>14379</xdr:rowOff>
    </xdr:to>
    <xdr:sp macro="" textlink="">
      <xdr:nvSpPr>
        <xdr:cNvPr id="15" name="加算記号 14">
          <a:extLst>
            <a:ext uri="{FF2B5EF4-FFF2-40B4-BE49-F238E27FC236}">
              <a16:creationId xmlns:a16="http://schemas.microsoft.com/office/drawing/2014/main" id="{00000000-0008-0000-0000-00000F000000}"/>
            </a:ext>
          </a:extLst>
        </xdr:cNvPr>
        <xdr:cNvSpPr/>
      </xdr:nvSpPr>
      <xdr:spPr>
        <a:xfrm>
          <a:off x="2831914" y="8977815"/>
          <a:ext cx="189004" cy="214182"/>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3173</xdr:colOff>
      <xdr:row>38</xdr:row>
      <xdr:rowOff>219038</xdr:rowOff>
    </xdr:from>
    <xdr:to>
      <xdr:col>30</xdr:col>
      <xdr:colOff>6761</xdr:colOff>
      <xdr:row>40</xdr:row>
      <xdr:rowOff>25812</xdr:rowOff>
    </xdr:to>
    <xdr:sp macro="" textlink="">
      <xdr:nvSpPr>
        <xdr:cNvPr id="16" name="次の値と等しい 15">
          <a:extLst>
            <a:ext uri="{FF2B5EF4-FFF2-40B4-BE49-F238E27FC236}">
              <a16:creationId xmlns:a16="http://schemas.microsoft.com/office/drawing/2014/main" id="{00000000-0008-0000-0000-000010000000}"/>
            </a:ext>
          </a:extLst>
        </xdr:cNvPr>
        <xdr:cNvSpPr/>
      </xdr:nvSpPr>
      <xdr:spPr>
        <a:xfrm>
          <a:off x="7062879" y="8926009"/>
          <a:ext cx="238911" cy="277421"/>
        </a:xfrm>
        <a:prstGeom prst="mathEqual">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17</xdr:col>
      <xdr:colOff>142250</xdr:colOff>
      <xdr:row>0</xdr:row>
      <xdr:rowOff>74803</xdr:rowOff>
    </xdr:from>
    <xdr:ext cx="3532009" cy="363683"/>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142750" y="74803"/>
          <a:ext cx="3532009" cy="36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b="1">
              <a:solidFill>
                <a:schemeClr val="tx1"/>
              </a:solidFill>
              <a:latin typeface="游ゴシック" panose="020B0400000000000000" pitchFamily="50" charset="-128"/>
              <a:ea typeface="游ゴシック" panose="020B0400000000000000" pitchFamily="50" charset="-128"/>
              <a:cs typeface="+mn-cs"/>
            </a:rPr>
            <a:t>※</a:t>
          </a:r>
          <a:r>
            <a:rPr kumimoji="1" lang="ja-JP" altLang="en-US" sz="1050" b="1">
              <a:solidFill>
                <a:schemeClr val="tx1"/>
              </a:solidFill>
              <a:latin typeface="游ゴシック" panose="020B0400000000000000" pitchFamily="50" charset="-128"/>
              <a:ea typeface="游ゴシック" panose="020B0400000000000000" pitchFamily="50" charset="-128"/>
              <a:cs typeface="+mn-cs"/>
            </a:rPr>
            <a:t>別紙「注意事項」を必ずご確認の上ご申請ください</a:t>
          </a:r>
          <a:endParaRPr kumimoji="1" lang="en-US" altLang="ja-JP" sz="1050" b="1">
            <a:solidFill>
              <a:schemeClr val="tx1"/>
            </a:solidFill>
            <a:latin typeface="游ゴシック" panose="020B0400000000000000" pitchFamily="50" charset="-128"/>
            <a:ea typeface="游ゴシック" panose="020B0400000000000000" pitchFamily="50" charset="-128"/>
            <a:cs typeface="+mn-cs"/>
          </a:endParaRPr>
        </a:p>
        <a:p>
          <a:endParaRPr kumimoji="1" lang="ja-JP" altLang="ja-JP" sz="800" b="1">
            <a:solidFill>
              <a:schemeClr val="tx1"/>
            </a:solidFill>
            <a:latin typeface="游ゴシック" panose="020B0400000000000000" pitchFamily="50" charset="-128"/>
            <a:ea typeface="游ゴシック" panose="020B0400000000000000" pitchFamily="50" charset="-128"/>
            <a:cs typeface="+mn-cs"/>
          </a:endParaRPr>
        </a:p>
      </xdr:txBody>
    </xdr:sp>
    <xdr:clientData/>
  </xdr:oneCellAnchor>
  <xdr:oneCellAnchor>
    <xdr:from>
      <xdr:col>0</xdr:col>
      <xdr:colOff>86635</xdr:colOff>
      <xdr:row>3</xdr:row>
      <xdr:rowOff>129933</xdr:rowOff>
    </xdr:from>
    <xdr:ext cx="3509743" cy="39280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6635" y="848390"/>
          <a:ext cx="3509743"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400" b="1">
              <a:solidFill>
                <a:sysClr val="windowText" lastClr="000000"/>
              </a:solidFill>
            </a:rPr>
            <a:t>＜１．日中</a:t>
          </a:r>
          <a:r>
            <a:rPr lang="ja-JP" altLang="en-US" sz="1400" b="1">
              <a:solidFill>
                <a:srgbClr val="FF0000"/>
              </a:solidFill>
            </a:rPr>
            <a:t>（</a:t>
          </a:r>
          <a:r>
            <a:rPr lang="en-US" altLang="ja-JP" sz="1400" b="1">
              <a:solidFill>
                <a:srgbClr val="FF0000"/>
              </a:solidFill>
            </a:rPr>
            <a:t>7</a:t>
          </a:r>
          <a:r>
            <a:rPr lang="ja-JP" altLang="en-US" sz="1400" b="1">
              <a:solidFill>
                <a:srgbClr val="FF0000"/>
              </a:solidFill>
            </a:rPr>
            <a:t>時～</a:t>
          </a:r>
          <a:r>
            <a:rPr lang="en-US" altLang="ja-JP" sz="1400" b="1">
              <a:solidFill>
                <a:srgbClr val="FF0000"/>
              </a:solidFill>
            </a:rPr>
            <a:t>22</a:t>
          </a:r>
          <a:r>
            <a:rPr lang="ja-JP" altLang="en-US" sz="1400" b="1">
              <a:solidFill>
                <a:srgbClr val="FF0000"/>
              </a:solidFill>
            </a:rPr>
            <a:t>時まで）</a:t>
          </a:r>
          <a:r>
            <a:rPr lang="ja-JP" altLang="en-US" sz="1400" b="1">
              <a:solidFill>
                <a:sysClr val="windowText" lastClr="000000"/>
              </a:solidFill>
            </a:rPr>
            <a:t>の利用分＞</a:t>
          </a:r>
          <a:endParaRPr kumimoji="1" lang="ja-JP" altLang="en-US" sz="1400" b="1">
            <a:solidFill>
              <a:sysClr val="windowText" lastClr="000000"/>
            </a:solidFill>
          </a:endParaRPr>
        </a:p>
      </xdr:txBody>
    </xdr:sp>
    <xdr:clientData/>
  </xdr:oneCellAnchor>
  <xdr:oneCellAnchor>
    <xdr:from>
      <xdr:col>0</xdr:col>
      <xdr:colOff>146475</xdr:colOff>
      <xdr:row>22</xdr:row>
      <xdr:rowOff>123768</xdr:rowOff>
    </xdr:from>
    <xdr:ext cx="3600729" cy="39280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46475" y="5065562"/>
          <a:ext cx="3600729"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400" b="1">
              <a:solidFill>
                <a:sysClr val="windowText" lastClr="000000"/>
              </a:solidFill>
              <a:latin typeface="+mn-ea"/>
              <a:ea typeface="+mn-ea"/>
              <a:cs typeface="+mn-cs"/>
            </a:rPr>
            <a:t>＜</a:t>
          </a:r>
          <a:r>
            <a:rPr lang="en-US" altLang="ja-JP" sz="1400" b="1">
              <a:solidFill>
                <a:sysClr val="windowText" lastClr="000000"/>
              </a:solidFill>
              <a:latin typeface="+mn-ea"/>
              <a:ea typeface="+mn-ea"/>
              <a:cs typeface="+mn-cs"/>
            </a:rPr>
            <a:t>2</a:t>
          </a:r>
          <a:r>
            <a:rPr lang="ja-JP" altLang="en-US" sz="1400" b="1">
              <a:solidFill>
                <a:sysClr val="windowText" lastClr="000000"/>
              </a:solidFill>
              <a:latin typeface="+mn-ea"/>
              <a:ea typeface="+mn-ea"/>
              <a:cs typeface="+mn-cs"/>
            </a:rPr>
            <a:t>．</a:t>
          </a:r>
          <a:r>
            <a:rPr lang="ja-JP" altLang="en-US" sz="1400" b="1">
              <a:solidFill>
                <a:sysClr val="windowText" lastClr="000000"/>
              </a:solidFill>
            </a:rPr>
            <a:t>夜間</a:t>
          </a:r>
          <a:r>
            <a:rPr lang="ja-JP" altLang="en-US" sz="1400" b="1">
              <a:solidFill>
                <a:srgbClr val="FF0000"/>
              </a:solidFill>
            </a:rPr>
            <a:t>（</a:t>
          </a:r>
          <a:r>
            <a:rPr lang="en-US" altLang="ja-JP" sz="1400" b="1">
              <a:solidFill>
                <a:srgbClr val="FF0000"/>
              </a:solidFill>
            </a:rPr>
            <a:t>22</a:t>
          </a:r>
          <a:r>
            <a:rPr lang="ja-JP" altLang="en-US" sz="1400" b="1">
              <a:solidFill>
                <a:srgbClr val="FF0000"/>
              </a:solidFill>
            </a:rPr>
            <a:t>時～翌</a:t>
          </a:r>
          <a:r>
            <a:rPr lang="en-US" altLang="ja-JP" sz="1400" b="1">
              <a:solidFill>
                <a:srgbClr val="FF0000"/>
              </a:solidFill>
            </a:rPr>
            <a:t>7</a:t>
          </a:r>
          <a:r>
            <a:rPr lang="ja-JP" altLang="en-US" sz="1400" b="1">
              <a:solidFill>
                <a:srgbClr val="FF0000"/>
              </a:solidFill>
            </a:rPr>
            <a:t>時まで）</a:t>
          </a:r>
          <a:r>
            <a:rPr lang="ja-JP" altLang="en-US" sz="1400" b="1">
              <a:solidFill>
                <a:sysClr val="windowText" lastClr="000000"/>
              </a:solidFill>
            </a:rPr>
            <a:t>の利用分＞</a:t>
          </a:r>
          <a:endParaRPr kumimoji="1" lang="ja-JP" altLang="en-US" sz="1400" b="1">
            <a:solidFill>
              <a:sysClr val="windowText" lastClr="000000"/>
            </a:solidFill>
          </a:endParaRPr>
        </a:p>
      </xdr:txBody>
    </xdr:sp>
    <xdr:clientData/>
  </xdr:oneCellAnchor>
  <xdr:oneCellAnchor>
    <xdr:from>
      <xdr:col>44</xdr:col>
      <xdr:colOff>75788</xdr:colOff>
      <xdr:row>0</xdr:row>
      <xdr:rowOff>52857</xdr:rowOff>
    </xdr:from>
    <xdr:ext cx="2520940" cy="955073"/>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481029" y="52857"/>
          <a:ext cx="2520940" cy="955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baseline="0">
              <a:solidFill>
                <a:schemeClr val="tx1"/>
              </a:solidFill>
              <a:effectLst/>
              <a:latin typeface="+mn-ea"/>
              <a:ea typeface="+mn-ea"/>
              <a:cs typeface="+mn-cs"/>
            </a:rPr>
            <a:t>■初回申請時のみ■</a:t>
          </a:r>
          <a:endParaRPr kumimoji="1" lang="en-US" altLang="ja-JP" sz="800" b="1" baseline="0">
            <a:solidFill>
              <a:schemeClr val="tx1"/>
            </a:solidFill>
            <a:latin typeface="+mn-ea"/>
            <a:ea typeface="+mn-ea"/>
            <a:cs typeface="+mn-cs"/>
          </a:endParaRPr>
        </a:p>
        <a:p>
          <a:r>
            <a:rPr kumimoji="1" lang="en-US" altLang="ja-JP" sz="800" b="1" baseline="0">
              <a:solidFill>
                <a:schemeClr val="tx1"/>
              </a:solidFill>
              <a:latin typeface="+mn-ea"/>
              <a:ea typeface="+mn-ea"/>
              <a:cs typeface="+mn-cs"/>
            </a:rPr>
            <a:t>※</a:t>
          </a:r>
          <a:r>
            <a:rPr kumimoji="1" lang="ja-JP" altLang="en-US" sz="800" b="1" baseline="0">
              <a:solidFill>
                <a:schemeClr val="tx1"/>
              </a:solidFill>
              <a:latin typeface="+mn-ea"/>
              <a:ea typeface="+mn-ea"/>
              <a:cs typeface="+mn-cs"/>
            </a:rPr>
            <a:t>本年度中に江東区へ転入された方へ</a:t>
          </a:r>
          <a:r>
            <a:rPr kumimoji="1" lang="en-US" altLang="ja-JP" sz="800" b="1" baseline="0">
              <a:solidFill>
                <a:schemeClr val="tx1"/>
              </a:solidFill>
              <a:latin typeface="+mn-ea"/>
              <a:ea typeface="+mn-ea"/>
              <a:cs typeface="+mn-cs"/>
            </a:rPr>
            <a:t>※</a:t>
          </a:r>
        </a:p>
        <a:p>
          <a:r>
            <a:rPr kumimoji="1" lang="ja-JP" altLang="en-US" sz="800" b="1" baseline="0">
              <a:solidFill>
                <a:schemeClr val="tx1"/>
              </a:solidFill>
              <a:latin typeface="+mn-ea"/>
              <a:ea typeface="+mn-ea"/>
              <a:cs typeface="+mn-cs"/>
            </a:rPr>
            <a:t>転入前に同事業（ベビーシッター利用支援事業）を</a:t>
          </a:r>
          <a:endParaRPr kumimoji="1" lang="en-US" altLang="ja-JP" sz="800" b="1" baseline="0">
            <a:solidFill>
              <a:schemeClr val="tx1"/>
            </a:solidFill>
            <a:latin typeface="+mn-ea"/>
            <a:ea typeface="+mn-ea"/>
            <a:cs typeface="+mn-cs"/>
          </a:endParaRPr>
        </a:p>
        <a:p>
          <a:r>
            <a:rPr kumimoji="1" lang="ja-JP" altLang="en-US" sz="800" b="1" baseline="0">
              <a:solidFill>
                <a:schemeClr val="tx1"/>
              </a:solidFill>
              <a:latin typeface="+mn-ea"/>
              <a:ea typeface="+mn-ea"/>
              <a:cs typeface="+mn-cs"/>
            </a:rPr>
            <a:t>利用している場合は、転入前の自治体に申請した</a:t>
          </a:r>
          <a:endParaRPr kumimoji="1" lang="en-US" altLang="ja-JP" sz="800" b="1" baseline="0">
            <a:solidFill>
              <a:schemeClr val="tx1"/>
            </a:solidFill>
            <a:latin typeface="+mn-ea"/>
            <a:ea typeface="+mn-ea"/>
            <a:cs typeface="+mn-cs"/>
          </a:endParaRPr>
        </a:p>
        <a:p>
          <a:r>
            <a:rPr kumimoji="1" lang="ja-JP" altLang="en-US" sz="800" b="1" baseline="0">
              <a:solidFill>
                <a:schemeClr val="tx1"/>
              </a:solidFill>
              <a:latin typeface="+mn-ea"/>
              <a:ea typeface="+mn-ea"/>
              <a:cs typeface="+mn-cs"/>
            </a:rPr>
            <a:t>合計時間を記入してください。</a:t>
          </a:r>
          <a:endParaRPr kumimoji="1" lang="en-US" altLang="ja-JP" sz="800" b="1" baseline="0">
            <a:solidFill>
              <a:schemeClr val="tx1"/>
            </a:solidFill>
            <a:latin typeface="+mn-ea"/>
            <a:ea typeface="+mn-ea"/>
            <a:cs typeface="+mn-cs"/>
          </a:endParaRPr>
        </a:p>
      </xdr:txBody>
    </xdr:sp>
    <xdr:clientData/>
  </xdr:oneCellAnchor>
  <xdr:oneCellAnchor>
    <xdr:from>
      <xdr:col>57</xdr:col>
      <xdr:colOff>181382</xdr:colOff>
      <xdr:row>2</xdr:row>
      <xdr:rowOff>209876</xdr:rowOff>
    </xdr:from>
    <xdr:ext cx="425439" cy="226076"/>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4142311" y="699733"/>
          <a:ext cx="425439" cy="226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1" baseline="0">
              <a:solidFill>
                <a:schemeClr val="bg1">
                  <a:lumMod val="50000"/>
                </a:schemeClr>
              </a:solidFill>
              <a:latin typeface="游ゴシック" panose="020B0400000000000000" pitchFamily="50" charset="-128"/>
              <a:ea typeface="游ゴシック" panose="020B0400000000000000" pitchFamily="50" charset="-128"/>
              <a:cs typeface="+mn-cs"/>
            </a:rPr>
            <a:t>時間</a:t>
          </a:r>
          <a:endParaRPr kumimoji="1" lang="en-US" altLang="ja-JP" sz="800" b="1" baseline="0">
            <a:solidFill>
              <a:schemeClr val="bg1">
                <a:lumMod val="50000"/>
              </a:schemeClr>
            </a:solidFill>
            <a:latin typeface="游ゴシック" panose="020B0400000000000000" pitchFamily="50" charset="-128"/>
            <a:ea typeface="游ゴシック" panose="020B0400000000000000" pitchFamily="50" charset="-128"/>
            <a:cs typeface="+mn-cs"/>
          </a:endParaRPr>
        </a:p>
      </xdr:txBody>
    </xdr:sp>
    <xdr:clientData/>
  </xdr:oneCellAnchor>
  <xdr:twoCellAnchor>
    <xdr:from>
      <xdr:col>44</xdr:col>
      <xdr:colOff>108004</xdr:colOff>
      <xdr:row>0</xdr:row>
      <xdr:rowOff>54805</xdr:rowOff>
    </xdr:from>
    <xdr:to>
      <xdr:col>59</xdr:col>
      <xdr:colOff>7825</xdr:colOff>
      <xdr:row>4</xdr:row>
      <xdr:rowOff>68036</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0884861" y="54805"/>
          <a:ext cx="3573750" cy="992945"/>
        </a:xfrm>
        <a:prstGeom prst="rect">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ysClr val="windowText" lastClr="00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30</xdr:col>
          <xdr:colOff>19050</xdr:colOff>
          <xdr:row>14</xdr:row>
          <xdr:rowOff>238125</xdr:rowOff>
        </xdr:from>
        <xdr:to>
          <xdr:col>31</xdr:col>
          <xdr:colOff>57150</xdr:colOff>
          <xdr:row>16</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xdr:row>
          <xdr:rowOff>9525</xdr:rowOff>
        </xdr:from>
        <xdr:to>
          <xdr:col>31</xdr:col>
          <xdr:colOff>57150</xdr:colOff>
          <xdr:row>15</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13</xdr:row>
          <xdr:rowOff>0</xdr:rowOff>
        </xdr:from>
        <xdr:to>
          <xdr:col>31</xdr:col>
          <xdr:colOff>57150</xdr:colOff>
          <xdr:row>14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12</xdr:row>
          <xdr:rowOff>0</xdr:rowOff>
        </xdr:from>
        <xdr:to>
          <xdr:col>31</xdr:col>
          <xdr:colOff>57150</xdr:colOff>
          <xdr:row>13</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10</xdr:row>
          <xdr:rowOff>247650</xdr:rowOff>
        </xdr:from>
        <xdr:to>
          <xdr:col>31</xdr:col>
          <xdr:colOff>57150</xdr:colOff>
          <xdr:row>12</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10</xdr:row>
          <xdr:rowOff>0</xdr:rowOff>
        </xdr:from>
        <xdr:to>
          <xdr:col>31</xdr:col>
          <xdr:colOff>57150</xdr:colOff>
          <xdr:row>11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8</xdr:row>
          <xdr:rowOff>238125</xdr:rowOff>
        </xdr:from>
        <xdr:to>
          <xdr:col>31</xdr:col>
          <xdr:colOff>57150</xdr:colOff>
          <xdr:row>10</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xdr:row>
          <xdr:rowOff>219075</xdr:rowOff>
        </xdr:from>
        <xdr:to>
          <xdr:col>31</xdr:col>
          <xdr:colOff>57150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33</xdr:row>
          <xdr:rowOff>238125</xdr:rowOff>
        </xdr:from>
        <xdr:to>
          <xdr:col>31</xdr:col>
          <xdr:colOff>57150</xdr:colOff>
          <xdr:row>35</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32</xdr:row>
          <xdr:rowOff>238125</xdr:rowOff>
        </xdr:from>
        <xdr:to>
          <xdr:col>31</xdr:col>
          <xdr:colOff>57150</xdr:colOff>
          <xdr:row>34</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32</xdr:row>
          <xdr:rowOff>9525</xdr:rowOff>
        </xdr:from>
        <xdr:to>
          <xdr:col>31</xdr:col>
          <xdr:colOff>57150</xdr:colOff>
          <xdr:row>33</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31</xdr:row>
          <xdr:rowOff>9525</xdr:rowOff>
        </xdr:from>
        <xdr:to>
          <xdr:col>31</xdr:col>
          <xdr:colOff>57150</xdr:colOff>
          <xdr:row>32</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29</xdr:row>
          <xdr:rowOff>238125</xdr:rowOff>
        </xdr:from>
        <xdr:to>
          <xdr:col>31</xdr:col>
          <xdr:colOff>57150</xdr:colOff>
          <xdr:row>31</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29</xdr:row>
          <xdr:rowOff>9525</xdr:rowOff>
        </xdr:from>
        <xdr:to>
          <xdr:col>31</xdr:col>
          <xdr:colOff>57150</xdr:colOff>
          <xdr:row>30</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27</xdr:row>
          <xdr:rowOff>238125</xdr:rowOff>
        </xdr:from>
        <xdr:to>
          <xdr:col>31</xdr:col>
          <xdr:colOff>57150</xdr:colOff>
          <xdr:row>29</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26</xdr:row>
          <xdr:rowOff>219075</xdr:rowOff>
        </xdr:from>
        <xdr:to>
          <xdr:col>31</xdr:col>
          <xdr:colOff>57150</xdr:colOff>
          <xdr:row>28</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8032</xdr:colOff>
      <xdr:row>20</xdr:row>
      <xdr:rowOff>35521</xdr:rowOff>
    </xdr:from>
    <xdr:to>
      <xdr:col>13</xdr:col>
      <xdr:colOff>197036</xdr:colOff>
      <xdr:row>21</xdr:row>
      <xdr:rowOff>14379</xdr:rowOff>
    </xdr:to>
    <xdr:sp macro="" textlink="">
      <xdr:nvSpPr>
        <xdr:cNvPr id="27" name="加算記号 26">
          <a:extLst>
            <a:ext uri="{FF2B5EF4-FFF2-40B4-BE49-F238E27FC236}">
              <a16:creationId xmlns:a16="http://schemas.microsoft.com/office/drawing/2014/main" id="{00000000-0008-0000-0000-00001B000000}"/>
            </a:ext>
          </a:extLst>
        </xdr:cNvPr>
        <xdr:cNvSpPr/>
      </xdr:nvSpPr>
      <xdr:spPr>
        <a:xfrm>
          <a:off x="2833819" y="8977815"/>
          <a:ext cx="189004" cy="217992"/>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3173</xdr:colOff>
      <xdr:row>19</xdr:row>
      <xdr:rowOff>219038</xdr:rowOff>
    </xdr:from>
    <xdr:to>
      <xdr:col>30</xdr:col>
      <xdr:colOff>6761</xdr:colOff>
      <xdr:row>21</xdr:row>
      <xdr:rowOff>25812</xdr:rowOff>
    </xdr:to>
    <xdr:sp macro="" textlink="">
      <xdr:nvSpPr>
        <xdr:cNvPr id="28" name="次の値と等しい 27">
          <a:extLst>
            <a:ext uri="{FF2B5EF4-FFF2-40B4-BE49-F238E27FC236}">
              <a16:creationId xmlns:a16="http://schemas.microsoft.com/office/drawing/2014/main" id="{00000000-0008-0000-0000-00001C000000}"/>
            </a:ext>
          </a:extLst>
        </xdr:cNvPr>
        <xdr:cNvSpPr/>
      </xdr:nvSpPr>
      <xdr:spPr>
        <a:xfrm>
          <a:off x="7062879" y="8924104"/>
          <a:ext cx="240816" cy="275516"/>
        </a:xfrm>
        <a:prstGeom prst="mathEqual">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61</xdr:col>
      <xdr:colOff>0</xdr:colOff>
      <xdr:row>6</xdr:row>
      <xdr:rowOff>160692</xdr:rowOff>
    </xdr:from>
    <xdr:ext cx="184731" cy="39280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563725" y="1592617"/>
          <a:ext cx="184731"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b="1">
            <a:latin typeface="+mn-ea"/>
            <a:ea typeface="+mn-ea"/>
          </a:endParaRPr>
        </a:p>
      </xdr:txBody>
    </xdr:sp>
    <xdr:clientData/>
  </xdr:oneCellAnchor>
  <xdr:oneCellAnchor>
    <xdr:from>
      <xdr:col>0</xdr:col>
      <xdr:colOff>178171</xdr:colOff>
      <xdr:row>0</xdr:row>
      <xdr:rowOff>0</xdr:rowOff>
    </xdr:from>
    <xdr:ext cx="3647152" cy="47859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81346" y="0"/>
          <a:ext cx="3647152" cy="478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latin typeface="游ゴシック" panose="020B0400000000000000" pitchFamily="50" charset="-128"/>
              <a:ea typeface="游ゴシック" panose="020B0400000000000000" pitchFamily="50" charset="-128"/>
            </a:rPr>
            <a:t>江東区ベビーシッター利用内訳表</a:t>
          </a:r>
        </a:p>
      </xdr:txBody>
    </xdr:sp>
    <xdr:clientData/>
  </xdr:oneCellAnchor>
  <xdr:oneCellAnchor>
    <xdr:from>
      <xdr:col>3</xdr:col>
      <xdr:colOff>189817</xdr:colOff>
      <xdr:row>39</xdr:row>
      <xdr:rowOff>0</xdr:rowOff>
    </xdr:from>
    <xdr:ext cx="485518" cy="285527"/>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04192" y="9286875"/>
          <a:ext cx="485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夜間</a:t>
          </a:r>
          <a:r>
            <a:rPr kumimoji="1" lang="en-US" altLang="ja-JP" sz="900"/>
            <a:t>)</a:t>
          </a:r>
          <a:endParaRPr kumimoji="1" lang="ja-JP" altLang="en-US" sz="900"/>
        </a:p>
      </xdr:txBody>
    </xdr:sp>
    <xdr:clientData/>
  </xdr:oneCellAnchor>
  <xdr:oneCellAnchor>
    <xdr:from>
      <xdr:col>17</xdr:col>
      <xdr:colOff>8913</xdr:colOff>
      <xdr:row>19</xdr:row>
      <xdr:rowOff>185899</xdr:rowOff>
    </xdr:from>
    <xdr:ext cx="1139030" cy="28552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60213" y="4707099"/>
          <a:ext cx="1139030"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日中</a:t>
          </a:r>
          <a:r>
            <a:rPr kumimoji="1" lang="en-US" altLang="ja-JP" sz="900"/>
            <a:t>/</a:t>
          </a:r>
          <a:r>
            <a:rPr kumimoji="1" lang="ja-JP" altLang="en-US" sz="900"/>
            <a:t>上限</a:t>
          </a:r>
          <a:r>
            <a:rPr kumimoji="1" lang="en-US" altLang="ja-JP" sz="900"/>
            <a:t>2,500</a:t>
          </a:r>
          <a:r>
            <a:rPr kumimoji="1" lang="ja-JP" altLang="en-US" sz="900"/>
            <a:t>円</a:t>
          </a:r>
          <a:r>
            <a:rPr kumimoji="1" lang="en-US" altLang="ja-JP" sz="900"/>
            <a:t>)</a:t>
          </a:r>
          <a:endParaRPr kumimoji="1" lang="ja-JP" altLang="en-US" sz="900"/>
        </a:p>
      </xdr:txBody>
    </xdr:sp>
    <xdr:clientData/>
  </xdr:oneCellAnchor>
  <xdr:oneCellAnchor>
    <xdr:from>
      <xdr:col>17</xdr:col>
      <xdr:colOff>55581</xdr:colOff>
      <xdr:row>38</xdr:row>
      <xdr:rowOff>190500</xdr:rowOff>
    </xdr:from>
    <xdr:ext cx="1139030" cy="285527"/>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103706" y="9239250"/>
          <a:ext cx="1139030"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夜間</a:t>
          </a:r>
          <a:r>
            <a:rPr kumimoji="1" lang="en-US" altLang="ja-JP" sz="900"/>
            <a:t>/</a:t>
          </a:r>
          <a:r>
            <a:rPr kumimoji="1" lang="ja-JP" altLang="en-US" sz="900"/>
            <a:t>上限</a:t>
          </a:r>
          <a:r>
            <a:rPr kumimoji="1" lang="en-US" altLang="ja-JP" sz="900"/>
            <a:t>3,500</a:t>
          </a:r>
          <a:r>
            <a:rPr kumimoji="1" lang="ja-JP" altLang="en-US" sz="900"/>
            <a:t>円</a:t>
          </a:r>
          <a:r>
            <a:rPr kumimoji="1" lang="en-US" altLang="ja-JP" sz="900"/>
            <a:t>)</a:t>
          </a:r>
          <a:endParaRPr kumimoji="1" lang="ja-JP" altLang="en-US" sz="900"/>
        </a:p>
      </xdr:txBody>
    </xdr:sp>
    <xdr:clientData/>
  </xdr:oneCellAnchor>
  <xdr:oneCellAnchor>
    <xdr:from>
      <xdr:col>47</xdr:col>
      <xdr:colOff>213238</xdr:colOff>
      <xdr:row>38</xdr:row>
      <xdr:rowOff>205752</xdr:rowOff>
    </xdr:from>
    <xdr:ext cx="485518" cy="285527"/>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1446388" y="9251327"/>
          <a:ext cx="485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合計</a:t>
          </a:r>
          <a:r>
            <a:rPr kumimoji="1" lang="en-US" altLang="ja-JP" sz="900"/>
            <a:t>)</a:t>
          </a:r>
          <a:endParaRPr kumimoji="1" lang="ja-JP" altLang="en-US" sz="900"/>
        </a:p>
      </xdr:txBody>
    </xdr:sp>
    <xdr:clientData/>
  </xdr:oneCellAnchor>
  <xdr:oneCellAnchor>
    <xdr:from>
      <xdr:col>32</xdr:col>
      <xdr:colOff>228691</xdr:colOff>
      <xdr:row>19</xdr:row>
      <xdr:rowOff>206285</xdr:rowOff>
    </xdr:from>
    <xdr:ext cx="485518" cy="285527"/>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886791" y="4727485"/>
          <a:ext cx="485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日中</a:t>
          </a:r>
          <a:r>
            <a:rPr kumimoji="1" lang="en-US" altLang="ja-JP" sz="900"/>
            <a:t>)</a:t>
          </a:r>
          <a:endParaRPr kumimoji="1" lang="ja-JP" altLang="en-US" sz="900"/>
        </a:p>
      </xdr:txBody>
    </xdr:sp>
    <xdr:clientData/>
  </xdr:oneCellAnchor>
  <xdr:oneCellAnchor>
    <xdr:from>
      <xdr:col>32</xdr:col>
      <xdr:colOff>186309</xdr:colOff>
      <xdr:row>38</xdr:row>
      <xdr:rowOff>190275</xdr:rowOff>
    </xdr:from>
    <xdr:ext cx="485518" cy="285527"/>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841234" y="9239025"/>
          <a:ext cx="485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夜間</a:t>
          </a:r>
          <a:r>
            <a:rPr kumimoji="1" lang="en-US" altLang="ja-JP" sz="900"/>
            <a:t>)</a:t>
          </a:r>
          <a:endParaRPr kumimoji="1" lang="ja-JP" altLang="en-US" sz="900"/>
        </a:p>
      </xdr:txBody>
    </xdr:sp>
    <xdr:clientData/>
  </xdr:oneCellAnchor>
  <xdr:twoCellAnchor>
    <xdr:from>
      <xdr:col>13</xdr:col>
      <xdr:colOff>8032</xdr:colOff>
      <xdr:row>39</xdr:row>
      <xdr:rowOff>35521</xdr:rowOff>
    </xdr:from>
    <xdr:to>
      <xdr:col>13</xdr:col>
      <xdr:colOff>197036</xdr:colOff>
      <xdr:row>40</xdr:row>
      <xdr:rowOff>14379</xdr:rowOff>
    </xdr:to>
    <xdr:sp macro="" textlink="">
      <xdr:nvSpPr>
        <xdr:cNvPr id="10" name="加算記号 9">
          <a:extLst>
            <a:ext uri="{FF2B5EF4-FFF2-40B4-BE49-F238E27FC236}">
              <a16:creationId xmlns:a16="http://schemas.microsoft.com/office/drawing/2014/main" id="{00000000-0008-0000-0100-00000A000000}"/>
            </a:ext>
          </a:extLst>
        </xdr:cNvPr>
        <xdr:cNvSpPr/>
      </xdr:nvSpPr>
      <xdr:spPr>
        <a:xfrm>
          <a:off x="3106832" y="9322396"/>
          <a:ext cx="189004" cy="213808"/>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3173</xdr:colOff>
      <xdr:row>38</xdr:row>
      <xdr:rowOff>219038</xdr:rowOff>
    </xdr:from>
    <xdr:to>
      <xdr:col>30</xdr:col>
      <xdr:colOff>6761</xdr:colOff>
      <xdr:row>40</xdr:row>
      <xdr:rowOff>25812</xdr:rowOff>
    </xdr:to>
    <xdr:sp macro="" textlink="">
      <xdr:nvSpPr>
        <xdr:cNvPr id="11" name="次の値と等しい 10">
          <a:extLst>
            <a:ext uri="{FF2B5EF4-FFF2-40B4-BE49-F238E27FC236}">
              <a16:creationId xmlns:a16="http://schemas.microsoft.com/office/drawing/2014/main" id="{00000000-0008-0000-0100-00000B000000}"/>
            </a:ext>
          </a:extLst>
        </xdr:cNvPr>
        <xdr:cNvSpPr/>
      </xdr:nvSpPr>
      <xdr:spPr>
        <a:xfrm>
          <a:off x="6946898" y="9270963"/>
          <a:ext cx="244888" cy="283024"/>
        </a:xfrm>
        <a:prstGeom prst="mathEqual">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19</xdr:col>
      <xdr:colOff>145425</xdr:colOff>
      <xdr:row>0</xdr:row>
      <xdr:rowOff>74803</xdr:rowOff>
    </xdr:from>
    <xdr:ext cx="4673104" cy="363683"/>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661396" y="74803"/>
          <a:ext cx="4673104" cy="36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b="1">
              <a:solidFill>
                <a:schemeClr val="tx1"/>
              </a:solidFill>
              <a:latin typeface="游ゴシック" panose="020B0400000000000000" pitchFamily="50" charset="-128"/>
              <a:ea typeface="游ゴシック" panose="020B0400000000000000" pitchFamily="50" charset="-128"/>
              <a:cs typeface="+mn-cs"/>
            </a:rPr>
            <a:t>※</a:t>
          </a:r>
          <a:r>
            <a:rPr kumimoji="1" lang="ja-JP" altLang="en-US" sz="1050" b="1">
              <a:solidFill>
                <a:schemeClr val="tx1"/>
              </a:solidFill>
              <a:latin typeface="游ゴシック" panose="020B0400000000000000" pitchFamily="50" charset="-128"/>
              <a:ea typeface="游ゴシック" panose="020B0400000000000000" pitchFamily="50" charset="-128"/>
              <a:cs typeface="+mn-cs"/>
            </a:rPr>
            <a:t>別紙「記入例、記入方法」を必ずご確認の上ご申請ください</a:t>
          </a:r>
          <a:endParaRPr kumimoji="1" lang="en-US" altLang="ja-JP" sz="1050" b="1">
            <a:solidFill>
              <a:schemeClr val="tx1"/>
            </a:solidFill>
            <a:latin typeface="游ゴシック" panose="020B0400000000000000" pitchFamily="50" charset="-128"/>
            <a:ea typeface="游ゴシック" panose="020B0400000000000000" pitchFamily="50" charset="-128"/>
            <a:cs typeface="+mn-cs"/>
          </a:endParaRPr>
        </a:p>
        <a:p>
          <a:endParaRPr kumimoji="1" lang="ja-JP" altLang="ja-JP" sz="800" b="1">
            <a:solidFill>
              <a:schemeClr val="tx1"/>
            </a:solidFill>
            <a:latin typeface="游ゴシック" panose="020B0400000000000000" pitchFamily="50" charset="-128"/>
            <a:ea typeface="游ゴシック" panose="020B0400000000000000" pitchFamily="50" charset="-128"/>
            <a:cs typeface="+mn-cs"/>
          </a:endParaRPr>
        </a:p>
      </xdr:txBody>
    </xdr:sp>
    <xdr:clientData/>
  </xdr:oneCellAnchor>
  <xdr:oneCellAnchor>
    <xdr:from>
      <xdr:col>0</xdr:col>
      <xdr:colOff>86635</xdr:colOff>
      <xdr:row>3</xdr:row>
      <xdr:rowOff>129933</xdr:rowOff>
    </xdr:from>
    <xdr:ext cx="3509743" cy="39280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83460" y="841133"/>
          <a:ext cx="3509743"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400" b="1">
              <a:solidFill>
                <a:sysClr val="windowText" lastClr="000000"/>
              </a:solidFill>
            </a:rPr>
            <a:t>＜１．日中</a:t>
          </a:r>
          <a:r>
            <a:rPr lang="ja-JP" altLang="en-US" sz="1400" b="1">
              <a:solidFill>
                <a:srgbClr val="FF0000"/>
              </a:solidFill>
            </a:rPr>
            <a:t>（</a:t>
          </a:r>
          <a:r>
            <a:rPr lang="en-US" altLang="ja-JP" sz="1400" b="1">
              <a:solidFill>
                <a:srgbClr val="FF0000"/>
              </a:solidFill>
            </a:rPr>
            <a:t>7</a:t>
          </a:r>
          <a:r>
            <a:rPr lang="ja-JP" altLang="en-US" sz="1400" b="1">
              <a:solidFill>
                <a:srgbClr val="FF0000"/>
              </a:solidFill>
            </a:rPr>
            <a:t>時～</a:t>
          </a:r>
          <a:r>
            <a:rPr lang="en-US" altLang="ja-JP" sz="1400" b="1">
              <a:solidFill>
                <a:srgbClr val="FF0000"/>
              </a:solidFill>
            </a:rPr>
            <a:t>22</a:t>
          </a:r>
          <a:r>
            <a:rPr lang="ja-JP" altLang="en-US" sz="1400" b="1">
              <a:solidFill>
                <a:srgbClr val="FF0000"/>
              </a:solidFill>
            </a:rPr>
            <a:t>時まで）</a:t>
          </a:r>
          <a:r>
            <a:rPr lang="ja-JP" altLang="en-US" sz="1400" b="1">
              <a:solidFill>
                <a:sysClr val="windowText" lastClr="000000"/>
              </a:solidFill>
            </a:rPr>
            <a:t>の利用分＞</a:t>
          </a:r>
          <a:endParaRPr kumimoji="1" lang="ja-JP" altLang="en-US" sz="1400" b="1">
            <a:solidFill>
              <a:sysClr val="windowText" lastClr="000000"/>
            </a:solidFill>
          </a:endParaRPr>
        </a:p>
      </xdr:txBody>
    </xdr:sp>
    <xdr:clientData/>
  </xdr:oneCellAnchor>
  <xdr:oneCellAnchor>
    <xdr:from>
      <xdr:col>0</xdr:col>
      <xdr:colOff>146475</xdr:colOff>
      <xdr:row>22</xdr:row>
      <xdr:rowOff>123768</xdr:rowOff>
    </xdr:from>
    <xdr:ext cx="3600729" cy="39280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43300" y="5365693"/>
          <a:ext cx="3600729"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400" b="1">
              <a:solidFill>
                <a:sysClr val="windowText" lastClr="000000"/>
              </a:solidFill>
              <a:latin typeface="+mn-ea"/>
              <a:ea typeface="+mn-ea"/>
              <a:cs typeface="+mn-cs"/>
            </a:rPr>
            <a:t>＜</a:t>
          </a:r>
          <a:r>
            <a:rPr lang="en-US" altLang="ja-JP" sz="1400" b="1">
              <a:solidFill>
                <a:sysClr val="windowText" lastClr="000000"/>
              </a:solidFill>
              <a:latin typeface="+mn-ea"/>
              <a:ea typeface="+mn-ea"/>
              <a:cs typeface="+mn-cs"/>
            </a:rPr>
            <a:t>2</a:t>
          </a:r>
          <a:r>
            <a:rPr lang="ja-JP" altLang="en-US" sz="1400" b="1">
              <a:solidFill>
                <a:sysClr val="windowText" lastClr="000000"/>
              </a:solidFill>
              <a:latin typeface="+mn-ea"/>
              <a:ea typeface="+mn-ea"/>
              <a:cs typeface="+mn-cs"/>
            </a:rPr>
            <a:t>．</a:t>
          </a:r>
          <a:r>
            <a:rPr lang="ja-JP" altLang="en-US" sz="1400" b="1">
              <a:solidFill>
                <a:sysClr val="windowText" lastClr="000000"/>
              </a:solidFill>
            </a:rPr>
            <a:t>夜間</a:t>
          </a:r>
          <a:r>
            <a:rPr lang="ja-JP" altLang="en-US" sz="1400" b="1">
              <a:solidFill>
                <a:srgbClr val="FF0000"/>
              </a:solidFill>
            </a:rPr>
            <a:t>（</a:t>
          </a:r>
          <a:r>
            <a:rPr lang="en-US" altLang="ja-JP" sz="1400" b="1">
              <a:solidFill>
                <a:srgbClr val="FF0000"/>
              </a:solidFill>
            </a:rPr>
            <a:t>22</a:t>
          </a:r>
          <a:r>
            <a:rPr lang="ja-JP" altLang="en-US" sz="1400" b="1">
              <a:solidFill>
                <a:srgbClr val="FF0000"/>
              </a:solidFill>
            </a:rPr>
            <a:t>時～翌</a:t>
          </a:r>
          <a:r>
            <a:rPr lang="en-US" altLang="ja-JP" sz="1400" b="1">
              <a:solidFill>
                <a:srgbClr val="FF0000"/>
              </a:solidFill>
            </a:rPr>
            <a:t>7</a:t>
          </a:r>
          <a:r>
            <a:rPr lang="ja-JP" altLang="en-US" sz="1400" b="1">
              <a:solidFill>
                <a:srgbClr val="FF0000"/>
              </a:solidFill>
            </a:rPr>
            <a:t>時まで）</a:t>
          </a:r>
          <a:r>
            <a:rPr lang="ja-JP" altLang="en-US" sz="1400" b="1">
              <a:solidFill>
                <a:sysClr val="windowText" lastClr="000000"/>
              </a:solidFill>
            </a:rPr>
            <a:t>の利用分＞</a:t>
          </a:r>
          <a:endParaRPr kumimoji="1" lang="ja-JP" altLang="en-US" sz="1400" b="1">
            <a:solidFill>
              <a:sysClr val="windowText" lastClr="000000"/>
            </a:solidFill>
          </a:endParaRPr>
        </a:p>
      </xdr:txBody>
    </xdr:sp>
    <xdr:clientData/>
  </xdr:oneCellAnchor>
  <xdr:oneCellAnchor>
    <xdr:from>
      <xdr:col>46</xdr:col>
      <xdr:colOff>75788</xdr:colOff>
      <xdr:row>0</xdr:row>
      <xdr:rowOff>52857</xdr:rowOff>
    </xdr:from>
    <xdr:ext cx="2520940" cy="955073"/>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0591388" y="49682"/>
          <a:ext cx="2520940" cy="955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baseline="0">
              <a:solidFill>
                <a:schemeClr val="tx1"/>
              </a:solidFill>
              <a:effectLst/>
              <a:latin typeface="+mn-ea"/>
              <a:ea typeface="+mn-ea"/>
              <a:cs typeface="+mn-cs"/>
            </a:rPr>
            <a:t>■初回申請時のみ■</a:t>
          </a:r>
          <a:endParaRPr kumimoji="1" lang="en-US" altLang="ja-JP" sz="800" b="1" baseline="0">
            <a:solidFill>
              <a:schemeClr val="tx1"/>
            </a:solidFill>
            <a:latin typeface="+mn-ea"/>
            <a:ea typeface="+mn-ea"/>
            <a:cs typeface="+mn-cs"/>
          </a:endParaRPr>
        </a:p>
        <a:p>
          <a:r>
            <a:rPr kumimoji="1" lang="en-US" altLang="ja-JP" sz="800" b="1" baseline="0">
              <a:solidFill>
                <a:schemeClr val="tx1"/>
              </a:solidFill>
              <a:latin typeface="+mn-ea"/>
              <a:ea typeface="+mn-ea"/>
              <a:cs typeface="+mn-cs"/>
            </a:rPr>
            <a:t>※</a:t>
          </a:r>
          <a:r>
            <a:rPr kumimoji="1" lang="ja-JP" altLang="en-US" sz="800" b="1" baseline="0">
              <a:solidFill>
                <a:schemeClr val="tx1"/>
              </a:solidFill>
              <a:latin typeface="+mn-ea"/>
              <a:ea typeface="+mn-ea"/>
              <a:cs typeface="+mn-cs"/>
            </a:rPr>
            <a:t>本年度中に江東区へ転入された方へ</a:t>
          </a:r>
          <a:r>
            <a:rPr kumimoji="1" lang="en-US" altLang="ja-JP" sz="800" b="1" baseline="0">
              <a:solidFill>
                <a:schemeClr val="tx1"/>
              </a:solidFill>
              <a:latin typeface="+mn-ea"/>
              <a:ea typeface="+mn-ea"/>
              <a:cs typeface="+mn-cs"/>
            </a:rPr>
            <a:t>※</a:t>
          </a:r>
        </a:p>
        <a:p>
          <a:r>
            <a:rPr kumimoji="1" lang="ja-JP" altLang="en-US" sz="800" b="1" baseline="0">
              <a:solidFill>
                <a:schemeClr val="tx1"/>
              </a:solidFill>
              <a:latin typeface="+mn-ea"/>
              <a:ea typeface="+mn-ea"/>
              <a:cs typeface="+mn-cs"/>
            </a:rPr>
            <a:t>転入前に同事業（ベビーシッター利用支援事業）を</a:t>
          </a:r>
          <a:endParaRPr kumimoji="1" lang="en-US" altLang="ja-JP" sz="800" b="1" baseline="0">
            <a:solidFill>
              <a:schemeClr val="tx1"/>
            </a:solidFill>
            <a:latin typeface="+mn-ea"/>
            <a:ea typeface="+mn-ea"/>
            <a:cs typeface="+mn-cs"/>
          </a:endParaRPr>
        </a:p>
        <a:p>
          <a:r>
            <a:rPr kumimoji="1" lang="ja-JP" altLang="en-US" sz="800" b="1" baseline="0">
              <a:solidFill>
                <a:schemeClr val="tx1"/>
              </a:solidFill>
              <a:latin typeface="+mn-ea"/>
              <a:ea typeface="+mn-ea"/>
              <a:cs typeface="+mn-cs"/>
            </a:rPr>
            <a:t>利用している場合は、転入前の自治体に申請した</a:t>
          </a:r>
          <a:endParaRPr kumimoji="1" lang="en-US" altLang="ja-JP" sz="800" b="1" baseline="0">
            <a:solidFill>
              <a:schemeClr val="tx1"/>
            </a:solidFill>
            <a:latin typeface="+mn-ea"/>
            <a:ea typeface="+mn-ea"/>
            <a:cs typeface="+mn-cs"/>
          </a:endParaRPr>
        </a:p>
        <a:p>
          <a:r>
            <a:rPr kumimoji="1" lang="ja-JP" altLang="en-US" sz="800" b="1" baseline="0">
              <a:solidFill>
                <a:schemeClr val="tx1"/>
              </a:solidFill>
              <a:latin typeface="+mn-ea"/>
              <a:ea typeface="+mn-ea"/>
              <a:cs typeface="+mn-cs"/>
            </a:rPr>
            <a:t>合計時間を記入してください。</a:t>
          </a:r>
          <a:endParaRPr kumimoji="1" lang="en-US" altLang="ja-JP" sz="800" b="1" baseline="0">
            <a:solidFill>
              <a:schemeClr val="tx1"/>
            </a:solidFill>
            <a:latin typeface="+mn-ea"/>
            <a:ea typeface="+mn-ea"/>
            <a:cs typeface="+mn-cs"/>
          </a:endParaRPr>
        </a:p>
      </xdr:txBody>
    </xdr:sp>
    <xdr:clientData/>
  </xdr:oneCellAnchor>
  <xdr:oneCellAnchor>
    <xdr:from>
      <xdr:col>59</xdr:col>
      <xdr:colOff>181382</xdr:colOff>
      <xdr:row>2</xdr:row>
      <xdr:rowOff>209876</xdr:rowOff>
    </xdr:from>
    <xdr:ext cx="425439" cy="226076"/>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789432" y="686126"/>
          <a:ext cx="425439" cy="226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1" baseline="0">
              <a:solidFill>
                <a:schemeClr val="bg1">
                  <a:lumMod val="50000"/>
                </a:schemeClr>
              </a:solidFill>
              <a:latin typeface="游ゴシック" panose="020B0400000000000000" pitchFamily="50" charset="-128"/>
              <a:ea typeface="游ゴシック" panose="020B0400000000000000" pitchFamily="50" charset="-128"/>
              <a:cs typeface="+mn-cs"/>
            </a:rPr>
            <a:t>時間</a:t>
          </a:r>
          <a:endParaRPr kumimoji="1" lang="en-US" altLang="ja-JP" sz="800" b="1" baseline="0">
            <a:solidFill>
              <a:schemeClr val="bg1">
                <a:lumMod val="50000"/>
              </a:schemeClr>
            </a:solidFill>
            <a:latin typeface="游ゴシック" panose="020B0400000000000000" pitchFamily="50" charset="-128"/>
            <a:ea typeface="游ゴシック" panose="020B0400000000000000" pitchFamily="50" charset="-128"/>
            <a:cs typeface="+mn-cs"/>
          </a:endParaRPr>
        </a:p>
      </xdr:txBody>
    </xdr:sp>
    <xdr:clientData/>
  </xdr:oneCellAnchor>
  <xdr:twoCellAnchor>
    <xdr:from>
      <xdr:col>46</xdr:col>
      <xdr:colOff>108004</xdr:colOff>
      <xdr:row>0</xdr:row>
      <xdr:rowOff>54805</xdr:rowOff>
    </xdr:from>
    <xdr:to>
      <xdr:col>61</xdr:col>
      <xdr:colOff>7825</xdr:colOff>
      <xdr:row>4</xdr:row>
      <xdr:rowOff>68036</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0620429" y="54805"/>
          <a:ext cx="3478046" cy="962556"/>
        </a:xfrm>
        <a:prstGeom prst="rect">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ysClr val="windowText" lastClr="00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34</xdr:col>
          <xdr:colOff>19050</xdr:colOff>
          <xdr:row>14</xdr:row>
          <xdr:rowOff>247650</xdr:rowOff>
        </xdr:from>
        <xdr:to>
          <xdr:col>35</xdr:col>
          <xdr:colOff>57150</xdr:colOff>
          <xdr:row>16</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14</xdr:row>
          <xdr:rowOff>19050</xdr:rowOff>
        </xdr:from>
        <xdr:to>
          <xdr:col>35</xdr:col>
          <xdr:colOff>66675</xdr:colOff>
          <xdr:row>15</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13</xdr:row>
          <xdr:rowOff>0</xdr:rowOff>
        </xdr:from>
        <xdr:to>
          <xdr:col>35</xdr:col>
          <xdr:colOff>66675</xdr:colOff>
          <xdr:row>14</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12</xdr:row>
          <xdr:rowOff>0</xdr:rowOff>
        </xdr:from>
        <xdr:to>
          <xdr:col>35</xdr:col>
          <xdr:colOff>66675</xdr:colOff>
          <xdr:row>13</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xdr:row>
          <xdr:rowOff>247650</xdr:rowOff>
        </xdr:from>
        <xdr:to>
          <xdr:col>35</xdr:col>
          <xdr:colOff>66675</xdr:colOff>
          <xdr:row>12</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xdr:row>
          <xdr:rowOff>0</xdr:rowOff>
        </xdr:from>
        <xdr:to>
          <xdr:col>35</xdr:col>
          <xdr:colOff>66675</xdr:colOff>
          <xdr:row>11</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8</xdr:row>
          <xdr:rowOff>247650</xdr:rowOff>
        </xdr:from>
        <xdr:to>
          <xdr:col>35</xdr:col>
          <xdr:colOff>66675</xdr:colOff>
          <xdr:row>10</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7</xdr:row>
          <xdr:rowOff>219075</xdr:rowOff>
        </xdr:from>
        <xdr:to>
          <xdr:col>35</xdr:col>
          <xdr:colOff>57150</xdr:colOff>
          <xdr:row>9</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33</xdr:row>
          <xdr:rowOff>247650</xdr:rowOff>
        </xdr:from>
        <xdr:to>
          <xdr:col>35</xdr:col>
          <xdr:colOff>57150</xdr:colOff>
          <xdr:row>35</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247650</xdr:rowOff>
        </xdr:from>
        <xdr:to>
          <xdr:col>35</xdr:col>
          <xdr:colOff>66675</xdr:colOff>
          <xdr:row>34</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19050</xdr:rowOff>
        </xdr:from>
        <xdr:to>
          <xdr:col>35</xdr:col>
          <xdr:colOff>66675</xdr:colOff>
          <xdr:row>33</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31</xdr:row>
          <xdr:rowOff>19050</xdr:rowOff>
        </xdr:from>
        <xdr:to>
          <xdr:col>35</xdr:col>
          <xdr:colOff>66675</xdr:colOff>
          <xdr:row>32</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29</xdr:row>
          <xdr:rowOff>247650</xdr:rowOff>
        </xdr:from>
        <xdr:to>
          <xdr:col>35</xdr:col>
          <xdr:colOff>66675</xdr:colOff>
          <xdr:row>31</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29</xdr:row>
          <xdr:rowOff>19050</xdr:rowOff>
        </xdr:from>
        <xdr:to>
          <xdr:col>35</xdr:col>
          <xdr:colOff>66675</xdr:colOff>
          <xdr:row>30</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27</xdr:row>
          <xdr:rowOff>247650</xdr:rowOff>
        </xdr:from>
        <xdr:to>
          <xdr:col>35</xdr:col>
          <xdr:colOff>66675</xdr:colOff>
          <xdr:row>29</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26</xdr:row>
          <xdr:rowOff>219075</xdr:rowOff>
        </xdr:from>
        <xdr:to>
          <xdr:col>35</xdr:col>
          <xdr:colOff>57150</xdr:colOff>
          <xdr:row>28</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8032</xdr:colOff>
      <xdr:row>20</xdr:row>
      <xdr:rowOff>35521</xdr:rowOff>
    </xdr:from>
    <xdr:to>
      <xdr:col>13</xdr:col>
      <xdr:colOff>197036</xdr:colOff>
      <xdr:row>21</xdr:row>
      <xdr:rowOff>14379</xdr:rowOff>
    </xdr:to>
    <xdr:sp macro="" textlink="">
      <xdr:nvSpPr>
        <xdr:cNvPr id="18" name="加算記号 17">
          <a:extLst>
            <a:ext uri="{FF2B5EF4-FFF2-40B4-BE49-F238E27FC236}">
              <a16:creationId xmlns:a16="http://schemas.microsoft.com/office/drawing/2014/main" id="{00000000-0008-0000-0100-000012000000}"/>
            </a:ext>
          </a:extLst>
        </xdr:cNvPr>
        <xdr:cNvSpPr/>
      </xdr:nvSpPr>
      <xdr:spPr>
        <a:xfrm>
          <a:off x="3106832" y="4798021"/>
          <a:ext cx="189004" cy="213808"/>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3173</xdr:colOff>
      <xdr:row>19</xdr:row>
      <xdr:rowOff>219038</xdr:rowOff>
    </xdr:from>
    <xdr:to>
      <xdr:col>30</xdr:col>
      <xdr:colOff>6761</xdr:colOff>
      <xdr:row>21</xdr:row>
      <xdr:rowOff>25812</xdr:rowOff>
    </xdr:to>
    <xdr:sp macro="" textlink="">
      <xdr:nvSpPr>
        <xdr:cNvPr id="19" name="次の値と等しい 18">
          <a:extLst>
            <a:ext uri="{FF2B5EF4-FFF2-40B4-BE49-F238E27FC236}">
              <a16:creationId xmlns:a16="http://schemas.microsoft.com/office/drawing/2014/main" id="{00000000-0008-0000-0100-000013000000}"/>
            </a:ext>
          </a:extLst>
        </xdr:cNvPr>
        <xdr:cNvSpPr/>
      </xdr:nvSpPr>
      <xdr:spPr>
        <a:xfrm>
          <a:off x="6946898" y="4746588"/>
          <a:ext cx="244888" cy="283024"/>
        </a:xfrm>
        <a:prstGeom prst="mathEqual">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61</xdr:col>
      <xdr:colOff>0</xdr:colOff>
      <xdr:row>25</xdr:row>
      <xdr:rowOff>160692</xdr:rowOff>
    </xdr:from>
    <xdr:ext cx="184731" cy="39280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4563725" y="1592617"/>
          <a:ext cx="184731"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b="1">
            <a:latin typeface="+mn-ea"/>
            <a:ea typeface="+mn-ea"/>
          </a:endParaRPr>
        </a:p>
      </xdr:txBody>
    </xdr:sp>
    <xdr:clientData/>
  </xdr:oneCellAnchor>
  <xdr:twoCellAnchor editAs="oneCell">
    <xdr:from>
      <xdr:col>75</xdr:col>
      <xdr:colOff>76815</xdr:colOff>
      <xdr:row>19</xdr:row>
      <xdr:rowOff>112833</xdr:rowOff>
    </xdr:from>
    <xdr:to>
      <xdr:col>113</xdr:col>
      <xdr:colOff>140078</xdr:colOff>
      <xdr:row>21</xdr:row>
      <xdr:rowOff>86750</xdr:rowOff>
    </xdr:to>
    <xdr:pic>
      <xdr:nvPicPr>
        <xdr:cNvPr id="21" name="図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a:stretch>
          <a:fillRect/>
        </a:stretch>
      </xdr:blipFill>
      <xdr:spPr>
        <a:xfrm>
          <a:off x="18473672" y="4766476"/>
          <a:ext cx="9367374" cy="466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61</xdr:col>
      <xdr:colOff>0</xdr:colOff>
      <xdr:row>6</xdr:row>
      <xdr:rowOff>160692</xdr:rowOff>
    </xdr:from>
    <xdr:ext cx="184731" cy="39280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4563725" y="1592617"/>
          <a:ext cx="184731"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b="1">
            <a:latin typeface="+mn-ea"/>
            <a:ea typeface="+mn-ea"/>
          </a:endParaRPr>
        </a:p>
      </xdr:txBody>
    </xdr:sp>
    <xdr:clientData/>
  </xdr:oneCellAnchor>
  <xdr:oneCellAnchor>
    <xdr:from>
      <xdr:col>0</xdr:col>
      <xdr:colOff>178171</xdr:colOff>
      <xdr:row>0</xdr:row>
      <xdr:rowOff>0</xdr:rowOff>
    </xdr:from>
    <xdr:ext cx="3647152" cy="478593"/>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81346" y="0"/>
          <a:ext cx="3647152" cy="478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latin typeface="游ゴシック" panose="020B0400000000000000" pitchFamily="50" charset="-128"/>
              <a:ea typeface="游ゴシック" panose="020B0400000000000000" pitchFamily="50" charset="-128"/>
            </a:rPr>
            <a:t>江東区ベビーシッター利用内訳表</a:t>
          </a:r>
        </a:p>
      </xdr:txBody>
    </xdr:sp>
    <xdr:clientData/>
  </xdr:oneCellAnchor>
  <xdr:oneCellAnchor>
    <xdr:from>
      <xdr:col>3</xdr:col>
      <xdr:colOff>189817</xdr:colOff>
      <xdr:row>39</xdr:row>
      <xdr:rowOff>0</xdr:rowOff>
    </xdr:from>
    <xdr:ext cx="485518" cy="285527"/>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04192" y="9286875"/>
          <a:ext cx="485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夜間</a:t>
          </a:r>
          <a:r>
            <a:rPr kumimoji="1" lang="en-US" altLang="ja-JP" sz="900"/>
            <a:t>)</a:t>
          </a:r>
          <a:endParaRPr kumimoji="1" lang="ja-JP" altLang="en-US" sz="900"/>
        </a:p>
      </xdr:txBody>
    </xdr:sp>
    <xdr:clientData/>
  </xdr:oneCellAnchor>
  <xdr:oneCellAnchor>
    <xdr:from>
      <xdr:col>17</xdr:col>
      <xdr:colOff>8913</xdr:colOff>
      <xdr:row>19</xdr:row>
      <xdr:rowOff>185899</xdr:rowOff>
    </xdr:from>
    <xdr:ext cx="1139030" cy="285527"/>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60213" y="4707099"/>
          <a:ext cx="1139030"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日中</a:t>
          </a:r>
          <a:r>
            <a:rPr kumimoji="1" lang="en-US" altLang="ja-JP" sz="900"/>
            <a:t>/</a:t>
          </a:r>
          <a:r>
            <a:rPr kumimoji="1" lang="ja-JP" altLang="en-US" sz="900"/>
            <a:t>上限</a:t>
          </a:r>
          <a:r>
            <a:rPr kumimoji="1" lang="en-US" altLang="ja-JP" sz="900"/>
            <a:t>2,500</a:t>
          </a:r>
          <a:r>
            <a:rPr kumimoji="1" lang="ja-JP" altLang="en-US" sz="900"/>
            <a:t>円</a:t>
          </a:r>
          <a:r>
            <a:rPr kumimoji="1" lang="en-US" altLang="ja-JP" sz="900"/>
            <a:t>)</a:t>
          </a:r>
          <a:endParaRPr kumimoji="1" lang="ja-JP" altLang="en-US" sz="900"/>
        </a:p>
      </xdr:txBody>
    </xdr:sp>
    <xdr:clientData/>
  </xdr:oneCellAnchor>
  <xdr:oneCellAnchor>
    <xdr:from>
      <xdr:col>17</xdr:col>
      <xdr:colOff>55581</xdr:colOff>
      <xdr:row>38</xdr:row>
      <xdr:rowOff>190500</xdr:rowOff>
    </xdr:from>
    <xdr:ext cx="1139030" cy="285527"/>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103706" y="9239250"/>
          <a:ext cx="1139030"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夜間</a:t>
          </a:r>
          <a:r>
            <a:rPr kumimoji="1" lang="en-US" altLang="ja-JP" sz="900"/>
            <a:t>/</a:t>
          </a:r>
          <a:r>
            <a:rPr kumimoji="1" lang="ja-JP" altLang="en-US" sz="900"/>
            <a:t>上限</a:t>
          </a:r>
          <a:r>
            <a:rPr kumimoji="1" lang="en-US" altLang="ja-JP" sz="900"/>
            <a:t>3,500</a:t>
          </a:r>
          <a:r>
            <a:rPr kumimoji="1" lang="ja-JP" altLang="en-US" sz="900"/>
            <a:t>円</a:t>
          </a:r>
          <a:r>
            <a:rPr kumimoji="1" lang="en-US" altLang="ja-JP" sz="900"/>
            <a:t>)</a:t>
          </a:r>
          <a:endParaRPr kumimoji="1" lang="ja-JP" altLang="en-US" sz="900"/>
        </a:p>
      </xdr:txBody>
    </xdr:sp>
    <xdr:clientData/>
  </xdr:oneCellAnchor>
  <xdr:oneCellAnchor>
    <xdr:from>
      <xdr:col>47</xdr:col>
      <xdr:colOff>213238</xdr:colOff>
      <xdr:row>38</xdr:row>
      <xdr:rowOff>205752</xdr:rowOff>
    </xdr:from>
    <xdr:ext cx="485518" cy="285527"/>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1446388" y="9251327"/>
          <a:ext cx="485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合計</a:t>
          </a:r>
          <a:r>
            <a:rPr kumimoji="1" lang="en-US" altLang="ja-JP" sz="900"/>
            <a:t>)</a:t>
          </a:r>
          <a:endParaRPr kumimoji="1" lang="ja-JP" altLang="en-US" sz="900"/>
        </a:p>
      </xdr:txBody>
    </xdr:sp>
    <xdr:clientData/>
  </xdr:oneCellAnchor>
  <xdr:oneCellAnchor>
    <xdr:from>
      <xdr:col>32</xdr:col>
      <xdr:colOff>228691</xdr:colOff>
      <xdr:row>19</xdr:row>
      <xdr:rowOff>206285</xdr:rowOff>
    </xdr:from>
    <xdr:ext cx="485518" cy="285527"/>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886791" y="4727485"/>
          <a:ext cx="485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日中</a:t>
          </a:r>
          <a:r>
            <a:rPr kumimoji="1" lang="en-US" altLang="ja-JP" sz="900"/>
            <a:t>)</a:t>
          </a:r>
          <a:endParaRPr kumimoji="1" lang="ja-JP" altLang="en-US" sz="900"/>
        </a:p>
      </xdr:txBody>
    </xdr:sp>
    <xdr:clientData/>
  </xdr:oneCellAnchor>
  <xdr:oneCellAnchor>
    <xdr:from>
      <xdr:col>32</xdr:col>
      <xdr:colOff>186309</xdr:colOff>
      <xdr:row>38</xdr:row>
      <xdr:rowOff>190275</xdr:rowOff>
    </xdr:from>
    <xdr:ext cx="485518" cy="285527"/>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7841234" y="9239025"/>
          <a:ext cx="485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夜間</a:t>
          </a:r>
          <a:r>
            <a:rPr kumimoji="1" lang="en-US" altLang="ja-JP" sz="900"/>
            <a:t>)</a:t>
          </a:r>
          <a:endParaRPr kumimoji="1" lang="ja-JP" altLang="en-US" sz="900"/>
        </a:p>
      </xdr:txBody>
    </xdr:sp>
    <xdr:clientData/>
  </xdr:oneCellAnchor>
  <xdr:twoCellAnchor>
    <xdr:from>
      <xdr:col>13</xdr:col>
      <xdr:colOff>8032</xdr:colOff>
      <xdr:row>39</xdr:row>
      <xdr:rowOff>35521</xdr:rowOff>
    </xdr:from>
    <xdr:to>
      <xdr:col>13</xdr:col>
      <xdr:colOff>197036</xdr:colOff>
      <xdr:row>40</xdr:row>
      <xdr:rowOff>14379</xdr:rowOff>
    </xdr:to>
    <xdr:sp macro="" textlink="">
      <xdr:nvSpPr>
        <xdr:cNvPr id="10" name="加算記号 9">
          <a:extLst>
            <a:ext uri="{FF2B5EF4-FFF2-40B4-BE49-F238E27FC236}">
              <a16:creationId xmlns:a16="http://schemas.microsoft.com/office/drawing/2014/main" id="{00000000-0008-0000-0200-00000A000000}"/>
            </a:ext>
          </a:extLst>
        </xdr:cNvPr>
        <xdr:cNvSpPr/>
      </xdr:nvSpPr>
      <xdr:spPr>
        <a:xfrm>
          <a:off x="3106832" y="9322396"/>
          <a:ext cx="189004" cy="213808"/>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3173</xdr:colOff>
      <xdr:row>38</xdr:row>
      <xdr:rowOff>219038</xdr:rowOff>
    </xdr:from>
    <xdr:to>
      <xdr:col>30</xdr:col>
      <xdr:colOff>6761</xdr:colOff>
      <xdr:row>40</xdr:row>
      <xdr:rowOff>25812</xdr:rowOff>
    </xdr:to>
    <xdr:sp macro="" textlink="">
      <xdr:nvSpPr>
        <xdr:cNvPr id="11" name="次の値と等しい 10">
          <a:extLst>
            <a:ext uri="{FF2B5EF4-FFF2-40B4-BE49-F238E27FC236}">
              <a16:creationId xmlns:a16="http://schemas.microsoft.com/office/drawing/2014/main" id="{00000000-0008-0000-0200-00000B000000}"/>
            </a:ext>
          </a:extLst>
        </xdr:cNvPr>
        <xdr:cNvSpPr/>
      </xdr:nvSpPr>
      <xdr:spPr>
        <a:xfrm>
          <a:off x="6946898" y="9270963"/>
          <a:ext cx="244888" cy="283024"/>
        </a:xfrm>
        <a:prstGeom prst="mathEqual">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19</xdr:col>
      <xdr:colOff>145425</xdr:colOff>
      <xdr:row>0</xdr:row>
      <xdr:rowOff>74803</xdr:rowOff>
    </xdr:from>
    <xdr:ext cx="4673104" cy="363683"/>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4704725" y="74803"/>
          <a:ext cx="4673104" cy="36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b="1">
              <a:solidFill>
                <a:srgbClr val="FF0000"/>
              </a:solidFill>
              <a:latin typeface="游ゴシック" panose="020B0400000000000000" pitchFamily="50" charset="-128"/>
              <a:ea typeface="游ゴシック" panose="020B0400000000000000" pitchFamily="50" charset="-128"/>
              <a:cs typeface="+mn-cs"/>
            </a:rPr>
            <a:t>※</a:t>
          </a:r>
          <a:r>
            <a:rPr kumimoji="1" lang="ja-JP" altLang="en-US" sz="1050" b="1">
              <a:solidFill>
                <a:srgbClr val="FF0000"/>
              </a:solidFill>
              <a:latin typeface="游ゴシック" panose="020B0400000000000000" pitchFamily="50" charset="-128"/>
              <a:ea typeface="游ゴシック" panose="020B0400000000000000" pitchFamily="50" charset="-128"/>
              <a:cs typeface="+mn-cs"/>
            </a:rPr>
            <a:t>別紙「記入例、計算方法」を必ずご確認の上ご申請ください</a:t>
          </a:r>
          <a:endParaRPr kumimoji="1" lang="en-US" altLang="ja-JP" sz="1050" b="1">
            <a:solidFill>
              <a:srgbClr val="FF0000"/>
            </a:solidFill>
            <a:latin typeface="游ゴシック" panose="020B0400000000000000" pitchFamily="50" charset="-128"/>
            <a:ea typeface="游ゴシック" panose="020B0400000000000000" pitchFamily="50" charset="-128"/>
            <a:cs typeface="+mn-cs"/>
          </a:endParaRPr>
        </a:p>
        <a:p>
          <a:endParaRPr kumimoji="1" lang="ja-JP" altLang="ja-JP" sz="800" b="1">
            <a:solidFill>
              <a:srgbClr val="FF0000"/>
            </a:solidFill>
            <a:latin typeface="游ゴシック" panose="020B0400000000000000" pitchFamily="50" charset="-128"/>
            <a:ea typeface="游ゴシック" panose="020B0400000000000000" pitchFamily="50" charset="-128"/>
            <a:cs typeface="+mn-cs"/>
          </a:endParaRPr>
        </a:p>
      </xdr:txBody>
    </xdr:sp>
    <xdr:clientData/>
  </xdr:oneCellAnchor>
  <xdr:oneCellAnchor>
    <xdr:from>
      <xdr:col>0</xdr:col>
      <xdr:colOff>86635</xdr:colOff>
      <xdr:row>3</xdr:row>
      <xdr:rowOff>129933</xdr:rowOff>
    </xdr:from>
    <xdr:ext cx="3509743" cy="39280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83460" y="841133"/>
          <a:ext cx="3509743"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400" b="1">
              <a:solidFill>
                <a:sysClr val="windowText" lastClr="000000"/>
              </a:solidFill>
            </a:rPr>
            <a:t>＜１．日中</a:t>
          </a:r>
          <a:r>
            <a:rPr lang="ja-JP" altLang="en-US" sz="1400" b="1">
              <a:solidFill>
                <a:srgbClr val="FF0000"/>
              </a:solidFill>
            </a:rPr>
            <a:t>（</a:t>
          </a:r>
          <a:r>
            <a:rPr lang="en-US" altLang="ja-JP" sz="1400" b="1">
              <a:solidFill>
                <a:srgbClr val="FF0000"/>
              </a:solidFill>
            </a:rPr>
            <a:t>7</a:t>
          </a:r>
          <a:r>
            <a:rPr lang="ja-JP" altLang="en-US" sz="1400" b="1">
              <a:solidFill>
                <a:srgbClr val="FF0000"/>
              </a:solidFill>
            </a:rPr>
            <a:t>時～</a:t>
          </a:r>
          <a:r>
            <a:rPr lang="en-US" altLang="ja-JP" sz="1400" b="1">
              <a:solidFill>
                <a:srgbClr val="FF0000"/>
              </a:solidFill>
            </a:rPr>
            <a:t>22</a:t>
          </a:r>
          <a:r>
            <a:rPr lang="ja-JP" altLang="en-US" sz="1400" b="1">
              <a:solidFill>
                <a:srgbClr val="FF0000"/>
              </a:solidFill>
            </a:rPr>
            <a:t>時まで）</a:t>
          </a:r>
          <a:r>
            <a:rPr lang="ja-JP" altLang="en-US" sz="1400" b="1">
              <a:solidFill>
                <a:sysClr val="windowText" lastClr="000000"/>
              </a:solidFill>
            </a:rPr>
            <a:t>の利用分＞</a:t>
          </a:r>
          <a:endParaRPr kumimoji="1" lang="ja-JP" altLang="en-US" sz="1400" b="1">
            <a:solidFill>
              <a:sysClr val="windowText" lastClr="000000"/>
            </a:solidFill>
          </a:endParaRPr>
        </a:p>
      </xdr:txBody>
    </xdr:sp>
    <xdr:clientData/>
  </xdr:oneCellAnchor>
  <xdr:oneCellAnchor>
    <xdr:from>
      <xdr:col>0</xdr:col>
      <xdr:colOff>146475</xdr:colOff>
      <xdr:row>22</xdr:row>
      <xdr:rowOff>123768</xdr:rowOff>
    </xdr:from>
    <xdr:ext cx="3600729" cy="39280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43300" y="5365693"/>
          <a:ext cx="3600729"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400" b="1">
              <a:solidFill>
                <a:sysClr val="windowText" lastClr="000000"/>
              </a:solidFill>
              <a:latin typeface="+mn-ea"/>
              <a:ea typeface="+mn-ea"/>
              <a:cs typeface="+mn-cs"/>
            </a:rPr>
            <a:t>＜</a:t>
          </a:r>
          <a:r>
            <a:rPr lang="en-US" altLang="ja-JP" sz="1400" b="1">
              <a:solidFill>
                <a:sysClr val="windowText" lastClr="000000"/>
              </a:solidFill>
              <a:latin typeface="+mn-ea"/>
              <a:ea typeface="+mn-ea"/>
              <a:cs typeface="+mn-cs"/>
            </a:rPr>
            <a:t>2</a:t>
          </a:r>
          <a:r>
            <a:rPr lang="ja-JP" altLang="en-US" sz="1400" b="1">
              <a:solidFill>
                <a:sysClr val="windowText" lastClr="000000"/>
              </a:solidFill>
              <a:latin typeface="+mn-ea"/>
              <a:ea typeface="+mn-ea"/>
              <a:cs typeface="+mn-cs"/>
            </a:rPr>
            <a:t>．</a:t>
          </a:r>
          <a:r>
            <a:rPr lang="ja-JP" altLang="en-US" sz="1400" b="1">
              <a:solidFill>
                <a:sysClr val="windowText" lastClr="000000"/>
              </a:solidFill>
            </a:rPr>
            <a:t>夜間</a:t>
          </a:r>
          <a:r>
            <a:rPr lang="ja-JP" altLang="en-US" sz="1400" b="1">
              <a:solidFill>
                <a:srgbClr val="FF0000"/>
              </a:solidFill>
            </a:rPr>
            <a:t>（</a:t>
          </a:r>
          <a:r>
            <a:rPr lang="en-US" altLang="ja-JP" sz="1400" b="1">
              <a:solidFill>
                <a:srgbClr val="FF0000"/>
              </a:solidFill>
            </a:rPr>
            <a:t>22</a:t>
          </a:r>
          <a:r>
            <a:rPr lang="ja-JP" altLang="en-US" sz="1400" b="1">
              <a:solidFill>
                <a:srgbClr val="FF0000"/>
              </a:solidFill>
            </a:rPr>
            <a:t>時～翌</a:t>
          </a:r>
          <a:r>
            <a:rPr lang="en-US" altLang="ja-JP" sz="1400" b="1">
              <a:solidFill>
                <a:srgbClr val="FF0000"/>
              </a:solidFill>
            </a:rPr>
            <a:t>7</a:t>
          </a:r>
          <a:r>
            <a:rPr lang="ja-JP" altLang="en-US" sz="1400" b="1">
              <a:solidFill>
                <a:srgbClr val="FF0000"/>
              </a:solidFill>
            </a:rPr>
            <a:t>時まで）</a:t>
          </a:r>
          <a:r>
            <a:rPr lang="ja-JP" altLang="en-US" sz="1400" b="1">
              <a:solidFill>
                <a:sysClr val="windowText" lastClr="000000"/>
              </a:solidFill>
            </a:rPr>
            <a:t>の利用分＞</a:t>
          </a:r>
          <a:endParaRPr kumimoji="1" lang="ja-JP" altLang="en-US" sz="1400" b="1">
            <a:solidFill>
              <a:sysClr val="windowText" lastClr="000000"/>
            </a:solidFill>
          </a:endParaRPr>
        </a:p>
      </xdr:txBody>
    </xdr:sp>
    <xdr:clientData/>
  </xdr:oneCellAnchor>
  <xdr:oneCellAnchor>
    <xdr:from>
      <xdr:col>46</xdr:col>
      <xdr:colOff>75788</xdr:colOff>
      <xdr:row>0</xdr:row>
      <xdr:rowOff>52857</xdr:rowOff>
    </xdr:from>
    <xdr:ext cx="2520940" cy="955073"/>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1067638" y="49682"/>
          <a:ext cx="2520940" cy="955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baseline="0">
              <a:solidFill>
                <a:schemeClr val="tx1"/>
              </a:solidFill>
              <a:effectLst/>
              <a:latin typeface="+mn-ea"/>
              <a:ea typeface="+mn-ea"/>
              <a:cs typeface="+mn-cs"/>
            </a:rPr>
            <a:t>■初回申請時のみ■</a:t>
          </a:r>
          <a:endParaRPr kumimoji="1" lang="en-US" altLang="ja-JP" sz="800" b="1" baseline="0">
            <a:solidFill>
              <a:schemeClr val="tx1"/>
            </a:solidFill>
            <a:latin typeface="+mn-ea"/>
            <a:ea typeface="+mn-ea"/>
            <a:cs typeface="+mn-cs"/>
          </a:endParaRPr>
        </a:p>
        <a:p>
          <a:r>
            <a:rPr kumimoji="1" lang="en-US" altLang="ja-JP" sz="800" b="1" baseline="0">
              <a:solidFill>
                <a:schemeClr val="tx1"/>
              </a:solidFill>
              <a:latin typeface="+mn-ea"/>
              <a:ea typeface="+mn-ea"/>
              <a:cs typeface="+mn-cs"/>
            </a:rPr>
            <a:t>※</a:t>
          </a:r>
          <a:r>
            <a:rPr kumimoji="1" lang="ja-JP" altLang="en-US" sz="800" b="1" baseline="0">
              <a:solidFill>
                <a:schemeClr val="tx1"/>
              </a:solidFill>
              <a:latin typeface="+mn-ea"/>
              <a:ea typeface="+mn-ea"/>
              <a:cs typeface="+mn-cs"/>
            </a:rPr>
            <a:t>本年度中に江東区へ転入された方へ</a:t>
          </a:r>
          <a:r>
            <a:rPr kumimoji="1" lang="en-US" altLang="ja-JP" sz="800" b="1" baseline="0">
              <a:solidFill>
                <a:schemeClr val="tx1"/>
              </a:solidFill>
              <a:latin typeface="+mn-ea"/>
              <a:ea typeface="+mn-ea"/>
              <a:cs typeface="+mn-cs"/>
            </a:rPr>
            <a:t>※</a:t>
          </a:r>
        </a:p>
        <a:p>
          <a:r>
            <a:rPr kumimoji="1" lang="ja-JP" altLang="en-US" sz="800" b="1" baseline="0">
              <a:solidFill>
                <a:schemeClr val="tx1"/>
              </a:solidFill>
              <a:latin typeface="+mn-ea"/>
              <a:ea typeface="+mn-ea"/>
              <a:cs typeface="+mn-cs"/>
            </a:rPr>
            <a:t>転入前に同事業（ベビーシッター利用支援事業）を</a:t>
          </a:r>
          <a:endParaRPr kumimoji="1" lang="en-US" altLang="ja-JP" sz="800" b="1" baseline="0">
            <a:solidFill>
              <a:schemeClr val="tx1"/>
            </a:solidFill>
            <a:latin typeface="+mn-ea"/>
            <a:ea typeface="+mn-ea"/>
            <a:cs typeface="+mn-cs"/>
          </a:endParaRPr>
        </a:p>
        <a:p>
          <a:r>
            <a:rPr kumimoji="1" lang="ja-JP" altLang="en-US" sz="800" b="1" baseline="0">
              <a:solidFill>
                <a:schemeClr val="tx1"/>
              </a:solidFill>
              <a:latin typeface="+mn-ea"/>
              <a:ea typeface="+mn-ea"/>
              <a:cs typeface="+mn-cs"/>
            </a:rPr>
            <a:t>利用している場合は、転入前の自治体に申請した</a:t>
          </a:r>
          <a:endParaRPr kumimoji="1" lang="en-US" altLang="ja-JP" sz="800" b="1" baseline="0">
            <a:solidFill>
              <a:schemeClr val="tx1"/>
            </a:solidFill>
            <a:latin typeface="+mn-ea"/>
            <a:ea typeface="+mn-ea"/>
            <a:cs typeface="+mn-cs"/>
          </a:endParaRPr>
        </a:p>
        <a:p>
          <a:r>
            <a:rPr kumimoji="1" lang="ja-JP" altLang="en-US" sz="800" b="1" baseline="0">
              <a:solidFill>
                <a:schemeClr val="tx1"/>
              </a:solidFill>
              <a:latin typeface="+mn-ea"/>
              <a:ea typeface="+mn-ea"/>
              <a:cs typeface="+mn-cs"/>
            </a:rPr>
            <a:t>合計時間を記入してください。</a:t>
          </a:r>
          <a:endParaRPr kumimoji="1" lang="en-US" altLang="ja-JP" sz="800" b="1" baseline="0">
            <a:solidFill>
              <a:schemeClr val="tx1"/>
            </a:solidFill>
            <a:latin typeface="+mn-ea"/>
            <a:ea typeface="+mn-ea"/>
            <a:cs typeface="+mn-cs"/>
          </a:endParaRPr>
        </a:p>
      </xdr:txBody>
    </xdr:sp>
    <xdr:clientData/>
  </xdr:oneCellAnchor>
  <xdr:oneCellAnchor>
    <xdr:from>
      <xdr:col>59</xdr:col>
      <xdr:colOff>181382</xdr:colOff>
      <xdr:row>2</xdr:row>
      <xdr:rowOff>209876</xdr:rowOff>
    </xdr:from>
    <xdr:ext cx="425439" cy="226076"/>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4265682" y="686126"/>
          <a:ext cx="425439" cy="226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1" baseline="0">
              <a:solidFill>
                <a:schemeClr val="bg1">
                  <a:lumMod val="50000"/>
                </a:schemeClr>
              </a:solidFill>
              <a:latin typeface="游ゴシック" panose="020B0400000000000000" pitchFamily="50" charset="-128"/>
              <a:ea typeface="游ゴシック" panose="020B0400000000000000" pitchFamily="50" charset="-128"/>
              <a:cs typeface="+mn-cs"/>
            </a:rPr>
            <a:t>時間</a:t>
          </a:r>
          <a:endParaRPr kumimoji="1" lang="en-US" altLang="ja-JP" sz="800" b="1" baseline="0">
            <a:solidFill>
              <a:schemeClr val="bg1">
                <a:lumMod val="50000"/>
              </a:schemeClr>
            </a:solidFill>
            <a:latin typeface="游ゴシック" panose="020B0400000000000000" pitchFamily="50" charset="-128"/>
            <a:ea typeface="游ゴシック" panose="020B0400000000000000" pitchFamily="50" charset="-128"/>
            <a:cs typeface="+mn-cs"/>
          </a:endParaRPr>
        </a:p>
      </xdr:txBody>
    </xdr:sp>
    <xdr:clientData/>
  </xdr:oneCellAnchor>
  <xdr:twoCellAnchor>
    <xdr:from>
      <xdr:col>46</xdr:col>
      <xdr:colOff>104829</xdr:colOff>
      <xdr:row>0</xdr:row>
      <xdr:rowOff>54805</xdr:rowOff>
    </xdr:from>
    <xdr:to>
      <xdr:col>61</xdr:col>
      <xdr:colOff>11000</xdr:colOff>
      <xdr:row>4</xdr:row>
      <xdr:rowOff>44824</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0974535" y="54805"/>
          <a:ext cx="3436024" cy="931313"/>
        </a:xfrm>
        <a:prstGeom prst="rect">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ysClr val="windowText" lastClr="00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14</xdr:row>
          <xdr:rowOff>247650</xdr:rowOff>
        </xdr:from>
        <xdr:to>
          <xdr:col>4</xdr:col>
          <xdr:colOff>66675</xdr:colOff>
          <xdr:row>16</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19050</xdr:rowOff>
        </xdr:from>
        <xdr:to>
          <xdr:col>4</xdr:col>
          <xdr:colOff>66675</xdr:colOff>
          <xdr:row>15</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66675</xdr:colOff>
          <xdr:row>14</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0</xdr:rowOff>
        </xdr:from>
        <xdr:to>
          <xdr:col>4</xdr:col>
          <xdr:colOff>66675</xdr:colOff>
          <xdr:row>13</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247650</xdr:rowOff>
        </xdr:from>
        <xdr:to>
          <xdr:col>4</xdr:col>
          <xdr:colOff>66675</xdr:colOff>
          <xdr:row>12</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0</xdr:rowOff>
        </xdr:from>
        <xdr:to>
          <xdr:col>4</xdr:col>
          <xdr:colOff>66675</xdr:colOff>
          <xdr:row>11</xdr:row>
          <xdr:rowOff>19050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247650</xdr:rowOff>
        </xdr:from>
        <xdr:to>
          <xdr:col>4</xdr:col>
          <xdr:colOff>66675</xdr:colOff>
          <xdr:row>10</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219075</xdr:rowOff>
        </xdr:from>
        <xdr:to>
          <xdr:col>4</xdr:col>
          <xdr:colOff>66675</xdr:colOff>
          <xdr:row>9</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247650</xdr:rowOff>
        </xdr:from>
        <xdr:to>
          <xdr:col>4</xdr:col>
          <xdr:colOff>66675</xdr:colOff>
          <xdr:row>35</xdr:row>
          <xdr:rowOff>19050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247650</xdr:rowOff>
        </xdr:from>
        <xdr:to>
          <xdr:col>4</xdr:col>
          <xdr:colOff>66675</xdr:colOff>
          <xdr:row>34</xdr:row>
          <xdr:rowOff>19050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19050</xdr:rowOff>
        </xdr:from>
        <xdr:to>
          <xdr:col>4</xdr:col>
          <xdr:colOff>66675</xdr:colOff>
          <xdr:row>33</xdr:row>
          <xdr:rowOff>38100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19050</xdr:rowOff>
        </xdr:from>
        <xdr:to>
          <xdr:col>4</xdr:col>
          <xdr:colOff>66675</xdr:colOff>
          <xdr:row>32</xdr:row>
          <xdr:rowOff>19050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247650</xdr:rowOff>
        </xdr:from>
        <xdr:to>
          <xdr:col>4</xdr:col>
          <xdr:colOff>66675</xdr:colOff>
          <xdr:row>31</xdr:row>
          <xdr:rowOff>19050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19050</xdr:rowOff>
        </xdr:from>
        <xdr:to>
          <xdr:col>4</xdr:col>
          <xdr:colOff>66675</xdr:colOff>
          <xdr:row>30</xdr:row>
          <xdr:rowOff>19050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247650</xdr:rowOff>
        </xdr:from>
        <xdr:to>
          <xdr:col>4</xdr:col>
          <xdr:colOff>66675</xdr:colOff>
          <xdr:row>29</xdr:row>
          <xdr:rowOff>19050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219075</xdr:rowOff>
        </xdr:from>
        <xdr:to>
          <xdr:col>4</xdr:col>
          <xdr:colOff>66675</xdr:colOff>
          <xdr:row>28</xdr:row>
          <xdr:rowOff>19050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8032</xdr:colOff>
      <xdr:row>20</xdr:row>
      <xdr:rowOff>35521</xdr:rowOff>
    </xdr:from>
    <xdr:to>
      <xdr:col>13</xdr:col>
      <xdr:colOff>197036</xdr:colOff>
      <xdr:row>21</xdr:row>
      <xdr:rowOff>14379</xdr:rowOff>
    </xdr:to>
    <xdr:sp macro="" textlink="">
      <xdr:nvSpPr>
        <xdr:cNvPr id="18" name="加算記号 17">
          <a:extLst>
            <a:ext uri="{FF2B5EF4-FFF2-40B4-BE49-F238E27FC236}">
              <a16:creationId xmlns:a16="http://schemas.microsoft.com/office/drawing/2014/main" id="{00000000-0008-0000-0200-000012000000}"/>
            </a:ext>
          </a:extLst>
        </xdr:cNvPr>
        <xdr:cNvSpPr/>
      </xdr:nvSpPr>
      <xdr:spPr>
        <a:xfrm>
          <a:off x="3106832" y="4798021"/>
          <a:ext cx="189004" cy="213808"/>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3173</xdr:colOff>
      <xdr:row>19</xdr:row>
      <xdr:rowOff>219038</xdr:rowOff>
    </xdr:from>
    <xdr:to>
      <xdr:col>30</xdr:col>
      <xdr:colOff>6761</xdr:colOff>
      <xdr:row>21</xdr:row>
      <xdr:rowOff>25812</xdr:rowOff>
    </xdr:to>
    <xdr:sp macro="" textlink="">
      <xdr:nvSpPr>
        <xdr:cNvPr id="19" name="次の値と等しい 18">
          <a:extLst>
            <a:ext uri="{FF2B5EF4-FFF2-40B4-BE49-F238E27FC236}">
              <a16:creationId xmlns:a16="http://schemas.microsoft.com/office/drawing/2014/main" id="{00000000-0008-0000-0200-000013000000}"/>
            </a:ext>
          </a:extLst>
        </xdr:cNvPr>
        <xdr:cNvSpPr/>
      </xdr:nvSpPr>
      <xdr:spPr>
        <a:xfrm>
          <a:off x="6946898" y="4746588"/>
          <a:ext cx="244888" cy="283024"/>
        </a:xfrm>
        <a:prstGeom prst="mathEqual">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61</xdr:col>
      <xdr:colOff>0</xdr:colOff>
      <xdr:row>25</xdr:row>
      <xdr:rowOff>160692</xdr:rowOff>
    </xdr:from>
    <xdr:ext cx="184731" cy="392800"/>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4563725" y="6116992"/>
          <a:ext cx="184731"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b="1">
            <a:latin typeface="+mn-ea"/>
            <a:ea typeface="+mn-ea"/>
          </a:endParaRPr>
        </a:p>
      </xdr:txBody>
    </xdr:sp>
    <xdr:clientData/>
  </xdr:oneCellAnchor>
  <xdr:oneCellAnchor>
    <xdr:from>
      <xdr:col>0</xdr:col>
      <xdr:colOff>49899</xdr:colOff>
      <xdr:row>1</xdr:row>
      <xdr:rowOff>149347</xdr:rowOff>
    </xdr:from>
    <xdr:ext cx="4673104" cy="363683"/>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49899" y="389543"/>
          <a:ext cx="4673104" cy="36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b="1">
              <a:solidFill>
                <a:srgbClr val="FF0000"/>
              </a:solidFill>
              <a:latin typeface="游ゴシック" panose="020B0400000000000000" pitchFamily="50" charset="-128"/>
              <a:ea typeface="游ゴシック" panose="020B0400000000000000" pitchFamily="50" charset="-128"/>
              <a:cs typeface="+mn-cs"/>
            </a:rPr>
            <a:t>①～⑧の黄色セルに入力すると、⑨～⑯の白いセルは自動計算されます。</a:t>
          </a:r>
          <a:endParaRPr kumimoji="1" lang="ja-JP" altLang="ja-JP" sz="800" b="1">
            <a:solidFill>
              <a:srgbClr val="FF0000"/>
            </a:solidFill>
            <a:latin typeface="游ゴシック" panose="020B0400000000000000" pitchFamily="50" charset="-128"/>
            <a:ea typeface="游ゴシック" panose="020B0400000000000000" pitchFamily="50" charset="-128"/>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xdr:col>
      <xdr:colOff>45686</xdr:colOff>
      <xdr:row>0</xdr:row>
      <xdr:rowOff>120284</xdr:rowOff>
    </xdr:from>
    <xdr:to>
      <xdr:col>13</xdr:col>
      <xdr:colOff>327732</xdr:colOff>
      <xdr:row>2</xdr:row>
      <xdr:rowOff>213721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274208" y="120284"/>
          <a:ext cx="2245024" cy="557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rPr>
            <a:t>別紙　記入方法</a:t>
          </a:r>
        </a:p>
      </xdr:txBody>
    </xdr:sp>
    <xdr:clientData/>
  </xdr:twoCellAnchor>
  <xdr:twoCellAnchor>
    <xdr:from>
      <xdr:col>15</xdr:col>
      <xdr:colOff>400124</xdr:colOff>
      <xdr:row>11</xdr:row>
      <xdr:rowOff>167769</xdr:rowOff>
    </xdr:from>
    <xdr:to>
      <xdr:col>19</xdr:col>
      <xdr:colOff>262868</xdr:colOff>
      <xdr:row>13</xdr:row>
      <xdr:rowOff>101546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900276" y="2486899"/>
          <a:ext cx="2480049" cy="397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日中・夜間に分割して入力する</a:t>
          </a:r>
        </a:p>
      </xdr:txBody>
    </xdr:sp>
    <xdr:clientData/>
  </xdr:twoCellAnchor>
  <xdr:twoCellAnchor editAs="oneCell">
    <xdr:from>
      <xdr:col>13</xdr:col>
      <xdr:colOff>649942</xdr:colOff>
      <xdr:row>2</xdr:row>
      <xdr:rowOff>201705</xdr:rowOff>
    </xdr:from>
    <xdr:to>
      <xdr:col>33</xdr:col>
      <xdr:colOff>552264</xdr:colOff>
      <xdr:row>8</xdr:row>
      <xdr:rowOff>17645</xdr:rowOff>
    </xdr:to>
    <xdr:pic>
      <xdr:nvPicPr>
        <xdr:cNvPr id="4" name="図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31089" y="649940"/>
          <a:ext cx="13125263" cy="1160646"/>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171502</xdr:colOff>
      <xdr:row>4</xdr:row>
      <xdr:rowOff>111423</xdr:rowOff>
    </xdr:from>
    <xdr:ext cx="4178776" cy="521425"/>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09627" y="1063923"/>
          <a:ext cx="417877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b="1"/>
            <a:t>利用内訳　（</a:t>
          </a:r>
          <a:r>
            <a:rPr kumimoji="1" lang="en-US" altLang="ja-JP" sz="2000" b="1"/>
            <a:t>20</a:t>
          </a:r>
          <a:r>
            <a:rPr kumimoji="1" lang="en-US" altLang="ja-JP" sz="2000" b="1" u="none"/>
            <a:t> </a:t>
          </a:r>
          <a:r>
            <a:rPr kumimoji="1" lang="ja-JP" altLang="en-US" sz="2000" b="1" u="none">
              <a:solidFill>
                <a:srgbClr val="FF0000"/>
              </a:solidFill>
            </a:rPr>
            <a:t>　　</a:t>
          </a:r>
          <a:r>
            <a:rPr kumimoji="1" lang="ja-JP" altLang="en-US" sz="2000" b="1"/>
            <a:t>年</a:t>
          </a:r>
          <a:r>
            <a:rPr kumimoji="1" lang="ja-JP" altLang="en-US" sz="2000" b="1" u="none">
              <a:solidFill>
                <a:srgbClr val="FF0000"/>
              </a:solidFill>
            </a:rPr>
            <a:t>　　</a:t>
          </a:r>
          <a:r>
            <a:rPr kumimoji="1" lang="ja-JP" altLang="en-US" sz="2000" b="1"/>
            <a:t>月分 ）</a:t>
          </a:r>
        </a:p>
      </xdr:txBody>
    </xdr:sp>
    <xdr:clientData/>
  </xdr:oneCellAnchor>
  <xdr:oneCellAnchor>
    <xdr:from>
      <xdr:col>0</xdr:col>
      <xdr:colOff>156077</xdr:colOff>
      <xdr:row>2</xdr:row>
      <xdr:rowOff>108054</xdr:rowOff>
    </xdr:from>
    <xdr:ext cx="5416868" cy="607346"/>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59252" y="581129"/>
          <a:ext cx="5416868" cy="60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latin typeface="游ゴシック" panose="020B0400000000000000" pitchFamily="50" charset="-128"/>
              <a:ea typeface="游ゴシック" panose="020B0400000000000000" pitchFamily="50" charset="-128"/>
            </a:rPr>
            <a:t>江東区ベビーシッター利用内容内訳表</a:t>
          </a:r>
        </a:p>
      </xdr:txBody>
    </xdr:sp>
    <xdr:clientData/>
  </xdr:oneCellAnchor>
  <xdr:oneCellAnchor>
    <xdr:from>
      <xdr:col>10</xdr:col>
      <xdr:colOff>177039</xdr:colOff>
      <xdr:row>49</xdr:row>
      <xdr:rowOff>284335</xdr:rowOff>
    </xdr:from>
    <xdr:ext cx="1033040" cy="26404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590039" y="10999960"/>
          <a:ext cx="1033040"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日中</a:t>
          </a:r>
          <a:r>
            <a:rPr kumimoji="1" lang="en-US" altLang="ja-JP" sz="800"/>
            <a:t>/</a:t>
          </a:r>
          <a:r>
            <a:rPr kumimoji="1" lang="ja-JP" altLang="en-US" sz="800"/>
            <a:t>上限</a:t>
          </a:r>
          <a:r>
            <a:rPr kumimoji="1" lang="en-US" altLang="ja-JP" sz="800"/>
            <a:t>2,500</a:t>
          </a:r>
          <a:r>
            <a:rPr kumimoji="1" lang="ja-JP" altLang="en-US" sz="800"/>
            <a:t>円</a:t>
          </a:r>
          <a:r>
            <a:rPr kumimoji="1" lang="en-US" altLang="ja-JP" sz="800"/>
            <a:t>)</a:t>
          </a:r>
          <a:endParaRPr kumimoji="1" lang="ja-JP" altLang="en-US" sz="800"/>
        </a:p>
      </xdr:txBody>
    </xdr:sp>
    <xdr:clientData/>
  </xdr:oneCellAnchor>
  <xdr:oneCellAnchor>
    <xdr:from>
      <xdr:col>24</xdr:col>
      <xdr:colOff>179918</xdr:colOff>
      <xdr:row>49</xdr:row>
      <xdr:rowOff>265642</xdr:rowOff>
    </xdr:from>
    <xdr:ext cx="716350" cy="285527"/>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5926668" y="10981267"/>
          <a:ext cx="716350"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日中合計</a:t>
          </a:r>
          <a:r>
            <a:rPr kumimoji="1" lang="en-US" altLang="ja-JP" sz="900"/>
            <a:t>)</a:t>
          </a:r>
          <a:endParaRPr kumimoji="1" lang="ja-JP" altLang="en-US" sz="900"/>
        </a:p>
      </xdr:txBody>
    </xdr:sp>
    <xdr:clientData/>
  </xdr:oneCellAnchor>
  <xdr:oneCellAnchor>
    <xdr:from>
      <xdr:col>51</xdr:col>
      <xdr:colOff>236119</xdr:colOff>
      <xdr:row>6</xdr:row>
      <xdr:rowOff>63801</xdr:rowOff>
    </xdr:from>
    <xdr:ext cx="3509743" cy="39280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2497969" y="1495726"/>
          <a:ext cx="3509743"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400" b="1">
              <a:solidFill>
                <a:sysClr val="windowText" lastClr="000000"/>
              </a:solidFill>
            </a:rPr>
            <a:t>＜１．日中</a:t>
          </a:r>
          <a:r>
            <a:rPr lang="ja-JP" altLang="en-US" sz="1400" b="1">
              <a:solidFill>
                <a:srgbClr val="FF0000"/>
              </a:solidFill>
            </a:rPr>
            <a:t>（</a:t>
          </a:r>
          <a:r>
            <a:rPr lang="en-US" altLang="ja-JP" sz="1400" b="1">
              <a:solidFill>
                <a:srgbClr val="FF0000"/>
              </a:solidFill>
            </a:rPr>
            <a:t>7</a:t>
          </a:r>
          <a:r>
            <a:rPr lang="ja-JP" altLang="en-US" sz="1400" b="1">
              <a:solidFill>
                <a:srgbClr val="FF0000"/>
              </a:solidFill>
            </a:rPr>
            <a:t>時～</a:t>
          </a:r>
          <a:r>
            <a:rPr lang="en-US" altLang="ja-JP" sz="1400" b="1">
              <a:solidFill>
                <a:srgbClr val="FF0000"/>
              </a:solidFill>
            </a:rPr>
            <a:t>22</a:t>
          </a:r>
          <a:r>
            <a:rPr lang="ja-JP" altLang="en-US" sz="1400" b="1">
              <a:solidFill>
                <a:srgbClr val="FF0000"/>
              </a:solidFill>
            </a:rPr>
            <a:t>時まで）</a:t>
          </a:r>
          <a:r>
            <a:rPr lang="ja-JP" altLang="en-US" sz="1400" b="1">
              <a:solidFill>
                <a:sysClr val="windowText" lastClr="000000"/>
              </a:solidFill>
            </a:rPr>
            <a:t>の利用分＞</a:t>
          </a:r>
          <a:endParaRPr kumimoji="1" lang="ja-JP" altLang="en-US" sz="1400" b="1">
            <a:solidFill>
              <a:sysClr val="windowText" lastClr="000000"/>
            </a:solidFill>
          </a:endParaRPr>
        </a:p>
      </xdr:txBody>
    </xdr:sp>
    <xdr:clientData/>
  </xdr:oneCellAnchor>
  <xdr:twoCellAnchor>
    <xdr:from>
      <xdr:col>8</xdr:col>
      <xdr:colOff>208679</xdr:colOff>
      <xdr:row>50</xdr:row>
      <xdr:rowOff>99606</xdr:rowOff>
    </xdr:from>
    <xdr:to>
      <xdr:col>10</xdr:col>
      <xdr:colOff>21167</xdr:colOff>
      <xdr:row>51</xdr:row>
      <xdr:rowOff>169333</xdr:rowOff>
    </xdr:to>
    <xdr:sp macro="" textlink="">
      <xdr:nvSpPr>
        <xdr:cNvPr id="7" name="加算記号 6">
          <a:extLst>
            <a:ext uri="{FF2B5EF4-FFF2-40B4-BE49-F238E27FC236}">
              <a16:creationId xmlns:a16="http://schemas.microsoft.com/office/drawing/2014/main" id="{00000000-0008-0000-0400-000007000000}"/>
            </a:ext>
          </a:extLst>
        </xdr:cNvPr>
        <xdr:cNvSpPr/>
      </xdr:nvSpPr>
      <xdr:spPr>
        <a:xfrm>
          <a:off x="2142254" y="11142256"/>
          <a:ext cx="288738" cy="304677"/>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175061</xdr:colOff>
      <xdr:row>50</xdr:row>
      <xdr:rowOff>127000</xdr:rowOff>
    </xdr:from>
    <xdr:to>
      <xdr:col>24</xdr:col>
      <xdr:colOff>31750</xdr:colOff>
      <xdr:row>51</xdr:row>
      <xdr:rowOff>179917</xdr:rowOff>
    </xdr:to>
    <xdr:sp macro="" textlink="">
      <xdr:nvSpPr>
        <xdr:cNvPr id="8" name="次の値と等しい 7">
          <a:extLst>
            <a:ext uri="{FF2B5EF4-FFF2-40B4-BE49-F238E27FC236}">
              <a16:creationId xmlns:a16="http://schemas.microsoft.com/office/drawing/2014/main" id="{00000000-0008-0000-0400-000008000000}"/>
            </a:ext>
          </a:extLst>
        </xdr:cNvPr>
        <xdr:cNvSpPr/>
      </xdr:nvSpPr>
      <xdr:spPr>
        <a:xfrm>
          <a:off x="5445561" y="11163300"/>
          <a:ext cx="326589" cy="297392"/>
        </a:xfrm>
        <a:prstGeom prst="mathEqual">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xdr:col>
      <xdr:colOff>173720</xdr:colOff>
      <xdr:row>11</xdr:row>
      <xdr:rowOff>239811</xdr:rowOff>
    </xdr:from>
    <xdr:ext cx="3532009" cy="363683"/>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411845" y="2856011"/>
          <a:ext cx="3532009" cy="36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b="1">
              <a:solidFill>
                <a:schemeClr val="tx1"/>
              </a:solidFill>
              <a:latin typeface="游ゴシック" panose="020B0400000000000000" pitchFamily="50" charset="-128"/>
              <a:ea typeface="游ゴシック" panose="020B0400000000000000" pitchFamily="50" charset="-128"/>
              <a:cs typeface="+mn-cs"/>
            </a:rPr>
            <a:t>※</a:t>
          </a:r>
          <a:r>
            <a:rPr kumimoji="1" lang="ja-JP" altLang="en-US" sz="1050" b="1">
              <a:solidFill>
                <a:schemeClr val="tx1"/>
              </a:solidFill>
              <a:latin typeface="游ゴシック" panose="020B0400000000000000" pitchFamily="50" charset="-128"/>
              <a:ea typeface="游ゴシック" panose="020B0400000000000000" pitchFamily="50" charset="-128"/>
              <a:cs typeface="+mn-cs"/>
            </a:rPr>
            <a:t>別紙</a:t>
          </a:r>
          <a:r>
            <a:rPr kumimoji="1" lang="ja-JP" altLang="en-US" sz="1050" b="1">
              <a:solidFill>
                <a:sysClr val="windowText" lastClr="000000"/>
              </a:solidFill>
              <a:latin typeface="游ゴシック" panose="020B0400000000000000" pitchFamily="50" charset="-128"/>
              <a:ea typeface="游ゴシック" panose="020B0400000000000000" pitchFamily="50" charset="-128"/>
              <a:cs typeface="+mn-cs"/>
            </a:rPr>
            <a:t>「記入方法</a:t>
          </a:r>
          <a:r>
            <a:rPr kumimoji="1" lang="ja-JP" altLang="en-US" sz="1050" b="1">
              <a:solidFill>
                <a:schemeClr val="tx1"/>
              </a:solidFill>
              <a:latin typeface="游ゴシック" panose="020B0400000000000000" pitchFamily="50" charset="-128"/>
              <a:ea typeface="游ゴシック" panose="020B0400000000000000" pitchFamily="50" charset="-128"/>
              <a:cs typeface="+mn-cs"/>
            </a:rPr>
            <a:t>」を必ずご確認の上ご申請ください</a:t>
          </a:r>
          <a:endParaRPr kumimoji="1" lang="en-US" altLang="ja-JP" sz="1050" b="1">
            <a:solidFill>
              <a:schemeClr val="tx1"/>
            </a:solidFill>
            <a:latin typeface="游ゴシック" panose="020B0400000000000000" pitchFamily="50" charset="-128"/>
            <a:ea typeface="游ゴシック" panose="020B0400000000000000" pitchFamily="50" charset="-128"/>
            <a:cs typeface="+mn-cs"/>
          </a:endParaRPr>
        </a:p>
        <a:p>
          <a:endParaRPr kumimoji="1" lang="ja-JP" altLang="ja-JP" sz="800" b="1">
            <a:solidFill>
              <a:schemeClr val="tx1"/>
            </a:solidFill>
            <a:latin typeface="游ゴシック" panose="020B0400000000000000" pitchFamily="50" charset="-128"/>
            <a:ea typeface="游ゴシック" panose="020B0400000000000000" pitchFamily="50" charset="-128"/>
            <a:cs typeface="+mn-cs"/>
          </a:endParaRPr>
        </a:p>
      </xdr:txBody>
    </xdr:sp>
    <xdr:clientData/>
  </xdr:oneCellAnchor>
  <xdr:twoCellAnchor>
    <xdr:from>
      <xdr:col>26</xdr:col>
      <xdr:colOff>33868</xdr:colOff>
      <xdr:row>1</xdr:row>
      <xdr:rowOff>21166</xdr:rowOff>
    </xdr:from>
    <xdr:to>
      <xdr:col>34</xdr:col>
      <xdr:colOff>309563</xdr:colOff>
      <xdr:row>5</xdr:row>
      <xdr:rowOff>46869</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6250518" y="259291"/>
          <a:ext cx="2187045" cy="98137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rPr>
            <a:t>日中利用分</a:t>
          </a:r>
          <a:endParaRPr kumimoji="1" lang="en-US" altLang="ja-JP" sz="2000" b="1">
            <a:solidFill>
              <a:sysClr val="windowText" lastClr="000000"/>
            </a:solidFill>
          </a:endParaRPr>
        </a:p>
        <a:p>
          <a:pPr algn="ctr"/>
          <a:r>
            <a:rPr kumimoji="1" lang="ja-JP" altLang="en-US" sz="1400" b="1">
              <a:solidFill>
                <a:sysClr val="windowText" lastClr="000000"/>
              </a:solidFill>
            </a:rPr>
            <a:t>７時～２２時まで</a:t>
          </a:r>
        </a:p>
      </xdr:txBody>
    </xdr:sp>
    <xdr:clientData/>
  </xdr:twoCellAnchor>
  <xdr:twoCellAnchor>
    <xdr:from>
      <xdr:col>38</xdr:col>
      <xdr:colOff>70894</xdr:colOff>
      <xdr:row>3</xdr:row>
      <xdr:rowOff>52917</xdr:rowOff>
    </xdr:from>
    <xdr:to>
      <xdr:col>49</xdr:col>
      <xdr:colOff>116416</xdr:colOff>
      <xdr:row>6</xdr:row>
      <xdr:rowOff>222250</xdr:rowOff>
    </xdr:to>
    <xdr:sp macro="" textlink="">
      <xdr:nvSpPr>
        <xdr:cNvPr id="11" name="吹き出し: 四角形 10">
          <a:extLst>
            <a:ext uri="{FF2B5EF4-FFF2-40B4-BE49-F238E27FC236}">
              <a16:creationId xmlns:a16="http://schemas.microsoft.com/office/drawing/2014/main" id="{00000000-0008-0000-0400-00000B000000}"/>
            </a:ext>
          </a:extLst>
        </xdr:cNvPr>
        <xdr:cNvSpPr/>
      </xdr:nvSpPr>
      <xdr:spPr>
        <a:xfrm>
          <a:off x="9230769" y="764117"/>
          <a:ext cx="2668072" cy="883708"/>
        </a:xfrm>
        <a:prstGeom prst="wedgeRectCallout">
          <a:avLst>
            <a:gd name="adj1" fmla="val -50009"/>
            <a:gd name="adj2" fmla="val -1486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800" b="1">
              <a:solidFill>
                <a:srgbClr val="FF0000"/>
              </a:solidFill>
            </a:rPr>
            <a:t>黄色部分は必ず</a:t>
          </a:r>
          <a:endParaRPr lang="en-US" altLang="ja-JP" sz="1800" b="1">
            <a:solidFill>
              <a:srgbClr val="FF0000"/>
            </a:solidFill>
          </a:endParaRPr>
        </a:p>
        <a:p>
          <a:pPr algn="ctr"/>
          <a:r>
            <a:rPr lang="ja-JP" altLang="en-US" sz="1800" b="1">
              <a:solidFill>
                <a:srgbClr val="FF0000"/>
              </a:solidFill>
            </a:rPr>
            <a:t>ご記入ください</a:t>
          </a:r>
          <a:endParaRPr kumimoji="1" lang="ja-JP" altLang="en-US" sz="1800" b="1">
            <a:solidFill>
              <a:srgbClr val="FF0000"/>
            </a:solidFill>
          </a:endParaRPr>
        </a:p>
      </xdr:txBody>
    </xdr:sp>
    <xdr:clientData/>
  </xdr:twoCellAnchor>
  <xdr:twoCellAnchor>
    <xdr:from>
      <xdr:col>38</xdr:col>
      <xdr:colOff>116949</xdr:colOff>
      <xdr:row>8</xdr:row>
      <xdr:rowOff>77442</xdr:rowOff>
    </xdr:from>
    <xdr:to>
      <xdr:col>49</xdr:col>
      <xdr:colOff>18524</xdr:colOff>
      <xdr:row>10</xdr:row>
      <xdr:rowOff>12760</xdr:rowOff>
    </xdr:to>
    <xdr:sp macro="" textlink="">
      <xdr:nvSpPr>
        <xdr:cNvPr id="12" name="吹き出し: 四角形 11">
          <a:extLst>
            <a:ext uri="{FF2B5EF4-FFF2-40B4-BE49-F238E27FC236}">
              <a16:creationId xmlns:a16="http://schemas.microsoft.com/office/drawing/2014/main" id="{00000000-0008-0000-0400-00000C000000}"/>
            </a:ext>
          </a:extLst>
        </xdr:cNvPr>
        <xdr:cNvSpPr/>
      </xdr:nvSpPr>
      <xdr:spPr>
        <a:xfrm>
          <a:off x="9279999" y="1982442"/>
          <a:ext cx="2520950" cy="408393"/>
        </a:xfrm>
        <a:prstGeom prst="wedgeRectCallout">
          <a:avLst>
            <a:gd name="adj1" fmla="val -22542"/>
            <a:gd name="adj2" fmla="val 1064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050" b="1">
              <a:solidFill>
                <a:srgbClr val="FF0000"/>
              </a:solidFill>
              <a:effectLst/>
              <a:latin typeface="+mn-lt"/>
              <a:ea typeface="+mn-ea"/>
              <a:cs typeface="+mn-cs"/>
            </a:rPr>
            <a:t>利用した児童ごとに 記入が必要です </a:t>
          </a:r>
          <a:endParaRPr lang="ja-JP" altLang="ja-JP" sz="1050">
            <a:solidFill>
              <a:srgbClr val="FF0000"/>
            </a:solidFill>
            <a:effectLst/>
          </a:endParaRPr>
        </a:p>
        <a:p>
          <a:pPr algn="l"/>
          <a:endParaRPr kumimoji="1" lang="ja-JP" altLang="en-US" sz="1050"/>
        </a:p>
      </xdr:txBody>
    </xdr:sp>
    <xdr:clientData/>
  </xdr:twoCellAnchor>
  <xdr:twoCellAnchor>
    <xdr:from>
      <xdr:col>2</xdr:col>
      <xdr:colOff>37040</xdr:colOff>
      <xdr:row>7</xdr:row>
      <xdr:rowOff>179916</xdr:rowOff>
    </xdr:from>
    <xdr:to>
      <xdr:col>14</xdr:col>
      <xdr:colOff>201082</xdr:colOff>
      <xdr:row>11</xdr:row>
      <xdr:rowOff>137583</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513290" y="1849966"/>
          <a:ext cx="3046942" cy="910167"/>
        </a:xfrm>
        <a:prstGeom prst="rect">
          <a:avLst/>
        </a:prstGeom>
        <a:solidFill>
          <a:srgbClr val="FFFF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mn-ea"/>
              <a:ea typeface="+mn-ea"/>
            </a:rPr>
            <a:t> 児童名：</a:t>
          </a:r>
          <a:endParaRPr kumimoji="1" lang="ja-JP" altLang="en-US" sz="1400" b="1">
            <a:solidFill>
              <a:srgbClr val="FF0000"/>
            </a:solidFill>
            <a:latin typeface="+mn-ea"/>
            <a:ea typeface="+mn-ea"/>
          </a:endParaRPr>
        </a:p>
      </xdr:txBody>
    </xdr:sp>
    <xdr:clientData/>
  </xdr:twoCellAnchor>
  <xdr:twoCellAnchor>
    <xdr:from>
      <xdr:col>18</xdr:col>
      <xdr:colOff>218773</xdr:colOff>
      <xdr:row>7</xdr:row>
      <xdr:rowOff>145145</xdr:rowOff>
    </xdr:from>
    <xdr:to>
      <xdr:col>32</xdr:col>
      <xdr:colOff>228070</xdr:colOff>
      <xdr:row>13</xdr:row>
      <xdr:rowOff>909</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4531693" y="1810115"/>
          <a:ext cx="3344952" cy="1285510"/>
          <a:chOff x="10437813" y="468315"/>
          <a:chExt cx="3349624" cy="1069137"/>
        </a:xfrm>
      </xdr:grpSpPr>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10485438" y="468315"/>
            <a:ext cx="3301999" cy="1069137"/>
          </a:xfrm>
          <a:prstGeom prst="rect">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ysClr val="windowText" lastClr="000000"/>
              </a:solidFill>
              <a:latin typeface="+mn-ea"/>
              <a:ea typeface="+mn-ea"/>
            </a:endParaRPr>
          </a:p>
        </xdr:txBody>
      </xdr:sp>
      <xdr:sp macro="" textlink="">
        <xdr:nvSpPr>
          <xdr:cNvPr id="16" name="テキスト ボックス 15">
            <a:extLst>
              <a:ext uri="{FF2B5EF4-FFF2-40B4-BE49-F238E27FC236}">
                <a16:creationId xmlns:a16="http://schemas.microsoft.com/office/drawing/2014/main" id="{00000000-0008-0000-0400-000010000000}"/>
              </a:ext>
              <a:ext uri="{147F2762-F138-4A5C-976F-8EAC2B608ADB}">
                <a16:predDERef xmlns:a16="http://schemas.microsoft.com/office/drawing/2014/main" pred="{00000000-0008-0000-0000-000016000000}"/>
              </a:ext>
            </a:extLst>
          </xdr:cNvPr>
          <xdr:cNvSpPr txBox="1"/>
        </xdr:nvSpPr>
        <xdr:spPr>
          <a:xfrm>
            <a:off x="10437813" y="563562"/>
            <a:ext cx="2380015" cy="955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baseline="0">
                <a:solidFill>
                  <a:schemeClr val="tx1"/>
                </a:solidFill>
                <a:effectLst/>
                <a:latin typeface="+mn-ea"/>
                <a:ea typeface="+mn-ea"/>
                <a:cs typeface="+mn-cs"/>
              </a:rPr>
              <a:t>■初回申請時のみ■</a:t>
            </a:r>
            <a:endParaRPr kumimoji="1" lang="en-US" altLang="ja-JP" sz="800" b="1" baseline="0">
              <a:solidFill>
                <a:schemeClr val="tx1"/>
              </a:solidFill>
              <a:latin typeface="+mn-ea"/>
              <a:ea typeface="+mn-ea"/>
              <a:cs typeface="+mn-cs"/>
            </a:endParaRPr>
          </a:p>
          <a:p>
            <a:r>
              <a:rPr kumimoji="1" lang="en-US" altLang="ja-JP" sz="800" b="1" baseline="0">
                <a:solidFill>
                  <a:schemeClr val="tx1"/>
                </a:solidFill>
                <a:latin typeface="+mn-ea"/>
                <a:ea typeface="+mn-ea"/>
                <a:cs typeface="+mn-cs"/>
              </a:rPr>
              <a:t>※</a:t>
            </a:r>
            <a:r>
              <a:rPr kumimoji="1" lang="ja-JP" altLang="en-US" sz="800" b="1" baseline="0">
                <a:solidFill>
                  <a:schemeClr val="tx1"/>
                </a:solidFill>
                <a:latin typeface="+mn-ea"/>
                <a:ea typeface="+mn-ea"/>
                <a:cs typeface="+mn-cs"/>
              </a:rPr>
              <a:t>本年度中に江東区へ転入された方へ</a:t>
            </a:r>
            <a:r>
              <a:rPr kumimoji="1" lang="en-US" altLang="ja-JP" sz="800" b="1" baseline="0">
                <a:solidFill>
                  <a:schemeClr val="tx1"/>
                </a:solidFill>
                <a:latin typeface="+mn-ea"/>
                <a:ea typeface="+mn-ea"/>
                <a:cs typeface="+mn-cs"/>
              </a:rPr>
              <a:t>※</a:t>
            </a:r>
          </a:p>
          <a:p>
            <a:r>
              <a:rPr kumimoji="1" lang="ja-JP" altLang="en-US" sz="800" b="1" baseline="0">
                <a:solidFill>
                  <a:schemeClr val="tx1"/>
                </a:solidFill>
                <a:latin typeface="+mn-ea"/>
                <a:ea typeface="+mn-ea"/>
                <a:cs typeface="+mn-cs"/>
              </a:rPr>
              <a:t>転入前に都内の他自治体において、同事業</a:t>
            </a:r>
            <a:r>
              <a:rPr kumimoji="1" lang="en-US" altLang="ja-JP" sz="800" b="1" baseline="0">
                <a:solidFill>
                  <a:schemeClr val="tx1"/>
                </a:solidFill>
                <a:latin typeface="+mn-ea"/>
                <a:ea typeface="+mn-ea"/>
                <a:cs typeface="+mn-cs"/>
              </a:rPr>
              <a:t>(</a:t>
            </a:r>
            <a:r>
              <a:rPr kumimoji="1" lang="ja-JP" altLang="en-US" sz="800" b="1" baseline="0">
                <a:solidFill>
                  <a:schemeClr val="tx1"/>
                </a:solidFill>
                <a:latin typeface="+mn-ea"/>
                <a:ea typeface="+mn-ea"/>
                <a:cs typeface="+mn-cs"/>
              </a:rPr>
              <a:t>ベビーシッター利用支援事業</a:t>
            </a:r>
            <a:r>
              <a:rPr kumimoji="1" lang="en-US" altLang="ja-JP" sz="800" b="1" baseline="0">
                <a:solidFill>
                  <a:schemeClr val="tx1"/>
                </a:solidFill>
                <a:latin typeface="+mn-ea"/>
                <a:ea typeface="+mn-ea"/>
                <a:cs typeface="+mn-cs"/>
              </a:rPr>
              <a:t>)</a:t>
            </a:r>
            <a:r>
              <a:rPr kumimoji="1" lang="ja-JP" altLang="en-US" sz="800" b="1" baseline="0">
                <a:solidFill>
                  <a:schemeClr val="tx1"/>
                </a:solidFill>
                <a:latin typeface="+mn-ea"/>
                <a:ea typeface="+mn-ea"/>
                <a:cs typeface="+mn-cs"/>
              </a:rPr>
              <a:t>を利用している場合は、転入前の自治体に申請した合計時間を記入してください。</a:t>
            </a:r>
            <a:endParaRPr kumimoji="1" lang="en-US" altLang="ja-JP" sz="800" b="1" baseline="0">
              <a:solidFill>
                <a:schemeClr val="tx1"/>
              </a:solidFill>
              <a:latin typeface="+mn-ea"/>
              <a:ea typeface="+mn-ea"/>
              <a:cs typeface="+mn-cs"/>
            </a:endParaRPr>
          </a:p>
        </xdr:txBody>
      </xdr:sp>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12866687" y="698500"/>
            <a:ext cx="833437" cy="722313"/>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ysClr val="windowText" lastClr="000000"/>
              </a:solidFill>
              <a:latin typeface="+mn-ea"/>
              <a:ea typeface="+mn-ea"/>
            </a:endParaRPr>
          </a:p>
        </xdr:txBody>
      </xdr:sp>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3231812" y="1166813"/>
            <a:ext cx="50006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時間</a:t>
            </a:r>
          </a:p>
        </xdr:txBody>
      </xdr:sp>
    </xdr:grpSp>
    <xdr:clientData/>
  </xdr:twoCellAnchor>
  <xdr:twoCellAnchor>
    <xdr:from>
      <xdr:col>39</xdr:col>
      <xdr:colOff>14555</xdr:colOff>
      <xdr:row>19</xdr:row>
      <xdr:rowOff>148168</xdr:rowOff>
    </xdr:from>
    <xdr:to>
      <xdr:col>50</xdr:col>
      <xdr:colOff>201083</xdr:colOff>
      <xdr:row>23</xdr:row>
      <xdr:rowOff>168009</xdr:rowOff>
    </xdr:to>
    <xdr:sp macro="" textlink="">
      <xdr:nvSpPr>
        <xdr:cNvPr id="19" name="吹き出し: 四角形 32">
          <a:extLst>
            <a:ext uri="{FF2B5EF4-FFF2-40B4-BE49-F238E27FC236}">
              <a16:creationId xmlns:a16="http://schemas.microsoft.com/office/drawing/2014/main" id="{00000000-0008-0000-0400-000013000000}"/>
            </a:ext>
          </a:extLst>
        </xdr:cNvPr>
        <xdr:cNvSpPr/>
      </xdr:nvSpPr>
      <xdr:spPr>
        <a:xfrm>
          <a:off x="9412555" y="3716868"/>
          <a:ext cx="2805903" cy="972341"/>
        </a:xfrm>
        <a:prstGeom prst="wedgeRectCallout">
          <a:avLst>
            <a:gd name="adj1" fmla="val -17584"/>
            <a:gd name="adj2" fmla="val -406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00" b="1">
              <a:solidFill>
                <a:srgbClr val="FF0000"/>
              </a:solidFill>
            </a:rPr>
            <a:t>日中・夜間にまたがって利用した場合は、</a:t>
          </a:r>
          <a:endParaRPr lang="en-US" altLang="ja-JP" sz="1000" b="1">
            <a:solidFill>
              <a:srgbClr val="FF0000"/>
            </a:solidFill>
          </a:endParaRPr>
        </a:p>
        <a:p>
          <a:pPr algn="l"/>
          <a:r>
            <a:rPr lang="ja-JP" altLang="en-US" sz="1000" b="1">
              <a:solidFill>
                <a:srgbClr val="FF0000"/>
              </a:solidFill>
            </a:rPr>
            <a:t>「夜間利用分」用紙に分けて記入してください</a:t>
          </a:r>
          <a:endParaRPr lang="en-US" altLang="ja-JP" sz="1000" b="1">
            <a:solidFill>
              <a:srgbClr val="FF0000"/>
            </a:solidFill>
          </a:endParaRPr>
        </a:p>
        <a:p>
          <a:pPr algn="l"/>
          <a:r>
            <a:rPr kumimoji="1" lang="en-US" altLang="ja-JP" sz="1000" b="1">
              <a:solidFill>
                <a:srgbClr val="FF0000"/>
              </a:solidFill>
            </a:rPr>
            <a:t>(</a:t>
          </a:r>
          <a:r>
            <a:rPr kumimoji="1" lang="ja-JP" altLang="en-US" sz="1000" b="1">
              <a:solidFill>
                <a:srgbClr val="FF0000"/>
              </a:solidFill>
            </a:rPr>
            <a:t>例）</a:t>
          </a:r>
          <a:r>
            <a:rPr kumimoji="1" lang="en-US" altLang="ja-JP" sz="1000" b="1">
              <a:solidFill>
                <a:srgbClr val="FF0000"/>
              </a:solidFill>
            </a:rPr>
            <a:t>31</a:t>
          </a:r>
          <a:r>
            <a:rPr kumimoji="1" lang="ja-JP" altLang="en-US" sz="1000" b="1">
              <a:solidFill>
                <a:srgbClr val="FF0000"/>
              </a:solidFill>
            </a:rPr>
            <a:t>日</a:t>
          </a:r>
          <a:r>
            <a:rPr kumimoji="1" lang="en-US" altLang="ja-JP" sz="1000" b="1">
              <a:solidFill>
                <a:srgbClr val="FF0000"/>
              </a:solidFill>
            </a:rPr>
            <a:t>19:30</a:t>
          </a:r>
          <a:r>
            <a:rPr kumimoji="1" lang="ja-JP" altLang="en-US" sz="1000" b="1">
              <a:solidFill>
                <a:srgbClr val="FF0000"/>
              </a:solidFill>
            </a:rPr>
            <a:t>～</a:t>
          </a:r>
          <a:r>
            <a:rPr kumimoji="1" lang="en-US" altLang="ja-JP" sz="1000" b="1">
              <a:solidFill>
                <a:srgbClr val="FF0000"/>
              </a:solidFill>
            </a:rPr>
            <a:t>23:00</a:t>
          </a:r>
          <a:r>
            <a:rPr kumimoji="1" lang="ja-JP" altLang="en-US" sz="1000" b="1">
              <a:solidFill>
                <a:srgbClr val="FF0000"/>
              </a:solidFill>
            </a:rPr>
            <a:t>　利用分</a:t>
          </a:r>
          <a:endParaRPr kumimoji="1" lang="en-US" altLang="ja-JP" sz="1000" b="1">
            <a:solidFill>
              <a:srgbClr val="FF0000"/>
            </a:solidFill>
          </a:endParaRPr>
        </a:p>
        <a:p>
          <a:pPr algn="l"/>
          <a:r>
            <a:rPr kumimoji="1" lang="ja-JP" altLang="en-US" sz="1000" b="1">
              <a:solidFill>
                <a:srgbClr val="FF0000"/>
              </a:solidFill>
            </a:rPr>
            <a:t>＜日中＞</a:t>
          </a:r>
          <a:r>
            <a:rPr kumimoji="1" lang="en-US" altLang="ja-JP" sz="1000" b="1">
              <a:solidFill>
                <a:srgbClr val="FF0000"/>
              </a:solidFill>
            </a:rPr>
            <a:t>19:30</a:t>
          </a:r>
          <a:r>
            <a:rPr kumimoji="1" lang="ja-JP" altLang="en-US" sz="1000" b="1">
              <a:solidFill>
                <a:srgbClr val="FF0000"/>
              </a:solidFill>
            </a:rPr>
            <a:t>～</a:t>
          </a:r>
          <a:r>
            <a:rPr kumimoji="1" lang="en-US" altLang="ja-JP" sz="1000" b="1">
              <a:solidFill>
                <a:srgbClr val="FF0000"/>
              </a:solidFill>
            </a:rPr>
            <a:t>22:00 </a:t>
          </a:r>
          <a:r>
            <a:rPr kumimoji="1" lang="ja-JP" altLang="en-US" sz="1000" b="1">
              <a:solidFill>
                <a:srgbClr val="FF0000"/>
              </a:solidFill>
            </a:rPr>
            <a:t>＜夜間＞</a:t>
          </a:r>
          <a:r>
            <a:rPr kumimoji="1" lang="en-US" altLang="ja-JP" sz="1000" b="1">
              <a:solidFill>
                <a:srgbClr val="FF0000"/>
              </a:solidFill>
            </a:rPr>
            <a:t>22:00</a:t>
          </a:r>
          <a:r>
            <a:rPr kumimoji="1" lang="ja-JP" altLang="en-US" sz="1000" b="1">
              <a:solidFill>
                <a:srgbClr val="FF0000"/>
              </a:solidFill>
            </a:rPr>
            <a:t>～</a:t>
          </a:r>
          <a:r>
            <a:rPr kumimoji="1" lang="en-US" altLang="ja-JP" sz="1000" b="1">
              <a:solidFill>
                <a:srgbClr val="FF0000"/>
              </a:solidFill>
            </a:rPr>
            <a:t>23:00</a:t>
          </a:r>
        </a:p>
        <a:p>
          <a:pPr algn="l"/>
          <a:endParaRPr kumimoji="1" lang="en-US" altLang="ja-JP" sz="1000" b="1">
            <a:solidFill>
              <a:srgbClr val="FF0000"/>
            </a:solidFill>
          </a:endParaRPr>
        </a:p>
        <a:p>
          <a:pPr algn="l"/>
          <a:endParaRPr kumimoji="1" lang="en-US" altLang="ja-JP" sz="1000" b="1">
            <a:solidFill>
              <a:srgbClr val="FF0000"/>
            </a:solidFill>
          </a:endParaRPr>
        </a:p>
      </xdr:txBody>
    </xdr:sp>
    <xdr:clientData/>
  </xdr:twoCellAnchor>
  <xdr:twoCellAnchor>
    <xdr:from>
      <xdr:col>37</xdr:col>
      <xdr:colOff>241040</xdr:colOff>
      <xdr:row>25</xdr:row>
      <xdr:rowOff>194731</xdr:rowOff>
    </xdr:from>
    <xdr:to>
      <xdr:col>56</xdr:col>
      <xdr:colOff>232833</xdr:colOff>
      <xdr:row>28</xdr:row>
      <xdr:rowOff>32808</xdr:rowOff>
    </xdr:to>
    <xdr:sp macro="" textlink="">
      <xdr:nvSpPr>
        <xdr:cNvPr id="20" name="吹き出し: 四角形 32">
          <a:extLst>
            <a:ext uri="{FF2B5EF4-FFF2-40B4-BE49-F238E27FC236}">
              <a16:creationId xmlns:a16="http://schemas.microsoft.com/office/drawing/2014/main" id="{00000000-0008-0000-0400-000014000000}"/>
            </a:ext>
          </a:extLst>
        </xdr:cNvPr>
        <xdr:cNvSpPr/>
      </xdr:nvSpPr>
      <xdr:spPr>
        <a:xfrm>
          <a:off x="9162790" y="5198531"/>
          <a:ext cx="4522518" cy="546102"/>
        </a:xfrm>
        <a:prstGeom prst="wedgeRectCallout">
          <a:avLst>
            <a:gd name="adj1" fmla="val -17584"/>
            <a:gd name="adj2" fmla="val -406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b="1">
              <a:solidFill>
                <a:srgbClr val="FF0000"/>
              </a:solidFill>
            </a:rPr>
            <a:t>・領収書から転記してください</a:t>
          </a:r>
          <a:endParaRPr lang="en-US" altLang="ja-JP" sz="1000" b="1">
            <a:solidFill>
              <a:srgbClr val="FF0000"/>
            </a:solidFill>
          </a:endParaRPr>
        </a:p>
        <a:p>
          <a:pPr algn="l"/>
          <a:r>
            <a:rPr kumimoji="1" lang="ja-JP" altLang="en-US" sz="1000" b="1">
              <a:solidFill>
                <a:srgbClr val="FF0000"/>
              </a:solidFill>
            </a:rPr>
            <a:t>・保育料以外の経費については、区</a:t>
          </a:r>
          <a:r>
            <a:rPr kumimoji="1" lang="en-US" altLang="ja-JP" sz="1000" b="1">
              <a:solidFill>
                <a:srgbClr val="FF0000"/>
              </a:solidFill>
            </a:rPr>
            <a:t>HP</a:t>
          </a:r>
          <a:r>
            <a:rPr kumimoji="1" lang="ja-JP" altLang="en-US" sz="1000" b="1">
              <a:solidFill>
                <a:srgbClr val="FF0000"/>
              </a:solidFill>
            </a:rPr>
            <a:t>掲載の</a:t>
          </a:r>
          <a:r>
            <a:rPr kumimoji="1" lang="en-US" altLang="ja-JP" sz="1000" b="1">
              <a:solidFill>
                <a:srgbClr val="FF0000"/>
              </a:solidFill>
            </a:rPr>
            <a:t>FAQ</a:t>
          </a:r>
          <a:r>
            <a:rPr kumimoji="1" lang="ja-JP" altLang="en-US" sz="1000" b="1">
              <a:solidFill>
                <a:srgbClr val="FF0000"/>
              </a:solidFill>
            </a:rPr>
            <a:t>をご確認ください。</a:t>
          </a:r>
          <a:endParaRPr kumimoji="1" lang="en-US" altLang="ja-JP" sz="1000" b="1">
            <a:solidFill>
              <a:srgbClr val="FF0000"/>
            </a:solidFill>
          </a:endParaRPr>
        </a:p>
        <a:p>
          <a:pPr algn="l"/>
          <a:endParaRPr kumimoji="1" lang="en-US" altLang="ja-JP" sz="1000" b="1">
            <a:solidFill>
              <a:srgbClr val="FF0000"/>
            </a:solidFill>
          </a:endParaRPr>
        </a:p>
      </xdr:txBody>
    </xdr:sp>
    <xdr:clientData/>
  </xdr:twoCellAnchor>
  <xdr:twoCellAnchor>
    <xdr:from>
      <xdr:col>38</xdr:col>
      <xdr:colOff>10582</xdr:colOff>
      <xdr:row>40</xdr:row>
      <xdr:rowOff>110065</xdr:rowOff>
    </xdr:from>
    <xdr:to>
      <xdr:col>45</xdr:col>
      <xdr:colOff>74084</xdr:colOff>
      <xdr:row>41</xdr:row>
      <xdr:rowOff>211667</xdr:rowOff>
    </xdr:to>
    <xdr:sp macro="" textlink="">
      <xdr:nvSpPr>
        <xdr:cNvPr id="21" name="吹き出し: 四角形 32">
          <a:extLst>
            <a:ext uri="{FF2B5EF4-FFF2-40B4-BE49-F238E27FC236}">
              <a16:creationId xmlns:a16="http://schemas.microsoft.com/office/drawing/2014/main" id="{00000000-0008-0000-0400-000015000000}"/>
            </a:ext>
          </a:extLst>
        </xdr:cNvPr>
        <xdr:cNvSpPr/>
      </xdr:nvSpPr>
      <xdr:spPr>
        <a:xfrm>
          <a:off x="9170457" y="8679390"/>
          <a:ext cx="1733552" cy="342902"/>
        </a:xfrm>
        <a:prstGeom prst="wedgeRectCallout">
          <a:avLst>
            <a:gd name="adj1" fmla="val -17584"/>
            <a:gd name="adj2" fmla="val -406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0" lang="ja-JP" altLang="en-US" sz="1000" b="1">
              <a:solidFill>
                <a:srgbClr val="FF0000"/>
              </a:solidFill>
            </a:rPr>
            <a:t>申請時間・申請額はこちら</a:t>
          </a:r>
          <a:endParaRPr kumimoji="1" lang="en-US" altLang="ja-JP" sz="1000" b="1">
            <a:solidFill>
              <a:srgbClr val="FF0000"/>
            </a:solidFill>
          </a:endParaRPr>
        </a:p>
      </xdr:txBody>
    </xdr:sp>
    <xdr:clientData/>
  </xdr:twoCellAnchor>
  <xdr:twoCellAnchor>
    <xdr:from>
      <xdr:col>53</xdr:col>
      <xdr:colOff>64546</xdr:colOff>
      <xdr:row>21</xdr:row>
      <xdr:rowOff>7430</xdr:rowOff>
    </xdr:from>
    <xdr:to>
      <xdr:col>59</xdr:col>
      <xdr:colOff>194733</xdr:colOff>
      <xdr:row>25</xdr:row>
      <xdr:rowOff>10583</xdr:rowOff>
    </xdr:to>
    <xdr:sp macro="" textlink="">
      <xdr:nvSpPr>
        <xdr:cNvPr id="22" name="吹き出し: 四角形 18">
          <a:extLst>
            <a:ext uri="{FF2B5EF4-FFF2-40B4-BE49-F238E27FC236}">
              <a16:creationId xmlns:a16="http://schemas.microsoft.com/office/drawing/2014/main" id="{00000000-0008-0000-0400-000016000000}"/>
            </a:ext>
          </a:extLst>
        </xdr:cNvPr>
        <xdr:cNvSpPr/>
      </xdr:nvSpPr>
      <xdr:spPr>
        <a:xfrm>
          <a:off x="12802646" y="4058730"/>
          <a:ext cx="1539887" cy="949303"/>
        </a:xfrm>
        <a:prstGeom prst="wedgeRectCallout">
          <a:avLst>
            <a:gd name="adj1" fmla="val -50009"/>
            <a:gd name="adj2" fmla="val -1486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00" b="1">
              <a:solidFill>
                <a:srgbClr val="FF0000"/>
              </a:solidFill>
            </a:rPr>
            <a:t>複数月にわたって申請する場合は、 月ごとに作成してください</a:t>
          </a:r>
          <a:endParaRPr kumimoji="1" lang="ja-JP" altLang="en-US" sz="1000" b="1">
            <a:solidFill>
              <a:srgbClr val="FF0000"/>
            </a:solidFill>
          </a:endParaRPr>
        </a:p>
      </xdr:txBody>
    </xdr:sp>
    <xdr:clientData/>
  </xdr:twoCellAnchor>
  <xdr:twoCellAnchor>
    <xdr:from>
      <xdr:col>38</xdr:col>
      <xdr:colOff>65618</xdr:colOff>
      <xdr:row>0</xdr:row>
      <xdr:rowOff>207130</xdr:rowOff>
    </xdr:from>
    <xdr:to>
      <xdr:col>47</xdr:col>
      <xdr:colOff>97897</xdr:colOff>
      <xdr:row>2</xdr:row>
      <xdr:rowOff>216201</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9231843" y="207130"/>
          <a:ext cx="2172229" cy="48849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記入例</a:t>
          </a:r>
        </a:p>
      </xdr:txBody>
    </xdr:sp>
    <xdr:clientData/>
  </xdr:twoCellAnchor>
  <xdr:twoCellAnchor>
    <xdr:from>
      <xdr:col>25</xdr:col>
      <xdr:colOff>69852</xdr:colOff>
      <xdr:row>59</xdr:row>
      <xdr:rowOff>126697</xdr:rowOff>
    </xdr:from>
    <xdr:to>
      <xdr:col>34</xdr:col>
      <xdr:colOff>186798</xdr:colOff>
      <xdr:row>61</xdr:row>
      <xdr:rowOff>201084</xdr:rowOff>
    </xdr:to>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6048377" y="13306122"/>
          <a:ext cx="2260071" cy="5506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rPr>
            <a:t>別紙　記入方法</a:t>
          </a:r>
        </a:p>
      </xdr:txBody>
    </xdr:sp>
    <xdr:clientData/>
  </xdr:twoCellAnchor>
  <xdr:twoCellAnchor>
    <xdr:from>
      <xdr:col>33</xdr:col>
      <xdr:colOff>42333</xdr:colOff>
      <xdr:row>21</xdr:row>
      <xdr:rowOff>21167</xdr:rowOff>
    </xdr:from>
    <xdr:to>
      <xdr:col>33</xdr:col>
      <xdr:colOff>201083</xdr:colOff>
      <xdr:row>28</xdr:row>
      <xdr:rowOff>232833</xdr:rowOff>
    </xdr:to>
    <xdr:sp macro="" textlink="">
      <xdr:nvSpPr>
        <xdr:cNvPr id="25" name="右大かっこ 24">
          <a:extLst>
            <a:ext uri="{FF2B5EF4-FFF2-40B4-BE49-F238E27FC236}">
              <a16:creationId xmlns:a16="http://schemas.microsoft.com/office/drawing/2014/main" id="{00000000-0008-0000-0400-000019000000}"/>
            </a:ext>
          </a:extLst>
        </xdr:cNvPr>
        <xdr:cNvSpPr/>
      </xdr:nvSpPr>
      <xdr:spPr>
        <a:xfrm>
          <a:off x="7932208" y="4069292"/>
          <a:ext cx="152400" cy="188171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148167</xdr:colOff>
      <xdr:row>30</xdr:row>
      <xdr:rowOff>222250</xdr:rowOff>
    </xdr:from>
    <xdr:to>
      <xdr:col>34</xdr:col>
      <xdr:colOff>127000</xdr:colOff>
      <xdr:row>30</xdr:row>
      <xdr:rowOff>222250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44992" y="6410325"/>
          <a:ext cx="81036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215900</xdr:colOff>
      <xdr:row>25</xdr:row>
      <xdr:rowOff>10583</xdr:rowOff>
    </xdr:from>
    <xdr:to>
      <xdr:col>34</xdr:col>
      <xdr:colOff>158750</xdr:colOff>
      <xdr:row>25</xdr:row>
      <xdr:rowOff>14816</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flipV="1">
          <a:off x="8105775" y="5008033"/>
          <a:ext cx="180975" cy="42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137584</xdr:colOff>
      <xdr:row>25</xdr:row>
      <xdr:rowOff>21166</xdr:rowOff>
    </xdr:from>
    <xdr:to>
      <xdr:col>34</xdr:col>
      <xdr:colOff>137584</xdr:colOff>
      <xdr:row>30</xdr:row>
      <xdr:rowOff>222250</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a:off x="8265584" y="5021791"/>
          <a:ext cx="0" cy="13885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137583</xdr:colOff>
      <xdr:row>31</xdr:row>
      <xdr:rowOff>4234</xdr:rowOff>
    </xdr:from>
    <xdr:to>
      <xdr:col>0</xdr:col>
      <xdr:colOff>141817</xdr:colOff>
      <xdr:row>38</xdr:row>
      <xdr:rowOff>169333</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flipH="1">
          <a:off x="140758" y="6436784"/>
          <a:ext cx="4234" cy="18287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137582</xdr:colOff>
      <xdr:row>34</xdr:row>
      <xdr:rowOff>179917</xdr:rowOff>
    </xdr:from>
    <xdr:to>
      <xdr:col>2</xdr:col>
      <xdr:colOff>21165</xdr:colOff>
      <xdr:row>43</xdr:row>
      <xdr:rowOff>0</xdr:rowOff>
    </xdr:to>
    <xdr:sp macro="" textlink="">
      <xdr:nvSpPr>
        <xdr:cNvPr id="30" name="右大かっこ 29">
          <a:extLst>
            <a:ext uri="{FF2B5EF4-FFF2-40B4-BE49-F238E27FC236}">
              <a16:creationId xmlns:a16="http://schemas.microsoft.com/office/drawing/2014/main" id="{00000000-0008-0000-0400-00001E000000}"/>
            </a:ext>
          </a:extLst>
        </xdr:cNvPr>
        <xdr:cNvSpPr/>
      </xdr:nvSpPr>
      <xdr:spPr>
        <a:xfrm flipH="1">
          <a:off x="378882" y="7326842"/>
          <a:ext cx="118533" cy="196003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116416</xdr:colOff>
      <xdr:row>38</xdr:row>
      <xdr:rowOff>179915</xdr:rowOff>
    </xdr:from>
    <xdr:to>
      <xdr:col>1</xdr:col>
      <xdr:colOff>137582</xdr:colOff>
      <xdr:row>38</xdr:row>
      <xdr:rowOff>179915</xdr:rowOff>
    </xdr:to>
    <xdr:cxnSp macro="">
      <xdr:nvCxnSpPr>
        <xdr:cNvPr id="31" name="直線矢印コネクタ 30">
          <a:extLst>
            <a:ext uri="{FF2B5EF4-FFF2-40B4-BE49-F238E27FC236}">
              <a16:creationId xmlns:a16="http://schemas.microsoft.com/office/drawing/2014/main" id="{00000000-0008-0000-0400-00001F000000}"/>
            </a:ext>
          </a:extLst>
        </xdr:cNvPr>
        <xdr:cNvCxnSpPr>
          <a:endCxn id="30" idx="2"/>
        </xdr:cNvCxnSpPr>
      </xdr:nvCxnSpPr>
      <xdr:spPr>
        <a:xfrm>
          <a:off x="116416" y="8279340"/>
          <a:ext cx="26246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179916</xdr:colOff>
      <xdr:row>29</xdr:row>
      <xdr:rowOff>211312</xdr:rowOff>
    </xdr:from>
    <xdr:ext cx="1357632" cy="285527"/>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355416" y="6164437"/>
          <a:ext cx="135763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ysClr val="windowText" lastClr="000000"/>
              </a:solidFill>
            </a:rPr>
            <a:t>下表に続きます</a:t>
          </a:r>
        </a:p>
      </xdr:txBody>
    </xdr:sp>
    <xdr:clientData/>
  </xdr:oneCellAnchor>
  <xdr:twoCellAnchor>
    <xdr:from>
      <xdr:col>37</xdr:col>
      <xdr:colOff>224107</xdr:colOff>
      <xdr:row>30</xdr:row>
      <xdr:rowOff>93131</xdr:rowOff>
    </xdr:from>
    <xdr:to>
      <xdr:col>56</xdr:col>
      <xdr:colOff>215900</xdr:colOff>
      <xdr:row>37</xdr:row>
      <xdr:rowOff>31750</xdr:rowOff>
    </xdr:to>
    <xdr:sp macro="" textlink="">
      <xdr:nvSpPr>
        <xdr:cNvPr id="33" name="吹き出し: 四角形 32">
          <a:extLst>
            <a:ext uri="{FF2B5EF4-FFF2-40B4-BE49-F238E27FC236}">
              <a16:creationId xmlns:a16="http://schemas.microsoft.com/office/drawing/2014/main" id="{00000000-0008-0000-0400-000021000000}"/>
            </a:ext>
          </a:extLst>
        </xdr:cNvPr>
        <xdr:cNvSpPr/>
      </xdr:nvSpPr>
      <xdr:spPr>
        <a:xfrm>
          <a:off x="9145857" y="6284381"/>
          <a:ext cx="4522518" cy="1602319"/>
        </a:xfrm>
        <a:prstGeom prst="wedgeRectCallout">
          <a:avLst>
            <a:gd name="adj1" fmla="val -17584"/>
            <a:gd name="adj2" fmla="val -406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00" b="1">
              <a:solidFill>
                <a:srgbClr val="FF0000"/>
              </a:solidFill>
            </a:rPr>
            <a:t>・別紙記入方法を参考に算出してください。</a:t>
          </a:r>
          <a:endParaRPr lang="en-US" altLang="ja-JP" sz="1000" b="1">
            <a:solidFill>
              <a:srgbClr val="FF0000"/>
            </a:solidFill>
          </a:endParaRPr>
        </a:p>
        <a:p>
          <a:pPr algn="l"/>
          <a:r>
            <a:rPr kumimoji="1" lang="ja-JP" altLang="en-US" sz="1000" b="1">
              <a:solidFill>
                <a:srgbClr val="FF0000"/>
              </a:solidFill>
            </a:rPr>
            <a:t>・算出方法がよくわからない場合は、空欄でも構いません。提出書類をもとに区が算出いたします。その場合、交付申請書には、領収書金額をすべて合計した額を申請額として記入してください。（計算により、交付決定額は申請額より下がる可能性が高いので、あらかじめご了承ください。）</a:t>
          </a:r>
          <a:endParaRPr kumimoji="1" lang="en-US" altLang="ja-JP" sz="1000" b="1">
            <a:solidFill>
              <a:srgbClr val="FF0000"/>
            </a:solidFill>
          </a:endParaRPr>
        </a:p>
      </xdr:txBody>
    </xdr:sp>
    <xdr:clientData/>
  </xdr:twoCellAnchor>
  <xdr:oneCellAnchor>
    <xdr:from>
      <xdr:col>2</xdr:col>
      <xdr:colOff>230765</xdr:colOff>
      <xdr:row>42</xdr:row>
      <xdr:rowOff>215545</xdr:rowOff>
    </xdr:from>
    <xdr:ext cx="251479" cy="23320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707015" y="9267470"/>
          <a:ext cx="25147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a:t>
          </a:r>
          <a:endParaRPr kumimoji="1" lang="ja-JP" altLang="en-US" sz="900"/>
        </a:p>
      </xdr:txBody>
    </xdr:sp>
    <xdr:clientData/>
  </xdr:oneCellAnchor>
  <xdr:oneCellAnchor>
    <xdr:from>
      <xdr:col>31</xdr:col>
      <xdr:colOff>148168</xdr:colOff>
      <xdr:row>49</xdr:row>
      <xdr:rowOff>128060</xdr:rowOff>
    </xdr:from>
    <xdr:ext cx="1255280" cy="285527"/>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7555443" y="10840510"/>
          <a:ext cx="1255280"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1,000</a:t>
          </a:r>
          <a:r>
            <a:rPr kumimoji="1" lang="ja-JP" altLang="en-US" sz="900"/>
            <a:t>円未満切り捨て</a:t>
          </a:r>
        </a:p>
      </xdr:txBody>
    </xdr:sp>
    <xdr:clientData/>
  </xdr:oneCellAnchor>
  <xdr:oneCellAnchor>
    <xdr:from>
      <xdr:col>20</xdr:col>
      <xdr:colOff>159124</xdr:colOff>
      <xdr:row>52</xdr:row>
      <xdr:rowOff>185208</xdr:rowOff>
    </xdr:from>
    <xdr:ext cx="2941792" cy="285527"/>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4953374" y="11697758"/>
          <a:ext cx="294179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en-US" altLang="ja-JP" sz="900"/>
            <a:t>(</a:t>
          </a:r>
          <a:r>
            <a:rPr kumimoji="1" lang="ja-JP" altLang="en-US" sz="900"/>
            <a:t>夜間合計</a:t>
          </a:r>
          <a:r>
            <a:rPr kumimoji="1" lang="en-US" altLang="ja-JP" sz="900"/>
            <a:t>)</a:t>
          </a:r>
          <a:r>
            <a:rPr kumimoji="1" lang="en-US" altLang="ja-JP" sz="800"/>
            <a:t>※</a:t>
          </a:r>
          <a:r>
            <a:rPr kumimoji="1" lang="ja-JP" altLang="en-US" sz="800"/>
            <a:t>夜間利用分用紙から転記</a:t>
          </a:r>
        </a:p>
      </xdr:txBody>
    </xdr:sp>
    <xdr:clientData/>
  </xdr:oneCellAnchor>
  <xdr:oneCellAnchor>
    <xdr:from>
      <xdr:col>24</xdr:col>
      <xdr:colOff>173568</xdr:colOff>
      <xdr:row>55</xdr:row>
      <xdr:rowOff>195792</xdr:rowOff>
    </xdr:from>
    <xdr:ext cx="1049775" cy="285527"/>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5917143" y="12429067"/>
          <a:ext cx="104977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日中</a:t>
          </a:r>
          <a:r>
            <a:rPr kumimoji="1" lang="ja-JP" altLang="en-US" sz="800"/>
            <a:t>・</a:t>
          </a:r>
          <a:r>
            <a:rPr kumimoji="1" lang="ja-JP" altLang="en-US" sz="900"/>
            <a:t>夜間合計</a:t>
          </a:r>
          <a:r>
            <a:rPr kumimoji="1" lang="en-US" altLang="ja-JP" sz="900"/>
            <a:t>)</a:t>
          </a:r>
          <a:endParaRPr kumimoji="1" lang="ja-JP" altLang="en-US" sz="900"/>
        </a:p>
      </xdr:txBody>
    </xdr:sp>
    <xdr:clientData/>
  </xdr:oneCellAnchor>
  <xdr:oneCellAnchor>
    <xdr:from>
      <xdr:col>30</xdr:col>
      <xdr:colOff>152400</xdr:colOff>
      <xdr:row>43</xdr:row>
      <xdr:rowOff>100542</xdr:rowOff>
    </xdr:from>
    <xdr:ext cx="415498" cy="285527"/>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7324725" y="9390592"/>
          <a:ext cx="41549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時間</a:t>
          </a:r>
        </a:p>
      </xdr:txBody>
    </xdr:sp>
    <xdr:clientData/>
  </xdr:oneCellAnchor>
  <xdr:oneCellAnchor>
    <xdr:from>
      <xdr:col>2</xdr:col>
      <xdr:colOff>220182</xdr:colOff>
      <xdr:row>44</xdr:row>
      <xdr:rowOff>183795</xdr:rowOff>
    </xdr:from>
    <xdr:ext cx="716350" cy="285527"/>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693257" y="9705620"/>
          <a:ext cx="716350"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時間単価</a:t>
          </a:r>
          <a:r>
            <a:rPr kumimoji="1" lang="en-US" altLang="ja-JP" sz="900"/>
            <a:t>)</a:t>
          </a:r>
          <a:endParaRPr kumimoji="1" lang="ja-JP" altLang="en-US" sz="900"/>
        </a:p>
      </xdr:txBody>
    </xdr:sp>
    <xdr:clientData/>
  </xdr:oneCellAnchor>
  <xdr:oneCellAnchor>
    <xdr:from>
      <xdr:col>6</xdr:col>
      <xdr:colOff>224415</xdr:colOff>
      <xdr:row>42</xdr:row>
      <xdr:rowOff>209195</xdr:rowOff>
    </xdr:from>
    <xdr:ext cx="247440" cy="233205"/>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1678565" y="9257945"/>
          <a:ext cx="24744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B</a:t>
          </a:r>
          <a:endParaRPr kumimoji="1" lang="ja-JP" altLang="en-US" sz="900"/>
        </a:p>
      </xdr:txBody>
    </xdr:sp>
    <xdr:clientData/>
  </xdr:oneCellAnchor>
  <xdr:oneCellAnchor>
    <xdr:from>
      <xdr:col>5</xdr:col>
      <xdr:colOff>69898</xdr:colOff>
      <xdr:row>44</xdr:row>
      <xdr:rowOff>192261</xdr:rowOff>
    </xdr:from>
    <xdr:ext cx="598112" cy="285527"/>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1285923" y="9717261"/>
          <a:ext cx="59811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A÷B</a:t>
          </a:r>
          <a:r>
            <a:rPr kumimoji="1" lang="ja-JP" altLang="en-US" sz="900"/>
            <a:t>＝</a:t>
          </a:r>
          <a:r>
            <a:rPr kumimoji="1" lang="en-US" altLang="ja-JP" sz="900"/>
            <a:t>F</a:t>
          </a:r>
          <a:endParaRPr kumimoji="1" lang="ja-JP" altLang="en-US" sz="900"/>
        </a:p>
      </xdr:txBody>
    </xdr:sp>
    <xdr:clientData/>
  </xdr:oneCellAnchor>
  <xdr:oneCellAnchor>
    <xdr:from>
      <xdr:col>13</xdr:col>
      <xdr:colOff>196899</xdr:colOff>
      <xdr:row>42</xdr:row>
      <xdr:rowOff>224012</xdr:rowOff>
    </xdr:from>
    <xdr:ext cx="246221" cy="233205"/>
    <xdr:sp macro="" textlink="">
      <xdr:nvSpPr>
        <xdr:cNvPr id="42" name="テキスト ボックス 41">
          <a:extLst>
            <a:ext uri="{FF2B5EF4-FFF2-40B4-BE49-F238E27FC236}">
              <a16:creationId xmlns:a16="http://schemas.microsoft.com/office/drawing/2014/main" id="{00000000-0008-0000-0400-00002A000000}"/>
            </a:ext>
          </a:extLst>
        </xdr:cNvPr>
        <xdr:cNvSpPr txBox="1"/>
      </xdr:nvSpPr>
      <xdr:spPr>
        <a:xfrm>
          <a:off x="3324274" y="9269587"/>
          <a:ext cx="24622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C</a:t>
          </a:r>
          <a:endParaRPr kumimoji="1" lang="ja-JP" altLang="en-US" sz="900"/>
        </a:p>
      </xdr:txBody>
    </xdr:sp>
    <xdr:clientData/>
  </xdr:oneCellAnchor>
  <xdr:oneCellAnchor>
    <xdr:from>
      <xdr:col>0</xdr:col>
      <xdr:colOff>211715</xdr:colOff>
      <xdr:row>49</xdr:row>
      <xdr:rowOff>291745</xdr:rowOff>
    </xdr:from>
    <xdr:ext cx="246221" cy="233205"/>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211715" y="11010545"/>
          <a:ext cx="24622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C</a:t>
          </a:r>
          <a:endParaRPr kumimoji="1" lang="ja-JP" altLang="en-US" sz="900"/>
        </a:p>
      </xdr:txBody>
    </xdr:sp>
    <xdr:clientData/>
  </xdr:oneCellAnchor>
  <xdr:oneCellAnchor>
    <xdr:from>
      <xdr:col>24</xdr:col>
      <xdr:colOff>201131</xdr:colOff>
      <xdr:row>42</xdr:row>
      <xdr:rowOff>207079</xdr:rowOff>
    </xdr:from>
    <xdr:ext cx="255647" cy="233205"/>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941531" y="9255829"/>
          <a:ext cx="25564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D</a:t>
          </a:r>
          <a:endParaRPr kumimoji="1" lang="ja-JP" altLang="en-US" sz="900"/>
        </a:p>
      </xdr:txBody>
    </xdr:sp>
    <xdr:clientData/>
  </xdr:oneCellAnchor>
  <xdr:oneCellAnchor>
    <xdr:from>
      <xdr:col>3</xdr:col>
      <xdr:colOff>215947</xdr:colOff>
      <xdr:row>49</xdr:row>
      <xdr:rowOff>306562</xdr:rowOff>
    </xdr:from>
    <xdr:ext cx="255647" cy="23320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962072" y="11022187"/>
          <a:ext cx="25564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D</a:t>
          </a:r>
          <a:endParaRPr kumimoji="1" lang="ja-JP" altLang="en-US" sz="900"/>
        </a:p>
      </xdr:txBody>
    </xdr:sp>
    <xdr:clientData/>
  </xdr:oneCellAnchor>
  <xdr:oneCellAnchor>
    <xdr:from>
      <xdr:col>28</xdr:col>
      <xdr:colOff>215949</xdr:colOff>
      <xdr:row>42</xdr:row>
      <xdr:rowOff>211313</xdr:rowOff>
    </xdr:from>
    <xdr:ext cx="241028" cy="23320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6915199" y="9260063"/>
          <a:ext cx="241028"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E</a:t>
          </a:r>
          <a:endParaRPr kumimoji="1" lang="ja-JP" altLang="en-US" sz="900"/>
        </a:p>
      </xdr:txBody>
    </xdr:sp>
    <xdr:clientData/>
  </xdr:oneCellAnchor>
  <xdr:oneCellAnchor>
    <xdr:from>
      <xdr:col>14</xdr:col>
      <xdr:colOff>220183</xdr:colOff>
      <xdr:row>52</xdr:row>
      <xdr:rowOff>215546</xdr:rowOff>
    </xdr:from>
    <xdr:ext cx="1718099" cy="246671"/>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3579333" y="11734446"/>
          <a:ext cx="1718099" cy="2466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 </a:t>
          </a:r>
          <a:r>
            <a:rPr kumimoji="1" lang="en-US" altLang="ja-JP" sz="900"/>
            <a:t>E</a:t>
          </a:r>
          <a:r>
            <a:rPr kumimoji="1" lang="ja-JP" altLang="en-US" sz="700"/>
            <a:t>（時間のみ記入、分は切り捨て）</a:t>
          </a:r>
        </a:p>
      </xdr:txBody>
    </xdr:sp>
    <xdr:clientData/>
  </xdr:oneCellAnchor>
  <xdr:oneCellAnchor>
    <xdr:from>
      <xdr:col>9</xdr:col>
      <xdr:colOff>148887</xdr:colOff>
      <xdr:row>52</xdr:row>
      <xdr:rowOff>188029</xdr:rowOff>
    </xdr:from>
    <xdr:ext cx="1519455" cy="528478"/>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2317412" y="11703754"/>
          <a:ext cx="1519455" cy="5284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F</a:t>
          </a:r>
          <a:r>
            <a:rPr kumimoji="1" lang="ja-JP" altLang="en-US" sz="700"/>
            <a:t>または</a:t>
          </a:r>
          <a:r>
            <a:rPr kumimoji="1" lang="en-US" altLang="ja-JP" sz="700"/>
            <a:t>2,500</a:t>
          </a:r>
          <a:r>
            <a:rPr kumimoji="1" lang="ja-JP" altLang="en-US" sz="700"/>
            <a:t>円のいずれか低い額</a:t>
          </a:r>
          <a:endParaRPr lang="ja-JP" altLang="ja-JP" sz="800">
            <a:effectLst/>
          </a:endParaRPr>
        </a:p>
        <a:p>
          <a:pPr algn="ctr"/>
          <a:endParaRPr kumimoji="1" lang="ja-JP" altLang="en-US" sz="700"/>
        </a:p>
      </xdr:txBody>
    </xdr:sp>
    <xdr:clientData/>
  </xdr:oneCellAnchor>
  <xdr:oneCellAnchor>
    <xdr:from>
      <xdr:col>14</xdr:col>
      <xdr:colOff>199015</xdr:colOff>
      <xdr:row>49</xdr:row>
      <xdr:rowOff>279045</xdr:rowOff>
    </xdr:from>
    <xdr:ext cx="241028" cy="23320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3564515" y="10991495"/>
          <a:ext cx="241028"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E</a:t>
          </a:r>
          <a:endParaRPr kumimoji="1" lang="ja-JP" altLang="en-US" sz="900"/>
        </a:p>
      </xdr:txBody>
    </xdr:sp>
    <xdr:clientData/>
  </xdr:oneCellAnchor>
  <xdr:oneCellAnchor>
    <xdr:from>
      <xdr:col>10</xdr:col>
      <xdr:colOff>203249</xdr:colOff>
      <xdr:row>50</xdr:row>
      <xdr:rowOff>92779</xdr:rowOff>
    </xdr:from>
    <xdr:ext cx="257506" cy="23320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2609899" y="11132254"/>
          <a:ext cx="25750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G</a:t>
          </a:r>
        </a:p>
      </xdr:txBody>
    </xdr:sp>
    <xdr:clientData/>
  </xdr:oneCellAnchor>
  <xdr:oneCellAnchor>
    <xdr:from>
      <xdr:col>17</xdr:col>
      <xdr:colOff>207482</xdr:colOff>
      <xdr:row>49</xdr:row>
      <xdr:rowOff>245179</xdr:rowOff>
    </xdr:from>
    <xdr:ext cx="1062518" cy="285527"/>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4284182" y="10960804"/>
          <a:ext cx="106251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G×E</a:t>
          </a:r>
          <a:r>
            <a:rPr kumimoji="1" lang="ja-JP" altLang="en-US" sz="900"/>
            <a:t>＝</a:t>
          </a:r>
          <a:r>
            <a:rPr kumimoji="1" lang="en-US" altLang="ja-JP" sz="900"/>
            <a:t>H</a:t>
          </a:r>
        </a:p>
      </xdr:txBody>
    </xdr:sp>
    <xdr:clientData/>
  </xdr:oneCellAnchor>
  <xdr:oneCellAnchor>
    <xdr:from>
      <xdr:col>24</xdr:col>
      <xdr:colOff>205365</xdr:colOff>
      <xdr:row>50</xdr:row>
      <xdr:rowOff>84311</xdr:rowOff>
    </xdr:from>
    <xdr:ext cx="673052" cy="23320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5945765" y="11126961"/>
          <a:ext cx="673052"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C+E</a:t>
          </a:r>
        </a:p>
      </xdr:txBody>
    </xdr:sp>
    <xdr:clientData/>
  </xdr:oneCellAnchor>
  <xdr:oneCellAnchor>
    <xdr:from>
      <xdr:col>27</xdr:col>
      <xdr:colOff>209599</xdr:colOff>
      <xdr:row>49</xdr:row>
      <xdr:rowOff>289627</xdr:rowOff>
    </xdr:from>
    <xdr:ext cx="673052" cy="23320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6667549" y="11008427"/>
          <a:ext cx="673052"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D+H</a:t>
          </a:r>
        </a:p>
      </xdr:txBody>
    </xdr:sp>
    <xdr:clientData/>
  </xdr:oneCellAnchor>
  <xdr:oneCellAnchor>
    <xdr:from>
      <xdr:col>31</xdr:col>
      <xdr:colOff>213022</xdr:colOff>
      <xdr:row>55</xdr:row>
      <xdr:rowOff>193319</xdr:rowOff>
    </xdr:from>
    <xdr:ext cx="492443" cy="264047"/>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7626647" y="12423419"/>
          <a:ext cx="492443"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t>申請額</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roupallnet-my.sharepoint.com/personal/keigo_hirashima_grcore_com/Documents/Microsoft%20Teams%20&#12481;&#12515;&#12483;&#12488;%20&#12501;&#12449;&#12452;&#12523;/&#12304;&#27743;&#26481;&#21306;&#12305;&#20869;&#23481;&#20869;&#35379;&#34920;&#26908;&#35342;&#36039;&#26009;_20231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表 (分数切り捨てない）"/>
      <sheetName val="内訳表 (分数切り捨て）（案1）"/>
      <sheetName val="内訳表 (分数切り捨て） (案2)"/>
      <sheetName val="内訳表 (分数切り捨て） (案3)"/>
      <sheetName val="内訳表(自動計算用案） (修正版) (福井用）"/>
      <sheetName val="内訳表(自動計算用案） (修正版)"/>
      <sheetName val="内訳表(自動計算用案）"/>
      <sheetName val="内訳表（提案用）"/>
      <sheetName val="内訳表（提案用） (ミニマムver)"/>
      <sheetName val="提案内容整理"/>
      <sheetName val="作業量比較"/>
      <sheetName val="1205定例会"/>
      <sheetName val="Sheet1 (2)"/>
      <sheetName val="Sheet3"/>
      <sheetName val="Sheet4"/>
      <sheetName val="内訳表最終案"/>
      <sheetName val="内訳表最終案 (2)"/>
      <sheetName val="課題管理"/>
      <sheetName val="台東区Excel版"/>
      <sheetName val="こういうのいるかも"/>
      <sheetName val="内訳表案Ver3"/>
      <sheetName val="株式会社ポピンズファミリーケア（例①）"/>
      <sheetName val="株式会社キッズライン（例②）"/>
      <sheetName val="サンフラワー・A株式会社"/>
      <sheetName val="株式会社ママMATE"/>
      <sheetName val="mormor株式会社（例③）"/>
      <sheetName val="HugPocket株式会社"/>
      <sheetName val="特定非営利活動法人　フローレンス (病児保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4">
          <cell r="H14">
            <v>0</v>
          </cell>
          <cell r="Q14">
            <v>0</v>
          </cell>
        </row>
        <row r="15">
          <cell r="H15">
            <v>0</v>
          </cell>
          <cell r="Q15">
            <v>0</v>
          </cell>
        </row>
        <row r="16">
          <cell r="H16">
            <v>0</v>
          </cell>
          <cell r="Q16">
            <v>0</v>
          </cell>
        </row>
        <row r="17">
          <cell r="H17">
            <v>0</v>
          </cell>
          <cell r="Q17">
            <v>0</v>
          </cell>
        </row>
        <row r="18">
          <cell r="H18">
            <v>0</v>
          </cell>
          <cell r="Q18">
            <v>0</v>
          </cell>
        </row>
        <row r="19">
          <cell r="H19">
            <v>0</v>
          </cell>
          <cell r="Q19">
            <v>0</v>
          </cell>
        </row>
        <row r="20">
          <cell r="H20">
            <v>0</v>
          </cell>
          <cell r="Q20">
            <v>0</v>
          </cell>
        </row>
        <row r="21">
          <cell r="H21">
            <v>0</v>
          </cell>
          <cell r="Q21">
            <v>0</v>
          </cell>
        </row>
        <row r="22">
          <cell r="H22">
            <v>0</v>
          </cell>
          <cell r="Q22">
            <v>0</v>
          </cell>
        </row>
        <row r="23">
          <cell r="H23">
            <v>0</v>
          </cell>
          <cell r="Q23">
            <v>0</v>
          </cell>
        </row>
        <row r="24">
          <cell r="H24">
            <v>0</v>
          </cell>
          <cell r="Q24">
            <v>0</v>
          </cell>
        </row>
        <row r="25">
          <cell r="H25">
            <v>0</v>
          </cell>
          <cell r="Q25">
            <v>0</v>
          </cell>
        </row>
        <row r="26">
          <cell r="H26">
            <v>0</v>
          </cell>
          <cell r="Q26">
            <v>0</v>
          </cell>
        </row>
        <row r="27">
          <cell r="H27">
            <v>0</v>
          </cell>
          <cell r="Q27">
            <v>0</v>
          </cell>
        </row>
        <row r="28">
          <cell r="H28">
            <v>0</v>
          </cell>
          <cell r="Q28">
            <v>0</v>
          </cell>
        </row>
        <row r="29">
          <cell r="H29">
            <v>0</v>
          </cell>
          <cell r="Q29">
            <v>0</v>
          </cell>
        </row>
        <row r="30">
          <cell r="H30">
            <v>0</v>
          </cell>
          <cell r="Q30">
            <v>0</v>
          </cell>
        </row>
        <row r="31">
          <cell r="H31">
            <v>0</v>
          </cell>
          <cell r="Q31">
            <v>0</v>
          </cell>
        </row>
        <row r="32">
          <cell r="H32">
            <v>0</v>
          </cell>
          <cell r="Q32">
            <v>0</v>
          </cell>
        </row>
        <row r="33">
          <cell r="H33">
            <v>0</v>
          </cell>
          <cell r="Q33">
            <v>0</v>
          </cell>
        </row>
      </sheetData>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45.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9.9978637043366805E-2"/>
    <pageSetUpPr fitToPage="1"/>
  </sheetPr>
  <dimension ref="A1:BG41"/>
  <sheetViews>
    <sheetView workbookViewId="0"/>
  </sheetViews>
  <sheetFormatPr defaultColWidth="3.125" defaultRowHeight="18.75" customHeight="1" x14ac:dyDescent="0.4"/>
  <cols>
    <col min="1" max="2" width="3.125" style="1"/>
    <col min="3" max="3" width="3.125" style="1" customWidth="1"/>
    <col min="4" max="18" width="3.125" style="1"/>
    <col min="19" max="19" width="3.75" style="1" customWidth="1"/>
    <col min="20" max="20" width="3.125" style="1"/>
    <col min="21" max="21" width="3.125" style="1" customWidth="1"/>
    <col min="22" max="25" width="3.125" style="1"/>
    <col min="26" max="26" width="3.125" style="1" customWidth="1"/>
    <col min="27" max="31" width="3.125" style="1"/>
    <col min="32" max="38" width="3.125" style="1" customWidth="1"/>
    <col min="39" max="40" width="3.125" style="1"/>
    <col min="41" max="42" width="3.125" style="1" customWidth="1"/>
    <col min="43" max="44" width="3.125" style="1"/>
    <col min="45" max="45" width="3.125" style="1" customWidth="1"/>
    <col min="46" max="47" width="3.125" style="1"/>
    <col min="48" max="49" width="3.125" style="1" customWidth="1"/>
    <col min="50" max="53" width="3.125" style="1"/>
    <col min="54" max="56" width="3.125" style="1" customWidth="1"/>
    <col min="57" max="59" width="3.125" style="1"/>
    <col min="60" max="60" width="3.125" style="1" customWidth="1"/>
    <col min="61" max="16384" width="3.125" style="1"/>
  </cols>
  <sheetData>
    <row r="1" spans="2:59" ht="18.75" customHeight="1" thickBot="1" x14ac:dyDescent="0.45"/>
    <row r="2" spans="2:59" ht="18.75" customHeight="1" x14ac:dyDescent="0.4">
      <c r="BD2" s="30"/>
      <c r="BE2" s="31"/>
      <c r="BF2" s="31"/>
      <c r="BG2" s="32"/>
    </row>
    <row r="3" spans="2:59" ht="18.75" customHeight="1" x14ac:dyDescent="0.4">
      <c r="R3" s="13"/>
      <c r="S3" s="14"/>
      <c r="T3" s="14"/>
      <c r="U3" s="14"/>
      <c r="V3" s="14"/>
      <c r="W3" s="14"/>
      <c r="X3" s="14"/>
      <c r="Y3" s="14"/>
      <c r="Z3" s="14"/>
      <c r="AA3" s="14"/>
      <c r="AB3" s="14"/>
      <c r="AC3" s="14"/>
      <c r="AD3" s="15"/>
      <c r="AF3" s="19"/>
      <c r="AG3" s="20"/>
      <c r="AH3" s="20"/>
      <c r="AI3" s="20"/>
      <c r="AJ3" s="20"/>
      <c r="AK3" s="20"/>
      <c r="AL3" s="20"/>
      <c r="AM3" s="20"/>
      <c r="AN3" s="20"/>
      <c r="AO3" s="20"/>
      <c r="AP3" s="20"/>
      <c r="AQ3" s="21"/>
      <c r="BD3" s="173"/>
      <c r="BE3" s="174"/>
      <c r="BF3" s="174"/>
      <c r="BG3" s="33"/>
    </row>
    <row r="4" spans="2:59" ht="18.75" customHeight="1" thickBot="1" x14ac:dyDescent="0.45">
      <c r="R4" s="16"/>
      <c r="S4" s="17" t="s">
        <v>29</v>
      </c>
      <c r="T4" s="17"/>
      <c r="U4" s="17"/>
      <c r="V4" s="17" t="s">
        <v>30</v>
      </c>
      <c r="W4" s="17"/>
      <c r="X4" s="35"/>
      <c r="Y4" s="17" t="s">
        <v>31</v>
      </c>
      <c r="Z4" s="35"/>
      <c r="AA4" s="17" t="s">
        <v>32</v>
      </c>
      <c r="AB4" s="17"/>
      <c r="AC4" s="17"/>
      <c r="AD4" s="18"/>
      <c r="AF4" s="22"/>
      <c r="AG4" s="23" t="s">
        <v>33</v>
      </c>
      <c r="AH4" s="23"/>
      <c r="AI4" s="23"/>
      <c r="AJ4" s="171"/>
      <c r="AK4" s="171"/>
      <c r="AL4" s="171"/>
      <c r="AM4" s="171"/>
      <c r="AN4" s="171"/>
      <c r="AO4" s="171"/>
      <c r="AP4" s="171"/>
      <c r="AQ4" s="172"/>
      <c r="AS4" s="2"/>
      <c r="BD4" s="175"/>
      <c r="BE4" s="176"/>
      <c r="BF4" s="176"/>
      <c r="BG4" s="34"/>
    </row>
    <row r="5" spans="2:59" ht="18.75" customHeight="1" thickBot="1" x14ac:dyDescent="0.45">
      <c r="W5" s="1" t="s">
        <v>38</v>
      </c>
      <c r="AS5" s="2"/>
    </row>
    <row r="6" spans="2:59" ht="18.75" customHeight="1" x14ac:dyDescent="0.4">
      <c r="B6" s="177" t="s">
        <v>9</v>
      </c>
      <c r="C6" s="178"/>
      <c r="D6" s="183" t="s">
        <v>10</v>
      </c>
      <c r="E6" s="184"/>
      <c r="F6" s="184"/>
      <c r="G6" s="184"/>
      <c r="H6" s="184"/>
      <c r="I6" s="184"/>
      <c r="J6" s="184"/>
      <c r="K6" s="184"/>
      <c r="L6" s="184"/>
      <c r="M6" s="184"/>
      <c r="N6" s="185"/>
      <c r="O6" s="189" t="s">
        <v>11</v>
      </c>
      <c r="P6" s="190"/>
      <c r="Q6" s="190"/>
      <c r="R6" s="191"/>
      <c r="S6" s="198" t="s">
        <v>35</v>
      </c>
      <c r="T6" s="198"/>
      <c r="U6" s="198"/>
      <c r="V6" s="198"/>
      <c r="W6" s="198"/>
      <c r="X6" s="198"/>
      <c r="Y6" s="198"/>
      <c r="Z6" s="198"/>
      <c r="AA6" s="198" t="s">
        <v>12</v>
      </c>
      <c r="AB6" s="198"/>
      <c r="AC6" s="199"/>
      <c r="AD6" s="199"/>
      <c r="AE6" s="200" t="s">
        <v>20</v>
      </c>
      <c r="AF6" s="203" t="s">
        <v>13</v>
      </c>
      <c r="AG6" s="204"/>
      <c r="AH6" s="205"/>
      <c r="AI6" s="205"/>
      <c r="AJ6" s="211" t="s">
        <v>14</v>
      </c>
      <c r="AK6" s="205"/>
      <c r="AL6" s="212"/>
      <c r="AM6" s="203" t="s">
        <v>15</v>
      </c>
      <c r="AN6" s="204"/>
      <c r="AO6" s="204"/>
      <c r="AP6" s="204"/>
      <c r="AQ6" s="218" t="s">
        <v>16</v>
      </c>
      <c r="AR6" s="219"/>
      <c r="AS6" s="220"/>
      <c r="AT6" s="227" t="s">
        <v>17</v>
      </c>
      <c r="AU6" s="204"/>
      <c r="AV6" s="204"/>
      <c r="AW6" s="228"/>
      <c r="AX6" s="204" t="s">
        <v>18</v>
      </c>
      <c r="AY6" s="204"/>
      <c r="AZ6" s="205"/>
      <c r="BA6" s="205"/>
      <c r="BB6" s="233" t="s">
        <v>23</v>
      </c>
      <c r="BC6" s="234"/>
      <c r="BD6" s="234"/>
      <c r="BE6" s="235"/>
      <c r="BF6" s="238" t="s">
        <v>19</v>
      </c>
      <c r="BG6" s="239"/>
    </row>
    <row r="7" spans="2:59" ht="18.75" customHeight="1" x14ac:dyDescent="0.4">
      <c r="B7" s="179"/>
      <c r="C7" s="180"/>
      <c r="D7" s="186"/>
      <c r="E7" s="187"/>
      <c r="F7" s="187"/>
      <c r="G7" s="187"/>
      <c r="H7" s="187"/>
      <c r="I7" s="187"/>
      <c r="J7" s="187"/>
      <c r="K7" s="187"/>
      <c r="L7" s="187"/>
      <c r="M7" s="187"/>
      <c r="N7" s="188"/>
      <c r="O7" s="192"/>
      <c r="P7" s="193"/>
      <c r="Q7" s="193"/>
      <c r="R7" s="194"/>
      <c r="S7" s="198" t="s">
        <v>34</v>
      </c>
      <c r="T7" s="198"/>
      <c r="U7" s="198"/>
      <c r="V7" s="198"/>
      <c r="W7" s="198" t="s">
        <v>36</v>
      </c>
      <c r="X7" s="199"/>
      <c r="Y7" s="199"/>
      <c r="Z7" s="199"/>
      <c r="AA7" s="198"/>
      <c r="AB7" s="198"/>
      <c r="AC7" s="199"/>
      <c r="AD7" s="199"/>
      <c r="AE7" s="201"/>
      <c r="AF7" s="206"/>
      <c r="AG7" s="207"/>
      <c r="AH7" s="208"/>
      <c r="AI7" s="208"/>
      <c r="AJ7" s="213"/>
      <c r="AK7" s="208"/>
      <c r="AL7" s="214"/>
      <c r="AM7" s="206"/>
      <c r="AN7" s="207"/>
      <c r="AO7" s="207"/>
      <c r="AP7" s="207"/>
      <c r="AQ7" s="221"/>
      <c r="AR7" s="222"/>
      <c r="AS7" s="223"/>
      <c r="AT7" s="229"/>
      <c r="AU7" s="207"/>
      <c r="AV7" s="207"/>
      <c r="AW7" s="230"/>
      <c r="AX7" s="207"/>
      <c r="AY7" s="207"/>
      <c r="AZ7" s="208"/>
      <c r="BA7" s="208"/>
      <c r="BB7" s="229"/>
      <c r="BC7" s="207"/>
      <c r="BD7" s="207"/>
      <c r="BE7" s="236"/>
      <c r="BF7" s="240"/>
      <c r="BG7" s="241"/>
    </row>
    <row r="8" spans="2:59" ht="18.75" customHeight="1" x14ac:dyDescent="0.4">
      <c r="B8" s="181"/>
      <c r="C8" s="182"/>
      <c r="D8" s="181" t="s">
        <v>0</v>
      </c>
      <c r="E8" s="244"/>
      <c r="F8" s="244"/>
      <c r="G8" s="244"/>
      <c r="H8" s="244"/>
      <c r="I8" s="3" t="s">
        <v>1</v>
      </c>
      <c r="J8" s="244" t="s">
        <v>2</v>
      </c>
      <c r="K8" s="244"/>
      <c r="L8" s="244"/>
      <c r="M8" s="244"/>
      <c r="N8" s="182"/>
      <c r="O8" s="195"/>
      <c r="P8" s="196"/>
      <c r="Q8" s="196"/>
      <c r="R8" s="197"/>
      <c r="S8" s="198"/>
      <c r="T8" s="198"/>
      <c r="U8" s="198"/>
      <c r="V8" s="198"/>
      <c r="W8" s="199"/>
      <c r="X8" s="199"/>
      <c r="Y8" s="199"/>
      <c r="Z8" s="199"/>
      <c r="AA8" s="199"/>
      <c r="AB8" s="199"/>
      <c r="AC8" s="199"/>
      <c r="AD8" s="199"/>
      <c r="AE8" s="202"/>
      <c r="AF8" s="209"/>
      <c r="AG8" s="210"/>
      <c r="AH8" s="210"/>
      <c r="AI8" s="210"/>
      <c r="AJ8" s="209"/>
      <c r="AK8" s="210"/>
      <c r="AL8" s="215"/>
      <c r="AM8" s="216"/>
      <c r="AN8" s="217"/>
      <c r="AO8" s="217"/>
      <c r="AP8" s="217"/>
      <c r="AQ8" s="224"/>
      <c r="AR8" s="225"/>
      <c r="AS8" s="226"/>
      <c r="AT8" s="231"/>
      <c r="AU8" s="217"/>
      <c r="AV8" s="217"/>
      <c r="AW8" s="232"/>
      <c r="AX8" s="210"/>
      <c r="AY8" s="210"/>
      <c r="AZ8" s="210"/>
      <c r="BA8" s="210"/>
      <c r="BB8" s="231"/>
      <c r="BC8" s="217"/>
      <c r="BD8" s="217"/>
      <c r="BE8" s="237"/>
      <c r="BF8" s="242"/>
      <c r="BG8" s="243"/>
    </row>
    <row r="9" spans="2:59" ht="18.75" customHeight="1" x14ac:dyDescent="0.4">
      <c r="B9" s="257">
        <v>0</v>
      </c>
      <c r="C9" s="258"/>
      <c r="D9" s="259"/>
      <c r="E9" s="260"/>
      <c r="F9" s="24" t="s">
        <v>3</v>
      </c>
      <c r="G9" s="260"/>
      <c r="H9" s="261"/>
      <c r="I9" s="25" t="s">
        <v>1</v>
      </c>
      <c r="J9" s="259"/>
      <c r="K9" s="260"/>
      <c r="L9" s="24" t="s">
        <v>3</v>
      </c>
      <c r="M9" s="260"/>
      <c r="N9" s="261"/>
      <c r="O9" s="262">
        <v>0</v>
      </c>
      <c r="P9" s="263"/>
      <c r="Q9" s="263"/>
      <c r="R9" s="264"/>
      <c r="S9" s="262">
        <v>0</v>
      </c>
      <c r="T9" s="263"/>
      <c r="U9" s="263"/>
      <c r="V9" s="264"/>
      <c r="W9" s="262">
        <v>0</v>
      </c>
      <c r="X9" s="263"/>
      <c r="Y9" s="263"/>
      <c r="Z9" s="264"/>
      <c r="AA9" s="262">
        <v>0</v>
      </c>
      <c r="AB9" s="263"/>
      <c r="AC9" s="263"/>
      <c r="AD9" s="264"/>
      <c r="AE9" s="28"/>
      <c r="AF9" s="265">
        <f>O9+S9+IF((W9-AA9)&gt;0,0,(W9-AA9))</f>
        <v>0</v>
      </c>
      <c r="AG9" s="253"/>
      <c r="AH9" s="253"/>
      <c r="AI9" s="253"/>
      <c r="AJ9" s="266">
        <f>(TIME(AQ9,BF9,0)/"1:0:0")</f>
        <v>0</v>
      </c>
      <c r="AK9" s="267"/>
      <c r="AL9" s="268"/>
      <c r="AM9" s="269">
        <f>IFERROR(ROUNDDOWN(AF9/AJ9,0),0)</f>
        <v>0</v>
      </c>
      <c r="AN9" s="249"/>
      <c r="AO9" s="249"/>
      <c r="AP9" s="251"/>
      <c r="AQ9" s="245">
        <f t="shared" ref="AQ9:AQ16" si="0">IF(J9-D9&gt;=0,J9-D9,24-D9+J9)-IF(M9-G9&lt;0,1,0)</f>
        <v>0</v>
      </c>
      <c r="AR9" s="246"/>
      <c r="AS9" s="247"/>
      <c r="AT9" s="248">
        <f>AM9*AQ9</f>
        <v>0</v>
      </c>
      <c r="AU9" s="249"/>
      <c r="AV9" s="249"/>
      <c r="AW9" s="250"/>
      <c r="AX9" s="249">
        <f t="shared" ref="AX9:AX16" si="1">2500*(TIME(AQ9,0,0)/"1:0:0")</f>
        <v>0</v>
      </c>
      <c r="AY9" s="249"/>
      <c r="AZ9" s="249"/>
      <c r="BA9" s="251"/>
      <c r="BB9" s="252">
        <f t="shared" ref="BB9:BB16" si="2">MIN(AT9,AX9)</f>
        <v>0</v>
      </c>
      <c r="BC9" s="253"/>
      <c r="BD9" s="253"/>
      <c r="BE9" s="254"/>
      <c r="BF9" s="255">
        <f>IF(M9-G9&lt;0,60+(M9-G9),M9-G9)</f>
        <v>0</v>
      </c>
      <c r="BG9" s="256"/>
    </row>
    <row r="10" spans="2:59" ht="18.75" customHeight="1" x14ac:dyDescent="0.4">
      <c r="B10" s="257">
        <v>0</v>
      </c>
      <c r="C10" s="258"/>
      <c r="D10" s="259"/>
      <c r="E10" s="260"/>
      <c r="F10" s="24" t="s">
        <v>3</v>
      </c>
      <c r="G10" s="260"/>
      <c r="H10" s="261"/>
      <c r="I10" s="25" t="s">
        <v>1</v>
      </c>
      <c r="J10" s="259"/>
      <c r="K10" s="260"/>
      <c r="L10" s="24" t="s">
        <v>3</v>
      </c>
      <c r="M10" s="260"/>
      <c r="N10" s="261"/>
      <c r="O10" s="262">
        <v>0</v>
      </c>
      <c r="P10" s="263"/>
      <c r="Q10" s="263"/>
      <c r="R10" s="264"/>
      <c r="S10" s="262">
        <v>0</v>
      </c>
      <c r="T10" s="263"/>
      <c r="U10" s="263"/>
      <c r="V10" s="264"/>
      <c r="W10" s="262">
        <v>0</v>
      </c>
      <c r="X10" s="263"/>
      <c r="Y10" s="263"/>
      <c r="Z10" s="264"/>
      <c r="AA10" s="262">
        <v>0</v>
      </c>
      <c r="AB10" s="263"/>
      <c r="AC10" s="263"/>
      <c r="AD10" s="264"/>
      <c r="AE10" s="28"/>
      <c r="AF10" s="265">
        <f>O10+S10+IF((W10-AA10)&gt;0,0,(W10-AA10))</f>
        <v>0</v>
      </c>
      <c r="AG10" s="253"/>
      <c r="AH10" s="253"/>
      <c r="AI10" s="253"/>
      <c r="AJ10" s="266">
        <f t="shared" ref="AJ10:AJ16" si="3">(TIME(AQ10,BF10,0)/"1:0:0")</f>
        <v>0</v>
      </c>
      <c r="AK10" s="267"/>
      <c r="AL10" s="268"/>
      <c r="AM10" s="269">
        <f t="shared" ref="AM10:AM16" si="4">IFERROR(ROUNDDOWN(AF10/AJ10,0),0)</f>
        <v>0</v>
      </c>
      <c r="AN10" s="249"/>
      <c r="AO10" s="249"/>
      <c r="AP10" s="251"/>
      <c r="AQ10" s="245">
        <f t="shared" si="0"/>
        <v>0</v>
      </c>
      <c r="AR10" s="246"/>
      <c r="AS10" s="247"/>
      <c r="AT10" s="252">
        <f t="shared" ref="AT10:AT15" si="5">AM10*AQ10</f>
        <v>0</v>
      </c>
      <c r="AU10" s="253"/>
      <c r="AV10" s="253"/>
      <c r="AW10" s="270"/>
      <c r="AX10" s="253">
        <f t="shared" si="1"/>
        <v>0</v>
      </c>
      <c r="AY10" s="253"/>
      <c r="AZ10" s="253"/>
      <c r="BA10" s="253"/>
      <c r="BB10" s="252">
        <f t="shared" si="2"/>
        <v>0</v>
      </c>
      <c r="BC10" s="253"/>
      <c r="BD10" s="253"/>
      <c r="BE10" s="254"/>
      <c r="BF10" s="255">
        <f t="shared" ref="BF10:BF16" si="6">IF(M10-G10&lt;0,60+(M10-G10),M10-G10)</f>
        <v>0</v>
      </c>
      <c r="BG10" s="256"/>
    </row>
    <row r="11" spans="2:59" ht="18.75" customHeight="1" x14ac:dyDescent="0.4">
      <c r="B11" s="257">
        <v>0</v>
      </c>
      <c r="C11" s="258"/>
      <c r="D11" s="259"/>
      <c r="E11" s="260"/>
      <c r="F11" s="24" t="s">
        <v>3</v>
      </c>
      <c r="G11" s="260"/>
      <c r="H11" s="261"/>
      <c r="I11" s="25" t="s">
        <v>1</v>
      </c>
      <c r="J11" s="259"/>
      <c r="K11" s="260"/>
      <c r="L11" s="24" t="s">
        <v>3</v>
      </c>
      <c r="M11" s="260"/>
      <c r="N11" s="261"/>
      <c r="O11" s="262">
        <v>0</v>
      </c>
      <c r="P11" s="263"/>
      <c r="Q11" s="263"/>
      <c r="R11" s="264"/>
      <c r="S11" s="262">
        <v>0</v>
      </c>
      <c r="T11" s="263"/>
      <c r="U11" s="263"/>
      <c r="V11" s="264"/>
      <c r="W11" s="262">
        <v>0</v>
      </c>
      <c r="X11" s="263"/>
      <c r="Y11" s="263"/>
      <c r="Z11" s="264"/>
      <c r="AA11" s="262">
        <v>0</v>
      </c>
      <c r="AB11" s="263"/>
      <c r="AC11" s="263"/>
      <c r="AD11" s="264"/>
      <c r="AE11" s="28"/>
      <c r="AF11" s="265">
        <f t="shared" ref="AF11:AF16" si="7">O11+S11+IF((W11-AA11)&gt;0,0,(W11-AA11))</f>
        <v>0</v>
      </c>
      <c r="AG11" s="253"/>
      <c r="AH11" s="253"/>
      <c r="AI11" s="253"/>
      <c r="AJ11" s="266">
        <f t="shared" si="3"/>
        <v>0</v>
      </c>
      <c r="AK11" s="267"/>
      <c r="AL11" s="268"/>
      <c r="AM11" s="269">
        <f t="shared" si="4"/>
        <v>0</v>
      </c>
      <c r="AN11" s="249"/>
      <c r="AO11" s="249"/>
      <c r="AP11" s="251"/>
      <c r="AQ11" s="245">
        <f t="shared" si="0"/>
        <v>0</v>
      </c>
      <c r="AR11" s="246"/>
      <c r="AS11" s="247"/>
      <c r="AT11" s="252">
        <f t="shared" si="5"/>
        <v>0</v>
      </c>
      <c r="AU11" s="253"/>
      <c r="AV11" s="253"/>
      <c r="AW11" s="270"/>
      <c r="AX11" s="253">
        <f t="shared" si="1"/>
        <v>0</v>
      </c>
      <c r="AY11" s="253"/>
      <c r="AZ11" s="253"/>
      <c r="BA11" s="253"/>
      <c r="BB11" s="252">
        <f t="shared" si="2"/>
        <v>0</v>
      </c>
      <c r="BC11" s="253"/>
      <c r="BD11" s="253"/>
      <c r="BE11" s="254"/>
      <c r="BF11" s="255">
        <f t="shared" si="6"/>
        <v>0</v>
      </c>
      <c r="BG11" s="256"/>
    </row>
    <row r="12" spans="2:59" ht="18.75" customHeight="1" x14ac:dyDescent="0.4">
      <c r="B12" s="257">
        <v>0</v>
      </c>
      <c r="C12" s="258"/>
      <c r="D12" s="259"/>
      <c r="E12" s="260"/>
      <c r="F12" s="24" t="s">
        <v>3</v>
      </c>
      <c r="G12" s="260"/>
      <c r="H12" s="261"/>
      <c r="I12" s="25" t="s">
        <v>1</v>
      </c>
      <c r="J12" s="259"/>
      <c r="K12" s="260"/>
      <c r="L12" s="24" t="s">
        <v>3</v>
      </c>
      <c r="M12" s="260"/>
      <c r="N12" s="261"/>
      <c r="O12" s="262">
        <v>0</v>
      </c>
      <c r="P12" s="263"/>
      <c r="Q12" s="263"/>
      <c r="R12" s="264"/>
      <c r="S12" s="262">
        <v>0</v>
      </c>
      <c r="T12" s="263"/>
      <c r="U12" s="263"/>
      <c r="V12" s="264"/>
      <c r="W12" s="262">
        <v>0</v>
      </c>
      <c r="X12" s="263"/>
      <c r="Y12" s="263"/>
      <c r="Z12" s="264"/>
      <c r="AA12" s="262">
        <v>0</v>
      </c>
      <c r="AB12" s="263"/>
      <c r="AC12" s="263"/>
      <c r="AD12" s="264"/>
      <c r="AE12" s="28"/>
      <c r="AF12" s="265">
        <f t="shared" si="7"/>
        <v>0</v>
      </c>
      <c r="AG12" s="253"/>
      <c r="AH12" s="253"/>
      <c r="AI12" s="253"/>
      <c r="AJ12" s="266">
        <f t="shared" si="3"/>
        <v>0</v>
      </c>
      <c r="AK12" s="267"/>
      <c r="AL12" s="268"/>
      <c r="AM12" s="269">
        <f t="shared" si="4"/>
        <v>0</v>
      </c>
      <c r="AN12" s="249"/>
      <c r="AO12" s="249"/>
      <c r="AP12" s="251"/>
      <c r="AQ12" s="245">
        <f t="shared" si="0"/>
        <v>0</v>
      </c>
      <c r="AR12" s="246"/>
      <c r="AS12" s="247"/>
      <c r="AT12" s="252">
        <f t="shared" si="5"/>
        <v>0</v>
      </c>
      <c r="AU12" s="253"/>
      <c r="AV12" s="253"/>
      <c r="AW12" s="270"/>
      <c r="AX12" s="253">
        <f t="shared" si="1"/>
        <v>0</v>
      </c>
      <c r="AY12" s="253"/>
      <c r="AZ12" s="253"/>
      <c r="BA12" s="253"/>
      <c r="BB12" s="252">
        <f t="shared" si="2"/>
        <v>0</v>
      </c>
      <c r="BC12" s="253"/>
      <c r="BD12" s="253"/>
      <c r="BE12" s="254"/>
      <c r="BF12" s="255">
        <f t="shared" si="6"/>
        <v>0</v>
      </c>
      <c r="BG12" s="256"/>
    </row>
    <row r="13" spans="2:59" ht="18.75" customHeight="1" x14ac:dyDescent="0.4">
      <c r="B13" s="257">
        <v>0</v>
      </c>
      <c r="C13" s="258"/>
      <c r="D13" s="259"/>
      <c r="E13" s="260"/>
      <c r="F13" s="24" t="s">
        <v>3</v>
      </c>
      <c r="G13" s="260"/>
      <c r="H13" s="261"/>
      <c r="I13" s="25" t="s">
        <v>1</v>
      </c>
      <c r="J13" s="259"/>
      <c r="K13" s="260"/>
      <c r="L13" s="24" t="s">
        <v>3</v>
      </c>
      <c r="M13" s="260"/>
      <c r="N13" s="261"/>
      <c r="O13" s="262">
        <v>0</v>
      </c>
      <c r="P13" s="263"/>
      <c r="Q13" s="263"/>
      <c r="R13" s="264"/>
      <c r="S13" s="262">
        <v>0</v>
      </c>
      <c r="T13" s="263"/>
      <c r="U13" s="263"/>
      <c r="V13" s="264"/>
      <c r="W13" s="262">
        <v>0</v>
      </c>
      <c r="X13" s="263"/>
      <c r="Y13" s="263"/>
      <c r="Z13" s="264"/>
      <c r="AA13" s="262">
        <v>0</v>
      </c>
      <c r="AB13" s="263"/>
      <c r="AC13" s="263"/>
      <c r="AD13" s="264"/>
      <c r="AE13" s="28"/>
      <c r="AF13" s="265">
        <f t="shared" si="7"/>
        <v>0</v>
      </c>
      <c r="AG13" s="253"/>
      <c r="AH13" s="253"/>
      <c r="AI13" s="253"/>
      <c r="AJ13" s="266">
        <f t="shared" si="3"/>
        <v>0</v>
      </c>
      <c r="AK13" s="267"/>
      <c r="AL13" s="268"/>
      <c r="AM13" s="269">
        <f t="shared" si="4"/>
        <v>0</v>
      </c>
      <c r="AN13" s="249"/>
      <c r="AO13" s="249"/>
      <c r="AP13" s="251"/>
      <c r="AQ13" s="245">
        <f t="shared" si="0"/>
        <v>0</v>
      </c>
      <c r="AR13" s="246"/>
      <c r="AS13" s="247"/>
      <c r="AT13" s="252">
        <f t="shared" si="5"/>
        <v>0</v>
      </c>
      <c r="AU13" s="253"/>
      <c r="AV13" s="253"/>
      <c r="AW13" s="270"/>
      <c r="AX13" s="253">
        <f t="shared" si="1"/>
        <v>0</v>
      </c>
      <c r="AY13" s="253"/>
      <c r="AZ13" s="253"/>
      <c r="BA13" s="253"/>
      <c r="BB13" s="252">
        <f t="shared" si="2"/>
        <v>0</v>
      </c>
      <c r="BC13" s="253"/>
      <c r="BD13" s="253"/>
      <c r="BE13" s="254"/>
      <c r="BF13" s="255">
        <f t="shared" si="6"/>
        <v>0</v>
      </c>
      <c r="BG13" s="256"/>
    </row>
    <row r="14" spans="2:59" ht="18.75" customHeight="1" x14ac:dyDescent="0.4">
      <c r="B14" s="257" t="s">
        <v>4</v>
      </c>
      <c r="C14" s="258"/>
      <c r="D14" s="259"/>
      <c r="E14" s="260"/>
      <c r="F14" s="24" t="s">
        <v>3</v>
      </c>
      <c r="G14" s="260"/>
      <c r="H14" s="261"/>
      <c r="I14" s="25" t="s">
        <v>1</v>
      </c>
      <c r="J14" s="259"/>
      <c r="K14" s="260"/>
      <c r="L14" s="24" t="s">
        <v>3</v>
      </c>
      <c r="M14" s="260"/>
      <c r="N14" s="261"/>
      <c r="O14" s="262">
        <v>0</v>
      </c>
      <c r="P14" s="263"/>
      <c r="Q14" s="263"/>
      <c r="R14" s="264"/>
      <c r="S14" s="262">
        <v>0</v>
      </c>
      <c r="T14" s="263"/>
      <c r="U14" s="263"/>
      <c r="V14" s="264"/>
      <c r="W14" s="262">
        <v>0</v>
      </c>
      <c r="X14" s="263"/>
      <c r="Y14" s="263"/>
      <c r="Z14" s="264"/>
      <c r="AA14" s="262">
        <v>0</v>
      </c>
      <c r="AB14" s="263"/>
      <c r="AC14" s="263"/>
      <c r="AD14" s="264"/>
      <c r="AE14" s="28"/>
      <c r="AF14" s="265">
        <f t="shared" si="7"/>
        <v>0</v>
      </c>
      <c r="AG14" s="253"/>
      <c r="AH14" s="253"/>
      <c r="AI14" s="253"/>
      <c r="AJ14" s="266">
        <f t="shared" si="3"/>
        <v>0</v>
      </c>
      <c r="AK14" s="267"/>
      <c r="AL14" s="268"/>
      <c r="AM14" s="269">
        <f t="shared" si="4"/>
        <v>0</v>
      </c>
      <c r="AN14" s="249"/>
      <c r="AO14" s="249"/>
      <c r="AP14" s="251"/>
      <c r="AQ14" s="245">
        <f t="shared" si="0"/>
        <v>0</v>
      </c>
      <c r="AR14" s="246"/>
      <c r="AS14" s="247"/>
      <c r="AT14" s="252">
        <f t="shared" si="5"/>
        <v>0</v>
      </c>
      <c r="AU14" s="253"/>
      <c r="AV14" s="253"/>
      <c r="AW14" s="270"/>
      <c r="AX14" s="253">
        <f t="shared" si="1"/>
        <v>0</v>
      </c>
      <c r="AY14" s="253"/>
      <c r="AZ14" s="253"/>
      <c r="BA14" s="253"/>
      <c r="BB14" s="252">
        <f t="shared" si="2"/>
        <v>0</v>
      </c>
      <c r="BC14" s="253"/>
      <c r="BD14" s="253"/>
      <c r="BE14" s="254"/>
      <c r="BF14" s="255">
        <f t="shared" si="6"/>
        <v>0</v>
      </c>
      <c r="BG14" s="256"/>
    </row>
    <row r="15" spans="2:59" ht="18.75" customHeight="1" x14ac:dyDescent="0.4">
      <c r="B15" s="279" t="s">
        <v>4</v>
      </c>
      <c r="C15" s="280"/>
      <c r="D15" s="259"/>
      <c r="E15" s="260"/>
      <c r="F15" s="24" t="s">
        <v>3</v>
      </c>
      <c r="G15" s="260"/>
      <c r="H15" s="261"/>
      <c r="I15" s="25" t="s">
        <v>1</v>
      </c>
      <c r="J15" s="259"/>
      <c r="K15" s="260"/>
      <c r="L15" s="24" t="s">
        <v>3</v>
      </c>
      <c r="M15" s="260"/>
      <c r="N15" s="261"/>
      <c r="O15" s="281">
        <v>0</v>
      </c>
      <c r="P15" s="282"/>
      <c r="Q15" s="282"/>
      <c r="R15" s="283"/>
      <c r="S15" s="281">
        <v>0</v>
      </c>
      <c r="T15" s="282"/>
      <c r="U15" s="282"/>
      <c r="V15" s="283"/>
      <c r="W15" s="281">
        <v>0</v>
      </c>
      <c r="X15" s="282"/>
      <c r="Y15" s="282"/>
      <c r="Z15" s="283"/>
      <c r="AA15" s="281">
        <v>0</v>
      </c>
      <c r="AB15" s="282"/>
      <c r="AC15" s="282"/>
      <c r="AD15" s="283"/>
      <c r="AE15" s="28"/>
      <c r="AF15" s="269">
        <f t="shared" si="7"/>
        <v>0</v>
      </c>
      <c r="AG15" s="249"/>
      <c r="AH15" s="249"/>
      <c r="AI15" s="250"/>
      <c r="AJ15" s="266">
        <f t="shared" si="3"/>
        <v>0</v>
      </c>
      <c r="AK15" s="267"/>
      <c r="AL15" s="268"/>
      <c r="AM15" s="269">
        <f t="shared" si="4"/>
        <v>0</v>
      </c>
      <c r="AN15" s="249"/>
      <c r="AO15" s="249"/>
      <c r="AP15" s="251"/>
      <c r="AQ15" s="245">
        <f t="shared" si="0"/>
        <v>0</v>
      </c>
      <c r="AR15" s="246"/>
      <c r="AS15" s="247"/>
      <c r="AT15" s="248">
        <f t="shared" si="5"/>
        <v>0</v>
      </c>
      <c r="AU15" s="249"/>
      <c r="AV15" s="249"/>
      <c r="AW15" s="250"/>
      <c r="AX15" s="249">
        <f t="shared" si="1"/>
        <v>0</v>
      </c>
      <c r="AY15" s="249"/>
      <c r="AZ15" s="249"/>
      <c r="BA15" s="251"/>
      <c r="BB15" s="248">
        <f t="shared" si="2"/>
        <v>0</v>
      </c>
      <c r="BC15" s="249"/>
      <c r="BD15" s="249"/>
      <c r="BE15" s="251"/>
      <c r="BF15" s="271">
        <f t="shared" si="6"/>
        <v>0</v>
      </c>
      <c r="BG15" s="272"/>
    </row>
    <row r="16" spans="2:59" ht="18.75" customHeight="1" thickBot="1" x14ac:dyDescent="0.45">
      <c r="B16" s="279" t="s">
        <v>4</v>
      </c>
      <c r="C16" s="280"/>
      <c r="D16" s="259"/>
      <c r="E16" s="260"/>
      <c r="F16" s="26" t="s">
        <v>3</v>
      </c>
      <c r="G16" s="260"/>
      <c r="H16" s="261"/>
      <c r="I16" s="27" t="s">
        <v>1</v>
      </c>
      <c r="J16" s="259"/>
      <c r="K16" s="260"/>
      <c r="L16" s="26" t="s">
        <v>3</v>
      </c>
      <c r="M16" s="260"/>
      <c r="N16" s="261"/>
      <c r="O16" s="281">
        <v>0</v>
      </c>
      <c r="P16" s="282"/>
      <c r="Q16" s="282"/>
      <c r="R16" s="283"/>
      <c r="S16" s="281">
        <v>0</v>
      </c>
      <c r="T16" s="282"/>
      <c r="U16" s="282"/>
      <c r="V16" s="283"/>
      <c r="W16" s="281">
        <v>0</v>
      </c>
      <c r="X16" s="282"/>
      <c r="Y16" s="282"/>
      <c r="Z16" s="283"/>
      <c r="AA16" s="281">
        <v>0</v>
      </c>
      <c r="AB16" s="282"/>
      <c r="AC16" s="282"/>
      <c r="AD16" s="283"/>
      <c r="AE16" s="29"/>
      <c r="AF16" s="273">
        <f t="shared" si="7"/>
        <v>0</v>
      </c>
      <c r="AG16" s="274"/>
      <c r="AH16" s="274"/>
      <c r="AI16" s="284"/>
      <c r="AJ16" s="285">
        <f t="shared" si="3"/>
        <v>0</v>
      </c>
      <c r="AK16" s="286"/>
      <c r="AL16" s="287"/>
      <c r="AM16" s="273">
        <f t="shared" si="4"/>
        <v>0</v>
      </c>
      <c r="AN16" s="274"/>
      <c r="AO16" s="274"/>
      <c r="AP16" s="275"/>
      <c r="AQ16" s="276">
        <f t="shared" si="0"/>
        <v>0</v>
      </c>
      <c r="AR16" s="277"/>
      <c r="AS16" s="278"/>
      <c r="AT16" s="300">
        <f>AM16*AQ16</f>
        <v>0</v>
      </c>
      <c r="AU16" s="274"/>
      <c r="AV16" s="274"/>
      <c r="AW16" s="284"/>
      <c r="AX16" s="274">
        <f t="shared" si="1"/>
        <v>0</v>
      </c>
      <c r="AY16" s="274"/>
      <c r="AZ16" s="274"/>
      <c r="BA16" s="275"/>
      <c r="BB16" s="300">
        <f t="shared" si="2"/>
        <v>0</v>
      </c>
      <c r="BC16" s="274"/>
      <c r="BD16" s="274"/>
      <c r="BE16" s="275"/>
      <c r="BF16" s="307">
        <f t="shared" si="6"/>
        <v>0</v>
      </c>
      <c r="BG16" s="308"/>
    </row>
    <row r="17" spans="1:59" ht="18.75" customHeight="1" thickTop="1" x14ac:dyDescent="0.4">
      <c r="AD17" s="333" t="s">
        <v>5</v>
      </c>
      <c r="AE17" s="334"/>
      <c r="AF17" s="337">
        <f>SUM(AF9:AI16)</f>
        <v>0</v>
      </c>
      <c r="AG17" s="288"/>
      <c r="AH17" s="288"/>
      <c r="AI17" s="288"/>
      <c r="AJ17" s="339">
        <f>SUM(AJ9,AJ10,AJ11,AJ12,AJ13,AJ14,AJ15,AJ16)</f>
        <v>0</v>
      </c>
      <c r="AK17" s="340"/>
      <c r="AL17" s="341"/>
      <c r="AM17" s="288">
        <f>SUM(AM9:AP16)</f>
        <v>0</v>
      </c>
      <c r="AN17" s="288"/>
      <c r="AO17" s="288"/>
      <c r="AP17" s="288"/>
      <c r="AQ17" s="290">
        <f>SUM(AQ9,AQ10,AQ11,AQ12,AQ13,AQ14,AQ15,AQ16)</f>
        <v>0</v>
      </c>
      <c r="AR17" s="291"/>
      <c r="AS17" s="292"/>
      <c r="AT17" s="296">
        <f>SUM(AT9:AW16)</f>
        <v>0</v>
      </c>
      <c r="AU17" s="288"/>
      <c r="AV17" s="288"/>
      <c r="AW17" s="297"/>
      <c r="AX17" s="288">
        <f>SUM(AX9,AX10,AX11,AX12,AX13,AX14,AX15,AX16)</f>
        <v>0</v>
      </c>
      <c r="AY17" s="288"/>
      <c r="AZ17" s="288"/>
      <c r="BA17" s="288"/>
      <c r="BB17" s="301">
        <f>SUM(BB9,BB10,BB11,BB12,BB13,BB14,BB15,BB16)</f>
        <v>0</v>
      </c>
      <c r="BC17" s="302"/>
      <c r="BD17" s="302"/>
      <c r="BE17" s="303"/>
      <c r="BF17" s="309">
        <f>+SUM(BF9,BF10,BF11,BF12,BF13,BF14,,BF15,BF16)</f>
        <v>0</v>
      </c>
      <c r="BG17" s="310"/>
    </row>
    <row r="18" spans="1:59" ht="18.75" customHeight="1" thickBot="1" x14ac:dyDescent="0.45">
      <c r="AD18" s="335"/>
      <c r="AE18" s="336"/>
      <c r="AF18" s="338"/>
      <c r="AG18" s="289"/>
      <c r="AH18" s="289"/>
      <c r="AI18" s="289"/>
      <c r="AJ18" s="342"/>
      <c r="AK18" s="343"/>
      <c r="AL18" s="344"/>
      <c r="AM18" s="289"/>
      <c r="AN18" s="289"/>
      <c r="AO18" s="289"/>
      <c r="AP18" s="289"/>
      <c r="AQ18" s="293"/>
      <c r="AR18" s="294"/>
      <c r="AS18" s="295"/>
      <c r="AT18" s="298"/>
      <c r="AU18" s="289"/>
      <c r="AV18" s="289"/>
      <c r="AW18" s="299"/>
      <c r="AX18" s="289"/>
      <c r="AY18" s="289"/>
      <c r="AZ18" s="289"/>
      <c r="BA18" s="289"/>
      <c r="BB18" s="304"/>
      <c r="BC18" s="305"/>
      <c r="BD18" s="305"/>
      <c r="BE18" s="306"/>
      <c r="BF18" s="311"/>
      <c r="BG18" s="312"/>
    </row>
    <row r="19" spans="1:59" ht="18.75" customHeight="1" thickBot="1" x14ac:dyDescent="0.45">
      <c r="BG19" s="4"/>
    </row>
    <row r="20" spans="1:59" ht="18.75" customHeight="1" x14ac:dyDescent="0.4">
      <c r="B20" s="366" t="s">
        <v>26</v>
      </c>
      <c r="C20" s="367"/>
      <c r="D20" s="368"/>
      <c r="E20" s="323" t="s">
        <v>6</v>
      </c>
      <c r="F20" s="323"/>
      <c r="G20" s="323"/>
      <c r="H20" s="323"/>
      <c r="I20" s="323" t="s">
        <v>7</v>
      </c>
      <c r="J20" s="323"/>
      <c r="K20" s="323"/>
      <c r="L20" s="323"/>
      <c r="M20" s="324"/>
      <c r="O20" s="384" t="s">
        <v>27</v>
      </c>
      <c r="P20" s="385"/>
      <c r="Q20" s="386"/>
      <c r="R20" s="323" t="s">
        <v>8</v>
      </c>
      <c r="S20" s="323"/>
      <c r="T20" s="323"/>
      <c r="U20" s="323"/>
      <c r="V20" s="323"/>
      <c r="W20" s="345" t="s">
        <v>6</v>
      </c>
      <c r="X20" s="346"/>
      <c r="Y20" s="365"/>
      <c r="Z20" s="345" t="s">
        <v>7</v>
      </c>
      <c r="AA20" s="346"/>
      <c r="AB20" s="346"/>
      <c r="AC20" s="347"/>
      <c r="AE20" s="313" t="s">
        <v>25</v>
      </c>
      <c r="AF20" s="314"/>
      <c r="AG20" s="315"/>
      <c r="AH20" s="322" t="s">
        <v>6</v>
      </c>
      <c r="AI20" s="323"/>
      <c r="AJ20" s="323"/>
      <c r="AK20" s="323"/>
      <c r="AL20" s="323" t="s">
        <v>7</v>
      </c>
      <c r="AM20" s="323"/>
      <c r="AN20" s="323"/>
      <c r="AO20" s="323"/>
      <c r="AP20" s="324"/>
    </row>
    <row r="21" spans="1:59" ht="18.75" customHeight="1" x14ac:dyDescent="0.4">
      <c r="B21" s="369"/>
      <c r="C21" s="370"/>
      <c r="D21" s="371"/>
      <c r="E21" s="375">
        <f>AQ17</f>
        <v>0</v>
      </c>
      <c r="F21" s="376"/>
      <c r="G21" s="376"/>
      <c r="H21" s="377"/>
      <c r="I21" s="381">
        <f>BB17</f>
        <v>0</v>
      </c>
      <c r="J21" s="382"/>
      <c r="K21" s="382"/>
      <c r="L21" s="382"/>
      <c r="M21" s="383"/>
      <c r="O21" s="387"/>
      <c r="P21" s="388"/>
      <c r="Q21" s="389"/>
      <c r="R21" s="393" t="str">
        <f>IFERROR(IF(AF17/(TIME(AQ17,BF17,0)/"1:0:0")&gt;2500,2500,AF17/(TIME(AQ17,BF17,0)/"1:0:0")),"0")</f>
        <v>0</v>
      </c>
      <c r="S21" s="394"/>
      <c r="T21" s="394"/>
      <c r="U21" s="394"/>
      <c r="V21" s="395"/>
      <c r="W21" s="399">
        <f>ROUNDDOWN((TIME(0,BF17,0)/"1:0:0"),0)</f>
        <v>0</v>
      </c>
      <c r="X21" s="400"/>
      <c r="Y21" s="401"/>
      <c r="Z21" s="348">
        <f>R21*W21</f>
        <v>0</v>
      </c>
      <c r="AA21" s="349"/>
      <c r="AB21" s="349"/>
      <c r="AC21" s="350"/>
      <c r="AE21" s="316"/>
      <c r="AF21" s="317"/>
      <c r="AG21" s="318"/>
      <c r="AH21" s="325">
        <f>E21+W21</f>
        <v>0</v>
      </c>
      <c r="AI21" s="326"/>
      <c r="AJ21" s="326"/>
      <c r="AK21" s="326"/>
      <c r="AL21" s="329">
        <f>I21+Z21</f>
        <v>0</v>
      </c>
      <c r="AM21" s="329"/>
      <c r="AN21" s="329"/>
      <c r="AO21" s="329"/>
      <c r="AP21" s="330"/>
    </row>
    <row r="22" spans="1:59" ht="18.75" customHeight="1" thickBot="1" x14ac:dyDescent="0.45">
      <c r="B22" s="372"/>
      <c r="C22" s="373"/>
      <c r="D22" s="374"/>
      <c r="E22" s="378"/>
      <c r="F22" s="379"/>
      <c r="G22" s="379"/>
      <c r="H22" s="380"/>
      <c r="I22" s="351"/>
      <c r="J22" s="352"/>
      <c r="K22" s="352"/>
      <c r="L22" s="352"/>
      <c r="M22" s="353"/>
      <c r="O22" s="390"/>
      <c r="P22" s="391"/>
      <c r="Q22" s="392"/>
      <c r="R22" s="396"/>
      <c r="S22" s="397"/>
      <c r="T22" s="397"/>
      <c r="U22" s="397"/>
      <c r="V22" s="398"/>
      <c r="W22" s="402"/>
      <c r="X22" s="403"/>
      <c r="Y22" s="404"/>
      <c r="Z22" s="351"/>
      <c r="AA22" s="352"/>
      <c r="AB22" s="352"/>
      <c r="AC22" s="353"/>
      <c r="AE22" s="319"/>
      <c r="AF22" s="320"/>
      <c r="AG22" s="321"/>
      <c r="AH22" s="327"/>
      <c r="AI22" s="328"/>
      <c r="AJ22" s="328"/>
      <c r="AK22" s="328"/>
      <c r="AL22" s="331"/>
      <c r="AM22" s="331"/>
      <c r="AN22" s="331"/>
      <c r="AO22" s="331"/>
      <c r="AP22" s="332"/>
    </row>
    <row r="23" spans="1:59" ht="18.75" customHeight="1" x14ac:dyDescent="0.2">
      <c r="A23" s="8"/>
      <c r="B23" s="8"/>
      <c r="C23" s="8"/>
      <c r="D23" s="7"/>
      <c r="E23" s="7"/>
      <c r="F23" s="7"/>
      <c r="G23" s="7"/>
      <c r="H23" s="6"/>
      <c r="I23" s="6"/>
      <c r="J23" s="6"/>
      <c r="K23" s="6"/>
      <c r="L23" s="6"/>
      <c r="N23" s="9"/>
      <c r="O23" s="9"/>
      <c r="P23" s="9"/>
      <c r="Q23" s="10"/>
      <c r="R23" s="10"/>
      <c r="S23" s="10"/>
      <c r="T23" s="10"/>
      <c r="U23" s="10"/>
      <c r="V23" s="7"/>
      <c r="W23" s="7"/>
      <c r="X23" s="7"/>
      <c r="Y23" s="7"/>
      <c r="Z23" s="6"/>
      <c r="AA23" s="6"/>
      <c r="AB23" s="6"/>
      <c r="AC23" s="6"/>
      <c r="AD23" s="6"/>
      <c r="AF23" s="11"/>
      <c r="AG23" s="11"/>
      <c r="AH23" s="11"/>
      <c r="AI23" s="12"/>
      <c r="AJ23" s="12"/>
      <c r="AK23" s="12"/>
      <c r="AL23" s="12"/>
      <c r="AM23" s="10"/>
      <c r="AN23" s="10"/>
      <c r="AO23" s="10"/>
      <c r="AP23" s="10"/>
      <c r="AQ23" s="10"/>
      <c r="AR23" s="5"/>
    </row>
    <row r="24" spans="1:59" ht="18.75" customHeight="1" thickBot="1" x14ac:dyDescent="0.45">
      <c r="W24" s="1" t="s">
        <v>38</v>
      </c>
    </row>
    <row r="25" spans="1:59" ht="18.75" customHeight="1" x14ac:dyDescent="0.4">
      <c r="B25" s="177" t="s">
        <v>9</v>
      </c>
      <c r="C25" s="178"/>
      <c r="D25" s="183" t="s">
        <v>10</v>
      </c>
      <c r="E25" s="184"/>
      <c r="F25" s="184"/>
      <c r="G25" s="184"/>
      <c r="H25" s="184"/>
      <c r="I25" s="184"/>
      <c r="J25" s="184"/>
      <c r="K25" s="184"/>
      <c r="L25" s="184"/>
      <c r="M25" s="184"/>
      <c r="N25" s="185"/>
      <c r="O25" s="189" t="s">
        <v>11</v>
      </c>
      <c r="P25" s="190"/>
      <c r="Q25" s="190"/>
      <c r="R25" s="191"/>
      <c r="S25" s="198" t="s">
        <v>35</v>
      </c>
      <c r="T25" s="198"/>
      <c r="U25" s="198"/>
      <c r="V25" s="198"/>
      <c r="W25" s="198"/>
      <c r="X25" s="198"/>
      <c r="Y25" s="198"/>
      <c r="Z25" s="198"/>
      <c r="AA25" s="198" t="s">
        <v>12</v>
      </c>
      <c r="AB25" s="198"/>
      <c r="AC25" s="199"/>
      <c r="AD25" s="199"/>
      <c r="AE25" s="200" t="s">
        <v>20</v>
      </c>
      <c r="AF25" s="203" t="s">
        <v>13</v>
      </c>
      <c r="AG25" s="204"/>
      <c r="AH25" s="205"/>
      <c r="AI25" s="205"/>
      <c r="AJ25" s="211" t="s">
        <v>14</v>
      </c>
      <c r="AK25" s="205"/>
      <c r="AL25" s="212"/>
      <c r="AM25" s="203" t="s">
        <v>15</v>
      </c>
      <c r="AN25" s="204"/>
      <c r="AO25" s="204"/>
      <c r="AP25" s="204"/>
      <c r="AQ25" s="218" t="s">
        <v>16</v>
      </c>
      <c r="AR25" s="219"/>
      <c r="AS25" s="220"/>
      <c r="AT25" s="227" t="s">
        <v>17</v>
      </c>
      <c r="AU25" s="204"/>
      <c r="AV25" s="204"/>
      <c r="AW25" s="228"/>
      <c r="AX25" s="204" t="s">
        <v>18</v>
      </c>
      <c r="AY25" s="204"/>
      <c r="AZ25" s="205"/>
      <c r="BA25" s="205"/>
      <c r="BB25" s="233" t="s">
        <v>24</v>
      </c>
      <c r="BC25" s="234"/>
      <c r="BD25" s="234"/>
      <c r="BE25" s="235"/>
      <c r="BF25" s="238" t="s">
        <v>19</v>
      </c>
      <c r="BG25" s="239"/>
    </row>
    <row r="26" spans="1:59" ht="18.75" customHeight="1" x14ac:dyDescent="0.4">
      <c r="B26" s="179"/>
      <c r="C26" s="180"/>
      <c r="D26" s="186"/>
      <c r="E26" s="187"/>
      <c r="F26" s="187"/>
      <c r="G26" s="187"/>
      <c r="H26" s="187"/>
      <c r="I26" s="187"/>
      <c r="J26" s="187"/>
      <c r="K26" s="187"/>
      <c r="L26" s="187"/>
      <c r="M26" s="187"/>
      <c r="N26" s="188"/>
      <c r="O26" s="192"/>
      <c r="P26" s="193"/>
      <c r="Q26" s="193"/>
      <c r="R26" s="194"/>
      <c r="S26" s="198" t="s">
        <v>34</v>
      </c>
      <c r="T26" s="198"/>
      <c r="U26" s="198"/>
      <c r="V26" s="198"/>
      <c r="W26" s="198" t="s">
        <v>37</v>
      </c>
      <c r="X26" s="199"/>
      <c r="Y26" s="199"/>
      <c r="Z26" s="199"/>
      <c r="AA26" s="198"/>
      <c r="AB26" s="198"/>
      <c r="AC26" s="199"/>
      <c r="AD26" s="199"/>
      <c r="AE26" s="201"/>
      <c r="AF26" s="206"/>
      <c r="AG26" s="207"/>
      <c r="AH26" s="208"/>
      <c r="AI26" s="208"/>
      <c r="AJ26" s="213"/>
      <c r="AK26" s="208"/>
      <c r="AL26" s="214"/>
      <c r="AM26" s="206"/>
      <c r="AN26" s="207"/>
      <c r="AO26" s="207"/>
      <c r="AP26" s="207"/>
      <c r="AQ26" s="221"/>
      <c r="AR26" s="222"/>
      <c r="AS26" s="223"/>
      <c r="AT26" s="229"/>
      <c r="AU26" s="207"/>
      <c r="AV26" s="207"/>
      <c r="AW26" s="230"/>
      <c r="AX26" s="207"/>
      <c r="AY26" s="207"/>
      <c r="AZ26" s="208"/>
      <c r="BA26" s="208"/>
      <c r="BB26" s="229"/>
      <c r="BC26" s="207"/>
      <c r="BD26" s="207"/>
      <c r="BE26" s="236"/>
      <c r="BF26" s="240"/>
      <c r="BG26" s="241"/>
    </row>
    <row r="27" spans="1:59" ht="18.75" customHeight="1" x14ac:dyDescent="0.4">
      <c r="B27" s="181"/>
      <c r="C27" s="182"/>
      <c r="D27" s="181" t="s">
        <v>0</v>
      </c>
      <c r="E27" s="244"/>
      <c r="F27" s="244"/>
      <c r="G27" s="244"/>
      <c r="H27" s="244"/>
      <c r="I27" s="3" t="s">
        <v>1</v>
      </c>
      <c r="J27" s="244" t="s">
        <v>2</v>
      </c>
      <c r="K27" s="244"/>
      <c r="L27" s="244"/>
      <c r="M27" s="244"/>
      <c r="N27" s="182"/>
      <c r="O27" s="195"/>
      <c r="P27" s="196"/>
      <c r="Q27" s="196"/>
      <c r="R27" s="197"/>
      <c r="S27" s="198"/>
      <c r="T27" s="198"/>
      <c r="U27" s="198"/>
      <c r="V27" s="198"/>
      <c r="W27" s="199"/>
      <c r="X27" s="199"/>
      <c r="Y27" s="199"/>
      <c r="Z27" s="199"/>
      <c r="AA27" s="199"/>
      <c r="AB27" s="199"/>
      <c r="AC27" s="199"/>
      <c r="AD27" s="199"/>
      <c r="AE27" s="202"/>
      <c r="AF27" s="209"/>
      <c r="AG27" s="210"/>
      <c r="AH27" s="210"/>
      <c r="AI27" s="210"/>
      <c r="AJ27" s="209"/>
      <c r="AK27" s="210"/>
      <c r="AL27" s="215"/>
      <c r="AM27" s="216"/>
      <c r="AN27" s="217"/>
      <c r="AO27" s="217"/>
      <c r="AP27" s="217"/>
      <c r="AQ27" s="224"/>
      <c r="AR27" s="225"/>
      <c r="AS27" s="226"/>
      <c r="AT27" s="231"/>
      <c r="AU27" s="217"/>
      <c r="AV27" s="217"/>
      <c r="AW27" s="232"/>
      <c r="AX27" s="210"/>
      <c r="AY27" s="210"/>
      <c r="AZ27" s="210"/>
      <c r="BA27" s="210"/>
      <c r="BB27" s="231"/>
      <c r="BC27" s="217"/>
      <c r="BD27" s="217"/>
      <c r="BE27" s="237"/>
      <c r="BF27" s="242"/>
      <c r="BG27" s="243"/>
    </row>
    <row r="28" spans="1:59" ht="18.75" customHeight="1" x14ac:dyDescent="0.4">
      <c r="B28" s="257">
        <v>0</v>
      </c>
      <c r="C28" s="258"/>
      <c r="D28" s="259"/>
      <c r="E28" s="260"/>
      <c r="F28" s="24" t="s">
        <v>3</v>
      </c>
      <c r="G28" s="260"/>
      <c r="H28" s="261"/>
      <c r="I28" s="25" t="s">
        <v>1</v>
      </c>
      <c r="J28" s="259"/>
      <c r="K28" s="260"/>
      <c r="L28" s="24" t="s">
        <v>3</v>
      </c>
      <c r="M28" s="260"/>
      <c r="N28" s="261"/>
      <c r="O28" s="262">
        <v>0</v>
      </c>
      <c r="P28" s="263"/>
      <c r="Q28" s="263"/>
      <c r="R28" s="264"/>
      <c r="S28" s="262">
        <v>0</v>
      </c>
      <c r="T28" s="263"/>
      <c r="U28" s="263"/>
      <c r="V28" s="264"/>
      <c r="W28" s="262">
        <v>0</v>
      </c>
      <c r="X28" s="263"/>
      <c r="Y28" s="263"/>
      <c r="Z28" s="264"/>
      <c r="AA28" s="262">
        <v>0</v>
      </c>
      <c r="AB28" s="263"/>
      <c r="AC28" s="263"/>
      <c r="AD28" s="264"/>
      <c r="AE28" s="28"/>
      <c r="AF28" s="265">
        <f t="shared" ref="AF28:AF35" si="8">O28+S28+IF((W28-AA28)&gt;0,0,(W28-AA28))</f>
        <v>0</v>
      </c>
      <c r="AG28" s="253"/>
      <c r="AH28" s="253"/>
      <c r="AI28" s="253"/>
      <c r="AJ28" s="266">
        <f t="shared" ref="AJ28:AJ35" si="9">(TIME(AQ28,BF28,0)/"1:0:0")</f>
        <v>0</v>
      </c>
      <c r="AK28" s="267"/>
      <c r="AL28" s="268"/>
      <c r="AM28" s="269">
        <f t="shared" ref="AM28:AM35" si="10">IFERROR(ROUNDDOWN(AF28/AJ28,0),0)</f>
        <v>0</v>
      </c>
      <c r="AN28" s="249"/>
      <c r="AO28" s="249"/>
      <c r="AP28" s="251"/>
      <c r="AQ28" s="245">
        <f>IF(J28-D28&gt;=0,J28-D28,24-D28+J28)-IF(M28-G28&lt;0,1,0)</f>
        <v>0</v>
      </c>
      <c r="AR28" s="246"/>
      <c r="AS28" s="247"/>
      <c r="AT28" s="252">
        <f t="shared" ref="AT28:AT35" si="11">AM28*AQ28</f>
        <v>0</v>
      </c>
      <c r="AU28" s="253"/>
      <c r="AV28" s="253"/>
      <c r="AW28" s="270"/>
      <c r="AX28" s="253">
        <f t="shared" ref="AX28:AX35" si="12">3500*(TIME(AQ28,0,0)/"1:0:0")</f>
        <v>0</v>
      </c>
      <c r="AY28" s="253"/>
      <c r="AZ28" s="253"/>
      <c r="BA28" s="253"/>
      <c r="BB28" s="252">
        <f t="shared" ref="BB28:BB35" si="13">MIN(AF28,AX28)</f>
        <v>0</v>
      </c>
      <c r="BC28" s="253"/>
      <c r="BD28" s="253"/>
      <c r="BE28" s="254"/>
      <c r="BF28" s="255">
        <f t="shared" ref="BF28:BF35" si="14">IF(M28-G28&lt;0,60+(M28-G28),M28-G28)</f>
        <v>0</v>
      </c>
      <c r="BG28" s="256"/>
    </row>
    <row r="29" spans="1:59" ht="18.75" customHeight="1" x14ac:dyDescent="0.4">
      <c r="B29" s="257">
        <v>0</v>
      </c>
      <c r="C29" s="258"/>
      <c r="D29" s="259"/>
      <c r="E29" s="260"/>
      <c r="F29" s="24" t="s">
        <v>3</v>
      </c>
      <c r="G29" s="260"/>
      <c r="H29" s="261"/>
      <c r="I29" s="25" t="s">
        <v>1</v>
      </c>
      <c r="J29" s="259"/>
      <c r="K29" s="260"/>
      <c r="L29" s="24" t="s">
        <v>3</v>
      </c>
      <c r="M29" s="260"/>
      <c r="N29" s="261"/>
      <c r="O29" s="262">
        <v>0</v>
      </c>
      <c r="P29" s="263"/>
      <c r="Q29" s="263"/>
      <c r="R29" s="264"/>
      <c r="S29" s="262">
        <v>0</v>
      </c>
      <c r="T29" s="263"/>
      <c r="U29" s="263"/>
      <c r="V29" s="264"/>
      <c r="W29" s="262">
        <v>0</v>
      </c>
      <c r="X29" s="263"/>
      <c r="Y29" s="263"/>
      <c r="Z29" s="264"/>
      <c r="AA29" s="262">
        <v>0</v>
      </c>
      <c r="AB29" s="263"/>
      <c r="AC29" s="263"/>
      <c r="AD29" s="264"/>
      <c r="AE29" s="28"/>
      <c r="AF29" s="265">
        <f t="shared" si="8"/>
        <v>0</v>
      </c>
      <c r="AG29" s="253"/>
      <c r="AH29" s="253"/>
      <c r="AI29" s="253"/>
      <c r="AJ29" s="266">
        <f t="shared" si="9"/>
        <v>0</v>
      </c>
      <c r="AK29" s="267"/>
      <c r="AL29" s="268"/>
      <c r="AM29" s="265">
        <f t="shared" si="10"/>
        <v>0</v>
      </c>
      <c r="AN29" s="253"/>
      <c r="AO29" s="253"/>
      <c r="AP29" s="253"/>
      <c r="AQ29" s="245">
        <f t="shared" ref="AQ29:AQ35" si="15">IF(J29-D29&gt;=0,J29-D29,24-D29+J29)-IF(M29-G29&lt;0,1,0)</f>
        <v>0</v>
      </c>
      <c r="AR29" s="246"/>
      <c r="AS29" s="247"/>
      <c r="AT29" s="252">
        <f t="shared" si="11"/>
        <v>0</v>
      </c>
      <c r="AU29" s="253"/>
      <c r="AV29" s="253"/>
      <c r="AW29" s="270"/>
      <c r="AX29" s="253">
        <f t="shared" si="12"/>
        <v>0</v>
      </c>
      <c r="AY29" s="253"/>
      <c r="AZ29" s="253"/>
      <c r="BA29" s="253"/>
      <c r="BB29" s="252">
        <f t="shared" si="13"/>
        <v>0</v>
      </c>
      <c r="BC29" s="253"/>
      <c r="BD29" s="253"/>
      <c r="BE29" s="254"/>
      <c r="BF29" s="255">
        <f t="shared" si="14"/>
        <v>0</v>
      </c>
      <c r="BG29" s="256"/>
    </row>
    <row r="30" spans="1:59" ht="18.75" customHeight="1" x14ac:dyDescent="0.4">
      <c r="B30" s="257">
        <v>0</v>
      </c>
      <c r="C30" s="258"/>
      <c r="D30" s="259"/>
      <c r="E30" s="260"/>
      <c r="F30" s="24" t="s">
        <v>3</v>
      </c>
      <c r="G30" s="260"/>
      <c r="H30" s="261"/>
      <c r="I30" s="25" t="s">
        <v>1</v>
      </c>
      <c r="J30" s="259"/>
      <c r="K30" s="260"/>
      <c r="L30" s="24" t="s">
        <v>3</v>
      </c>
      <c r="M30" s="260"/>
      <c r="N30" s="261"/>
      <c r="O30" s="262">
        <v>0</v>
      </c>
      <c r="P30" s="263"/>
      <c r="Q30" s="263"/>
      <c r="R30" s="264"/>
      <c r="S30" s="262">
        <v>0</v>
      </c>
      <c r="T30" s="263"/>
      <c r="U30" s="263"/>
      <c r="V30" s="264"/>
      <c r="W30" s="262">
        <v>0</v>
      </c>
      <c r="X30" s="263"/>
      <c r="Y30" s="263"/>
      <c r="Z30" s="264"/>
      <c r="AA30" s="262">
        <v>0</v>
      </c>
      <c r="AB30" s="263"/>
      <c r="AC30" s="263"/>
      <c r="AD30" s="264"/>
      <c r="AE30" s="28"/>
      <c r="AF30" s="265">
        <f t="shared" si="8"/>
        <v>0</v>
      </c>
      <c r="AG30" s="253"/>
      <c r="AH30" s="253"/>
      <c r="AI30" s="253"/>
      <c r="AJ30" s="266">
        <f t="shared" si="9"/>
        <v>0</v>
      </c>
      <c r="AK30" s="267"/>
      <c r="AL30" s="268"/>
      <c r="AM30" s="265">
        <f t="shared" si="10"/>
        <v>0</v>
      </c>
      <c r="AN30" s="253"/>
      <c r="AO30" s="253"/>
      <c r="AP30" s="253"/>
      <c r="AQ30" s="245">
        <f t="shared" si="15"/>
        <v>0</v>
      </c>
      <c r="AR30" s="246"/>
      <c r="AS30" s="247"/>
      <c r="AT30" s="252">
        <f t="shared" si="11"/>
        <v>0</v>
      </c>
      <c r="AU30" s="253"/>
      <c r="AV30" s="253"/>
      <c r="AW30" s="270"/>
      <c r="AX30" s="253">
        <f t="shared" si="12"/>
        <v>0</v>
      </c>
      <c r="AY30" s="253"/>
      <c r="AZ30" s="253"/>
      <c r="BA30" s="253"/>
      <c r="BB30" s="252">
        <f t="shared" si="13"/>
        <v>0</v>
      </c>
      <c r="BC30" s="253"/>
      <c r="BD30" s="253"/>
      <c r="BE30" s="254"/>
      <c r="BF30" s="255">
        <f t="shared" si="14"/>
        <v>0</v>
      </c>
      <c r="BG30" s="256"/>
    </row>
    <row r="31" spans="1:59" ht="18.75" customHeight="1" x14ac:dyDescent="0.4">
      <c r="B31" s="257">
        <v>0</v>
      </c>
      <c r="C31" s="258"/>
      <c r="D31" s="259"/>
      <c r="E31" s="260"/>
      <c r="F31" s="24" t="s">
        <v>3</v>
      </c>
      <c r="G31" s="260"/>
      <c r="H31" s="261"/>
      <c r="I31" s="25" t="s">
        <v>1</v>
      </c>
      <c r="J31" s="259"/>
      <c r="K31" s="260"/>
      <c r="L31" s="24" t="s">
        <v>3</v>
      </c>
      <c r="M31" s="260"/>
      <c r="N31" s="261"/>
      <c r="O31" s="262">
        <v>0</v>
      </c>
      <c r="P31" s="263"/>
      <c r="Q31" s="263"/>
      <c r="R31" s="264"/>
      <c r="S31" s="262">
        <v>0</v>
      </c>
      <c r="T31" s="263"/>
      <c r="U31" s="263"/>
      <c r="V31" s="264"/>
      <c r="W31" s="262">
        <v>0</v>
      </c>
      <c r="X31" s="263"/>
      <c r="Y31" s="263"/>
      <c r="Z31" s="264"/>
      <c r="AA31" s="262">
        <v>0</v>
      </c>
      <c r="AB31" s="263"/>
      <c r="AC31" s="263"/>
      <c r="AD31" s="264"/>
      <c r="AE31" s="28"/>
      <c r="AF31" s="265">
        <f t="shared" si="8"/>
        <v>0</v>
      </c>
      <c r="AG31" s="253"/>
      <c r="AH31" s="253"/>
      <c r="AI31" s="253"/>
      <c r="AJ31" s="266">
        <f t="shared" si="9"/>
        <v>0</v>
      </c>
      <c r="AK31" s="267"/>
      <c r="AL31" s="268"/>
      <c r="AM31" s="265">
        <f t="shared" si="10"/>
        <v>0</v>
      </c>
      <c r="AN31" s="253"/>
      <c r="AO31" s="253"/>
      <c r="AP31" s="253"/>
      <c r="AQ31" s="245">
        <f t="shared" si="15"/>
        <v>0</v>
      </c>
      <c r="AR31" s="246"/>
      <c r="AS31" s="247"/>
      <c r="AT31" s="252">
        <f t="shared" si="11"/>
        <v>0</v>
      </c>
      <c r="AU31" s="253"/>
      <c r="AV31" s="253"/>
      <c r="AW31" s="270"/>
      <c r="AX31" s="253">
        <f t="shared" si="12"/>
        <v>0</v>
      </c>
      <c r="AY31" s="253"/>
      <c r="AZ31" s="253"/>
      <c r="BA31" s="253"/>
      <c r="BB31" s="252">
        <f t="shared" si="13"/>
        <v>0</v>
      </c>
      <c r="BC31" s="253"/>
      <c r="BD31" s="253"/>
      <c r="BE31" s="254"/>
      <c r="BF31" s="255">
        <f t="shared" si="14"/>
        <v>0</v>
      </c>
      <c r="BG31" s="256"/>
    </row>
    <row r="32" spans="1:59" ht="18.75" customHeight="1" x14ac:dyDescent="0.4">
      <c r="B32" s="257">
        <v>0</v>
      </c>
      <c r="C32" s="258"/>
      <c r="D32" s="259"/>
      <c r="E32" s="260"/>
      <c r="F32" s="24" t="s">
        <v>3</v>
      </c>
      <c r="G32" s="260"/>
      <c r="H32" s="261"/>
      <c r="I32" s="25" t="s">
        <v>1</v>
      </c>
      <c r="J32" s="259"/>
      <c r="K32" s="260"/>
      <c r="L32" s="24" t="s">
        <v>3</v>
      </c>
      <c r="M32" s="260"/>
      <c r="N32" s="261"/>
      <c r="O32" s="262">
        <v>0</v>
      </c>
      <c r="P32" s="263"/>
      <c r="Q32" s="263"/>
      <c r="R32" s="264"/>
      <c r="S32" s="262">
        <v>0</v>
      </c>
      <c r="T32" s="263"/>
      <c r="U32" s="263"/>
      <c r="V32" s="264"/>
      <c r="W32" s="262">
        <v>0</v>
      </c>
      <c r="X32" s="263"/>
      <c r="Y32" s="263"/>
      <c r="Z32" s="264"/>
      <c r="AA32" s="262">
        <v>0</v>
      </c>
      <c r="AB32" s="263"/>
      <c r="AC32" s="263"/>
      <c r="AD32" s="264"/>
      <c r="AE32" s="28"/>
      <c r="AF32" s="265">
        <f t="shared" si="8"/>
        <v>0</v>
      </c>
      <c r="AG32" s="253"/>
      <c r="AH32" s="253"/>
      <c r="AI32" s="253"/>
      <c r="AJ32" s="266">
        <f t="shared" si="9"/>
        <v>0</v>
      </c>
      <c r="AK32" s="267"/>
      <c r="AL32" s="268"/>
      <c r="AM32" s="265">
        <f t="shared" si="10"/>
        <v>0</v>
      </c>
      <c r="AN32" s="253"/>
      <c r="AO32" s="253"/>
      <c r="AP32" s="253"/>
      <c r="AQ32" s="245">
        <f t="shared" si="15"/>
        <v>0</v>
      </c>
      <c r="AR32" s="246"/>
      <c r="AS32" s="247"/>
      <c r="AT32" s="252">
        <f t="shared" si="11"/>
        <v>0</v>
      </c>
      <c r="AU32" s="253"/>
      <c r="AV32" s="253"/>
      <c r="AW32" s="270"/>
      <c r="AX32" s="253">
        <f t="shared" si="12"/>
        <v>0</v>
      </c>
      <c r="AY32" s="253"/>
      <c r="AZ32" s="253"/>
      <c r="BA32" s="253"/>
      <c r="BB32" s="252">
        <f t="shared" si="13"/>
        <v>0</v>
      </c>
      <c r="BC32" s="253"/>
      <c r="BD32" s="253"/>
      <c r="BE32" s="254"/>
      <c r="BF32" s="255">
        <f t="shared" si="14"/>
        <v>0</v>
      </c>
      <c r="BG32" s="256"/>
    </row>
    <row r="33" spans="2:59" ht="18.75" customHeight="1" x14ac:dyDescent="0.4">
      <c r="B33" s="257" t="s">
        <v>4</v>
      </c>
      <c r="C33" s="258"/>
      <c r="D33" s="259"/>
      <c r="E33" s="260"/>
      <c r="F33" s="24" t="s">
        <v>3</v>
      </c>
      <c r="G33" s="260"/>
      <c r="H33" s="261"/>
      <c r="I33" s="25" t="s">
        <v>1</v>
      </c>
      <c r="J33" s="259"/>
      <c r="K33" s="260"/>
      <c r="L33" s="24" t="s">
        <v>3</v>
      </c>
      <c r="M33" s="260"/>
      <c r="N33" s="261"/>
      <c r="O33" s="262">
        <v>0</v>
      </c>
      <c r="P33" s="263"/>
      <c r="Q33" s="263"/>
      <c r="R33" s="264"/>
      <c r="S33" s="262">
        <v>0</v>
      </c>
      <c r="T33" s="263"/>
      <c r="U33" s="263"/>
      <c r="V33" s="264"/>
      <c r="W33" s="262">
        <v>0</v>
      </c>
      <c r="X33" s="263"/>
      <c r="Y33" s="263"/>
      <c r="Z33" s="264"/>
      <c r="AA33" s="262">
        <v>0</v>
      </c>
      <c r="AB33" s="263"/>
      <c r="AC33" s="263"/>
      <c r="AD33" s="264"/>
      <c r="AE33" s="28"/>
      <c r="AF33" s="265">
        <f t="shared" si="8"/>
        <v>0</v>
      </c>
      <c r="AG33" s="253"/>
      <c r="AH33" s="253"/>
      <c r="AI33" s="253"/>
      <c r="AJ33" s="266">
        <f t="shared" si="9"/>
        <v>0</v>
      </c>
      <c r="AK33" s="267"/>
      <c r="AL33" s="268"/>
      <c r="AM33" s="265">
        <f t="shared" si="10"/>
        <v>0</v>
      </c>
      <c r="AN33" s="253"/>
      <c r="AO33" s="253"/>
      <c r="AP33" s="253"/>
      <c r="AQ33" s="245">
        <f t="shared" si="15"/>
        <v>0</v>
      </c>
      <c r="AR33" s="246"/>
      <c r="AS33" s="247"/>
      <c r="AT33" s="252">
        <f t="shared" si="11"/>
        <v>0</v>
      </c>
      <c r="AU33" s="253"/>
      <c r="AV33" s="253"/>
      <c r="AW33" s="270"/>
      <c r="AX33" s="253">
        <f t="shared" si="12"/>
        <v>0</v>
      </c>
      <c r="AY33" s="253"/>
      <c r="AZ33" s="253"/>
      <c r="BA33" s="253"/>
      <c r="BB33" s="252">
        <f t="shared" si="13"/>
        <v>0</v>
      </c>
      <c r="BC33" s="253"/>
      <c r="BD33" s="253"/>
      <c r="BE33" s="254"/>
      <c r="BF33" s="255">
        <f t="shared" si="14"/>
        <v>0</v>
      </c>
      <c r="BG33" s="256"/>
    </row>
    <row r="34" spans="2:59" ht="18.75" customHeight="1" x14ac:dyDescent="0.4">
      <c r="B34" s="279" t="s">
        <v>4</v>
      </c>
      <c r="C34" s="280"/>
      <c r="D34" s="259"/>
      <c r="E34" s="260"/>
      <c r="F34" s="24" t="s">
        <v>3</v>
      </c>
      <c r="G34" s="260"/>
      <c r="H34" s="261"/>
      <c r="I34" s="25" t="s">
        <v>1</v>
      </c>
      <c r="J34" s="259"/>
      <c r="K34" s="260"/>
      <c r="L34" s="24" t="s">
        <v>3</v>
      </c>
      <c r="M34" s="260"/>
      <c r="N34" s="261"/>
      <c r="O34" s="281">
        <v>0</v>
      </c>
      <c r="P34" s="282"/>
      <c r="Q34" s="282"/>
      <c r="R34" s="283"/>
      <c r="S34" s="281">
        <v>0</v>
      </c>
      <c r="T34" s="282"/>
      <c r="U34" s="282"/>
      <c r="V34" s="283"/>
      <c r="W34" s="281">
        <v>0</v>
      </c>
      <c r="X34" s="282"/>
      <c r="Y34" s="282"/>
      <c r="Z34" s="283"/>
      <c r="AA34" s="281">
        <v>0</v>
      </c>
      <c r="AB34" s="282"/>
      <c r="AC34" s="282"/>
      <c r="AD34" s="283"/>
      <c r="AE34" s="28"/>
      <c r="AF34" s="265">
        <f t="shared" si="8"/>
        <v>0</v>
      </c>
      <c r="AG34" s="253"/>
      <c r="AH34" s="253"/>
      <c r="AI34" s="253"/>
      <c r="AJ34" s="266">
        <f t="shared" si="9"/>
        <v>0</v>
      </c>
      <c r="AK34" s="267"/>
      <c r="AL34" s="268"/>
      <c r="AM34" s="265">
        <f t="shared" si="10"/>
        <v>0</v>
      </c>
      <c r="AN34" s="253"/>
      <c r="AO34" s="253"/>
      <c r="AP34" s="253"/>
      <c r="AQ34" s="245">
        <f t="shared" si="15"/>
        <v>0</v>
      </c>
      <c r="AR34" s="246"/>
      <c r="AS34" s="247"/>
      <c r="AT34" s="252">
        <f t="shared" si="11"/>
        <v>0</v>
      </c>
      <c r="AU34" s="253"/>
      <c r="AV34" s="253"/>
      <c r="AW34" s="270"/>
      <c r="AX34" s="253">
        <f t="shared" si="12"/>
        <v>0</v>
      </c>
      <c r="AY34" s="253"/>
      <c r="AZ34" s="253"/>
      <c r="BA34" s="253"/>
      <c r="BB34" s="252">
        <f t="shared" si="13"/>
        <v>0</v>
      </c>
      <c r="BC34" s="253"/>
      <c r="BD34" s="253"/>
      <c r="BE34" s="254"/>
      <c r="BF34" s="271">
        <f t="shared" si="14"/>
        <v>0</v>
      </c>
      <c r="BG34" s="272"/>
    </row>
    <row r="35" spans="2:59" ht="18.75" customHeight="1" thickBot="1" x14ac:dyDescent="0.45">
      <c r="B35" s="279" t="s">
        <v>4</v>
      </c>
      <c r="C35" s="280"/>
      <c r="D35" s="259"/>
      <c r="E35" s="260"/>
      <c r="F35" s="26" t="s">
        <v>3</v>
      </c>
      <c r="G35" s="260"/>
      <c r="H35" s="261"/>
      <c r="I35" s="27" t="s">
        <v>1</v>
      </c>
      <c r="J35" s="259"/>
      <c r="K35" s="260"/>
      <c r="L35" s="26" t="s">
        <v>3</v>
      </c>
      <c r="M35" s="260"/>
      <c r="N35" s="261"/>
      <c r="O35" s="281">
        <v>0</v>
      </c>
      <c r="P35" s="282"/>
      <c r="Q35" s="282"/>
      <c r="R35" s="283"/>
      <c r="S35" s="281">
        <v>0</v>
      </c>
      <c r="T35" s="282"/>
      <c r="U35" s="282"/>
      <c r="V35" s="283"/>
      <c r="W35" s="281">
        <v>0</v>
      </c>
      <c r="X35" s="282"/>
      <c r="Y35" s="282"/>
      <c r="Z35" s="283"/>
      <c r="AA35" s="281">
        <v>0</v>
      </c>
      <c r="AB35" s="282"/>
      <c r="AC35" s="282"/>
      <c r="AD35" s="283"/>
      <c r="AE35" s="29"/>
      <c r="AF35" s="273">
        <f t="shared" si="8"/>
        <v>0</v>
      </c>
      <c r="AG35" s="274"/>
      <c r="AH35" s="274"/>
      <c r="AI35" s="274"/>
      <c r="AJ35" s="285">
        <f t="shared" si="9"/>
        <v>0</v>
      </c>
      <c r="AK35" s="286"/>
      <c r="AL35" s="287"/>
      <c r="AM35" s="273">
        <f t="shared" si="10"/>
        <v>0</v>
      </c>
      <c r="AN35" s="274"/>
      <c r="AO35" s="274"/>
      <c r="AP35" s="274"/>
      <c r="AQ35" s="276">
        <f t="shared" si="15"/>
        <v>0</v>
      </c>
      <c r="AR35" s="277"/>
      <c r="AS35" s="278"/>
      <c r="AT35" s="300">
        <f t="shared" si="11"/>
        <v>0</v>
      </c>
      <c r="AU35" s="274"/>
      <c r="AV35" s="274"/>
      <c r="AW35" s="284"/>
      <c r="AX35" s="274">
        <f t="shared" si="12"/>
        <v>0</v>
      </c>
      <c r="AY35" s="274"/>
      <c r="AZ35" s="274"/>
      <c r="BA35" s="275"/>
      <c r="BB35" s="300">
        <f t="shared" si="13"/>
        <v>0</v>
      </c>
      <c r="BC35" s="274"/>
      <c r="BD35" s="274"/>
      <c r="BE35" s="275"/>
      <c r="BF35" s="307">
        <f t="shared" si="14"/>
        <v>0</v>
      </c>
      <c r="BG35" s="308"/>
    </row>
    <row r="36" spans="2:59" ht="18.75" customHeight="1" thickTop="1" x14ac:dyDescent="0.4">
      <c r="AD36" s="333" t="s">
        <v>5</v>
      </c>
      <c r="AE36" s="334"/>
      <c r="AF36" s="337">
        <f>SUM(AF28:AI35)</f>
        <v>0</v>
      </c>
      <c r="AG36" s="288"/>
      <c r="AH36" s="288"/>
      <c r="AI36" s="288"/>
      <c r="AJ36" s="339">
        <f>SUM(AJ28,AJ29,AJ30,AJ31,AJ32,AJ33,AJ34,AJ35)</f>
        <v>0</v>
      </c>
      <c r="AK36" s="340"/>
      <c r="AL36" s="341"/>
      <c r="AM36" s="337">
        <f>SUM(AM28:AP35)</f>
        <v>0</v>
      </c>
      <c r="AN36" s="288"/>
      <c r="AO36" s="288"/>
      <c r="AP36" s="288"/>
      <c r="AQ36" s="290">
        <f>SUM(AQ28,AQ29,AQ30,AQ31,AQ32,AQ33,AQ34,AQ35)</f>
        <v>0</v>
      </c>
      <c r="AR36" s="291"/>
      <c r="AS36" s="292"/>
      <c r="AT36" s="296">
        <f>SUM(AT28:AW35)</f>
        <v>0</v>
      </c>
      <c r="AU36" s="288"/>
      <c r="AV36" s="288"/>
      <c r="AW36" s="297"/>
      <c r="AX36" s="288">
        <f>SUM(AX28,AX29,AX30,AX31,AX32,AX33,AX34,AX35)</f>
        <v>0</v>
      </c>
      <c r="AY36" s="288"/>
      <c r="AZ36" s="288"/>
      <c r="BA36" s="288"/>
      <c r="BB36" s="296">
        <f>SUM(BB28,BB29,BB30,BB31,BB32,BB33,BB34,BB35)</f>
        <v>0</v>
      </c>
      <c r="BC36" s="288"/>
      <c r="BD36" s="288"/>
      <c r="BE36" s="354"/>
      <c r="BF36" s="309">
        <f>+SUM(BF28,BF29,BF30,BF31,BF32,BF33,,BF34,BF35)</f>
        <v>0</v>
      </c>
      <c r="BG36" s="310"/>
    </row>
    <row r="37" spans="2:59" ht="18.75" customHeight="1" thickBot="1" x14ac:dyDescent="0.45">
      <c r="AD37" s="335"/>
      <c r="AE37" s="336"/>
      <c r="AF37" s="338"/>
      <c r="AG37" s="289"/>
      <c r="AH37" s="289"/>
      <c r="AI37" s="289"/>
      <c r="AJ37" s="342"/>
      <c r="AK37" s="343"/>
      <c r="AL37" s="344"/>
      <c r="AM37" s="338"/>
      <c r="AN37" s="289"/>
      <c r="AO37" s="289"/>
      <c r="AP37" s="289"/>
      <c r="AQ37" s="293"/>
      <c r="AR37" s="294"/>
      <c r="AS37" s="295"/>
      <c r="AT37" s="298"/>
      <c r="AU37" s="289"/>
      <c r="AV37" s="289"/>
      <c r="AW37" s="299"/>
      <c r="AX37" s="289"/>
      <c r="AY37" s="289"/>
      <c r="AZ37" s="289"/>
      <c r="BA37" s="289"/>
      <c r="BB37" s="304"/>
      <c r="BC37" s="305"/>
      <c r="BD37" s="305"/>
      <c r="BE37" s="306"/>
      <c r="BF37" s="311"/>
      <c r="BG37" s="312"/>
    </row>
    <row r="38" spans="2:59" ht="18.75" customHeight="1" thickBot="1" x14ac:dyDescent="0.45"/>
    <row r="39" spans="2:59" ht="18.75" customHeight="1" thickBot="1" x14ac:dyDescent="0.45">
      <c r="B39" s="366" t="s">
        <v>26</v>
      </c>
      <c r="C39" s="367"/>
      <c r="D39" s="368"/>
      <c r="E39" s="323" t="s">
        <v>6</v>
      </c>
      <c r="F39" s="323"/>
      <c r="G39" s="323"/>
      <c r="H39" s="323"/>
      <c r="I39" s="323" t="s">
        <v>7</v>
      </c>
      <c r="J39" s="323"/>
      <c r="K39" s="323"/>
      <c r="L39" s="323"/>
      <c r="M39" s="324"/>
      <c r="O39" s="384" t="s">
        <v>27</v>
      </c>
      <c r="P39" s="385"/>
      <c r="Q39" s="386"/>
      <c r="R39" s="323" t="s">
        <v>8</v>
      </c>
      <c r="S39" s="323"/>
      <c r="T39" s="323"/>
      <c r="U39" s="323"/>
      <c r="V39" s="323"/>
      <c r="W39" s="345" t="s">
        <v>6</v>
      </c>
      <c r="X39" s="346"/>
      <c r="Y39" s="365"/>
      <c r="Z39" s="345" t="s">
        <v>7</v>
      </c>
      <c r="AA39" s="346"/>
      <c r="AB39" s="346"/>
      <c r="AC39" s="347"/>
      <c r="AE39" s="313" t="s">
        <v>25</v>
      </c>
      <c r="AF39" s="314"/>
      <c r="AG39" s="315"/>
      <c r="AH39" s="360" t="s">
        <v>6</v>
      </c>
      <c r="AI39" s="356"/>
      <c r="AJ39" s="356"/>
      <c r="AK39" s="356"/>
      <c r="AL39" s="356" t="s">
        <v>7</v>
      </c>
      <c r="AM39" s="356"/>
      <c r="AN39" s="356"/>
      <c r="AO39" s="356"/>
      <c r="AP39" s="357"/>
      <c r="AT39" s="363" t="s">
        <v>22</v>
      </c>
      <c r="AU39" s="363"/>
      <c r="AV39" s="364"/>
      <c r="AW39" s="322" t="s">
        <v>28</v>
      </c>
      <c r="AX39" s="323"/>
      <c r="AY39" s="323"/>
      <c r="AZ39" s="323"/>
      <c r="BA39" s="345"/>
      <c r="BB39" s="355" t="s">
        <v>21</v>
      </c>
      <c r="BC39" s="323"/>
      <c r="BD39" s="323"/>
      <c r="BE39" s="323"/>
      <c r="BF39" s="323"/>
      <c r="BG39" s="324"/>
    </row>
    <row r="40" spans="2:59" ht="18.75" customHeight="1" x14ac:dyDescent="0.4">
      <c r="B40" s="369"/>
      <c r="C40" s="370"/>
      <c r="D40" s="371"/>
      <c r="E40" s="375">
        <f>AQ36</f>
        <v>0</v>
      </c>
      <c r="F40" s="376"/>
      <c r="G40" s="376"/>
      <c r="H40" s="377"/>
      <c r="I40" s="381">
        <f>BB36</f>
        <v>0</v>
      </c>
      <c r="J40" s="382"/>
      <c r="K40" s="382"/>
      <c r="L40" s="382"/>
      <c r="M40" s="383"/>
      <c r="O40" s="387"/>
      <c r="P40" s="388"/>
      <c r="Q40" s="389"/>
      <c r="R40" s="393" t="str">
        <f>IFERROR(IF(AF36/(TIME(AQ36,BF36,0)/"1:0:0")&gt;3500,3500,AF36/(TIME(AQ36,BF36,0)/"1:0:0")),"0")</f>
        <v>0</v>
      </c>
      <c r="S40" s="394"/>
      <c r="T40" s="394"/>
      <c r="U40" s="394"/>
      <c r="V40" s="395"/>
      <c r="W40" s="399">
        <f>ROUNDDOWN((TIME(0,BF36,0)/"1:0:0"),0)</f>
        <v>0</v>
      </c>
      <c r="X40" s="400"/>
      <c r="Y40" s="401"/>
      <c r="Z40" s="348">
        <f>R40*W40</f>
        <v>0</v>
      </c>
      <c r="AA40" s="349"/>
      <c r="AB40" s="349"/>
      <c r="AC40" s="350"/>
      <c r="AE40" s="316"/>
      <c r="AF40" s="317"/>
      <c r="AG40" s="318"/>
      <c r="AH40" s="361">
        <f>E40+W40</f>
        <v>0</v>
      </c>
      <c r="AI40" s="362"/>
      <c r="AJ40" s="362"/>
      <c r="AK40" s="362"/>
      <c r="AL40" s="358">
        <f>I40+Z40</f>
        <v>0</v>
      </c>
      <c r="AM40" s="358"/>
      <c r="AN40" s="358"/>
      <c r="AO40" s="358"/>
      <c r="AP40" s="359"/>
      <c r="AT40" s="363"/>
      <c r="AU40" s="363"/>
      <c r="AV40" s="364"/>
      <c r="AW40" s="325">
        <f>SUM(AH21,AH40)</f>
        <v>0</v>
      </c>
      <c r="AX40" s="326"/>
      <c r="AY40" s="326"/>
      <c r="AZ40" s="326"/>
      <c r="BA40" s="405"/>
      <c r="BB40" s="407">
        <f>SUM(AL21,AL40)</f>
        <v>0</v>
      </c>
      <c r="BC40" s="329"/>
      <c r="BD40" s="329"/>
      <c r="BE40" s="329"/>
      <c r="BF40" s="329"/>
      <c r="BG40" s="330"/>
    </row>
    <row r="41" spans="2:59" ht="18.75" customHeight="1" thickBot="1" x14ac:dyDescent="0.45">
      <c r="B41" s="372"/>
      <c r="C41" s="373"/>
      <c r="D41" s="374"/>
      <c r="E41" s="378"/>
      <c r="F41" s="379"/>
      <c r="G41" s="379"/>
      <c r="H41" s="380"/>
      <c r="I41" s="351"/>
      <c r="J41" s="352"/>
      <c r="K41" s="352"/>
      <c r="L41" s="352"/>
      <c r="M41" s="353"/>
      <c r="O41" s="390"/>
      <c r="P41" s="391"/>
      <c r="Q41" s="392"/>
      <c r="R41" s="396"/>
      <c r="S41" s="397"/>
      <c r="T41" s="397"/>
      <c r="U41" s="397"/>
      <c r="V41" s="398"/>
      <c r="W41" s="402"/>
      <c r="X41" s="403"/>
      <c r="Y41" s="404"/>
      <c r="Z41" s="351"/>
      <c r="AA41" s="352"/>
      <c r="AB41" s="352"/>
      <c r="AC41" s="353"/>
      <c r="AE41" s="319"/>
      <c r="AF41" s="320"/>
      <c r="AG41" s="321"/>
      <c r="AH41" s="327"/>
      <c r="AI41" s="328"/>
      <c r="AJ41" s="328"/>
      <c r="AK41" s="328"/>
      <c r="AL41" s="331"/>
      <c r="AM41" s="331"/>
      <c r="AN41" s="331"/>
      <c r="AO41" s="331"/>
      <c r="AP41" s="332"/>
      <c r="AT41" s="363"/>
      <c r="AU41" s="363"/>
      <c r="AV41" s="364"/>
      <c r="AW41" s="327"/>
      <c r="AX41" s="328"/>
      <c r="AY41" s="328"/>
      <c r="AZ41" s="328"/>
      <c r="BA41" s="406"/>
      <c r="BB41" s="408"/>
      <c r="BC41" s="331"/>
      <c r="BD41" s="331"/>
      <c r="BE41" s="331"/>
      <c r="BF41" s="331"/>
      <c r="BG41" s="332"/>
    </row>
  </sheetData>
  <sheetProtection algorithmName="SHA-512" hashValue="HQJoHJZoTpTaZ9Kd5Xx0tUBo7EnDSQxqBskk0XL5EHPXk4wSxEUwWv8w+IfQ5w/CaUBSaiJGn3lmsUQe9AY5yQ==" saltValue="qBBAoWhfzZNDej68sDjFFg==" spinCount="100000" sheet="1" objects="1" scenarios="1" selectLockedCells="1"/>
  <mergeCells count="367">
    <mergeCell ref="B20:D22"/>
    <mergeCell ref="E20:H20"/>
    <mergeCell ref="I20:M20"/>
    <mergeCell ref="O20:Q22"/>
    <mergeCell ref="R20:V20"/>
    <mergeCell ref="E21:H22"/>
    <mergeCell ref="I21:M22"/>
    <mergeCell ref="R21:V22"/>
    <mergeCell ref="W20:Y20"/>
    <mergeCell ref="W21:Y22"/>
    <mergeCell ref="AW39:BA39"/>
    <mergeCell ref="BB39:BG39"/>
    <mergeCell ref="AL39:AP39"/>
    <mergeCell ref="AL40:AP41"/>
    <mergeCell ref="AH39:AK39"/>
    <mergeCell ref="AH40:AK41"/>
    <mergeCell ref="AT39:AV41"/>
    <mergeCell ref="W39:Y39"/>
    <mergeCell ref="B39:D41"/>
    <mergeCell ref="E39:H39"/>
    <mergeCell ref="E40:H41"/>
    <mergeCell ref="I39:M39"/>
    <mergeCell ref="I40:M41"/>
    <mergeCell ref="O39:Q41"/>
    <mergeCell ref="R39:V39"/>
    <mergeCell ref="R40:V41"/>
    <mergeCell ref="W40:Y41"/>
    <mergeCell ref="Z39:AC39"/>
    <mergeCell ref="Z40:AC41"/>
    <mergeCell ref="AE39:AG41"/>
    <mergeCell ref="AW40:BA41"/>
    <mergeCell ref="BB40:BG41"/>
    <mergeCell ref="AT35:AW35"/>
    <mergeCell ref="AX35:BA35"/>
    <mergeCell ref="BB35:BE35"/>
    <mergeCell ref="BF35:BG35"/>
    <mergeCell ref="O35:R35"/>
    <mergeCell ref="S35:V35"/>
    <mergeCell ref="W35:Z35"/>
    <mergeCell ref="AA35:AD35"/>
    <mergeCell ref="AF35:AI35"/>
    <mergeCell ref="AJ35:AL35"/>
    <mergeCell ref="AX36:BA37"/>
    <mergeCell ref="BB36:BE37"/>
    <mergeCell ref="BF36:BG37"/>
    <mergeCell ref="AD36:AE37"/>
    <mergeCell ref="AF36:AI37"/>
    <mergeCell ref="AJ36:AL37"/>
    <mergeCell ref="AM36:AP37"/>
    <mergeCell ref="AQ36:AS37"/>
    <mergeCell ref="AT36:AW37"/>
    <mergeCell ref="AQ34:AS34"/>
    <mergeCell ref="AT34:AW34"/>
    <mergeCell ref="AX34:BA34"/>
    <mergeCell ref="BB34:BE34"/>
    <mergeCell ref="BF34:BG34"/>
    <mergeCell ref="B35:C35"/>
    <mergeCell ref="D35:E35"/>
    <mergeCell ref="G35:H35"/>
    <mergeCell ref="J35:K35"/>
    <mergeCell ref="M35:N35"/>
    <mergeCell ref="S34:V34"/>
    <mergeCell ref="W34:Z34"/>
    <mergeCell ref="AA34:AD34"/>
    <mergeCell ref="AF34:AI34"/>
    <mergeCell ref="AJ34:AL34"/>
    <mergeCell ref="AM34:AP34"/>
    <mergeCell ref="B34:C34"/>
    <mergeCell ref="D34:E34"/>
    <mergeCell ref="G34:H34"/>
    <mergeCell ref="J34:K34"/>
    <mergeCell ref="M34:N34"/>
    <mergeCell ref="O34:R34"/>
    <mergeCell ref="AM35:AP35"/>
    <mergeCell ref="AQ35:AS35"/>
    <mergeCell ref="AT33:AW33"/>
    <mergeCell ref="AX33:BA33"/>
    <mergeCell ref="BB33:BE33"/>
    <mergeCell ref="BF33:BG33"/>
    <mergeCell ref="O33:R33"/>
    <mergeCell ref="S33:V33"/>
    <mergeCell ref="W33:Z33"/>
    <mergeCell ref="AA33:AD33"/>
    <mergeCell ref="AF33:AI33"/>
    <mergeCell ref="AJ33:AL33"/>
    <mergeCell ref="AQ32:AS32"/>
    <mergeCell ref="AT32:AW32"/>
    <mergeCell ref="AX32:BA32"/>
    <mergeCell ref="BB32:BE32"/>
    <mergeCell ref="BF32:BG32"/>
    <mergeCell ref="B33:C33"/>
    <mergeCell ref="D33:E33"/>
    <mergeCell ref="G33:H33"/>
    <mergeCell ref="J33:K33"/>
    <mergeCell ref="M33:N33"/>
    <mergeCell ref="S32:V32"/>
    <mergeCell ref="W32:Z32"/>
    <mergeCell ref="AA32:AD32"/>
    <mergeCell ref="AF32:AI32"/>
    <mergeCell ref="AJ32:AL32"/>
    <mergeCell ref="AM32:AP32"/>
    <mergeCell ref="B32:C32"/>
    <mergeCell ref="D32:E32"/>
    <mergeCell ref="G32:H32"/>
    <mergeCell ref="J32:K32"/>
    <mergeCell ref="M32:N32"/>
    <mergeCell ref="O32:R32"/>
    <mergeCell ref="AM33:AP33"/>
    <mergeCell ref="AQ33:AS33"/>
    <mergeCell ref="AT31:AW31"/>
    <mergeCell ref="AX31:BA31"/>
    <mergeCell ref="BB31:BE31"/>
    <mergeCell ref="BF31:BG31"/>
    <mergeCell ref="O31:R31"/>
    <mergeCell ref="S31:V31"/>
    <mergeCell ref="W31:Z31"/>
    <mergeCell ref="AA31:AD31"/>
    <mergeCell ref="AF31:AI31"/>
    <mergeCell ref="AJ31:AL31"/>
    <mergeCell ref="AQ30:AS30"/>
    <mergeCell ref="AT30:AW30"/>
    <mergeCell ref="AX30:BA30"/>
    <mergeCell ref="BB30:BE30"/>
    <mergeCell ref="BF30:BG30"/>
    <mergeCell ref="B31:C31"/>
    <mergeCell ref="D31:E31"/>
    <mergeCell ref="G31:H31"/>
    <mergeCell ref="J31:K31"/>
    <mergeCell ref="M31:N31"/>
    <mergeCell ref="S30:V30"/>
    <mergeCell ref="W30:Z30"/>
    <mergeCell ref="AA30:AD30"/>
    <mergeCell ref="AF30:AI30"/>
    <mergeCell ref="AJ30:AL30"/>
    <mergeCell ref="AM30:AP30"/>
    <mergeCell ref="B30:C30"/>
    <mergeCell ref="D30:E30"/>
    <mergeCell ref="G30:H30"/>
    <mergeCell ref="J30:K30"/>
    <mergeCell ref="M30:N30"/>
    <mergeCell ref="O30:R30"/>
    <mergeCell ref="AM31:AP31"/>
    <mergeCell ref="AQ31:AS31"/>
    <mergeCell ref="AM29:AP29"/>
    <mergeCell ref="AQ29:AS29"/>
    <mergeCell ref="AT29:AW29"/>
    <mergeCell ref="AX29:BA29"/>
    <mergeCell ref="BB29:BE29"/>
    <mergeCell ref="BF29:BG29"/>
    <mergeCell ref="O29:R29"/>
    <mergeCell ref="S29:V29"/>
    <mergeCell ref="W29:Z29"/>
    <mergeCell ref="AA29:AD29"/>
    <mergeCell ref="AF29:AI29"/>
    <mergeCell ref="AJ29:AL29"/>
    <mergeCell ref="M29:N29"/>
    <mergeCell ref="S28:V28"/>
    <mergeCell ref="W28:Z28"/>
    <mergeCell ref="AA28:AD28"/>
    <mergeCell ref="AF28:AI28"/>
    <mergeCell ref="B28:C28"/>
    <mergeCell ref="D28:E28"/>
    <mergeCell ref="G28:H28"/>
    <mergeCell ref="J28:K28"/>
    <mergeCell ref="M28:N28"/>
    <mergeCell ref="O28:R28"/>
    <mergeCell ref="B29:C29"/>
    <mergeCell ref="D29:E29"/>
    <mergeCell ref="G29:H29"/>
    <mergeCell ref="J29:K29"/>
    <mergeCell ref="J27:N27"/>
    <mergeCell ref="AD17:AE18"/>
    <mergeCell ref="AF17:AI18"/>
    <mergeCell ref="AJ17:AL18"/>
    <mergeCell ref="AQ28:AS28"/>
    <mergeCell ref="AT28:AW28"/>
    <mergeCell ref="AX28:BA28"/>
    <mergeCell ref="BB28:BE28"/>
    <mergeCell ref="BF28:BG28"/>
    <mergeCell ref="AJ28:AL28"/>
    <mergeCell ref="AM28:AP28"/>
    <mergeCell ref="S26:V27"/>
    <mergeCell ref="W26:Z27"/>
    <mergeCell ref="S25:Z25"/>
    <mergeCell ref="Z20:AC20"/>
    <mergeCell ref="Z21:AC22"/>
    <mergeCell ref="BB16:BE16"/>
    <mergeCell ref="AX17:BA18"/>
    <mergeCell ref="BB17:BE18"/>
    <mergeCell ref="BF16:BG16"/>
    <mergeCell ref="BF17:BG18"/>
    <mergeCell ref="B25:C27"/>
    <mergeCell ref="D25:N26"/>
    <mergeCell ref="O25:R27"/>
    <mergeCell ref="AA25:AD27"/>
    <mergeCell ref="AE25:AE27"/>
    <mergeCell ref="AF25:AI27"/>
    <mergeCell ref="AJ25:AL27"/>
    <mergeCell ref="AM25:AP27"/>
    <mergeCell ref="AQ25:AS27"/>
    <mergeCell ref="AE20:AG22"/>
    <mergeCell ref="AH20:AK20"/>
    <mergeCell ref="AL20:AP20"/>
    <mergeCell ref="AH21:AK22"/>
    <mergeCell ref="AL21:AP22"/>
    <mergeCell ref="AT25:AW27"/>
    <mergeCell ref="AX25:BA27"/>
    <mergeCell ref="BB25:BE27"/>
    <mergeCell ref="BF25:BG27"/>
    <mergeCell ref="D27:H27"/>
    <mergeCell ref="AA16:AD16"/>
    <mergeCell ref="AF16:AI16"/>
    <mergeCell ref="AJ16:AL16"/>
    <mergeCell ref="AQ15:AS15"/>
    <mergeCell ref="AT15:AW15"/>
    <mergeCell ref="AX15:BA15"/>
    <mergeCell ref="AM17:AP18"/>
    <mergeCell ref="AQ17:AS18"/>
    <mergeCell ref="AT17:AW18"/>
    <mergeCell ref="AT16:AW16"/>
    <mergeCell ref="AX16:BA16"/>
    <mergeCell ref="BB15:BE15"/>
    <mergeCell ref="BF15:BG15"/>
    <mergeCell ref="AJ15:AL15"/>
    <mergeCell ref="AM15:AP15"/>
    <mergeCell ref="AM16:AP16"/>
    <mergeCell ref="AQ16:AS16"/>
    <mergeCell ref="B16:C16"/>
    <mergeCell ref="D16:E16"/>
    <mergeCell ref="G16:H16"/>
    <mergeCell ref="J16:K16"/>
    <mergeCell ref="M16:N16"/>
    <mergeCell ref="S15:V15"/>
    <mergeCell ref="W15:Z15"/>
    <mergeCell ref="AA15:AD15"/>
    <mergeCell ref="AF15:AI15"/>
    <mergeCell ref="B15:C15"/>
    <mergeCell ref="D15:E15"/>
    <mergeCell ref="G15:H15"/>
    <mergeCell ref="J15:K15"/>
    <mergeCell ref="M15:N15"/>
    <mergeCell ref="O15:R15"/>
    <mergeCell ref="O16:R16"/>
    <mergeCell ref="S16:V16"/>
    <mergeCell ref="W16:Z16"/>
    <mergeCell ref="AT14:AW14"/>
    <mergeCell ref="AX14:BA14"/>
    <mergeCell ref="BB14:BE14"/>
    <mergeCell ref="BF14:BG14"/>
    <mergeCell ref="O14:R14"/>
    <mergeCell ref="S14:V14"/>
    <mergeCell ref="W14:Z14"/>
    <mergeCell ref="AA14:AD14"/>
    <mergeCell ref="AF14:AI14"/>
    <mergeCell ref="AJ14:AL14"/>
    <mergeCell ref="AQ13:AS13"/>
    <mergeCell ref="AT13:AW13"/>
    <mergeCell ref="AX13:BA13"/>
    <mergeCell ref="BB13:BE13"/>
    <mergeCell ref="BF13:BG13"/>
    <mergeCell ref="B14:C14"/>
    <mergeCell ref="D14:E14"/>
    <mergeCell ref="G14:H14"/>
    <mergeCell ref="J14:K14"/>
    <mergeCell ref="M14:N14"/>
    <mergeCell ref="S13:V13"/>
    <mergeCell ref="W13:Z13"/>
    <mergeCell ref="AA13:AD13"/>
    <mergeCell ref="AF13:AI13"/>
    <mergeCell ref="AJ13:AL13"/>
    <mergeCell ref="AM13:AP13"/>
    <mergeCell ref="B13:C13"/>
    <mergeCell ref="D13:E13"/>
    <mergeCell ref="G13:H13"/>
    <mergeCell ref="J13:K13"/>
    <mergeCell ref="M13:N13"/>
    <mergeCell ref="O13:R13"/>
    <mergeCell ref="AM14:AP14"/>
    <mergeCell ref="AQ14:AS14"/>
    <mergeCell ref="AT12:AW12"/>
    <mergeCell ref="AX12:BA12"/>
    <mergeCell ref="BB12:BE12"/>
    <mergeCell ref="BF12:BG12"/>
    <mergeCell ref="O12:R12"/>
    <mergeCell ref="S12:V12"/>
    <mergeCell ref="W12:Z12"/>
    <mergeCell ref="AA12:AD12"/>
    <mergeCell ref="AF12:AI12"/>
    <mergeCell ref="AJ12:AL12"/>
    <mergeCell ref="AQ11:AS11"/>
    <mergeCell ref="AT11:AW11"/>
    <mergeCell ref="AX11:BA11"/>
    <mergeCell ref="BB11:BE11"/>
    <mergeCell ref="BF11:BG11"/>
    <mergeCell ref="B12:C12"/>
    <mergeCell ref="D12:E12"/>
    <mergeCell ref="G12:H12"/>
    <mergeCell ref="J12:K12"/>
    <mergeCell ref="M12:N12"/>
    <mergeCell ref="S11:V11"/>
    <mergeCell ref="W11:Z11"/>
    <mergeCell ref="AA11:AD11"/>
    <mergeCell ref="AF11:AI11"/>
    <mergeCell ref="AJ11:AL11"/>
    <mergeCell ref="AM11:AP11"/>
    <mergeCell ref="B11:C11"/>
    <mergeCell ref="D11:E11"/>
    <mergeCell ref="G11:H11"/>
    <mergeCell ref="J11:K11"/>
    <mergeCell ref="M11:N11"/>
    <mergeCell ref="O11:R11"/>
    <mergeCell ref="AM12:AP12"/>
    <mergeCell ref="AQ12:AS12"/>
    <mergeCell ref="AT10:AW10"/>
    <mergeCell ref="AX10:BA10"/>
    <mergeCell ref="BB10:BE10"/>
    <mergeCell ref="BF10:BG10"/>
    <mergeCell ref="O10:R10"/>
    <mergeCell ref="S10:V10"/>
    <mergeCell ref="W10:Z10"/>
    <mergeCell ref="AA10:AD10"/>
    <mergeCell ref="AF10:AI10"/>
    <mergeCell ref="AJ10:AL10"/>
    <mergeCell ref="AQ9:AS9"/>
    <mergeCell ref="AT9:AW9"/>
    <mergeCell ref="AX9:BA9"/>
    <mergeCell ref="BB9:BE9"/>
    <mergeCell ref="BF9:BG9"/>
    <mergeCell ref="B10:C10"/>
    <mergeCell ref="D10:E10"/>
    <mergeCell ref="G10:H10"/>
    <mergeCell ref="J10:K10"/>
    <mergeCell ref="M10:N10"/>
    <mergeCell ref="S9:V9"/>
    <mergeCell ref="W9:Z9"/>
    <mergeCell ref="AA9:AD9"/>
    <mergeCell ref="AF9:AI9"/>
    <mergeCell ref="AJ9:AL9"/>
    <mergeCell ref="AM9:AP9"/>
    <mergeCell ref="B9:C9"/>
    <mergeCell ref="D9:E9"/>
    <mergeCell ref="G9:H9"/>
    <mergeCell ref="J9:K9"/>
    <mergeCell ref="M9:N9"/>
    <mergeCell ref="O9:R9"/>
    <mergeCell ref="AM10:AP10"/>
    <mergeCell ref="AQ10:AS10"/>
    <mergeCell ref="AJ4:AQ4"/>
    <mergeCell ref="BD3:BF4"/>
    <mergeCell ref="B6:C8"/>
    <mergeCell ref="D6:N7"/>
    <mergeCell ref="O6:R8"/>
    <mergeCell ref="AA6:AD8"/>
    <mergeCell ref="AE6:AE8"/>
    <mergeCell ref="AF6:AI8"/>
    <mergeCell ref="AJ6:AL8"/>
    <mergeCell ref="AM6:AP8"/>
    <mergeCell ref="AQ6:AS8"/>
    <mergeCell ref="AT6:AW8"/>
    <mergeCell ref="AX6:BA8"/>
    <mergeCell ref="BB6:BE8"/>
    <mergeCell ref="BF6:BG8"/>
    <mergeCell ref="D8:H8"/>
    <mergeCell ref="J8:N8"/>
    <mergeCell ref="S7:V8"/>
    <mergeCell ref="W7:Z8"/>
    <mergeCell ref="S6:Z6"/>
  </mergeCells>
  <phoneticPr fontId="3"/>
  <pageMargins left="0.25" right="0.25" top="0.31" bottom="0.3" header="0.3" footer="0.3"/>
  <pageSetup paperSize="9"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30</xdr:col>
                    <xdr:colOff>19050</xdr:colOff>
                    <xdr:row>14</xdr:row>
                    <xdr:rowOff>238125</xdr:rowOff>
                  </from>
                  <to>
                    <xdr:col>31</xdr:col>
                    <xdr:colOff>57150</xdr:colOff>
                    <xdr:row>16</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30</xdr:col>
                    <xdr:colOff>19050</xdr:colOff>
                    <xdr:row>14</xdr:row>
                    <xdr:rowOff>9525</xdr:rowOff>
                  </from>
                  <to>
                    <xdr:col>31</xdr:col>
                    <xdr:colOff>57150</xdr:colOff>
                    <xdr:row>15</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30</xdr:col>
                    <xdr:colOff>19050</xdr:colOff>
                    <xdr:row>13</xdr:row>
                    <xdr:rowOff>0</xdr:rowOff>
                  </from>
                  <to>
                    <xdr:col>31</xdr:col>
                    <xdr:colOff>57150</xdr:colOff>
                    <xdr:row>14</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30</xdr:col>
                    <xdr:colOff>19050</xdr:colOff>
                    <xdr:row>12</xdr:row>
                    <xdr:rowOff>0</xdr:rowOff>
                  </from>
                  <to>
                    <xdr:col>31</xdr:col>
                    <xdr:colOff>57150</xdr:colOff>
                    <xdr:row>13</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30</xdr:col>
                    <xdr:colOff>19050</xdr:colOff>
                    <xdr:row>10</xdr:row>
                    <xdr:rowOff>247650</xdr:rowOff>
                  </from>
                  <to>
                    <xdr:col>31</xdr:col>
                    <xdr:colOff>57150</xdr:colOff>
                    <xdr:row>12</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30</xdr:col>
                    <xdr:colOff>19050</xdr:colOff>
                    <xdr:row>10</xdr:row>
                    <xdr:rowOff>0</xdr:rowOff>
                  </from>
                  <to>
                    <xdr:col>31</xdr:col>
                    <xdr:colOff>57150</xdr:colOff>
                    <xdr:row>11</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30</xdr:col>
                    <xdr:colOff>19050</xdr:colOff>
                    <xdr:row>8</xdr:row>
                    <xdr:rowOff>238125</xdr:rowOff>
                  </from>
                  <to>
                    <xdr:col>31</xdr:col>
                    <xdr:colOff>57150</xdr:colOff>
                    <xdr:row>10</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30</xdr:col>
                    <xdr:colOff>19050</xdr:colOff>
                    <xdr:row>7</xdr:row>
                    <xdr:rowOff>219075</xdr:rowOff>
                  </from>
                  <to>
                    <xdr:col>31</xdr:col>
                    <xdr:colOff>57150</xdr:colOff>
                    <xdr:row>9</xdr:row>
                    <xdr:rowOff>9525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30</xdr:col>
                    <xdr:colOff>19050</xdr:colOff>
                    <xdr:row>33</xdr:row>
                    <xdr:rowOff>238125</xdr:rowOff>
                  </from>
                  <to>
                    <xdr:col>31</xdr:col>
                    <xdr:colOff>57150</xdr:colOff>
                    <xdr:row>35</xdr:row>
                    <xdr:rowOff>9525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30</xdr:col>
                    <xdr:colOff>19050</xdr:colOff>
                    <xdr:row>32</xdr:row>
                    <xdr:rowOff>238125</xdr:rowOff>
                  </from>
                  <to>
                    <xdr:col>31</xdr:col>
                    <xdr:colOff>57150</xdr:colOff>
                    <xdr:row>34</xdr:row>
                    <xdr:rowOff>9525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30</xdr:col>
                    <xdr:colOff>19050</xdr:colOff>
                    <xdr:row>32</xdr:row>
                    <xdr:rowOff>9525</xdr:rowOff>
                  </from>
                  <to>
                    <xdr:col>31</xdr:col>
                    <xdr:colOff>57150</xdr:colOff>
                    <xdr:row>33</xdr:row>
                    <xdr:rowOff>28575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30</xdr:col>
                    <xdr:colOff>19050</xdr:colOff>
                    <xdr:row>31</xdr:row>
                    <xdr:rowOff>9525</xdr:rowOff>
                  </from>
                  <to>
                    <xdr:col>31</xdr:col>
                    <xdr:colOff>57150</xdr:colOff>
                    <xdr:row>32</xdr:row>
                    <xdr:rowOff>9525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30</xdr:col>
                    <xdr:colOff>19050</xdr:colOff>
                    <xdr:row>29</xdr:row>
                    <xdr:rowOff>238125</xdr:rowOff>
                  </from>
                  <to>
                    <xdr:col>31</xdr:col>
                    <xdr:colOff>57150</xdr:colOff>
                    <xdr:row>31</xdr:row>
                    <xdr:rowOff>9525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30</xdr:col>
                    <xdr:colOff>19050</xdr:colOff>
                    <xdr:row>29</xdr:row>
                    <xdr:rowOff>9525</xdr:rowOff>
                  </from>
                  <to>
                    <xdr:col>31</xdr:col>
                    <xdr:colOff>57150</xdr:colOff>
                    <xdr:row>30</xdr:row>
                    <xdr:rowOff>9525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30</xdr:col>
                    <xdr:colOff>19050</xdr:colOff>
                    <xdr:row>27</xdr:row>
                    <xdr:rowOff>238125</xdr:rowOff>
                  </from>
                  <to>
                    <xdr:col>31</xdr:col>
                    <xdr:colOff>57150</xdr:colOff>
                    <xdr:row>29</xdr:row>
                    <xdr:rowOff>9525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30</xdr:col>
                    <xdr:colOff>19050</xdr:colOff>
                    <xdr:row>26</xdr:row>
                    <xdr:rowOff>219075</xdr:rowOff>
                  </from>
                  <to>
                    <xdr:col>31</xdr:col>
                    <xdr:colOff>57150</xdr:colOff>
                    <xdr:row>28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BK41"/>
  <sheetViews>
    <sheetView workbookViewId="0"/>
  </sheetViews>
  <sheetFormatPr defaultColWidth="3.125" defaultRowHeight="18.75" customHeight="1" x14ac:dyDescent="0.4"/>
  <cols>
    <col min="1" max="2" width="3.125" style="1"/>
    <col min="3" max="3" width="3.125" style="1" customWidth="1"/>
    <col min="4" max="18" width="3.125" style="1"/>
    <col min="19" max="19" width="3.75" style="1" customWidth="1"/>
    <col min="20" max="20" width="3.125" style="1"/>
    <col min="21" max="21" width="3.125" style="1" customWidth="1"/>
    <col min="22" max="25" width="3.125" style="1"/>
    <col min="26" max="26" width="3.125" style="1" customWidth="1"/>
    <col min="27" max="31" width="3.125" style="1"/>
    <col min="32" max="38" width="3.125" style="1" customWidth="1"/>
    <col min="39" max="40" width="3.125" style="1"/>
    <col min="41" max="42" width="3.125" style="1" customWidth="1"/>
    <col min="43" max="44" width="3.125" style="1"/>
    <col min="45" max="45" width="3.125" style="1" customWidth="1"/>
    <col min="46" max="47" width="3.125" style="1"/>
    <col min="48" max="49" width="3.125" style="1" customWidth="1"/>
    <col min="50" max="53" width="3.125" style="1"/>
    <col min="54" max="56" width="3.125" style="1" customWidth="1"/>
    <col min="57" max="59" width="3.125" style="1"/>
    <col min="60" max="60" width="3.125" style="1" customWidth="1"/>
    <col min="61" max="16384" width="3.125" style="1"/>
  </cols>
  <sheetData>
    <row r="1" spans="2:63" ht="18.75" customHeight="1" thickBot="1" x14ac:dyDescent="0.45"/>
    <row r="2" spans="2:63" ht="18.75" customHeight="1" x14ac:dyDescent="0.4">
      <c r="BF2" s="30"/>
      <c r="BG2" s="31"/>
      <c r="BH2" s="31"/>
      <c r="BI2" s="32"/>
    </row>
    <row r="3" spans="2:63" ht="18.75" customHeight="1" x14ac:dyDescent="0.4">
      <c r="T3" s="13"/>
      <c r="U3" s="14"/>
      <c r="V3" s="14"/>
      <c r="W3" s="14"/>
      <c r="X3" s="14"/>
      <c r="Y3" s="14"/>
      <c r="Z3" s="14"/>
      <c r="AA3" s="14"/>
      <c r="AB3" s="14"/>
      <c r="AC3" s="14"/>
      <c r="AD3" s="14"/>
      <c r="AE3" s="14"/>
      <c r="AF3" s="15"/>
      <c r="AH3" s="19"/>
      <c r="AI3" s="20"/>
      <c r="AJ3" s="20"/>
      <c r="AK3" s="20"/>
      <c r="AL3" s="20"/>
      <c r="AM3" s="20"/>
      <c r="AN3" s="20"/>
      <c r="AO3" s="20"/>
      <c r="AP3" s="20"/>
      <c r="AQ3" s="20"/>
      <c r="AR3" s="20"/>
      <c r="AS3" s="21"/>
      <c r="BF3" s="173"/>
      <c r="BG3" s="174"/>
      <c r="BH3" s="174"/>
      <c r="BI3" s="33"/>
    </row>
    <row r="4" spans="2:63" ht="18.75" customHeight="1" thickBot="1" x14ac:dyDescent="0.45">
      <c r="T4" s="16"/>
      <c r="U4" s="17" t="s">
        <v>29</v>
      </c>
      <c r="V4" s="17"/>
      <c r="W4" s="17"/>
      <c r="X4" s="17" t="s">
        <v>30</v>
      </c>
      <c r="Y4" s="17"/>
      <c r="Z4" s="35"/>
      <c r="AA4" s="17" t="s">
        <v>31</v>
      </c>
      <c r="AB4" s="35"/>
      <c r="AC4" s="17" t="s">
        <v>32</v>
      </c>
      <c r="AD4" s="17"/>
      <c r="AE4" s="17"/>
      <c r="AF4" s="18"/>
      <c r="AH4" s="22"/>
      <c r="AI4" s="23" t="s">
        <v>33</v>
      </c>
      <c r="AJ4" s="23"/>
      <c r="AK4" s="23"/>
      <c r="AL4" s="171"/>
      <c r="AM4" s="171"/>
      <c r="AN4" s="171"/>
      <c r="AO4" s="171"/>
      <c r="AP4" s="171"/>
      <c r="AQ4" s="171"/>
      <c r="AR4" s="171"/>
      <c r="AS4" s="172"/>
      <c r="AU4" s="2"/>
      <c r="BF4" s="175"/>
      <c r="BG4" s="176"/>
      <c r="BH4" s="176"/>
      <c r="BI4" s="34"/>
    </row>
    <row r="5" spans="2:63" ht="18.75" customHeight="1" thickBot="1" x14ac:dyDescent="0.45">
      <c r="W5" s="1" t="s">
        <v>38</v>
      </c>
      <c r="AS5" s="2"/>
    </row>
    <row r="6" spans="2:63" ht="18.75" customHeight="1" x14ac:dyDescent="0.4">
      <c r="B6" s="177" t="s">
        <v>9</v>
      </c>
      <c r="C6" s="178"/>
      <c r="D6" s="183" t="s">
        <v>10</v>
      </c>
      <c r="E6" s="184"/>
      <c r="F6" s="184"/>
      <c r="G6" s="184"/>
      <c r="H6" s="184"/>
      <c r="I6" s="184"/>
      <c r="J6" s="184"/>
      <c r="K6" s="184"/>
      <c r="L6" s="184"/>
      <c r="M6" s="184"/>
      <c r="N6" s="185"/>
      <c r="O6" s="199" t="s">
        <v>40</v>
      </c>
      <c r="P6" s="199"/>
      <c r="Q6" s="199"/>
      <c r="R6" s="199"/>
      <c r="S6" s="199"/>
      <c r="T6" s="199"/>
      <c r="U6" s="199"/>
      <c r="V6" s="199"/>
      <c r="W6" s="198" t="s">
        <v>41</v>
      </c>
      <c r="X6" s="198"/>
      <c r="Y6" s="198"/>
      <c r="Z6" s="198"/>
      <c r="AA6" s="198"/>
      <c r="AB6" s="198"/>
      <c r="AC6" s="198"/>
      <c r="AD6" s="198"/>
      <c r="AE6" s="198" t="s">
        <v>51</v>
      </c>
      <c r="AF6" s="198"/>
      <c r="AG6" s="199"/>
      <c r="AH6" s="199"/>
      <c r="AI6" s="200" t="s">
        <v>44</v>
      </c>
      <c r="AJ6" s="409" t="s">
        <v>142</v>
      </c>
      <c r="AK6" s="410"/>
      <c r="AL6" s="411"/>
      <c r="AM6" s="411"/>
      <c r="AN6" s="211" t="s">
        <v>45</v>
      </c>
      <c r="AO6" s="205"/>
      <c r="AP6" s="212"/>
      <c r="AQ6" s="203" t="s">
        <v>46</v>
      </c>
      <c r="AR6" s="204"/>
      <c r="AS6" s="204"/>
      <c r="AT6" s="204"/>
      <c r="AU6" s="218" t="s">
        <v>47</v>
      </c>
      <c r="AV6" s="219"/>
      <c r="AW6" s="220"/>
      <c r="AX6" s="227" t="s">
        <v>140</v>
      </c>
      <c r="AY6" s="204"/>
      <c r="AZ6" s="204"/>
      <c r="BA6" s="228"/>
      <c r="BB6" s="204" t="s">
        <v>48</v>
      </c>
      <c r="BC6" s="204"/>
      <c r="BD6" s="205"/>
      <c r="BE6" s="205"/>
      <c r="BF6" s="233" t="s">
        <v>49</v>
      </c>
      <c r="BG6" s="234"/>
      <c r="BH6" s="234"/>
      <c r="BI6" s="235"/>
      <c r="BJ6" s="238" t="s">
        <v>50</v>
      </c>
      <c r="BK6" s="239"/>
    </row>
    <row r="7" spans="2:63" ht="18.75" customHeight="1" x14ac:dyDescent="0.4">
      <c r="B7" s="179"/>
      <c r="C7" s="180"/>
      <c r="D7" s="186"/>
      <c r="E7" s="187"/>
      <c r="F7" s="187"/>
      <c r="G7" s="187"/>
      <c r="H7" s="187"/>
      <c r="I7" s="187"/>
      <c r="J7" s="187"/>
      <c r="K7" s="187"/>
      <c r="L7" s="187"/>
      <c r="M7" s="187"/>
      <c r="N7" s="188"/>
      <c r="O7" s="199" t="s">
        <v>11</v>
      </c>
      <c r="P7" s="199"/>
      <c r="Q7" s="199"/>
      <c r="R7" s="199"/>
      <c r="S7" s="198" t="s">
        <v>39</v>
      </c>
      <c r="T7" s="198"/>
      <c r="U7" s="198"/>
      <c r="V7" s="198"/>
      <c r="W7" s="198" t="s">
        <v>42</v>
      </c>
      <c r="X7" s="199"/>
      <c r="Y7" s="199"/>
      <c r="Z7" s="199"/>
      <c r="AA7" s="198" t="s">
        <v>43</v>
      </c>
      <c r="AB7" s="199"/>
      <c r="AC7" s="199"/>
      <c r="AD7" s="199"/>
      <c r="AE7" s="198"/>
      <c r="AF7" s="198"/>
      <c r="AG7" s="199"/>
      <c r="AH7" s="199"/>
      <c r="AI7" s="201"/>
      <c r="AJ7" s="412"/>
      <c r="AK7" s="413"/>
      <c r="AL7" s="414"/>
      <c r="AM7" s="414"/>
      <c r="AN7" s="213"/>
      <c r="AO7" s="208"/>
      <c r="AP7" s="214"/>
      <c r="AQ7" s="206"/>
      <c r="AR7" s="207"/>
      <c r="AS7" s="207"/>
      <c r="AT7" s="207"/>
      <c r="AU7" s="221"/>
      <c r="AV7" s="222"/>
      <c r="AW7" s="223"/>
      <c r="AX7" s="229"/>
      <c r="AY7" s="207"/>
      <c r="AZ7" s="207"/>
      <c r="BA7" s="230"/>
      <c r="BB7" s="207"/>
      <c r="BC7" s="207"/>
      <c r="BD7" s="208"/>
      <c r="BE7" s="208"/>
      <c r="BF7" s="229"/>
      <c r="BG7" s="207"/>
      <c r="BH7" s="207"/>
      <c r="BI7" s="236"/>
      <c r="BJ7" s="240"/>
      <c r="BK7" s="241"/>
    </row>
    <row r="8" spans="2:63" ht="18.75" customHeight="1" x14ac:dyDescent="0.4">
      <c r="B8" s="181"/>
      <c r="C8" s="182"/>
      <c r="D8" s="181" t="s">
        <v>0</v>
      </c>
      <c r="E8" s="244"/>
      <c r="F8" s="244"/>
      <c r="G8" s="244"/>
      <c r="H8" s="244"/>
      <c r="I8" s="3" t="s">
        <v>1</v>
      </c>
      <c r="J8" s="244" t="s">
        <v>2</v>
      </c>
      <c r="K8" s="244"/>
      <c r="L8" s="244"/>
      <c r="M8" s="244"/>
      <c r="N8" s="182"/>
      <c r="O8" s="199"/>
      <c r="P8" s="199"/>
      <c r="Q8" s="199"/>
      <c r="R8" s="199"/>
      <c r="S8" s="198"/>
      <c r="T8" s="198"/>
      <c r="U8" s="198"/>
      <c r="V8" s="198"/>
      <c r="W8" s="199"/>
      <c r="X8" s="199"/>
      <c r="Y8" s="199"/>
      <c r="Z8" s="199"/>
      <c r="AA8" s="199"/>
      <c r="AB8" s="199"/>
      <c r="AC8" s="199"/>
      <c r="AD8" s="199"/>
      <c r="AE8" s="199"/>
      <c r="AF8" s="199"/>
      <c r="AG8" s="199"/>
      <c r="AH8" s="199"/>
      <c r="AI8" s="202"/>
      <c r="AJ8" s="415"/>
      <c r="AK8" s="416"/>
      <c r="AL8" s="416"/>
      <c r="AM8" s="416"/>
      <c r="AN8" s="209"/>
      <c r="AO8" s="210"/>
      <c r="AP8" s="215"/>
      <c r="AQ8" s="216"/>
      <c r="AR8" s="217"/>
      <c r="AS8" s="217"/>
      <c r="AT8" s="217"/>
      <c r="AU8" s="224"/>
      <c r="AV8" s="225"/>
      <c r="AW8" s="226"/>
      <c r="AX8" s="231"/>
      <c r="AY8" s="217"/>
      <c r="AZ8" s="217"/>
      <c r="BA8" s="232"/>
      <c r="BB8" s="210"/>
      <c r="BC8" s="210"/>
      <c r="BD8" s="210"/>
      <c r="BE8" s="210"/>
      <c r="BF8" s="231"/>
      <c r="BG8" s="217"/>
      <c r="BH8" s="217"/>
      <c r="BI8" s="237"/>
      <c r="BJ8" s="242"/>
      <c r="BK8" s="243"/>
    </row>
    <row r="9" spans="2:63" ht="18.75" customHeight="1" x14ac:dyDescent="0.4">
      <c r="B9" s="257">
        <v>0</v>
      </c>
      <c r="C9" s="258"/>
      <c r="D9" s="259"/>
      <c r="E9" s="260"/>
      <c r="F9" s="24" t="s">
        <v>3</v>
      </c>
      <c r="G9" s="260"/>
      <c r="H9" s="261"/>
      <c r="I9" s="25" t="s">
        <v>1</v>
      </c>
      <c r="J9" s="259"/>
      <c r="K9" s="260"/>
      <c r="L9" s="24" t="s">
        <v>3</v>
      </c>
      <c r="M9" s="260"/>
      <c r="N9" s="261"/>
      <c r="O9" s="262">
        <v>0</v>
      </c>
      <c r="P9" s="263"/>
      <c r="Q9" s="263"/>
      <c r="R9" s="264"/>
      <c r="S9" s="262">
        <v>0</v>
      </c>
      <c r="T9" s="263"/>
      <c r="U9" s="263"/>
      <c r="V9" s="264"/>
      <c r="W9" s="262">
        <v>0</v>
      </c>
      <c r="X9" s="263"/>
      <c r="Y9" s="263"/>
      <c r="Z9" s="264"/>
      <c r="AA9" s="417">
        <v>0</v>
      </c>
      <c r="AB9" s="417"/>
      <c r="AC9" s="417"/>
      <c r="AD9" s="417"/>
      <c r="AE9" s="262">
        <v>0</v>
      </c>
      <c r="AF9" s="263"/>
      <c r="AG9" s="263"/>
      <c r="AH9" s="264"/>
      <c r="AI9" s="28"/>
      <c r="AJ9" s="265">
        <f t="shared" ref="AJ9:AJ16" si="0">O9+S9+IF((W9-AE9)&gt;0,0,(W9-AE9))</f>
        <v>0</v>
      </c>
      <c r="AK9" s="253"/>
      <c r="AL9" s="253"/>
      <c r="AM9" s="253"/>
      <c r="AN9" s="266">
        <f t="shared" ref="AN9:AN16" si="1">(TIME(AU9,BJ9,0)/"1:0:0")</f>
        <v>0</v>
      </c>
      <c r="AO9" s="267"/>
      <c r="AP9" s="268"/>
      <c r="AQ9" s="269">
        <f t="shared" ref="AQ9:AQ16" si="2">IFERROR(ROUNDDOWN(AJ9/AN9,0),0)</f>
        <v>0</v>
      </c>
      <c r="AR9" s="249"/>
      <c r="AS9" s="249"/>
      <c r="AT9" s="251"/>
      <c r="AU9" s="245">
        <f t="shared" ref="AU9:AU16" si="3">IF(J9-D9&gt;=0,J9-D9,24-D9+J9)-IF(M9-G9&lt;0,1,0)</f>
        <v>0</v>
      </c>
      <c r="AV9" s="246"/>
      <c r="AW9" s="247"/>
      <c r="AX9" s="248">
        <f t="shared" ref="AX9:AX16" si="4">AQ9*AU9</f>
        <v>0</v>
      </c>
      <c r="AY9" s="249"/>
      <c r="AZ9" s="249"/>
      <c r="BA9" s="250"/>
      <c r="BB9" s="249">
        <f t="shared" ref="BB9:BB16" si="5">2500*(TIME(AU9,0,0)/"1:0:0")</f>
        <v>0</v>
      </c>
      <c r="BC9" s="249"/>
      <c r="BD9" s="249"/>
      <c r="BE9" s="251"/>
      <c r="BF9" s="252">
        <f t="shared" ref="BF9:BF16" si="6">MIN(AX9,BB9)</f>
        <v>0</v>
      </c>
      <c r="BG9" s="253"/>
      <c r="BH9" s="253"/>
      <c r="BI9" s="254"/>
      <c r="BJ9" s="255">
        <f t="shared" ref="BJ9:BJ16" si="7">IF(M9-G9&lt;0,60+(M9-G9),M9-G9)</f>
        <v>0</v>
      </c>
      <c r="BK9" s="256"/>
    </row>
    <row r="10" spans="2:63" ht="18.75" customHeight="1" x14ac:dyDescent="0.4">
      <c r="B10" s="257">
        <v>0</v>
      </c>
      <c r="C10" s="258"/>
      <c r="D10" s="259"/>
      <c r="E10" s="260"/>
      <c r="F10" s="24" t="s">
        <v>3</v>
      </c>
      <c r="G10" s="260"/>
      <c r="H10" s="261"/>
      <c r="I10" s="25" t="s">
        <v>1</v>
      </c>
      <c r="J10" s="259"/>
      <c r="K10" s="260"/>
      <c r="L10" s="24" t="s">
        <v>3</v>
      </c>
      <c r="M10" s="260"/>
      <c r="N10" s="261"/>
      <c r="O10" s="262">
        <v>0</v>
      </c>
      <c r="P10" s="263"/>
      <c r="Q10" s="263"/>
      <c r="R10" s="264"/>
      <c r="S10" s="262">
        <v>0</v>
      </c>
      <c r="T10" s="263"/>
      <c r="U10" s="263"/>
      <c r="V10" s="264"/>
      <c r="W10" s="262">
        <v>0</v>
      </c>
      <c r="X10" s="263"/>
      <c r="Y10" s="263"/>
      <c r="Z10" s="264"/>
      <c r="AA10" s="417">
        <v>0</v>
      </c>
      <c r="AB10" s="417"/>
      <c r="AC10" s="417"/>
      <c r="AD10" s="417"/>
      <c r="AE10" s="262">
        <v>0</v>
      </c>
      <c r="AF10" s="263"/>
      <c r="AG10" s="263"/>
      <c r="AH10" s="264"/>
      <c r="AI10" s="28"/>
      <c r="AJ10" s="265">
        <f t="shared" si="0"/>
        <v>0</v>
      </c>
      <c r="AK10" s="253"/>
      <c r="AL10" s="253"/>
      <c r="AM10" s="253"/>
      <c r="AN10" s="266">
        <f t="shared" si="1"/>
        <v>0</v>
      </c>
      <c r="AO10" s="267"/>
      <c r="AP10" s="268"/>
      <c r="AQ10" s="269">
        <f t="shared" si="2"/>
        <v>0</v>
      </c>
      <c r="AR10" s="249"/>
      <c r="AS10" s="249"/>
      <c r="AT10" s="251"/>
      <c r="AU10" s="245">
        <f t="shared" si="3"/>
        <v>0</v>
      </c>
      <c r="AV10" s="246"/>
      <c r="AW10" s="247"/>
      <c r="AX10" s="252">
        <f t="shared" si="4"/>
        <v>0</v>
      </c>
      <c r="AY10" s="253"/>
      <c r="AZ10" s="253"/>
      <c r="BA10" s="270"/>
      <c r="BB10" s="253">
        <f t="shared" si="5"/>
        <v>0</v>
      </c>
      <c r="BC10" s="253"/>
      <c r="BD10" s="253"/>
      <c r="BE10" s="253"/>
      <c r="BF10" s="252">
        <f t="shared" si="6"/>
        <v>0</v>
      </c>
      <c r="BG10" s="253"/>
      <c r="BH10" s="253"/>
      <c r="BI10" s="254"/>
      <c r="BJ10" s="255">
        <f t="shared" si="7"/>
        <v>0</v>
      </c>
      <c r="BK10" s="256"/>
    </row>
    <row r="11" spans="2:63" ht="18.75" customHeight="1" x14ac:dyDescent="0.4">
      <c r="B11" s="257">
        <v>0</v>
      </c>
      <c r="C11" s="258"/>
      <c r="D11" s="259"/>
      <c r="E11" s="260"/>
      <c r="F11" s="24" t="s">
        <v>3</v>
      </c>
      <c r="G11" s="260"/>
      <c r="H11" s="261"/>
      <c r="I11" s="25" t="s">
        <v>1</v>
      </c>
      <c r="J11" s="259"/>
      <c r="K11" s="260"/>
      <c r="L11" s="24" t="s">
        <v>3</v>
      </c>
      <c r="M11" s="260"/>
      <c r="N11" s="261"/>
      <c r="O11" s="262">
        <v>0</v>
      </c>
      <c r="P11" s="263"/>
      <c r="Q11" s="263"/>
      <c r="R11" s="264"/>
      <c r="S11" s="262">
        <v>0</v>
      </c>
      <c r="T11" s="263"/>
      <c r="U11" s="263"/>
      <c r="V11" s="264"/>
      <c r="W11" s="262">
        <v>0</v>
      </c>
      <c r="X11" s="263"/>
      <c r="Y11" s="263"/>
      <c r="Z11" s="264"/>
      <c r="AA11" s="417">
        <v>0</v>
      </c>
      <c r="AB11" s="417"/>
      <c r="AC11" s="417"/>
      <c r="AD11" s="417"/>
      <c r="AE11" s="262">
        <v>0</v>
      </c>
      <c r="AF11" s="263"/>
      <c r="AG11" s="263"/>
      <c r="AH11" s="264"/>
      <c r="AI11" s="28"/>
      <c r="AJ11" s="265">
        <f t="shared" si="0"/>
        <v>0</v>
      </c>
      <c r="AK11" s="253"/>
      <c r="AL11" s="253"/>
      <c r="AM11" s="253"/>
      <c r="AN11" s="266">
        <f t="shared" si="1"/>
        <v>0</v>
      </c>
      <c r="AO11" s="267"/>
      <c r="AP11" s="268"/>
      <c r="AQ11" s="269">
        <f t="shared" si="2"/>
        <v>0</v>
      </c>
      <c r="AR11" s="249"/>
      <c r="AS11" s="249"/>
      <c r="AT11" s="251"/>
      <c r="AU11" s="245">
        <f t="shared" si="3"/>
        <v>0</v>
      </c>
      <c r="AV11" s="246"/>
      <c r="AW11" s="247"/>
      <c r="AX11" s="252">
        <f t="shared" si="4"/>
        <v>0</v>
      </c>
      <c r="AY11" s="253"/>
      <c r="AZ11" s="253"/>
      <c r="BA11" s="270"/>
      <c r="BB11" s="253">
        <f t="shared" si="5"/>
        <v>0</v>
      </c>
      <c r="BC11" s="253"/>
      <c r="BD11" s="253"/>
      <c r="BE11" s="253"/>
      <c r="BF11" s="252">
        <f t="shared" si="6"/>
        <v>0</v>
      </c>
      <c r="BG11" s="253"/>
      <c r="BH11" s="253"/>
      <c r="BI11" s="254"/>
      <c r="BJ11" s="255">
        <f t="shared" si="7"/>
        <v>0</v>
      </c>
      <c r="BK11" s="256"/>
    </row>
    <row r="12" spans="2:63" ht="18.75" customHeight="1" x14ac:dyDescent="0.4">
      <c r="B12" s="257">
        <v>0</v>
      </c>
      <c r="C12" s="258"/>
      <c r="D12" s="259"/>
      <c r="E12" s="260"/>
      <c r="F12" s="24" t="s">
        <v>3</v>
      </c>
      <c r="G12" s="260"/>
      <c r="H12" s="261"/>
      <c r="I12" s="25" t="s">
        <v>1</v>
      </c>
      <c r="J12" s="259"/>
      <c r="K12" s="260"/>
      <c r="L12" s="24" t="s">
        <v>3</v>
      </c>
      <c r="M12" s="260"/>
      <c r="N12" s="261"/>
      <c r="O12" s="262">
        <v>0</v>
      </c>
      <c r="P12" s="263"/>
      <c r="Q12" s="263"/>
      <c r="R12" s="264"/>
      <c r="S12" s="262">
        <v>0</v>
      </c>
      <c r="T12" s="263"/>
      <c r="U12" s="263"/>
      <c r="V12" s="264"/>
      <c r="W12" s="262">
        <v>0</v>
      </c>
      <c r="X12" s="263"/>
      <c r="Y12" s="263"/>
      <c r="Z12" s="264"/>
      <c r="AA12" s="417">
        <v>0</v>
      </c>
      <c r="AB12" s="417"/>
      <c r="AC12" s="417"/>
      <c r="AD12" s="417"/>
      <c r="AE12" s="262">
        <v>0</v>
      </c>
      <c r="AF12" s="263"/>
      <c r="AG12" s="263"/>
      <c r="AH12" s="264"/>
      <c r="AI12" s="28"/>
      <c r="AJ12" s="265">
        <f t="shared" si="0"/>
        <v>0</v>
      </c>
      <c r="AK12" s="253"/>
      <c r="AL12" s="253"/>
      <c r="AM12" s="253"/>
      <c r="AN12" s="266">
        <f t="shared" si="1"/>
        <v>0</v>
      </c>
      <c r="AO12" s="267"/>
      <c r="AP12" s="268"/>
      <c r="AQ12" s="269">
        <f t="shared" si="2"/>
        <v>0</v>
      </c>
      <c r="AR12" s="249"/>
      <c r="AS12" s="249"/>
      <c r="AT12" s="251"/>
      <c r="AU12" s="245">
        <f t="shared" si="3"/>
        <v>0</v>
      </c>
      <c r="AV12" s="246"/>
      <c r="AW12" s="247"/>
      <c r="AX12" s="252">
        <f t="shared" si="4"/>
        <v>0</v>
      </c>
      <c r="AY12" s="253"/>
      <c r="AZ12" s="253"/>
      <c r="BA12" s="270"/>
      <c r="BB12" s="253">
        <f t="shared" si="5"/>
        <v>0</v>
      </c>
      <c r="BC12" s="253"/>
      <c r="BD12" s="253"/>
      <c r="BE12" s="253"/>
      <c r="BF12" s="252">
        <f t="shared" si="6"/>
        <v>0</v>
      </c>
      <c r="BG12" s="253"/>
      <c r="BH12" s="253"/>
      <c r="BI12" s="254"/>
      <c r="BJ12" s="255">
        <f t="shared" si="7"/>
        <v>0</v>
      </c>
      <c r="BK12" s="256"/>
    </row>
    <row r="13" spans="2:63" ht="18.75" customHeight="1" x14ac:dyDescent="0.4">
      <c r="B13" s="257">
        <v>0</v>
      </c>
      <c r="C13" s="258"/>
      <c r="D13" s="259"/>
      <c r="E13" s="260"/>
      <c r="F13" s="24" t="s">
        <v>3</v>
      </c>
      <c r="G13" s="260"/>
      <c r="H13" s="261"/>
      <c r="I13" s="25" t="s">
        <v>1</v>
      </c>
      <c r="J13" s="259"/>
      <c r="K13" s="260"/>
      <c r="L13" s="24" t="s">
        <v>3</v>
      </c>
      <c r="M13" s="260"/>
      <c r="N13" s="261"/>
      <c r="O13" s="262">
        <v>0</v>
      </c>
      <c r="P13" s="263"/>
      <c r="Q13" s="263"/>
      <c r="R13" s="264"/>
      <c r="S13" s="262">
        <v>0</v>
      </c>
      <c r="T13" s="263"/>
      <c r="U13" s="263"/>
      <c r="V13" s="264"/>
      <c r="W13" s="262">
        <v>0</v>
      </c>
      <c r="X13" s="263"/>
      <c r="Y13" s="263"/>
      <c r="Z13" s="264"/>
      <c r="AA13" s="417">
        <v>0</v>
      </c>
      <c r="AB13" s="417"/>
      <c r="AC13" s="417"/>
      <c r="AD13" s="417"/>
      <c r="AE13" s="262">
        <v>0</v>
      </c>
      <c r="AF13" s="263"/>
      <c r="AG13" s="263"/>
      <c r="AH13" s="264"/>
      <c r="AI13" s="28"/>
      <c r="AJ13" s="265">
        <f t="shared" si="0"/>
        <v>0</v>
      </c>
      <c r="AK13" s="253"/>
      <c r="AL13" s="253"/>
      <c r="AM13" s="253"/>
      <c r="AN13" s="266">
        <f t="shared" si="1"/>
        <v>0</v>
      </c>
      <c r="AO13" s="267"/>
      <c r="AP13" s="268"/>
      <c r="AQ13" s="269">
        <f t="shared" si="2"/>
        <v>0</v>
      </c>
      <c r="AR13" s="249"/>
      <c r="AS13" s="249"/>
      <c r="AT13" s="251"/>
      <c r="AU13" s="245">
        <f t="shared" si="3"/>
        <v>0</v>
      </c>
      <c r="AV13" s="246"/>
      <c r="AW13" s="247"/>
      <c r="AX13" s="252">
        <f t="shared" si="4"/>
        <v>0</v>
      </c>
      <c r="AY13" s="253"/>
      <c r="AZ13" s="253"/>
      <c r="BA13" s="270"/>
      <c r="BB13" s="253">
        <f t="shared" si="5"/>
        <v>0</v>
      </c>
      <c r="BC13" s="253"/>
      <c r="BD13" s="253"/>
      <c r="BE13" s="253"/>
      <c r="BF13" s="252">
        <f t="shared" si="6"/>
        <v>0</v>
      </c>
      <c r="BG13" s="253"/>
      <c r="BH13" s="253"/>
      <c r="BI13" s="254"/>
      <c r="BJ13" s="255">
        <f t="shared" si="7"/>
        <v>0</v>
      </c>
      <c r="BK13" s="256"/>
    </row>
    <row r="14" spans="2:63" ht="18.75" customHeight="1" x14ac:dyDescent="0.4">
      <c r="B14" s="257" t="s">
        <v>4</v>
      </c>
      <c r="C14" s="258"/>
      <c r="D14" s="259"/>
      <c r="E14" s="260"/>
      <c r="F14" s="24" t="s">
        <v>3</v>
      </c>
      <c r="G14" s="260"/>
      <c r="H14" s="261"/>
      <c r="I14" s="25" t="s">
        <v>1</v>
      </c>
      <c r="J14" s="259"/>
      <c r="K14" s="260"/>
      <c r="L14" s="24" t="s">
        <v>3</v>
      </c>
      <c r="M14" s="260"/>
      <c r="N14" s="261"/>
      <c r="O14" s="262">
        <v>0</v>
      </c>
      <c r="P14" s="263"/>
      <c r="Q14" s="263"/>
      <c r="R14" s="264"/>
      <c r="S14" s="262">
        <v>0</v>
      </c>
      <c r="T14" s="263"/>
      <c r="U14" s="263"/>
      <c r="V14" s="264"/>
      <c r="W14" s="262">
        <v>0</v>
      </c>
      <c r="X14" s="263"/>
      <c r="Y14" s="263"/>
      <c r="Z14" s="264"/>
      <c r="AA14" s="417">
        <v>0</v>
      </c>
      <c r="AB14" s="417"/>
      <c r="AC14" s="417"/>
      <c r="AD14" s="417"/>
      <c r="AE14" s="262">
        <v>0</v>
      </c>
      <c r="AF14" s="263"/>
      <c r="AG14" s="263"/>
      <c r="AH14" s="264"/>
      <c r="AI14" s="28"/>
      <c r="AJ14" s="265">
        <f t="shared" si="0"/>
        <v>0</v>
      </c>
      <c r="AK14" s="253"/>
      <c r="AL14" s="253"/>
      <c r="AM14" s="253"/>
      <c r="AN14" s="266">
        <f t="shared" si="1"/>
        <v>0</v>
      </c>
      <c r="AO14" s="267"/>
      <c r="AP14" s="268"/>
      <c r="AQ14" s="269">
        <f t="shared" si="2"/>
        <v>0</v>
      </c>
      <c r="AR14" s="249"/>
      <c r="AS14" s="249"/>
      <c r="AT14" s="251"/>
      <c r="AU14" s="245">
        <f t="shared" si="3"/>
        <v>0</v>
      </c>
      <c r="AV14" s="246"/>
      <c r="AW14" s="247"/>
      <c r="AX14" s="252">
        <f t="shared" si="4"/>
        <v>0</v>
      </c>
      <c r="AY14" s="253"/>
      <c r="AZ14" s="253"/>
      <c r="BA14" s="270"/>
      <c r="BB14" s="253">
        <f t="shared" si="5"/>
        <v>0</v>
      </c>
      <c r="BC14" s="253"/>
      <c r="BD14" s="253"/>
      <c r="BE14" s="253"/>
      <c r="BF14" s="252">
        <f t="shared" si="6"/>
        <v>0</v>
      </c>
      <c r="BG14" s="253"/>
      <c r="BH14" s="253"/>
      <c r="BI14" s="254"/>
      <c r="BJ14" s="255">
        <f t="shared" si="7"/>
        <v>0</v>
      </c>
      <c r="BK14" s="256"/>
    </row>
    <row r="15" spans="2:63" ht="18.75" customHeight="1" x14ac:dyDescent="0.4">
      <c r="B15" s="279" t="s">
        <v>4</v>
      </c>
      <c r="C15" s="280"/>
      <c r="D15" s="259"/>
      <c r="E15" s="260"/>
      <c r="F15" s="24" t="s">
        <v>3</v>
      </c>
      <c r="G15" s="260"/>
      <c r="H15" s="261"/>
      <c r="I15" s="25" t="s">
        <v>1</v>
      </c>
      <c r="J15" s="259"/>
      <c r="K15" s="260"/>
      <c r="L15" s="24" t="s">
        <v>3</v>
      </c>
      <c r="M15" s="260"/>
      <c r="N15" s="261"/>
      <c r="O15" s="281">
        <v>0</v>
      </c>
      <c r="P15" s="282"/>
      <c r="Q15" s="282"/>
      <c r="R15" s="283"/>
      <c r="S15" s="281">
        <v>0</v>
      </c>
      <c r="T15" s="282"/>
      <c r="U15" s="282"/>
      <c r="V15" s="283"/>
      <c r="W15" s="281">
        <v>0</v>
      </c>
      <c r="X15" s="282"/>
      <c r="Y15" s="282"/>
      <c r="Z15" s="283"/>
      <c r="AA15" s="417">
        <v>0</v>
      </c>
      <c r="AB15" s="417"/>
      <c r="AC15" s="417"/>
      <c r="AD15" s="417"/>
      <c r="AE15" s="281">
        <v>0</v>
      </c>
      <c r="AF15" s="282"/>
      <c r="AG15" s="282"/>
      <c r="AH15" s="283"/>
      <c r="AI15" s="28"/>
      <c r="AJ15" s="269">
        <f t="shared" si="0"/>
        <v>0</v>
      </c>
      <c r="AK15" s="249"/>
      <c r="AL15" s="249"/>
      <c r="AM15" s="250"/>
      <c r="AN15" s="266">
        <f t="shared" si="1"/>
        <v>0</v>
      </c>
      <c r="AO15" s="267"/>
      <c r="AP15" s="268"/>
      <c r="AQ15" s="269">
        <f t="shared" si="2"/>
        <v>0</v>
      </c>
      <c r="AR15" s="249"/>
      <c r="AS15" s="249"/>
      <c r="AT15" s="251"/>
      <c r="AU15" s="245">
        <f t="shared" si="3"/>
        <v>0</v>
      </c>
      <c r="AV15" s="246"/>
      <c r="AW15" s="247"/>
      <c r="AX15" s="248">
        <f t="shared" si="4"/>
        <v>0</v>
      </c>
      <c r="AY15" s="249"/>
      <c r="AZ15" s="249"/>
      <c r="BA15" s="250"/>
      <c r="BB15" s="249">
        <f t="shared" si="5"/>
        <v>0</v>
      </c>
      <c r="BC15" s="249"/>
      <c r="BD15" s="249"/>
      <c r="BE15" s="251"/>
      <c r="BF15" s="248">
        <f t="shared" si="6"/>
        <v>0</v>
      </c>
      <c r="BG15" s="249"/>
      <c r="BH15" s="249"/>
      <c r="BI15" s="251"/>
      <c r="BJ15" s="271">
        <f t="shared" si="7"/>
        <v>0</v>
      </c>
      <c r="BK15" s="272"/>
    </row>
    <row r="16" spans="2:63" ht="18.75" customHeight="1" thickBot="1" x14ac:dyDescent="0.45">
      <c r="B16" s="279" t="s">
        <v>4</v>
      </c>
      <c r="C16" s="280"/>
      <c r="D16" s="259"/>
      <c r="E16" s="260"/>
      <c r="F16" s="26" t="s">
        <v>3</v>
      </c>
      <c r="G16" s="260"/>
      <c r="H16" s="261"/>
      <c r="I16" s="27" t="s">
        <v>1</v>
      </c>
      <c r="J16" s="259"/>
      <c r="K16" s="260"/>
      <c r="L16" s="26" t="s">
        <v>3</v>
      </c>
      <c r="M16" s="260"/>
      <c r="N16" s="261"/>
      <c r="O16" s="281">
        <v>0</v>
      </c>
      <c r="P16" s="282"/>
      <c r="Q16" s="282"/>
      <c r="R16" s="283"/>
      <c r="S16" s="281">
        <v>0</v>
      </c>
      <c r="T16" s="282"/>
      <c r="U16" s="282"/>
      <c r="V16" s="283"/>
      <c r="W16" s="281">
        <v>0</v>
      </c>
      <c r="X16" s="282"/>
      <c r="Y16" s="282"/>
      <c r="Z16" s="283"/>
      <c r="AA16" s="417">
        <v>0</v>
      </c>
      <c r="AB16" s="417"/>
      <c r="AC16" s="417"/>
      <c r="AD16" s="417"/>
      <c r="AE16" s="281">
        <v>0</v>
      </c>
      <c r="AF16" s="282"/>
      <c r="AG16" s="282"/>
      <c r="AH16" s="283"/>
      <c r="AI16" s="29"/>
      <c r="AJ16" s="273">
        <f t="shared" si="0"/>
        <v>0</v>
      </c>
      <c r="AK16" s="274"/>
      <c r="AL16" s="274"/>
      <c r="AM16" s="284"/>
      <c r="AN16" s="285">
        <f t="shared" si="1"/>
        <v>0</v>
      </c>
      <c r="AO16" s="286"/>
      <c r="AP16" s="287"/>
      <c r="AQ16" s="273">
        <f t="shared" si="2"/>
        <v>0</v>
      </c>
      <c r="AR16" s="274"/>
      <c r="AS16" s="274"/>
      <c r="AT16" s="275"/>
      <c r="AU16" s="276">
        <f t="shared" si="3"/>
        <v>0</v>
      </c>
      <c r="AV16" s="277"/>
      <c r="AW16" s="278"/>
      <c r="AX16" s="300">
        <f t="shared" si="4"/>
        <v>0</v>
      </c>
      <c r="AY16" s="274"/>
      <c r="AZ16" s="274"/>
      <c r="BA16" s="284"/>
      <c r="BB16" s="274">
        <f t="shared" si="5"/>
        <v>0</v>
      </c>
      <c r="BC16" s="274"/>
      <c r="BD16" s="274"/>
      <c r="BE16" s="275"/>
      <c r="BF16" s="300">
        <f t="shared" si="6"/>
        <v>0</v>
      </c>
      <c r="BG16" s="274"/>
      <c r="BH16" s="274"/>
      <c r="BI16" s="275"/>
      <c r="BJ16" s="307">
        <f t="shared" si="7"/>
        <v>0</v>
      </c>
      <c r="BK16" s="308"/>
    </row>
    <row r="17" spans="1:63" ht="18.75" customHeight="1" thickTop="1" x14ac:dyDescent="0.4">
      <c r="AH17" s="333" t="s">
        <v>5</v>
      </c>
      <c r="AI17" s="334"/>
      <c r="AJ17" s="337">
        <f>SUM(AJ9:AM16)</f>
        <v>0</v>
      </c>
      <c r="AK17" s="288"/>
      <c r="AL17" s="288"/>
      <c r="AM17" s="288"/>
      <c r="AN17" s="339">
        <f>SUM(AN9,AN10,AN11,AN12,AN13,AN14,AN15,AN16)</f>
        <v>0</v>
      </c>
      <c r="AO17" s="340"/>
      <c r="AP17" s="341"/>
      <c r="AQ17" s="288">
        <f>SUM(AQ9:AT16)</f>
        <v>0</v>
      </c>
      <c r="AR17" s="288"/>
      <c r="AS17" s="288"/>
      <c r="AT17" s="288"/>
      <c r="AU17" s="290">
        <f>SUM(AU9,AU10,AU11,AU12,AU13,AU14,AU15,AU16)</f>
        <v>0</v>
      </c>
      <c r="AV17" s="291"/>
      <c r="AW17" s="292"/>
      <c r="AX17" s="296">
        <f>SUM(AX9:BA16)</f>
        <v>0</v>
      </c>
      <c r="AY17" s="288"/>
      <c r="AZ17" s="288"/>
      <c r="BA17" s="297"/>
      <c r="BB17" s="288">
        <f>SUM(BB9,BB10,BB11,BB12,BB13,BB14,BB15,BB16)</f>
        <v>0</v>
      </c>
      <c r="BC17" s="288"/>
      <c r="BD17" s="288"/>
      <c r="BE17" s="288"/>
      <c r="BF17" s="301">
        <f>SUM(BF9,BF10,BF11,BF12,BF13,BF14,BF15,BF16)</f>
        <v>0</v>
      </c>
      <c r="BG17" s="302"/>
      <c r="BH17" s="302"/>
      <c r="BI17" s="303"/>
      <c r="BJ17" s="309">
        <f>+SUM(BJ9,BJ10,BJ11,BJ12,BJ13,BJ14,,BJ15,BJ16)</f>
        <v>0</v>
      </c>
      <c r="BK17" s="310"/>
    </row>
    <row r="18" spans="1:63" ht="18.75" customHeight="1" thickBot="1" x14ac:dyDescent="0.45">
      <c r="AH18" s="335"/>
      <c r="AI18" s="336"/>
      <c r="AJ18" s="338"/>
      <c r="AK18" s="289"/>
      <c r="AL18" s="289"/>
      <c r="AM18" s="289"/>
      <c r="AN18" s="342"/>
      <c r="AO18" s="343"/>
      <c r="AP18" s="344"/>
      <c r="AQ18" s="289"/>
      <c r="AR18" s="289"/>
      <c r="AS18" s="289"/>
      <c r="AT18" s="289"/>
      <c r="AU18" s="293"/>
      <c r="AV18" s="294"/>
      <c r="AW18" s="295"/>
      <c r="AX18" s="298"/>
      <c r="AY18" s="289"/>
      <c r="AZ18" s="289"/>
      <c r="BA18" s="299"/>
      <c r="BB18" s="289"/>
      <c r="BC18" s="289"/>
      <c r="BD18" s="289"/>
      <c r="BE18" s="289"/>
      <c r="BF18" s="304"/>
      <c r="BG18" s="305"/>
      <c r="BH18" s="305"/>
      <c r="BI18" s="306"/>
      <c r="BJ18" s="311"/>
      <c r="BK18" s="312"/>
    </row>
    <row r="19" spans="1:63" ht="18.75" customHeight="1" thickBot="1" x14ac:dyDescent="0.45">
      <c r="BG19" s="4"/>
    </row>
    <row r="20" spans="1:63" ht="18.75" customHeight="1" x14ac:dyDescent="0.4">
      <c r="B20" s="366" t="s">
        <v>26</v>
      </c>
      <c r="C20" s="367"/>
      <c r="D20" s="368"/>
      <c r="E20" s="323" t="s">
        <v>6</v>
      </c>
      <c r="F20" s="323"/>
      <c r="G20" s="323"/>
      <c r="H20" s="323"/>
      <c r="I20" s="418" t="s">
        <v>143</v>
      </c>
      <c r="J20" s="323"/>
      <c r="K20" s="323"/>
      <c r="L20" s="323"/>
      <c r="M20" s="324"/>
      <c r="O20" s="384" t="s">
        <v>27</v>
      </c>
      <c r="P20" s="385"/>
      <c r="Q20" s="386"/>
      <c r="R20" s="323" t="s">
        <v>8</v>
      </c>
      <c r="S20" s="323"/>
      <c r="T20" s="323"/>
      <c r="U20" s="323"/>
      <c r="V20" s="323"/>
      <c r="W20" s="345" t="s">
        <v>6</v>
      </c>
      <c r="X20" s="346"/>
      <c r="Y20" s="365"/>
      <c r="Z20" s="419" t="s">
        <v>143</v>
      </c>
      <c r="AA20" s="346"/>
      <c r="AB20" s="346"/>
      <c r="AC20" s="347"/>
      <c r="AE20" s="313" t="s">
        <v>25</v>
      </c>
      <c r="AF20" s="314"/>
      <c r="AG20" s="315"/>
      <c r="AH20" s="322" t="s">
        <v>6</v>
      </c>
      <c r="AI20" s="323"/>
      <c r="AJ20" s="323"/>
      <c r="AK20" s="323"/>
      <c r="AL20" s="418" t="s">
        <v>143</v>
      </c>
      <c r="AM20" s="323"/>
      <c r="AN20" s="323"/>
      <c r="AO20" s="323"/>
      <c r="AP20" s="324"/>
    </row>
    <row r="21" spans="1:63" ht="18.75" customHeight="1" x14ac:dyDescent="0.4">
      <c r="B21" s="369"/>
      <c r="C21" s="370"/>
      <c r="D21" s="371"/>
      <c r="E21" s="375">
        <f>AU17</f>
        <v>0</v>
      </c>
      <c r="F21" s="376"/>
      <c r="G21" s="376"/>
      <c r="H21" s="377"/>
      <c r="I21" s="381">
        <f>BF17</f>
        <v>0</v>
      </c>
      <c r="J21" s="382"/>
      <c r="K21" s="382"/>
      <c r="L21" s="382"/>
      <c r="M21" s="383"/>
      <c r="O21" s="387"/>
      <c r="P21" s="388"/>
      <c r="Q21" s="389"/>
      <c r="R21" s="393" t="str">
        <f>IFERROR(IF(AJ17/(TIME(AU17,BJ17,0)/"1:0:0")&gt;2500,2500,AJ17/(TIME(AU17,BJ17,0)/"1:0:0")),"0")</f>
        <v>0</v>
      </c>
      <c r="S21" s="394"/>
      <c r="T21" s="394"/>
      <c r="U21" s="394"/>
      <c r="V21" s="395"/>
      <c r="W21" s="420">
        <f>ROUNDDOWN((TIME(0,BJ17,0)/"1:0:0"),0)</f>
        <v>0</v>
      </c>
      <c r="X21" s="421"/>
      <c r="Y21" s="422"/>
      <c r="Z21" s="348">
        <f>R21*W21</f>
        <v>0</v>
      </c>
      <c r="AA21" s="349"/>
      <c r="AB21" s="349"/>
      <c r="AC21" s="350"/>
      <c r="AE21" s="316"/>
      <c r="AF21" s="317"/>
      <c r="AG21" s="318"/>
      <c r="AH21" s="423">
        <f>E21+W21</f>
        <v>0</v>
      </c>
      <c r="AI21" s="424"/>
      <c r="AJ21" s="424"/>
      <c r="AK21" s="424"/>
      <c r="AL21" s="427">
        <f>I21+Z21</f>
        <v>0</v>
      </c>
      <c r="AM21" s="427"/>
      <c r="AN21" s="427"/>
      <c r="AO21" s="427"/>
      <c r="AP21" s="428"/>
    </row>
    <row r="22" spans="1:63" ht="18.75" customHeight="1" thickBot="1" x14ac:dyDescent="0.45">
      <c r="B22" s="372"/>
      <c r="C22" s="373"/>
      <c r="D22" s="374"/>
      <c r="E22" s="378"/>
      <c r="F22" s="379"/>
      <c r="G22" s="379"/>
      <c r="H22" s="380"/>
      <c r="I22" s="351"/>
      <c r="J22" s="352"/>
      <c r="K22" s="352"/>
      <c r="L22" s="352"/>
      <c r="M22" s="353"/>
      <c r="O22" s="390"/>
      <c r="P22" s="391"/>
      <c r="Q22" s="392"/>
      <c r="R22" s="396"/>
      <c r="S22" s="397"/>
      <c r="T22" s="397"/>
      <c r="U22" s="397"/>
      <c r="V22" s="398"/>
      <c r="W22" s="378"/>
      <c r="X22" s="379"/>
      <c r="Y22" s="380"/>
      <c r="Z22" s="351"/>
      <c r="AA22" s="352"/>
      <c r="AB22" s="352"/>
      <c r="AC22" s="353"/>
      <c r="AE22" s="319"/>
      <c r="AF22" s="320"/>
      <c r="AG22" s="321"/>
      <c r="AH22" s="425"/>
      <c r="AI22" s="426"/>
      <c r="AJ22" s="426"/>
      <c r="AK22" s="426"/>
      <c r="AL22" s="429"/>
      <c r="AM22" s="429"/>
      <c r="AN22" s="429"/>
      <c r="AO22" s="429"/>
      <c r="AP22" s="430"/>
    </row>
    <row r="23" spans="1:63" ht="18.75" customHeight="1" x14ac:dyDescent="0.2">
      <c r="A23" s="36"/>
      <c r="B23" s="36"/>
      <c r="C23" s="36"/>
      <c r="D23" s="7"/>
      <c r="E23" s="7"/>
      <c r="F23" s="7"/>
      <c r="G23" s="7"/>
      <c r="H23" s="6"/>
      <c r="I23" s="6"/>
      <c r="J23" s="6"/>
      <c r="K23" s="6"/>
      <c r="L23" s="6"/>
      <c r="N23" s="37"/>
      <c r="O23" s="37"/>
      <c r="P23" s="37"/>
      <c r="Q23" s="38"/>
      <c r="R23" s="38"/>
      <c r="S23" s="38"/>
      <c r="T23" s="38"/>
      <c r="U23" s="38"/>
      <c r="V23" s="7"/>
      <c r="W23" s="7"/>
      <c r="X23" s="7"/>
      <c r="Y23" s="7"/>
      <c r="Z23" s="6"/>
      <c r="AA23" s="6"/>
      <c r="AB23" s="6"/>
      <c r="AC23" s="6"/>
      <c r="AD23" s="6"/>
      <c r="AF23" s="39"/>
      <c r="AG23" s="39"/>
      <c r="AH23" s="39"/>
      <c r="AI23" s="12"/>
      <c r="AJ23" s="12"/>
      <c r="AK23" s="12"/>
      <c r="AL23" s="12"/>
      <c r="AM23" s="38"/>
      <c r="AN23" s="38"/>
      <c r="AO23" s="38"/>
      <c r="AP23" s="38"/>
      <c r="AQ23" s="38"/>
      <c r="AR23" s="5"/>
    </row>
    <row r="24" spans="1:63" ht="18.75" customHeight="1" thickBot="1" x14ac:dyDescent="0.45">
      <c r="W24" s="1" t="s">
        <v>38</v>
      </c>
    </row>
    <row r="25" spans="1:63" ht="18.75" customHeight="1" x14ac:dyDescent="0.4">
      <c r="B25" s="177" t="s">
        <v>9</v>
      </c>
      <c r="C25" s="178"/>
      <c r="D25" s="183" t="s">
        <v>10</v>
      </c>
      <c r="E25" s="184"/>
      <c r="F25" s="184"/>
      <c r="G25" s="184"/>
      <c r="H25" s="184"/>
      <c r="I25" s="184"/>
      <c r="J25" s="184"/>
      <c r="K25" s="184"/>
      <c r="L25" s="184"/>
      <c r="M25" s="184"/>
      <c r="N25" s="185"/>
      <c r="O25" s="199" t="s">
        <v>40</v>
      </c>
      <c r="P25" s="199"/>
      <c r="Q25" s="199"/>
      <c r="R25" s="199"/>
      <c r="S25" s="199"/>
      <c r="T25" s="199"/>
      <c r="U25" s="199"/>
      <c r="V25" s="199"/>
      <c r="W25" s="198" t="s">
        <v>41</v>
      </c>
      <c r="X25" s="198"/>
      <c r="Y25" s="198"/>
      <c r="Z25" s="198"/>
      <c r="AA25" s="198"/>
      <c r="AB25" s="198"/>
      <c r="AC25" s="198"/>
      <c r="AD25" s="198"/>
      <c r="AE25" s="198" t="s">
        <v>51</v>
      </c>
      <c r="AF25" s="198"/>
      <c r="AG25" s="199"/>
      <c r="AH25" s="199"/>
      <c r="AI25" s="200" t="s">
        <v>44</v>
      </c>
      <c r="AJ25" s="409" t="s">
        <v>142</v>
      </c>
      <c r="AK25" s="410"/>
      <c r="AL25" s="411"/>
      <c r="AM25" s="411"/>
      <c r="AN25" s="211" t="s">
        <v>45</v>
      </c>
      <c r="AO25" s="205"/>
      <c r="AP25" s="212"/>
      <c r="AQ25" s="203" t="s">
        <v>46</v>
      </c>
      <c r="AR25" s="204"/>
      <c r="AS25" s="204"/>
      <c r="AT25" s="204"/>
      <c r="AU25" s="218" t="s">
        <v>47</v>
      </c>
      <c r="AV25" s="219"/>
      <c r="AW25" s="220"/>
      <c r="AX25" s="431" t="s">
        <v>144</v>
      </c>
      <c r="AY25" s="204"/>
      <c r="AZ25" s="204"/>
      <c r="BA25" s="228"/>
      <c r="BB25" s="204" t="s">
        <v>48</v>
      </c>
      <c r="BC25" s="204"/>
      <c r="BD25" s="205"/>
      <c r="BE25" s="205"/>
      <c r="BF25" s="233" t="s">
        <v>49</v>
      </c>
      <c r="BG25" s="234"/>
      <c r="BH25" s="234"/>
      <c r="BI25" s="235"/>
      <c r="BJ25" s="238" t="s">
        <v>50</v>
      </c>
      <c r="BK25" s="239"/>
    </row>
    <row r="26" spans="1:63" ht="18.75" customHeight="1" x14ac:dyDescent="0.4">
      <c r="B26" s="179"/>
      <c r="C26" s="180"/>
      <c r="D26" s="186"/>
      <c r="E26" s="187"/>
      <c r="F26" s="187"/>
      <c r="G26" s="187"/>
      <c r="H26" s="187"/>
      <c r="I26" s="187"/>
      <c r="J26" s="187"/>
      <c r="K26" s="187"/>
      <c r="L26" s="187"/>
      <c r="M26" s="187"/>
      <c r="N26" s="188"/>
      <c r="O26" s="199" t="s">
        <v>11</v>
      </c>
      <c r="P26" s="199"/>
      <c r="Q26" s="199"/>
      <c r="R26" s="199"/>
      <c r="S26" s="198" t="s">
        <v>39</v>
      </c>
      <c r="T26" s="198"/>
      <c r="U26" s="198"/>
      <c r="V26" s="198"/>
      <c r="W26" s="198" t="s">
        <v>42</v>
      </c>
      <c r="X26" s="199"/>
      <c r="Y26" s="199"/>
      <c r="Z26" s="199"/>
      <c r="AA26" s="198" t="s">
        <v>43</v>
      </c>
      <c r="AB26" s="199"/>
      <c r="AC26" s="199"/>
      <c r="AD26" s="199"/>
      <c r="AE26" s="198"/>
      <c r="AF26" s="198"/>
      <c r="AG26" s="199"/>
      <c r="AH26" s="199"/>
      <c r="AI26" s="201"/>
      <c r="AJ26" s="412"/>
      <c r="AK26" s="413"/>
      <c r="AL26" s="414"/>
      <c r="AM26" s="414"/>
      <c r="AN26" s="213"/>
      <c r="AO26" s="208"/>
      <c r="AP26" s="214"/>
      <c r="AQ26" s="206"/>
      <c r="AR26" s="207"/>
      <c r="AS26" s="207"/>
      <c r="AT26" s="207"/>
      <c r="AU26" s="221"/>
      <c r="AV26" s="222"/>
      <c r="AW26" s="223"/>
      <c r="AX26" s="229"/>
      <c r="AY26" s="207"/>
      <c r="AZ26" s="207"/>
      <c r="BA26" s="230"/>
      <c r="BB26" s="207"/>
      <c r="BC26" s="207"/>
      <c r="BD26" s="208"/>
      <c r="BE26" s="208"/>
      <c r="BF26" s="229"/>
      <c r="BG26" s="207"/>
      <c r="BH26" s="207"/>
      <c r="BI26" s="236"/>
      <c r="BJ26" s="240"/>
      <c r="BK26" s="241"/>
    </row>
    <row r="27" spans="1:63" ht="18.75" customHeight="1" x14ac:dyDescent="0.4">
      <c r="B27" s="181"/>
      <c r="C27" s="182"/>
      <c r="D27" s="181" t="s">
        <v>0</v>
      </c>
      <c r="E27" s="244"/>
      <c r="F27" s="244"/>
      <c r="G27" s="244"/>
      <c r="H27" s="244"/>
      <c r="I27" s="3" t="s">
        <v>1</v>
      </c>
      <c r="J27" s="244" t="s">
        <v>2</v>
      </c>
      <c r="K27" s="244"/>
      <c r="L27" s="244"/>
      <c r="M27" s="244"/>
      <c r="N27" s="182"/>
      <c r="O27" s="199"/>
      <c r="P27" s="199"/>
      <c r="Q27" s="199"/>
      <c r="R27" s="199"/>
      <c r="S27" s="198"/>
      <c r="T27" s="198"/>
      <c r="U27" s="198"/>
      <c r="V27" s="198"/>
      <c r="W27" s="199"/>
      <c r="X27" s="199"/>
      <c r="Y27" s="199"/>
      <c r="Z27" s="199"/>
      <c r="AA27" s="199"/>
      <c r="AB27" s="199"/>
      <c r="AC27" s="199"/>
      <c r="AD27" s="199"/>
      <c r="AE27" s="199"/>
      <c r="AF27" s="199"/>
      <c r="AG27" s="199"/>
      <c r="AH27" s="199"/>
      <c r="AI27" s="202"/>
      <c r="AJ27" s="415"/>
      <c r="AK27" s="416"/>
      <c r="AL27" s="416"/>
      <c r="AM27" s="416"/>
      <c r="AN27" s="209"/>
      <c r="AO27" s="210"/>
      <c r="AP27" s="215"/>
      <c r="AQ27" s="216"/>
      <c r="AR27" s="217"/>
      <c r="AS27" s="217"/>
      <c r="AT27" s="217"/>
      <c r="AU27" s="224"/>
      <c r="AV27" s="225"/>
      <c r="AW27" s="226"/>
      <c r="AX27" s="231"/>
      <c r="AY27" s="217"/>
      <c r="AZ27" s="217"/>
      <c r="BA27" s="232"/>
      <c r="BB27" s="210"/>
      <c r="BC27" s="210"/>
      <c r="BD27" s="210"/>
      <c r="BE27" s="210"/>
      <c r="BF27" s="231"/>
      <c r="BG27" s="217"/>
      <c r="BH27" s="217"/>
      <c r="BI27" s="237"/>
      <c r="BJ27" s="242"/>
      <c r="BK27" s="243"/>
    </row>
    <row r="28" spans="1:63" ht="18.75" customHeight="1" x14ac:dyDescent="0.4">
      <c r="B28" s="257">
        <v>0</v>
      </c>
      <c r="C28" s="258"/>
      <c r="D28" s="259"/>
      <c r="E28" s="260"/>
      <c r="F28" s="24" t="s">
        <v>3</v>
      </c>
      <c r="G28" s="260"/>
      <c r="H28" s="261"/>
      <c r="I28" s="25" t="s">
        <v>1</v>
      </c>
      <c r="J28" s="259"/>
      <c r="K28" s="260"/>
      <c r="L28" s="24" t="s">
        <v>3</v>
      </c>
      <c r="M28" s="260"/>
      <c r="N28" s="261"/>
      <c r="O28" s="262">
        <v>0</v>
      </c>
      <c r="P28" s="263"/>
      <c r="Q28" s="263"/>
      <c r="R28" s="264"/>
      <c r="S28" s="262">
        <v>0</v>
      </c>
      <c r="T28" s="263"/>
      <c r="U28" s="263"/>
      <c r="V28" s="264"/>
      <c r="W28" s="262">
        <v>0</v>
      </c>
      <c r="X28" s="263"/>
      <c r="Y28" s="263"/>
      <c r="Z28" s="264"/>
      <c r="AA28" s="417">
        <v>0</v>
      </c>
      <c r="AB28" s="417"/>
      <c r="AC28" s="417"/>
      <c r="AD28" s="417"/>
      <c r="AE28" s="262">
        <v>0</v>
      </c>
      <c r="AF28" s="263"/>
      <c r="AG28" s="263"/>
      <c r="AH28" s="264"/>
      <c r="AI28" s="28"/>
      <c r="AJ28" s="265">
        <f t="shared" ref="AJ28:AJ35" si="8">O28+S28+IF((W28-AE28)&gt;0,0,(W28-AE28))</f>
        <v>0</v>
      </c>
      <c r="AK28" s="253"/>
      <c r="AL28" s="253"/>
      <c r="AM28" s="253"/>
      <c r="AN28" s="266">
        <f t="shared" ref="AN28:AN35" si="9">(TIME(AU28,BJ28,0)/"1:0:0")</f>
        <v>0</v>
      </c>
      <c r="AO28" s="267"/>
      <c r="AP28" s="268"/>
      <c r="AQ28" s="269">
        <f t="shared" ref="AQ28:AQ35" si="10">IFERROR(ROUNDDOWN(AJ28/AN28,0),0)</f>
        <v>0</v>
      </c>
      <c r="AR28" s="249"/>
      <c r="AS28" s="249"/>
      <c r="AT28" s="251"/>
      <c r="AU28" s="245">
        <f t="shared" ref="AU28:AU35" si="11">IF(J28-D28&gt;=0,J28-D28,24-D28+J28)-IF(M28-G28&lt;0,1,0)</f>
        <v>0</v>
      </c>
      <c r="AV28" s="246"/>
      <c r="AW28" s="247"/>
      <c r="AX28" s="252">
        <f t="shared" ref="AX28:AX35" si="12">AQ28*AU28</f>
        <v>0</v>
      </c>
      <c r="AY28" s="253"/>
      <c r="AZ28" s="253"/>
      <c r="BA28" s="270"/>
      <c r="BB28" s="253">
        <f t="shared" ref="BB28:BB35" si="13">3500*(TIME(AU28,0,0)/"1:0:0")</f>
        <v>0</v>
      </c>
      <c r="BC28" s="253"/>
      <c r="BD28" s="253"/>
      <c r="BE28" s="253"/>
      <c r="BF28" s="252">
        <f t="shared" ref="BF28:BF35" si="14">MIN(AJ28,BB28)</f>
        <v>0</v>
      </c>
      <c r="BG28" s="253"/>
      <c r="BH28" s="253"/>
      <c r="BI28" s="254"/>
      <c r="BJ28" s="255">
        <f t="shared" ref="BJ28:BJ35" si="15">IF(M28-G28&lt;0,60+(M28-G28),M28-G28)</f>
        <v>0</v>
      </c>
      <c r="BK28" s="256"/>
    </row>
    <row r="29" spans="1:63" ht="18.75" customHeight="1" x14ac:dyDescent="0.4">
      <c r="B29" s="257">
        <v>0</v>
      </c>
      <c r="C29" s="258"/>
      <c r="D29" s="259"/>
      <c r="E29" s="260"/>
      <c r="F29" s="24" t="s">
        <v>3</v>
      </c>
      <c r="G29" s="260"/>
      <c r="H29" s="261"/>
      <c r="I29" s="25" t="s">
        <v>1</v>
      </c>
      <c r="J29" s="259"/>
      <c r="K29" s="260"/>
      <c r="L29" s="24" t="s">
        <v>3</v>
      </c>
      <c r="M29" s="260"/>
      <c r="N29" s="261"/>
      <c r="O29" s="262">
        <v>0</v>
      </c>
      <c r="P29" s="263"/>
      <c r="Q29" s="263"/>
      <c r="R29" s="264"/>
      <c r="S29" s="262">
        <v>0</v>
      </c>
      <c r="T29" s="263"/>
      <c r="U29" s="263"/>
      <c r="V29" s="264"/>
      <c r="W29" s="262">
        <v>0</v>
      </c>
      <c r="X29" s="263"/>
      <c r="Y29" s="263"/>
      <c r="Z29" s="264"/>
      <c r="AA29" s="417">
        <v>0</v>
      </c>
      <c r="AB29" s="417"/>
      <c r="AC29" s="417"/>
      <c r="AD29" s="417"/>
      <c r="AE29" s="262">
        <v>0</v>
      </c>
      <c r="AF29" s="263"/>
      <c r="AG29" s="263"/>
      <c r="AH29" s="264"/>
      <c r="AI29" s="28"/>
      <c r="AJ29" s="265">
        <f t="shared" si="8"/>
        <v>0</v>
      </c>
      <c r="AK29" s="253"/>
      <c r="AL29" s="253"/>
      <c r="AM29" s="253"/>
      <c r="AN29" s="266">
        <f t="shared" si="9"/>
        <v>0</v>
      </c>
      <c r="AO29" s="267"/>
      <c r="AP29" s="268"/>
      <c r="AQ29" s="265">
        <f t="shared" si="10"/>
        <v>0</v>
      </c>
      <c r="AR29" s="253"/>
      <c r="AS29" s="253"/>
      <c r="AT29" s="253"/>
      <c r="AU29" s="245">
        <f t="shared" si="11"/>
        <v>0</v>
      </c>
      <c r="AV29" s="246"/>
      <c r="AW29" s="247"/>
      <c r="AX29" s="252">
        <f t="shared" si="12"/>
        <v>0</v>
      </c>
      <c r="AY29" s="253"/>
      <c r="AZ29" s="253"/>
      <c r="BA29" s="270"/>
      <c r="BB29" s="253">
        <f t="shared" si="13"/>
        <v>0</v>
      </c>
      <c r="BC29" s="253"/>
      <c r="BD29" s="253"/>
      <c r="BE29" s="253"/>
      <c r="BF29" s="252">
        <f t="shared" si="14"/>
        <v>0</v>
      </c>
      <c r="BG29" s="253"/>
      <c r="BH29" s="253"/>
      <c r="BI29" s="254"/>
      <c r="BJ29" s="255">
        <f t="shared" si="15"/>
        <v>0</v>
      </c>
      <c r="BK29" s="256"/>
    </row>
    <row r="30" spans="1:63" ht="18.75" customHeight="1" x14ac:dyDescent="0.4">
      <c r="B30" s="257">
        <v>0</v>
      </c>
      <c r="C30" s="258"/>
      <c r="D30" s="259"/>
      <c r="E30" s="260"/>
      <c r="F30" s="24" t="s">
        <v>3</v>
      </c>
      <c r="G30" s="260"/>
      <c r="H30" s="261"/>
      <c r="I30" s="25" t="s">
        <v>1</v>
      </c>
      <c r="J30" s="259"/>
      <c r="K30" s="260"/>
      <c r="L30" s="24" t="s">
        <v>3</v>
      </c>
      <c r="M30" s="260"/>
      <c r="N30" s="261"/>
      <c r="O30" s="262">
        <v>0</v>
      </c>
      <c r="P30" s="263"/>
      <c r="Q30" s="263"/>
      <c r="R30" s="264"/>
      <c r="S30" s="262">
        <v>0</v>
      </c>
      <c r="T30" s="263"/>
      <c r="U30" s="263"/>
      <c r="V30" s="264"/>
      <c r="W30" s="262">
        <v>0</v>
      </c>
      <c r="X30" s="263"/>
      <c r="Y30" s="263"/>
      <c r="Z30" s="264"/>
      <c r="AA30" s="417">
        <v>0</v>
      </c>
      <c r="AB30" s="417"/>
      <c r="AC30" s="417"/>
      <c r="AD30" s="417"/>
      <c r="AE30" s="262">
        <v>0</v>
      </c>
      <c r="AF30" s="263"/>
      <c r="AG30" s="263"/>
      <c r="AH30" s="264"/>
      <c r="AI30" s="28"/>
      <c r="AJ30" s="265">
        <f t="shared" si="8"/>
        <v>0</v>
      </c>
      <c r="AK30" s="253"/>
      <c r="AL30" s="253"/>
      <c r="AM30" s="253"/>
      <c r="AN30" s="266">
        <f t="shared" si="9"/>
        <v>0</v>
      </c>
      <c r="AO30" s="267"/>
      <c r="AP30" s="268"/>
      <c r="AQ30" s="265">
        <f t="shared" si="10"/>
        <v>0</v>
      </c>
      <c r="AR30" s="253"/>
      <c r="AS30" s="253"/>
      <c r="AT30" s="253"/>
      <c r="AU30" s="245">
        <f t="shared" si="11"/>
        <v>0</v>
      </c>
      <c r="AV30" s="246"/>
      <c r="AW30" s="247"/>
      <c r="AX30" s="252">
        <f t="shared" si="12"/>
        <v>0</v>
      </c>
      <c r="AY30" s="253"/>
      <c r="AZ30" s="253"/>
      <c r="BA30" s="270"/>
      <c r="BB30" s="253">
        <f t="shared" si="13"/>
        <v>0</v>
      </c>
      <c r="BC30" s="253"/>
      <c r="BD30" s="253"/>
      <c r="BE30" s="253"/>
      <c r="BF30" s="252">
        <f t="shared" si="14"/>
        <v>0</v>
      </c>
      <c r="BG30" s="253"/>
      <c r="BH30" s="253"/>
      <c r="BI30" s="254"/>
      <c r="BJ30" s="255">
        <f t="shared" si="15"/>
        <v>0</v>
      </c>
      <c r="BK30" s="256"/>
    </row>
    <row r="31" spans="1:63" ht="18.75" customHeight="1" x14ac:dyDescent="0.4">
      <c r="B31" s="257">
        <v>0</v>
      </c>
      <c r="C31" s="258"/>
      <c r="D31" s="259"/>
      <c r="E31" s="260"/>
      <c r="F31" s="24" t="s">
        <v>3</v>
      </c>
      <c r="G31" s="260"/>
      <c r="H31" s="261"/>
      <c r="I31" s="25" t="s">
        <v>1</v>
      </c>
      <c r="J31" s="259"/>
      <c r="K31" s="260"/>
      <c r="L31" s="24" t="s">
        <v>3</v>
      </c>
      <c r="M31" s="260"/>
      <c r="N31" s="261"/>
      <c r="O31" s="262">
        <v>0</v>
      </c>
      <c r="P31" s="263"/>
      <c r="Q31" s="263"/>
      <c r="R31" s="264"/>
      <c r="S31" s="262">
        <v>0</v>
      </c>
      <c r="T31" s="263"/>
      <c r="U31" s="263"/>
      <c r="V31" s="264"/>
      <c r="W31" s="262">
        <v>0</v>
      </c>
      <c r="X31" s="263"/>
      <c r="Y31" s="263"/>
      <c r="Z31" s="264"/>
      <c r="AA31" s="417">
        <v>0</v>
      </c>
      <c r="AB31" s="417"/>
      <c r="AC31" s="417"/>
      <c r="AD31" s="417"/>
      <c r="AE31" s="262">
        <v>0</v>
      </c>
      <c r="AF31" s="263"/>
      <c r="AG31" s="263"/>
      <c r="AH31" s="264"/>
      <c r="AI31" s="28"/>
      <c r="AJ31" s="265">
        <f t="shared" si="8"/>
        <v>0</v>
      </c>
      <c r="AK31" s="253"/>
      <c r="AL31" s="253"/>
      <c r="AM31" s="253"/>
      <c r="AN31" s="266">
        <f t="shared" si="9"/>
        <v>0</v>
      </c>
      <c r="AO31" s="267"/>
      <c r="AP31" s="268"/>
      <c r="AQ31" s="265">
        <f t="shared" si="10"/>
        <v>0</v>
      </c>
      <c r="AR31" s="253"/>
      <c r="AS31" s="253"/>
      <c r="AT31" s="253"/>
      <c r="AU31" s="245">
        <f t="shared" si="11"/>
        <v>0</v>
      </c>
      <c r="AV31" s="246"/>
      <c r="AW31" s="247"/>
      <c r="AX31" s="252">
        <f t="shared" si="12"/>
        <v>0</v>
      </c>
      <c r="AY31" s="253"/>
      <c r="AZ31" s="253"/>
      <c r="BA31" s="270"/>
      <c r="BB31" s="253">
        <f t="shared" si="13"/>
        <v>0</v>
      </c>
      <c r="BC31" s="253"/>
      <c r="BD31" s="253"/>
      <c r="BE31" s="253"/>
      <c r="BF31" s="252">
        <f t="shared" si="14"/>
        <v>0</v>
      </c>
      <c r="BG31" s="253"/>
      <c r="BH31" s="253"/>
      <c r="BI31" s="254"/>
      <c r="BJ31" s="255">
        <f t="shared" si="15"/>
        <v>0</v>
      </c>
      <c r="BK31" s="256"/>
    </row>
    <row r="32" spans="1:63" ht="18.75" customHeight="1" x14ac:dyDescent="0.4">
      <c r="B32" s="257">
        <v>0</v>
      </c>
      <c r="C32" s="258"/>
      <c r="D32" s="259"/>
      <c r="E32" s="260"/>
      <c r="F32" s="24" t="s">
        <v>3</v>
      </c>
      <c r="G32" s="260"/>
      <c r="H32" s="261"/>
      <c r="I32" s="25" t="s">
        <v>1</v>
      </c>
      <c r="J32" s="259"/>
      <c r="K32" s="260"/>
      <c r="L32" s="24" t="s">
        <v>3</v>
      </c>
      <c r="M32" s="260"/>
      <c r="N32" s="261"/>
      <c r="O32" s="262">
        <v>0</v>
      </c>
      <c r="P32" s="263"/>
      <c r="Q32" s="263"/>
      <c r="R32" s="264"/>
      <c r="S32" s="262">
        <v>0</v>
      </c>
      <c r="T32" s="263"/>
      <c r="U32" s="263"/>
      <c r="V32" s="264"/>
      <c r="W32" s="262">
        <v>0</v>
      </c>
      <c r="X32" s="263"/>
      <c r="Y32" s="263"/>
      <c r="Z32" s="264"/>
      <c r="AA32" s="417">
        <v>0</v>
      </c>
      <c r="AB32" s="417"/>
      <c r="AC32" s="417"/>
      <c r="AD32" s="417"/>
      <c r="AE32" s="262">
        <v>0</v>
      </c>
      <c r="AF32" s="263"/>
      <c r="AG32" s="263"/>
      <c r="AH32" s="264"/>
      <c r="AI32" s="28"/>
      <c r="AJ32" s="265">
        <f t="shared" si="8"/>
        <v>0</v>
      </c>
      <c r="AK32" s="253"/>
      <c r="AL32" s="253"/>
      <c r="AM32" s="253"/>
      <c r="AN32" s="266">
        <f t="shared" si="9"/>
        <v>0</v>
      </c>
      <c r="AO32" s="267"/>
      <c r="AP32" s="268"/>
      <c r="AQ32" s="265">
        <f t="shared" si="10"/>
        <v>0</v>
      </c>
      <c r="AR32" s="253"/>
      <c r="AS32" s="253"/>
      <c r="AT32" s="253"/>
      <c r="AU32" s="245">
        <f t="shared" si="11"/>
        <v>0</v>
      </c>
      <c r="AV32" s="246"/>
      <c r="AW32" s="247"/>
      <c r="AX32" s="252">
        <f t="shared" si="12"/>
        <v>0</v>
      </c>
      <c r="AY32" s="253"/>
      <c r="AZ32" s="253"/>
      <c r="BA32" s="270"/>
      <c r="BB32" s="253">
        <f t="shared" si="13"/>
        <v>0</v>
      </c>
      <c r="BC32" s="253"/>
      <c r="BD32" s="253"/>
      <c r="BE32" s="253"/>
      <c r="BF32" s="252">
        <f t="shared" si="14"/>
        <v>0</v>
      </c>
      <c r="BG32" s="253"/>
      <c r="BH32" s="253"/>
      <c r="BI32" s="254"/>
      <c r="BJ32" s="255">
        <f t="shared" si="15"/>
        <v>0</v>
      </c>
      <c r="BK32" s="256"/>
    </row>
    <row r="33" spans="2:63" ht="18.75" customHeight="1" x14ac:dyDescent="0.4">
      <c r="B33" s="257" t="s">
        <v>4</v>
      </c>
      <c r="C33" s="258"/>
      <c r="D33" s="259"/>
      <c r="E33" s="260"/>
      <c r="F33" s="24" t="s">
        <v>3</v>
      </c>
      <c r="G33" s="260"/>
      <c r="H33" s="261"/>
      <c r="I33" s="25" t="s">
        <v>1</v>
      </c>
      <c r="J33" s="259"/>
      <c r="K33" s="260"/>
      <c r="L33" s="24" t="s">
        <v>3</v>
      </c>
      <c r="M33" s="260"/>
      <c r="N33" s="261"/>
      <c r="O33" s="262">
        <v>0</v>
      </c>
      <c r="P33" s="263"/>
      <c r="Q33" s="263"/>
      <c r="R33" s="264"/>
      <c r="S33" s="262">
        <v>0</v>
      </c>
      <c r="T33" s="263"/>
      <c r="U33" s="263"/>
      <c r="V33" s="264"/>
      <c r="W33" s="262">
        <v>0</v>
      </c>
      <c r="X33" s="263"/>
      <c r="Y33" s="263"/>
      <c r="Z33" s="264"/>
      <c r="AA33" s="417">
        <v>0</v>
      </c>
      <c r="AB33" s="417"/>
      <c r="AC33" s="417"/>
      <c r="AD33" s="417"/>
      <c r="AE33" s="262">
        <v>0</v>
      </c>
      <c r="AF33" s="263"/>
      <c r="AG33" s="263"/>
      <c r="AH33" s="264"/>
      <c r="AI33" s="28"/>
      <c r="AJ33" s="265">
        <f t="shared" si="8"/>
        <v>0</v>
      </c>
      <c r="AK33" s="253"/>
      <c r="AL33" s="253"/>
      <c r="AM33" s="253"/>
      <c r="AN33" s="266">
        <f t="shared" si="9"/>
        <v>0</v>
      </c>
      <c r="AO33" s="267"/>
      <c r="AP33" s="268"/>
      <c r="AQ33" s="265">
        <f t="shared" si="10"/>
        <v>0</v>
      </c>
      <c r="AR33" s="253"/>
      <c r="AS33" s="253"/>
      <c r="AT33" s="253"/>
      <c r="AU33" s="245">
        <f t="shared" si="11"/>
        <v>0</v>
      </c>
      <c r="AV33" s="246"/>
      <c r="AW33" s="247"/>
      <c r="AX33" s="252">
        <f t="shared" si="12"/>
        <v>0</v>
      </c>
      <c r="AY33" s="253"/>
      <c r="AZ33" s="253"/>
      <c r="BA33" s="270"/>
      <c r="BB33" s="253">
        <f t="shared" si="13"/>
        <v>0</v>
      </c>
      <c r="BC33" s="253"/>
      <c r="BD33" s="253"/>
      <c r="BE33" s="253"/>
      <c r="BF33" s="252">
        <f t="shared" si="14"/>
        <v>0</v>
      </c>
      <c r="BG33" s="253"/>
      <c r="BH33" s="253"/>
      <c r="BI33" s="254"/>
      <c r="BJ33" s="255">
        <f t="shared" si="15"/>
        <v>0</v>
      </c>
      <c r="BK33" s="256"/>
    </row>
    <row r="34" spans="2:63" ht="18.75" customHeight="1" x14ac:dyDescent="0.4">
      <c r="B34" s="279" t="s">
        <v>4</v>
      </c>
      <c r="C34" s="280"/>
      <c r="D34" s="259"/>
      <c r="E34" s="260"/>
      <c r="F34" s="24" t="s">
        <v>3</v>
      </c>
      <c r="G34" s="260"/>
      <c r="H34" s="261"/>
      <c r="I34" s="25" t="s">
        <v>1</v>
      </c>
      <c r="J34" s="259"/>
      <c r="K34" s="260"/>
      <c r="L34" s="24" t="s">
        <v>3</v>
      </c>
      <c r="M34" s="260"/>
      <c r="N34" s="261"/>
      <c r="O34" s="281">
        <v>0</v>
      </c>
      <c r="P34" s="282"/>
      <c r="Q34" s="282"/>
      <c r="R34" s="283"/>
      <c r="S34" s="281">
        <v>0</v>
      </c>
      <c r="T34" s="282"/>
      <c r="U34" s="282"/>
      <c r="V34" s="283"/>
      <c r="W34" s="281">
        <v>0</v>
      </c>
      <c r="X34" s="282"/>
      <c r="Y34" s="282"/>
      <c r="Z34" s="283"/>
      <c r="AA34" s="417">
        <v>0</v>
      </c>
      <c r="AB34" s="417"/>
      <c r="AC34" s="417"/>
      <c r="AD34" s="417"/>
      <c r="AE34" s="281">
        <v>0</v>
      </c>
      <c r="AF34" s="282"/>
      <c r="AG34" s="282"/>
      <c r="AH34" s="283"/>
      <c r="AI34" s="28"/>
      <c r="AJ34" s="265">
        <f t="shared" si="8"/>
        <v>0</v>
      </c>
      <c r="AK34" s="253"/>
      <c r="AL34" s="253"/>
      <c r="AM34" s="253"/>
      <c r="AN34" s="266">
        <f t="shared" si="9"/>
        <v>0</v>
      </c>
      <c r="AO34" s="267"/>
      <c r="AP34" s="268"/>
      <c r="AQ34" s="265">
        <f t="shared" si="10"/>
        <v>0</v>
      </c>
      <c r="AR34" s="253"/>
      <c r="AS34" s="253"/>
      <c r="AT34" s="253"/>
      <c r="AU34" s="245">
        <f t="shared" si="11"/>
        <v>0</v>
      </c>
      <c r="AV34" s="246"/>
      <c r="AW34" s="247"/>
      <c r="AX34" s="252">
        <f t="shared" si="12"/>
        <v>0</v>
      </c>
      <c r="AY34" s="253"/>
      <c r="AZ34" s="253"/>
      <c r="BA34" s="270"/>
      <c r="BB34" s="253">
        <f t="shared" si="13"/>
        <v>0</v>
      </c>
      <c r="BC34" s="253"/>
      <c r="BD34" s="253"/>
      <c r="BE34" s="253"/>
      <c r="BF34" s="252">
        <f t="shared" si="14"/>
        <v>0</v>
      </c>
      <c r="BG34" s="253"/>
      <c r="BH34" s="253"/>
      <c r="BI34" s="254"/>
      <c r="BJ34" s="271">
        <f t="shared" si="15"/>
        <v>0</v>
      </c>
      <c r="BK34" s="272"/>
    </row>
    <row r="35" spans="2:63" ht="18.75" customHeight="1" thickBot="1" x14ac:dyDescent="0.45">
      <c r="B35" s="279" t="s">
        <v>4</v>
      </c>
      <c r="C35" s="280"/>
      <c r="D35" s="259"/>
      <c r="E35" s="260"/>
      <c r="F35" s="26" t="s">
        <v>3</v>
      </c>
      <c r="G35" s="260"/>
      <c r="H35" s="261"/>
      <c r="I35" s="27" t="s">
        <v>1</v>
      </c>
      <c r="J35" s="259"/>
      <c r="K35" s="260"/>
      <c r="L35" s="26" t="s">
        <v>3</v>
      </c>
      <c r="M35" s="260"/>
      <c r="N35" s="261"/>
      <c r="O35" s="281">
        <v>0</v>
      </c>
      <c r="P35" s="282"/>
      <c r="Q35" s="282"/>
      <c r="R35" s="283"/>
      <c r="S35" s="281">
        <v>0</v>
      </c>
      <c r="T35" s="282"/>
      <c r="U35" s="282"/>
      <c r="V35" s="283"/>
      <c r="W35" s="281">
        <v>0</v>
      </c>
      <c r="X35" s="282"/>
      <c r="Y35" s="282"/>
      <c r="Z35" s="283"/>
      <c r="AA35" s="417">
        <v>0</v>
      </c>
      <c r="AB35" s="417"/>
      <c r="AC35" s="417"/>
      <c r="AD35" s="417"/>
      <c r="AE35" s="281">
        <v>0</v>
      </c>
      <c r="AF35" s="282"/>
      <c r="AG35" s="282"/>
      <c r="AH35" s="283"/>
      <c r="AI35" s="29"/>
      <c r="AJ35" s="273">
        <f t="shared" si="8"/>
        <v>0</v>
      </c>
      <c r="AK35" s="274"/>
      <c r="AL35" s="274"/>
      <c r="AM35" s="274"/>
      <c r="AN35" s="285">
        <f t="shared" si="9"/>
        <v>0</v>
      </c>
      <c r="AO35" s="286"/>
      <c r="AP35" s="287"/>
      <c r="AQ35" s="273">
        <f t="shared" si="10"/>
        <v>0</v>
      </c>
      <c r="AR35" s="274"/>
      <c r="AS35" s="274"/>
      <c r="AT35" s="274"/>
      <c r="AU35" s="276">
        <f t="shared" si="11"/>
        <v>0</v>
      </c>
      <c r="AV35" s="277"/>
      <c r="AW35" s="278"/>
      <c r="AX35" s="300">
        <f t="shared" si="12"/>
        <v>0</v>
      </c>
      <c r="AY35" s="274"/>
      <c r="AZ35" s="274"/>
      <c r="BA35" s="284"/>
      <c r="BB35" s="274">
        <f t="shared" si="13"/>
        <v>0</v>
      </c>
      <c r="BC35" s="274"/>
      <c r="BD35" s="274"/>
      <c r="BE35" s="275"/>
      <c r="BF35" s="300">
        <f t="shared" si="14"/>
        <v>0</v>
      </c>
      <c r="BG35" s="274"/>
      <c r="BH35" s="274"/>
      <c r="BI35" s="275"/>
      <c r="BJ35" s="307">
        <f t="shared" si="15"/>
        <v>0</v>
      </c>
      <c r="BK35" s="308"/>
    </row>
    <row r="36" spans="2:63" ht="18.75" customHeight="1" thickTop="1" x14ac:dyDescent="0.4">
      <c r="AH36" s="333" t="s">
        <v>5</v>
      </c>
      <c r="AI36" s="334"/>
      <c r="AJ36" s="337">
        <f>SUM(AJ28:AM35)</f>
        <v>0</v>
      </c>
      <c r="AK36" s="288"/>
      <c r="AL36" s="288"/>
      <c r="AM36" s="288"/>
      <c r="AN36" s="339">
        <f>SUM(AN28,AN29,AN30,AN31,AN32,AN33,AN34,AN35)</f>
        <v>0</v>
      </c>
      <c r="AO36" s="340"/>
      <c r="AP36" s="341"/>
      <c r="AQ36" s="337">
        <f>SUM(AQ28:AT35)</f>
        <v>0</v>
      </c>
      <c r="AR36" s="288"/>
      <c r="AS36" s="288"/>
      <c r="AT36" s="288"/>
      <c r="AU36" s="290">
        <f>SUM(AU28,AU29,AU30,AU31,AU32,AU33,AU34,AU35)</f>
        <v>0</v>
      </c>
      <c r="AV36" s="291"/>
      <c r="AW36" s="292"/>
      <c r="AX36" s="296">
        <f>SUM(AX28:BA35)</f>
        <v>0</v>
      </c>
      <c r="AY36" s="288"/>
      <c r="AZ36" s="288"/>
      <c r="BA36" s="297"/>
      <c r="BB36" s="288">
        <f>SUM(BB28,BB29,BB30,BB31,BB32,BB33,BB34,BB35)</f>
        <v>0</v>
      </c>
      <c r="BC36" s="288"/>
      <c r="BD36" s="288"/>
      <c r="BE36" s="288"/>
      <c r="BF36" s="296">
        <f>SUM(BF28,BF29,BF30,BF31,BF32,BF33,BF34,BF35)</f>
        <v>0</v>
      </c>
      <c r="BG36" s="288"/>
      <c r="BH36" s="288"/>
      <c r="BI36" s="354"/>
      <c r="BJ36" s="309">
        <f>+SUM(BJ28,BJ29,BJ30,BJ31,BJ32,BJ33,,BJ34,BJ35)</f>
        <v>0</v>
      </c>
      <c r="BK36" s="310"/>
    </row>
    <row r="37" spans="2:63" ht="18.75" customHeight="1" thickBot="1" x14ac:dyDescent="0.45">
      <c r="AH37" s="335"/>
      <c r="AI37" s="336"/>
      <c r="AJ37" s="338"/>
      <c r="AK37" s="289"/>
      <c r="AL37" s="289"/>
      <c r="AM37" s="289"/>
      <c r="AN37" s="342"/>
      <c r="AO37" s="343"/>
      <c r="AP37" s="344"/>
      <c r="AQ37" s="338"/>
      <c r="AR37" s="289"/>
      <c r="AS37" s="289"/>
      <c r="AT37" s="289"/>
      <c r="AU37" s="293"/>
      <c r="AV37" s="294"/>
      <c r="AW37" s="295"/>
      <c r="AX37" s="298"/>
      <c r="AY37" s="289"/>
      <c r="AZ37" s="289"/>
      <c r="BA37" s="299"/>
      <c r="BB37" s="289"/>
      <c r="BC37" s="289"/>
      <c r="BD37" s="289"/>
      <c r="BE37" s="289"/>
      <c r="BF37" s="304"/>
      <c r="BG37" s="305"/>
      <c r="BH37" s="305"/>
      <c r="BI37" s="306"/>
      <c r="BJ37" s="311"/>
      <c r="BK37" s="312"/>
    </row>
    <row r="38" spans="2:63" ht="18.75" customHeight="1" thickBot="1" x14ac:dyDescent="0.45"/>
    <row r="39" spans="2:63" ht="18.75" customHeight="1" thickBot="1" x14ac:dyDescent="0.45">
      <c r="B39" s="366" t="s">
        <v>26</v>
      </c>
      <c r="C39" s="367"/>
      <c r="D39" s="368"/>
      <c r="E39" s="323" t="s">
        <v>6</v>
      </c>
      <c r="F39" s="323"/>
      <c r="G39" s="323"/>
      <c r="H39" s="323"/>
      <c r="I39" s="418" t="s">
        <v>143</v>
      </c>
      <c r="J39" s="323"/>
      <c r="K39" s="323"/>
      <c r="L39" s="323"/>
      <c r="M39" s="324"/>
      <c r="O39" s="384" t="s">
        <v>27</v>
      </c>
      <c r="P39" s="385"/>
      <c r="Q39" s="386"/>
      <c r="R39" s="323" t="s">
        <v>8</v>
      </c>
      <c r="S39" s="323"/>
      <c r="T39" s="323"/>
      <c r="U39" s="323"/>
      <c r="V39" s="323"/>
      <c r="W39" s="345" t="s">
        <v>6</v>
      </c>
      <c r="X39" s="346"/>
      <c r="Y39" s="365"/>
      <c r="Z39" s="419" t="s">
        <v>143</v>
      </c>
      <c r="AA39" s="346"/>
      <c r="AB39" s="346"/>
      <c r="AC39" s="347"/>
      <c r="AE39" s="313" t="s">
        <v>25</v>
      </c>
      <c r="AF39" s="314"/>
      <c r="AG39" s="315"/>
      <c r="AH39" s="360" t="s">
        <v>6</v>
      </c>
      <c r="AI39" s="356"/>
      <c r="AJ39" s="356"/>
      <c r="AK39" s="356"/>
      <c r="AL39" s="434" t="s">
        <v>143</v>
      </c>
      <c r="AM39" s="356"/>
      <c r="AN39" s="356"/>
      <c r="AO39" s="356"/>
      <c r="AP39" s="357"/>
      <c r="AT39" s="363" t="s">
        <v>22</v>
      </c>
      <c r="AU39" s="363"/>
      <c r="AV39" s="364"/>
      <c r="AW39" s="322" t="s">
        <v>28</v>
      </c>
      <c r="AX39" s="323"/>
      <c r="AY39" s="323"/>
      <c r="AZ39" s="323"/>
      <c r="BA39" s="345"/>
      <c r="BB39" s="355" t="s">
        <v>21</v>
      </c>
      <c r="BC39" s="323"/>
      <c r="BD39" s="323"/>
      <c r="BE39" s="323"/>
      <c r="BF39" s="323"/>
      <c r="BG39" s="324"/>
    </row>
    <row r="40" spans="2:63" ht="18.75" customHeight="1" x14ac:dyDescent="0.4">
      <c r="B40" s="369"/>
      <c r="C40" s="370"/>
      <c r="D40" s="371"/>
      <c r="E40" s="375">
        <f>AU36</f>
        <v>0</v>
      </c>
      <c r="F40" s="376"/>
      <c r="G40" s="376"/>
      <c r="H40" s="377"/>
      <c r="I40" s="381">
        <f>BF36</f>
        <v>0</v>
      </c>
      <c r="J40" s="382"/>
      <c r="K40" s="382"/>
      <c r="L40" s="382"/>
      <c r="M40" s="383"/>
      <c r="O40" s="387"/>
      <c r="P40" s="388"/>
      <c r="Q40" s="389"/>
      <c r="R40" s="393" t="str">
        <f>IFERROR(IF(AJ36/(TIME(AU36,BJ36,0)/"1:0:0")&gt;3500,3500,AJ36/(TIME(AU36,BJ36,0)/"1:0:0")),"0")</f>
        <v>0</v>
      </c>
      <c r="S40" s="394"/>
      <c r="T40" s="394"/>
      <c r="U40" s="394"/>
      <c r="V40" s="395"/>
      <c r="W40" s="420">
        <f>ROUNDDOWN((TIME(0,BJ36,0)/"1:0:0"),0)</f>
        <v>0</v>
      </c>
      <c r="X40" s="421"/>
      <c r="Y40" s="422"/>
      <c r="Z40" s="348">
        <f>R40*W40</f>
        <v>0</v>
      </c>
      <c r="AA40" s="349"/>
      <c r="AB40" s="349"/>
      <c r="AC40" s="350"/>
      <c r="AE40" s="316"/>
      <c r="AF40" s="317"/>
      <c r="AG40" s="318"/>
      <c r="AH40" s="432">
        <f>E40+W40</f>
        <v>0</v>
      </c>
      <c r="AI40" s="433"/>
      <c r="AJ40" s="433"/>
      <c r="AK40" s="433"/>
      <c r="AL40" s="435">
        <f>I40+Z40</f>
        <v>0</v>
      </c>
      <c r="AM40" s="435"/>
      <c r="AN40" s="435"/>
      <c r="AO40" s="435"/>
      <c r="AP40" s="436"/>
      <c r="AT40" s="363"/>
      <c r="AU40" s="363"/>
      <c r="AV40" s="364"/>
      <c r="AW40" s="423">
        <f>SUM(AH21,AH40)</f>
        <v>0</v>
      </c>
      <c r="AX40" s="424"/>
      <c r="AY40" s="424"/>
      <c r="AZ40" s="424"/>
      <c r="BA40" s="437"/>
      <c r="BB40" s="439">
        <f>SUM(AL21,AL40)</f>
        <v>0</v>
      </c>
      <c r="BC40" s="427"/>
      <c r="BD40" s="427"/>
      <c r="BE40" s="427"/>
      <c r="BF40" s="427"/>
      <c r="BG40" s="428"/>
    </row>
    <row r="41" spans="2:63" ht="18.75" customHeight="1" thickBot="1" x14ac:dyDescent="0.45">
      <c r="B41" s="372"/>
      <c r="C41" s="373"/>
      <c r="D41" s="374"/>
      <c r="E41" s="378"/>
      <c r="F41" s="379"/>
      <c r="G41" s="379"/>
      <c r="H41" s="380"/>
      <c r="I41" s="351"/>
      <c r="J41" s="352"/>
      <c r="K41" s="352"/>
      <c r="L41" s="352"/>
      <c r="M41" s="353"/>
      <c r="O41" s="390"/>
      <c r="P41" s="391"/>
      <c r="Q41" s="392"/>
      <c r="R41" s="396"/>
      <c r="S41" s="397"/>
      <c r="T41" s="397"/>
      <c r="U41" s="397"/>
      <c r="V41" s="398"/>
      <c r="W41" s="378"/>
      <c r="X41" s="379"/>
      <c r="Y41" s="380"/>
      <c r="Z41" s="351"/>
      <c r="AA41" s="352"/>
      <c r="AB41" s="352"/>
      <c r="AC41" s="353"/>
      <c r="AE41" s="319"/>
      <c r="AF41" s="320"/>
      <c r="AG41" s="321"/>
      <c r="AH41" s="425"/>
      <c r="AI41" s="426"/>
      <c r="AJ41" s="426"/>
      <c r="AK41" s="426"/>
      <c r="AL41" s="429"/>
      <c r="AM41" s="429"/>
      <c r="AN41" s="429"/>
      <c r="AO41" s="429"/>
      <c r="AP41" s="430"/>
      <c r="AT41" s="363"/>
      <c r="AU41" s="363"/>
      <c r="AV41" s="364"/>
      <c r="AW41" s="425"/>
      <c r="AX41" s="426"/>
      <c r="AY41" s="426"/>
      <c r="AZ41" s="426"/>
      <c r="BA41" s="438"/>
      <c r="BB41" s="440"/>
      <c r="BC41" s="429"/>
      <c r="BD41" s="429"/>
      <c r="BE41" s="429"/>
      <c r="BF41" s="429"/>
      <c r="BG41" s="430"/>
    </row>
  </sheetData>
  <sheetProtection selectLockedCells="1"/>
  <mergeCells count="387">
    <mergeCell ref="R40:V41"/>
    <mergeCell ref="W40:Y41"/>
    <mergeCell ref="Z40:AC41"/>
    <mergeCell ref="BB39:BG39"/>
    <mergeCell ref="AL40:AP41"/>
    <mergeCell ref="AW40:BA41"/>
    <mergeCell ref="BB40:BG41"/>
    <mergeCell ref="AX33:BA33"/>
    <mergeCell ref="BB33:BE33"/>
    <mergeCell ref="BF33:BI33"/>
    <mergeCell ref="BJ36:BK37"/>
    <mergeCell ref="B39:D41"/>
    <mergeCell ref="E39:H39"/>
    <mergeCell ref="I39:M39"/>
    <mergeCell ref="O39:Q41"/>
    <mergeCell ref="R39:V39"/>
    <mergeCell ref="W39:Y39"/>
    <mergeCell ref="Z39:AC39"/>
    <mergeCell ref="AH36:AI37"/>
    <mergeCell ref="AJ36:AM37"/>
    <mergeCell ref="AN36:AP37"/>
    <mergeCell ref="AQ36:AT37"/>
    <mergeCell ref="AU36:AW37"/>
    <mergeCell ref="AX36:BA37"/>
    <mergeCell ref="AH40:AK41"/>
    <mergeCell ref="AE39:AG41"/>
    <mergeCell ref="AH39:AK39"/>
    <mergeCell ref="AL39:AP39"/>
    <mergeCell ref="AT39:AV41"/>
    <mergeCell ref="AW39:BA39"/>
    <mergeCell ref="BB36:BE37"/>
    <mergeCell ref="BF36:BI37"/>
    <mergeCell ref="E40:H41"/>
    <mergeCell ref="I40:M41"/>
    <mergeCell ref="BJ35:BK35"/>
    <mergeCell ref="O35:R35"/>
    <mergeCell ref="S35:V35"/>
    <mergeCell ref="W35:Z35"/>
    <mergeCell ref="AE35:AH35"/>
    <mergeCell ref="AJ35:AM35"/>
    <mergeCell ref="AN35:AP35"/>
    <mergeCell ref="AA35:AD35"/>
    <mergeCell ref="AU34:AW34"/>
    <mergeCell ref="AX34:BA34"/>
    <mergeCell ref="BB34:BE34"/>
    <mergeCell ref="BF34:BI34"/>
    <mergeCell ref="BJ34:BK34"/>
    <mergeCell ref="AN34:AP34"/>
    <mergeCell ref="AQ34:AT34"/>
    <mergeCell ref="AQ35:AT35"/>
    <mergeCell ref="AU35:AW35"/>
    <mergeCell ref="AX35:BA35"/>
    <mergeCell ref="BB35:BE35"/>
    <mergeCell ref="BF35:BI35"/>
    <mergeCell ref="B35:C35"/>
    <mergeCell ref="D35:E35"/>
    <mergeCell ref="G35:H35"/>
    <mergeCell ref="J35:K35"/>
    <mergeCell ref="M35:N35"/>
    <mergeCell ref="S34:V34"/>
    <mergeCell ref="W34:Z34"/>
    <mergeCell ref="AE34:AH34"/>
    <mergeCell ref="AJ34:AM34"/>
    <mergeCell ref="AA34:AD34"/>
    <mergeCell ref="B34:C34"/>
    <mergeCell ref="D34:E34"/>
    <mergeCell ref="G34:H34"/>
    <mergeCell ref="J34:K34"/>
    <mergeCell ref="M34:N34"/>
    <mergeCell ref="O34:R34"/>
    <mergeCell ref="BJ33:BK33"/>
    <mergeCell ref="O33:R33"/>
    <mergeCell ref="S33:V33"/>
    <mergeCell ref="W33:Z33"/>
    <mergeCell ref="AE33:AH33"/>
    <mergeCell ref="AJ33:AM33"/>
    <mergeCell ref="AN33:AP33"/>
    <mergeCell ref="AA33:AD33"/>
    <mergeCell ref="AU32:AW32"/>
    <mergeCell ref="AX32:BA32"/>
    <mergeCell ref="BB32:BE32"/>
    <mergeCell ref="BF32:BI32"/>
    <mergeCell ref="BJ32:BK32"/>
    <mergeCell ref="AN32:AP32"/>
    <mergeCell ref="AQ32:AT32"/>
    <mergeCell ref="AQ33:AT33"/>
    <mergeCell ref="AU33:AW33"/>
    <mergeCell ref="B33:C33"/>
    <mergeCell ref="D33:E33"/>
    <mergeCell ref="G33:H33"/>
    <mergeCell ref="J33:K33"/>
    <mergeCell ref="M33:N33"/>
    <mergeCell ref="S32:V32"/>
    <mergeCell ref="W32:Z32"/>
    <mergeCell ref="AE32:AH32"/>
    <mergeCell ref="AJ32:AM32"/>
    <mergeCell ref="AA32:AD32"/>
    <mergeCell ref="B32:C32"/>
    <mergeCell ref="D32:E32"/>
    <mergeCell ref="G32:H32"/>
    <mergeCell ref="J32:K32"/>
    <mergeCell ref="M32:N32"/>
    <mergeCell ref="O32:R32"/>
    <mergeCell ref="AU31:AW31"/>
    <mergeCell ref="AX31:BA31"/>
    <mergeCell ref="BB31:BE31"/>
    <mergeCell ref="BF31:BI31"/>
    <mergeCell ref="BJ31:BK31"/>
    <mergeCell ref="O31:R31"/>
    <mergeCell ref="S31:V31"/>
    <mergeCell ref="W31:Z31"/>
    <mergeCell ref="AE31:AH31"/>
    <mergeCell ref="AJ31:AM31"/>
    <mergeCell ref="AN31:AP31"/>
    <mergeCell ref="AA31:AD31"/>
    <mergeCell ref="AU30:AW30"/>
    <mergeCell ref="AX30:BA30"/>
    <mergeCell ref="BB30:BE30"/>
    <mergeCell ref="BF30:BI30"/>
    <mergeCell ref="BJ30:BK30"/>
    <mergeCell ref="B31:C31"/>
    <mergeCell ref="D31:E31"/>
    <mergeCell ref="G31:H31"/>
    <mergeCell ref="J31:K31"/>
    <mergeCell ref="M31:N31"/>
    <mergeCell ref="S30:V30"/>
    <mergeCell ref="W30:Z30"/>
    <mergeCell ref="AE30:AH30"/>
    <mergeCell ref="AJ30:AM30"/>
    <mergeCell ref="AN30:AP30"/>
    <mergeCell ref="AQ30:AT30"/>
    <mergeCell ref="AA30:AD30"/>
    <mergeCell ref="B30:C30"/>
    <mergeCell ref="D30:E30"/>
    <mergeCell ref="G30:H30"/>
    <mergeCell ref="J30:K30"/>
    <mergeCell ref="M30:N30"/>
    <mergeCell ref="O30:R30"/>
    <mergeCell ref="AQ31:AT31"/>
    <mergeCell ref="AU29:AW29"/>
    <mergeCell ref="AX29:BA29"/>
    <mergeCell ref="BB29:BE29"/>
    <mergeCell ref="BF29:BI29"/>
    <mergeCell ref="BJ29:BK29"/>
    <mergeCell ref="O29:R29"/>
    <mergeCell ref="S29:V29"/>
    <mergeCell ref="W29:Z29"/>
    <mergeCell ref="AE29:AH29"/>
    <mergeCell ref="AJ29:AM29"/>
    <mergeCell ref="AN29:AP29"/>
    <mergeCell ref="AA29:AD29"/>
    <mergeCell ref="AU28:AW28"/>
    <mergeCell ref="AX28:BA28"/>
    <mergeCell ref="BB28:BE28"/>
    <mergeCell ref="BF28:BI28"/>
    <mergeCell ref="BJ28:BK28"/>
    <mergeCell ref="B29:C29"/>
    <mergeCell ref="D29:E29"/>
    <mergeCell ref="G29:H29"/>
    <mergeCell ref="J29:K29"/>
    <mergeCell ref="M29:N29"/>
    <mergeCell ref="S28:V28"/>
    <mergeCell ref="W28:Z28"/>
    <mergeCell ref="AE28:AH28"/>
    <mergeCell ref="AJ28:AM28"/>
    <mergeCell ref="AN28:AP28"/>
    <mergeCell ref="AQ28:AT28"/>
    <mergeCell ref="AA28:AD28"/>
    <mergeCell ref="B28:C28"/>
    <mergeCell ref="D28:E28"/>
    <mergeCell ref="G28:H28"/>
    <mergeCell ref="J28:K28"/>
    <mergeCell ref="M28:N28"/>
    <mergeCell ref="O28:R28"/>
    <mergeCell ref="AQ29:AT29"/>
    <mergeCell ref="BF25:BI27"/>
    <mergeCell ref="BJ25:BK27"/>
    <mergeCell ref="S26:V27"/>
    <mergeCell ref="W26:Z27"/>
    <mergeCell ref="D27:H27"/>
    <mergeCell ref="J27:N27"/>
    <mergeCell ref="O26:R27"/>
    <mergeCell ref="AA26:AD27"/>
    <mergeCell ref="AJ25:AM27"/>
    <mergeCell ref="AN25:AP27"/>
    <mergeCell ref="AQ25:AT27"/>
    <mergeCell ref="AU25:AW27"/>
    <mergeCell ref="AX25:BA27"/>
    <mergeCell ref="BB25:BE27"/>
    <mergeCell ref="O25:V25"/>
    <mergeCell ref="W25:AD25"/>
    <mergeCell ref="B25:C27"/>
    <mergeCell ref="D25:N26"/>
    <mergeCell ref="AE25:AH27"/>
    <mergeCell ref="AI25:AI27"/>
    <mergeCell ref="AE20:AG22"/>
    <mergeCell ref="AH20:AK20"/>
    <mergeCell ref="AL20:AP20"/>
    <mergeCell ref="E21:H22"/>
    <mergeCell ref="I21:M22"/>
    <mergeCell ref="R21:V22"/>
    <mergeCell ref="W21:Y22"/>
    <mergeCell ref="Z21:AC22"/>
    <mergeCell ref="AH21:AK22"/>
    <mergeCell ref="AL21:AP22"/>
    <mergeCell ref="BB17:BE18"/>
    <mergeCell ref="BF17:BI18"/>
    <mergeCell ref="BJ17:BK18"/>
    <mergeCell ref="B20:D22"/>
    <mergeCell ref="E20:H20"/>
    <mergeCell ref="I20:M20"/>
    <mergeCell ref="O20:Q22"/>
    <mergeCell ref="R20:V20"/>
    <mergeCell ref="W20:Y20"/>
    <mergeCell ref="Z20:AC20"/>
    <mergeCell ref="AH17:AI18"/>
    <mergeCell ref="AJ17:AM18"/>
    <mergeCell ref="AN17:AP18"/>
    <mergeCell ref="AQ17:AT18"/>
    <mergeCell ref="AU17:AW18"/>
    <mergeCell ref="AX17:BA18"/>
    <mergeCell ref="AU16:AW16"/>
    <mergeCell ref="AX16:BA16"/>
    <mergeCell ref="BB16:BE16"/>
    <mergeCell ref="BF16:BI16"/>
    <mergeCell ref="BJ16:BK16"/>
    <mergeCell ref="O16:R16"/>
    <mergeCell ref="S16:V16"/>
    <mergeCell ref="W16:Z16"/>
    <mergeCell ref="AE16:AH16"/>
    <mergeCell ref="AJ16:AM16"/>
    <mergeCell ref="AN16:AP16"/>
    <mergeCell ref="AA16:AD16"/>
    <mergeCell ref="AU15:AW15"/>
    <mergeCell ref="AX15:BA15"/>
    <mergeCell ref="BB15:BE15"/>
    <mergeCell ref="BF15:BI15"/>
    <mergeCell ref="BJ15:BK15"/>
    <mergeCell ref="B16:C16"/>
    <mergeCell ref="D16:E16"/>
    <mergeCell ref="G16:H16"/>
    <mergeCell ref="J16:K16"/>
    <mergeCell ref="M16:N16"/>
    <mergeCell ref="S15:V15"/>
    <mergeCell ref="W15:Z15"/>
    <mergeCell ref="AE15:AH15"/>
    <mergeCell ref="AJ15:AM15"/>
    <mergeCell ref="AN15:AP15"/>
    <mergeCell ref="AQ15:AT15"/>
    <mergeCell ref="AA15:AD15"/>
    <mergeCell ref="B15:C15"/>
    <mergeCell ref="D15:E15"/>
    <mergeCell ref="G15:H15"/>
    <mergeCell ref="J15:K15"/>
    <mergeCell ref="M15:N15"/>
    <mergeCell ref="O15:R15"/>
    <mergeCell ref="AQ16:AT16"/>
    <mergeCell ref="AU14:AW14"/>
    <mergeCell ref="AX14:BA14"/>
    <mergeCell ref="BB14:BE14"/>
    <mergeCell ref="BF14:BI14"/>
    <mergeCell ref="BJ14:BK14"/>
    <mergeCell ref="O14:R14"/>
    <mergeCell ref="S14:V14"/>
    <mergeCell ref="W14:Z14"/>
    <mergeCell ref="AE14:AH14"/>
    <mergeCell ref="AJ14:AM14"/>
    <mergeCell ref="AN14:AP14"/>
    <mergeCell ref="AA14:AD14"/>
    <mergeCell ref="AU13:AW13"/>
    <mergeCell ref="AX13:BA13"/>
    <mergeCell ref="BB13:BE13"/>
    <mergeCell ref="BF13:BI13"/>
    <mergeCell ref="BJ13:BK13"/>
    <mergeCell ref="B14:C14"/>
    <mergeCell ref="D14:E14"/>
    <mergeCell ref="G14:H14"/>
    <mergeCell ref="J14:K14"/>
    <mergeCell ref="M14:N14"/>
    <mergeCell ref="S13:V13"/>
    <mergeCell ref="W13:Z13"/>
    <mergeCell ref="AE13:AH13"/>
    <mergeCell ref="AJ13:AM13"/>
    <mergeCell ref="AN13:AP13"/>
    <mergeCell ref="AQ13:AT13"/>
    <mergeCell ref="AA13:AD13"/>
    <mergeCell ref="B13:C13"/>
    <mergeCell ref="D13:E13"/>
    <mergeCell ref="G13:H13"/>
    <mergeCell ref="J13:K13"/>
    <mergeCell ref="M13:N13"/>
    <mergeCell ref="O13:R13"/>
    <mergeCell ref="AQ14:AT14"/>
    <mergeCell ref="AU12:AW12"/>
    <mergeCell ref="AX12:BA12"/>
    <mergeCell ref="BB12:BE12"/>
    <mergeCell ref="BF12:BI12"/>
    <mergeCell ref="BJ12:BK12"/>
    <mergeCell ref="O12:R12"/>
    <mergeCell ref="S12:V12"/>
    <mergeCell ref="W12:Z12"/>
    <mergeCell ref="AE12:AH12"/>
    <mergeCell ref="AJ12:AM12"/>
    <mergeCell ref="AN12:AP12"/>
    <mergeCell ref="AA12:AD12"/>
    <mergeCell ref="AU11:AW11"/>
    <mergeCell ref="AX11:BA11"/>
    <mergeCell ref="BB11:BE11"/>
    <mergeCell ref="BF11:BI11"/>
    <mergeCell ref="BJ11:BK11"/>
    <mergeCell ref="B12:C12"/>
    <mergeCell ref="D12:E12"/>
    <mergeCell ref="G12:H12"/>
    <mergeCell ref="J12:K12"/>
    <mergeCell ref="M12:N12"/>
    <mergeCell ref="S11:V11"/>
    <mergeCell ref="W11:Z11"/>
    <mergeCell ref="AE11:AH11"/>
    <mergeCell ref="AJ11:AM11"/>
    <mergeCell ref="AN11:AP11"/>
    <mergeCell ref="AQ11:AT11"/>
    <mergeCell ref="AA11:AD11"/>
    <mergeCell ref="B11:C11"/>
    <mergeCell ref="D11:E11"/>
    <mergeCell ref="G11:H11"/>
    <mergeCell ref="J11:K11"/>
    <mergeCell ref="M11:N11"/>
    <mergeCell ref="O11:R11"/>
    <mergeCell ref="AQ12:AT12"/>
    <mergeCell ref="AU10:AW10"/>
    <mergeCell ref="AX10:BA10"/>
    <mergeCell ref="BB10:BE10"/>
    <mergeCell ref="BF10:BI10"/>
    <mergeCell ref="BJ10:BK10"/>
    <mergeCell ref="O10:R10"/>
    <mergeCell ref="S10:V10"/>
    <mergeCell ref="W10:Z10"/>
    <mergeCell ref="AE10:AH10"/>
    <mergeCell ref="AJ10:AM10"/>
    <mergeCell ref="AN10:AP10"/>
    <mergeCell ref="AA10:AD10"/>
    <mergeCell ref="AU9:AW9"/>
    <mergeCell ref="AX9:BA9"/>
    <mergeCell ref="BB9:BE9"/>
    <mergeCell ref="BF9:BI9"/>
    <mergeCell ref="BJ9:BK9"/>
    <mergeCell ref="B10:C10"/>
    <mergeCell ref="D10:E10"/>
    <mergeCell ref="G10:H10"/>
    <mergeCell ref="J10:K10"/>
    <mergeCell ref="M10:N10"/>
    <mergeCell ref="S9:V9"/>
    <mergeCell ref="W9:Z9"/>
    <mergeCell ref="AE9:AH9"/>
    <mergeCell ref="AJ9:AM9"/>
    <mergeCell ref="AN9:AP9"/>
    <mergeCell ref="AQ9:AT9"/>
    <mergeCell ref="AA9:AD9"/>
    <mergeCell ref="B9:C9"/>
    <mergeCell ref="D9:E9"/>
    <mergeCell ref="G9:H9"/>
    <mergeCell ref="J9:K9"/>
    <mergeCell ref="M9:N9"/>
    <mergeCell ref="O9:R9"/>
    <mergeCell ref="AQ10:AT10"/>
    <mergeCell ref="AQ6:AT8"/>
    <mergeCell ref="AU6:AW8"/>
    <mergeCell ref="AX6:BA8"/>
    <mergeCell ref="BB6:BE8"/>
    <mergeCell ref="BF6:BI8"/>
    <mergeCell ref="BJ6:BK8"/>
    <mergeCell ref="BF3:BH4"/>
    <mergeCell ref="AL4:AS4"/>
    <mergeCell ref="B6:C8"/>
    <mergeCell ref="D6:N7"/>
    <mergeCell ref="AE6:AH8"/>
    <mergeCell ref="AI6:AI8"/>
    <mergeCell ref="AJ6:AM8"/>
    <mergeCell ref="AN6:AP8"/>
    <mergeCell ref="AA7:AD8"/>
    <mergeCell ref="O7:R8"/>
    <mergeCell ref="O6:V6"/>
    <mergeCell ref="W6:AD6"/>
    <mergeCell ref="S7:V8"/>
    <mergeCell ref="W7:Z8"/>
    <mergeCell ref="D8:H8"/>
    <mergeCell ref="J8:N8"/>
  </mergeCells>
  <phoneticPr fontId="1"/>
  <pageMargins left="0.25" right="0.25" top="0.31" bottom="0.3" header="0.3" footer="0.3"/>
  <pageSetup paperSize="9"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34</xdr:col>
                    <xdr:colOff>19050</xdr:colOff>
                    <xdr:row>14</xdr:row>
                    <xdr:rowOff>247650</xdr:rowOff>
                  </from>
                  <to>
                    <xdr:col>35</xdr:col>
                    <xdr:colOff>57150</xdr:colOff>
                    <xdr:row>16</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34</xdr:col>
                    <xdr:colOff>19050</xdr:colOff>
                    <xdr:row>14</xdr:row>
                    <xdr:rowOff>19050</xdr:rowOff>
                  </from>
                  <to>
                    <xdr:col>35</xdr:col>
                    <xdr:colOff>66675</xdr:colOff>
                    <xdr:row>15</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34</xdr:col>
                    <xdr:colOff>19050</xdr:colOff>
                    <xdr:row>13</xdr:row>
                    <xdr:rowOff>0</xdr:rowOff>
                  </from>
                  <to>
                    <xdr:col>35</xdr:col>
                    <xdr:colOff>66675</xdr:colOff>
                    <xdr:row>14</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34</xdr:col>
                    <xdr:colOff>19050</xdr:colOff>
                    <xdr:row>12</xdr:row>
                    <xdr:rowOff>0</xdr:rowOff>
                  </from>
                  <to>
                    <xdr:col>35</xdr:col>
                    <xdr:colOff>66675</xdr:colOff>
                    <xdr:row>13</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34</xdr:col>
                    <xdr:colOff>19050</xdr:colOff>
                    <xdr:row>10</xdr:row>
                    <xdr:rowOff>247650</xdr:rowOff>
                  </from>
                  <to>
                    <xdr:col>35</xdr:col>
                    <xdr:colOff>66675</xdr:colOff>
                    <xdr:row>12</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34</xdr:col>
                    <xdr:colOff>19050</xdr:colOff>
                    <xdr:row>10</xdr:row>
                    <xdr:rowOff>0</xdr:rowOff>
                  </from>
                  <to>
                    <xdr:col>35</xdr:col>
                    <xdr:colOff>66675</xdr:colOff>
                    <xdr:row>11</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34</xdr:col>
                    <xdr:colOff>19050</xdr:colOff>
                    <xdr:row>8</xdr:row>
                    <xdr:rowOff>247650</xdr:rowOff>
                  </from>
                  <to>
                    <xdr:col>35</xdr:col>
                    <xdr:colOff>66675</xdr:colOff>
                    <xdr:row>10</xdr:row>
                    <xdr:rowOff>19050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34</xdr:col>
                    <xdr:colOff>19050</xdr:colOff>
                    <xdr:row>33</xdr:row>
                    <xdr:rowOff>247650</xdr:rowOff>
                  </from>
                  <to>
                    <xdr:col>35</xdr:col>
                    <xdr:colOff>57150</xdr:colOff>
                    <xdr:row>35</xdr:row>
                    <xdr:rowOff>19050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34</xdr:col>
                    <xdr:colOff>19050</xdr:colOff>
                    <xdr:row>32</xdr:row>
                    <xdr:rowOff>247650</xdr:rowOff>
                  </from>
                  <to>
                    <xdr:col>35</xdr:col>
                    <xdr:colOff>66675</xdr:colOff>
                    <xdr:row>34</xdr:row>
                    <xdr:rowOff>19050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34</xdr:col>
                    <xdr:colOff>19050</xdr:colOff>
                    <xdr:row>32</xdr:row>
                    <xdr:rowOff>19050</xdr:rowOff>
                  </from>
                  <to>
                    <xdr:col>35</xdr:col>
                    <xdr:colOff>66675</xdr:colOff>
                    <xdr:row>33</xdr:row>
                    <xdr:rowOff>28575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34</xdr:col>
                    <xdr:colOff>19050</xdr:colOff>
                    <xdr:row>31</xdr:row>
                    <xdr:rowOff>19050</xdr:rowOff>
                  </from>
                  <to>
                    <xdr:col>35</xdr:col>
                    <xdr:colOff>66675</xdr:colOff>
                    <xdr:row>32</xdr:row>
                    <xdr:rowOff>19050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34</xdr:col>
                    <xdr:colOff>19050</xdr:colOff>
                    <xdr:row>29</xdr:row>
                    <xdr:rowOff>247650</xdr:rowOff>
                  </from>
                  <to>
                    <xdr:col>35</xdr:col>
                    <xdr:colOff>66675</xdr:colOff>
                    <xdr:row>31</xdr:row>
                    <xdr:rowOff>19050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34</xdr:col>
                    <xdr:colOff>19050</xdr:colOff>
                    <xdr:row>29</xdr:row>
                    <xdr:rowOff>19050</xdr:rowOff>
                  </from>
                  <to>
                    <xdr:col>35</xdr:col>
                    <xdr:colOff>66675</xdr:colOff>
                    <xdr:row>30</xdr:row>
                    <xdr:rowOff>19050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34</xdr:col>
                    <xdr:colOff>19050</xdr:colOff>
                    <xdr:row>27</xdr:row>
                    <xdr:rowOff>247650</xdr:rowOff>
                  </from>
                  <to>
                    <xdr:col>35</xdr:col>
                    <xdr:colOff>66675</xdr:colOff>
                    <xdr:row>29</xdr:row>
                    <xdr:rowOff>19050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34</xdr:col>
                    <xdr:colOff>19050</xdr:colOff>
                    <xdr:row>26</xdr:row>
                    <xdr:rowOff>219075</xdr:rowOff>
                  </from>
                  <to>
                    <xdr:col>35</xdr:col>
                    <xdr:colOff>57150</xdr:colOff>
                    <xdr:row>28</xdr:row>
                    <xdr:rowOff>19050</xdr:rowOff>
                  </to>
                </anchor>
              </controlPr>
            </control>
          </mc:Choice>
        </mc:AlternateContent>
        <mc:AlternateContent xmlns:mc="http://schemas.openxmlformats.org/markup-compatibility/2006">
          <mc:Choice Requires="x14">
            <control shapeId="3080" r:id="rId19" name="Check Box 8">
              <controlPr defaultSize="0" autoFill="0" autoLine="0" autoPict="0">
                <anchor moveWithCells="1">
                  <from>
                    <xdr:col>34</xdr:col>
                    <xdr:colOff>19050</xdr:colOff>
                    <xdr:row>7</xdr:row>
                    <xdr:rowOff>219075</xdr:rowOff>
                  </from>
                  <to>
                    <xdr:col>35</xdr:col>
                    <xdr:colOff>57150</xdr:colOff>
                    <xdr:row>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BK41"/>
  <sheetViews>
    <sheetView tabSelected="1" zoomScale="85" zoomScaleNormal="85" workbookViewId="0">
      <selection activeCell="B9" sqref="B9:C9"/>
    </sheetView>
  </sheetViews>
  <sheetFormatPr defaultColWidth="3.125" defaultRowHeight="18.75" customHeight="1" x14ac:dyDescent="0.4"/>
  <cols>
    <col min="1" max="2" width="3.125" style="1"/>
    <col min="3" max="3" width="3.125" style="1" customWidth="1"/>
    <col min="4" max="18" width="3.125" style="1"/>
    <col min="19" max="19" width="3.75" style="1" customWidth="1"/>
    <col min="20" max="20" width="3.125" style="1"/>
    <col min="21" max="21" width="3.125" style="1" customWidth="1"/>
    <col min="22" max="25" width="3.125" style="1"/>
    <col min="26" max="26" width="3.125" style="1" customWidth="1"/>
    <col min="27" max="31" width="3.125" style="1"/>
    <col min="32" max="38" width="3.125" style="1" customWidth="1"/>
    <col min="39" max="40" width="3.125" style="1"/>
    <col min="41" max="42" width="3.125" style="1" customWidth="1"/>
    <col min="43" max="44" width="3.125" style="1"/>
    <col min="45" max="45" width="3.125" style="1" customWidth="1"/>
    <col min="46" max="47" width="3.125" style="1"/>
    <col min="48" max="49" width="3.125" style="1" customWidth="1"/>
    <col min="50" max="53" width="3.125" style="1"/>
    <col min="54" max="56" width="3.125" style="1" customWidth="1"/>
    <col min="57" max="59" width="3.125" style="1"/>
    <col min="60" max="60" width="3.125" style="1" customWidth="1"/>
    <col min="61" max="16384" width="3.125" style="1"/>
  </cols>
  <sheetData>
    <row r="1" spans="2:63" ht="18.75" customHeight="1" thickBot="1" x14ac:dyDescent="0.45"/>
    <row r="2" spans="2:63" ht="18.75" customHeight="1" x14ac:dyDescent="0.4">
      <c r="BF2" s="30"/>
      <c r="BG2" s="31"/>
      <c r="BH2" s="31"/>
      <c r="BI2" s="32"/>
    </row>
    <row r="3" spans="2:63" ht="18.75" customHeight="1" x14ac:dyDescent="0.4">
      <c r="T3" s="13"/>
      <c r="U3" s="14"/>
      <c r="V3" s="14"/>
      <c r="W3" s="14"/>
      <c r="X3" s="14"/>
      <c r="Y3" s="14"/>
      <c r="Z3" s="14"/>
      <c r="AA3" s="14"/>
      <c r="AB3" s="14"/>
      <c r="AC3" s="14"/>
      <c r="AD3" s="14"/>
      <c r="AE3" s="14"/>
      <c r="AF3" s="15"/>
      <c r="AH3" s="19"/>
      <c r="AI3" s="20"/>
      <c r="AJ3" s="20"/>
      <c r="AK3" s="20"/>
      <c r="AL3" s="20"/>
      <c r="AM3" s="20"/>
      <c r="AN3" s="20"/>
      <c r="AO3" s="20"/>
      <c r="AP3" s="20"/>
      <c r="AQ3" s="20"/>
      <c r="AR3" s="20"/>
      <c r="AS3" s="21"/>
      <c r="BF3" s="173"/>
      <c r="BG3" s="174"/>
      <c r="BH3" s="174"/>
      <c r="BI3" s="33"/>
    </row>
    <row r="4" spans="2:63" ht="18.75" customHeight="1" thickBot="1" x14ac:dyDescent="0.45">
      <c r="T4" s="16"/>
      <c r="U4" s="17" t="s">
        <v>29</v>
      </c>
      <c r="V4" s="17"/>
      <c r="W4" s="17"/>
      <c r="X4" s="17" t="s">
        <v>30</v>
      </c>
      <c r="Y4" s="17"/>
      <c r="Z4" s="35"/>
      <c r="AA4" s="17" t="s">
        <v>31</v>
      </c>
      <c r="AB4" s="35"/>
      <c r="AC4" s="17" t="s">
        <v>32</v>
      </c>
      <c r="AD4" s="17"/>
      <c r="AE4" s="17"/>
      <c r="AF4" s="18"/>
      <c r="AH4" s="22"/>
      <c r="AI4" s="23" t="s">
        <v>33</v>
      </c>
      <c r="AJ4" s="23"/>
      <c r="AK4" s="23"/>
      <c r="AL4" s="171"/>
      <c r="AM4" s="171"/>
      <c r="AN4" s="171"/>
      <c r="AO4" s="171"/>
      <c r="AP4" s="171"/>
      <c r="AQ4" s="171"/>
      <c r="AR4" s="171"/>
      <c r="AS4" s="172"/>
      <c r="AU4" s="2"/>
      <c r="BF4" s="175"/>
      <c r="BG4" s="176"/>
      <c r="BH4" s="176"/>
      <c r="BI4" s="34"/>
    </row>
    <row r="5" spans="2:63" ht="18.75" customHeight="1" thickBot="1" x14ac:dyDescent="0.45">
      <c r="W5" s="163"/>
      <c r="AB5" s="163"/>
      <c r="AS5" s="2"/>
    </row>
    <row r="6" spans="2:63" ht="18.75" customHeight="1" x14ac:dyDescent="0.4">
      <c r="B6" s="177" t="s">
        <v>9</v>
      </c>
      <c r="C6" s="178"/>
      <c r="D6" s="200" t="s">
        <v>186</v>
      </c>
      <c r="E6" s="521" t="s">
        <v>187</v>
      </c>
      <c r="F6" s="522"/>
      <c r="G6" s="522"/>
      <c r="H6" s="522"/>
      <c r="I6" s="522"/>
      <c r="J6" s="522"/>
      <c r="K6" s="522"/>
      <c r="L6" s="522"/>
      <c r="M6" s="522"/>
      <c r="N6" s="522"/>
      <c r="O6" s="523"/>
      <c r="P6" s="199" t="s">
        <v>40</v>
      </c>
      <c r="Q6" s="199"/>
      <c r="R6" s="199"/>
      <c r="S6" s="199"/>
      <c r="T6" s="199"/>
      <c r="U6" s="199"/>
      <c r="V6" s="199"/>
      <c r="W6" s="199"/>
      <c r="X6" s="198" t="s">
        <v>12</v>
      </c>
      <c r="Y6" s="198"/>
      <c r="Z6" s="199"/>
      <c r="AA6" s="199"/>
      <c r="AB6" s="198" t="s">
        <v>41</v>
      </c>
      <c r="AC6" s="198"/>
      <c r="AD6" s="198"/>
      <c r="AE6" s="198"/>
      <c r="AF6" s="198"/>
      <c r="AG6" s="198"/>
      <c r="AH6" s="198"/>
      <c r="AI6" s="198"/>
      <c r="AJ6" s="409" t="s">
        <v>142</v>
      </c>
      <c r="AK6" s="410"/>
      <c r="AL6" s="411"/>
      <c r="AM6" s="411"/>
      <c r="AN6" s="211" t="s">
        <v>45</v>
      </c>
      <c r="AO6" s="205"/>
      <c r="AP6" s="212"/>
      <c r="AQ6" s="203" t="s">
        <v>46</v>
      </c>
      <c r="AR6" s="204"/>
      <c r="AS6" s="204"/>
      <c r="AT6" s="204"/>
      <c r="AU6" s="218" t="s">
        <v>47</v>
      </c>
      <c r="AV6" s="219"/>
      <c r="AW6" s="220"/>
      <c r="AX6" s="514" t="s">
        <v>192</v>
      </c>
      <c r="AY6" s="410"/>
      <c r="AZ6" s="410"/>
      <c r="BA6" s="515"/>
      <c r="BB6" s="204" t="s">
        <v>48</v>
      </c>
      <c r="BC6" s="204"/>
      <c r="BD6" s="205"/>
      <c r="BE6" s="205"/>
      <c r="BF6" s="233" t="s">
        <v>49</v>
      </c>
      <c r="BG6" s="234"/>
      <c r="BH6" s="234"/>
      <c r="BI6" s="235"/>
      <c r="BJ6" s="238" t="s">
        <v>193</v>
      </c>
      <c r="BK6" s="239"/>
    </row>
    <row r="7" spans="2:63" ht="18.75" customHeight="1" x14ac:dyDescent="0.4">
      <c r="B7" s="179"/>
      <c r="C7" s="180"/>
      <c r="D7" s="201"/>
      <c r="E7" s="164"/>
      <c r="F7" s="165"/>
      <c r="G7" s="165"/>
      <c r="H7" s="165"/>
      <c r="I7" s="165"/>
      <c r="J7" s="165"/>
      <c r="K7" s="165"/>
      <c r="L7" s="165"/>
      <c r="M7" s="165"/>
      <c r="N7" s="165"/>
      <c r="O7" s="166"/>
      <c r="P7" s="199" t="s">
        <v>188</v>
      </c>
      <c r="Q7" s="199"/>
      <c r="R7" s="199"/>
      <c r="S7" s="199"/>
      <c r="T7" s="198" t="s">
        <v>189</v>
      </c>
      <c r="U7" s="198"/>
      <c r="V7" s="198"/>
      <c r="W7" s="198"/>
      <c r="X7" s="198"/>
      <c r="Y7" s="198"/>
      <c r="Z7" s="199"/>
      <c r="AA7" s="199"/>
      <c r="AB7" s="198" t="s">
        <v>190</v>
      </c>
      <c r="AC7" s="199"/>
      <c r="AD7" s="199"/>
      <c r="AE7" s="199"/>
      <c r="AF7" s="198" t="s">
        <v>191</v>
      </c>
      <c r="AG7" s="199"/>
      <c r="AH7" s="199"/>
      <c r="AI7" s="199"/>
      <c r="AJ7" s="412"/>
      <c r="AK7" s="413"/>
      <c r="AL7" s="414"/>
      <c r="AM7" s="414"/>
      <c r="AN7" s="213"/>
      <c r="AO7" s="208"/>
      <c r="AP7" s="214"/>
      <c r="AQ7" s="206"/>
      <c r="AR7" s="207"/>
      <c r="AS7" s="207"/>
      <c r="AT7" s="207"/>
      <c r="AU7" s="221"/>
      <c r="AV7" s="222"/>
      <c r="AW7" s="223"/>
      <c r="AX7" s="516"/>
      <c r="AY7" s="413"/>
      <c r="AZ7" s="413"/>
      <c r="BA7" s="517"/>
      <c r="BB7" s="207"/>
      <c r="BC7" s="207"/>
      <c r="BD7" s="208"/>
      <c r="BE7" s="208"/>
      <c r="BF7" s="229"/>
      <c r="BG7" s="207"/>
      <c r="BH7" s="207"/>
      <c r="BI7" s="236"/>
      <c r="BJ7" s="240"/>
      <c r="BK7" s="241"/>
    </row>
    <row r="8" spans="2:63" ht="18.75" customHeight="1" x14ac:dyDescent="0.4">
      <c r="B8" s="181"/>
      <c r="C8" s="182"/>
      <c r="D8" s="202"/>
      <c r="E8" s="181" t="s">
        <v>0</v>
      </c>
      <c r="F8" s="244"/>
      <c r="G8" s="244"/>
      <c r="H8" s="244"/>
      <c r="I8" s="244"/>
      <c r="J8" s="3" t="s">
        <v>1</v>
      </c>
      <c r="K8" s="244" t="s">
        <v>2</v>
      </c>
      <c r="L8" s="244"/>
      <c r="M8" s="244"/>
      <c r="N8" s="244"/>
      <c r="O8" s="182"/>
      <c r="P8" s="199"/>
      <c r="Q8" s="199"/>
      <c r="R8" s="199"/>
      <c r="S8" s="199"/>
      <c r="T8" s="198"/>
      <c r="U8" s="198"/>
      <c r="V8" s="198"/>
      <c r="W8" s="198"/>
      <c r="X8" s="199"/>
      <c r="Y8" s="199"/>
      <c r="Z8" s="199"/>
      <c r="AA8" s="199"/>
      <c r="AB8" s="199"/>
      <c r="AC8" s="199"/>
      <c r="AD8" s="199"/>
      <c r="AE8" s="199"/>
      <c r="AF8" s="199"/>
      <c r="AG8" s="199"/>
      <c r="AH8" s="199"/>
      <c r="AI8" s="199"/>
      <c r="AJ8" s="415"/>
      <c r="AK8" s="416"/>
      <c r="AL8" s="416"/>
      <c r="AM8" s="416"/>
      <c r="AN8" s="209"/>
      <c r="AO8" s="210"/>
      <c r="AP8" s="215"/>
      <c r="AQ8" s="216"/>
      <c r="AR8" s="217"/>
      <c r="AS8" s="217"/>
      <c r="AT8" s="217"/>
      <c r="AU8" s="224"/>
      <c r="AV8" s="225"/>
      <c r="AW8" s="226"/>
      <c r="AX8" s="518"/>
      <c r="AY8" s="519"/>
      <c r="AZ8" s="519"/>
      <c r="BA8" s="520"/>
      <c r="BB8" s="210"/>
      <c r="BC8" s="210"/>
      <c r="BD8" s="210"/>
      <c r="BE8" s="210"/>
      <c r="BF8" s="231"/>
      <c r="BG8" s="217"/>
      <c r="BH8" s="217"/>
      <c r="BI8" s="237"/>
      <c r="BJ8" s="242"/>
      <c r="BK8" s="243"/>
    </row>
    <row r="9" spans="2:63" ht="18.75" customHeight="1" x14ac:dyDescent="0.4">
      <c r="B9" s="257">
        <v>0</v>
      </c>
      <c r="C9" s="258"/>
      <c r="D9" s="168"/>
      <c r="E9" s="505"/>
      <c r="F9" s="506"/>
      <c r="G9" s="169" t="s">
        <v>3</v>
      </c>
      <c r="H9" s="506"/>
      <c r="I9" s="510"/>
      <c r="J9" s="170" t="s">
        <v>1</v>
      </c>
      <c r="K9" s="505"/>
      <c r="L9" s="506"/>
      <c r="M9" s="169" t="s">
        <v>3</v>
      </c>
      <c r="N9" s="506"/>
      <c r="O9" s="510"/>
      <c r="P9" s="507">
        <v>0</v>
      </c>
      <c r="Q9" s="507"/>
      <c r="R9" s="507"/>
      <c r="S9" s="507"/>
      <c r="T9" s="511">
        <v>0</v>
      </c>
      <c r="U9" s="512"/>
      <c r="V9" s="512"/>
      <c r="W9" s="513"/>
      <c r="X9" s="511">
        <v>0</v>
      </c>
      <c r="Y9" s="512"/>
      <c r="Z9" s="512"/>
      <c r="AA9" s="513"/>
      <c r="AB9" s="511">
        <v>0</v>
      </c>
      <c r="AC9" s="512"/>
      <c r="AD9" s="512"/>
      <c r="AE9" s="513"/>
      <c r="AF9" s="507">
        <v>0</v>
      </c>
      <c r="AG9" s="507"/>
      <c r="AH9" s="507"/>
      <c r="AI9" s="507"/>
      <c r="AJ9" s="265">
        <f t="shared" ref="AJ9:AJ16" si="0">P9+T9+IF((AB9-X9)&gt;0,0,(AB9-X9))</f>
        <v>0</v>
      </c>
      <c r="AK9" s="253"/>
      <c r="AL9" s="253"/>
      <c r="AM9" s="253"/>
      <c r="AN9" s="266">
        <f t="shared" ref="AN9:AN16" si="1">(TIME(AU9,BJ9,0)/"1:0:0")</f>
        <v>0</v>
      </c>
      <c r="AO9" s="267"/>
      <c r="AP9" s="268"/>
      <c r="AQ9" s="269">
        <f t="shared" ref="AQ9:AQ16" si="2">IFERROR(ROUNDDOWN(AJ9/AN9,0),0)</f>
        <v>0</v>
      </c>
      <c r="AR9" s="249"/>
      <c r="AS9" s="249"/>
      <c r="AT9" s="251"/>
      <c r="AU9" s="245">
        <f t="shared" ref="AU9:AU16" si="3">IF(K9-E9&gt;=0,K9-E9,24-E9+K9)-IF(N9-H9&lt;0,1,0)</f>
        <v>0</v>
      </c>
      <c r="AV9" s="246"/>
      <c r="AW9" s="247"/>
      <c r="AX9" s="248">
        <f t="shared" ref="AX9:AX16" si="4">AQ9*AU9</f>
        <v>0</v>
      </c>
      <c r="AY9" s="249"/>
      <c r="AZ9" s="249"/>
      <c r="BA9" s="250"/>
      <c r="BB9" s="249">
        <f t="shared" ref="BB9:BB16" si="5">2500*(TIME(AU9,0,0)/"1:0:0")</f>
        <v>0</v>
      </c>
      <c r="BC9" s="249"/>
      <c r="BD9" s="249"/>
      <c r="BE9" s="251"/>
      <c r="BF9" s="252">
        <f>MIN(AX9,BB9)</f>
        <v>0</v>
      </c>
      <c r="BG9" s="253"/>
      <c r="BH9" s="253"/>
      <c r="BI9" s="254"/>
      <c r="BJ9" s="255">
        <f t="shared" ref="BJ9:BJ16" si="6">IF(N9-H9&lt;0,60+(N9-H9),N9-H9)</f>
        <v>0</v>
      </c>
      <c r="BK9" s="256"/>
    </row>
    <row r="10" spans="2:63" ht="18.75" customHeight="1" x14ac:dyDescent="0.4">
      <c r="B10" s="257">
        <v>0</v>
      </c>
      <c r="C10" s="258"/>
      <c r="D10" s="168"/>
      <c r="E10" s="505"/>
      <c r="F10" s="506"/>
      <c r="G10" s="169" t="s">
        <v>3</v>
      </c>
      <c r="H10" s="506"/>
      <c r="I10" s="510"/>
      <c r="J10" s="170" t="s">
        <v>1</v>
      </c>
      <c r="K10" s="505"/>
      <c r="L10" s="506"/>
      <c r="M10" s="169" t="s">
        <v>3</v>
      </c>
      <c r="N10" s="506"/>
      <c r="O10" s="510"/>
      <c r="P10" s="507">
        <v>0</v>
      </c>
      <c r="Q10" s="507"/>
      <c r="R10" s="507"/>
      <c r="S10" s="507"/>
      <c r="T10" s="511">
        <v>0</v>
      </c>
      <c r="U10" s="512"/>
      <c r="V10" s="512"/>
      <c r="W10" s="513"/>
      <c r="X10" s="511">
        <v>0</v>
      </c>
      <c r="Y10" s="512"/>
      <c r="Z10" s="512"/>
      <c r="AA10" s="513"/>
      <c r="AB10" s="511">
        <v>0</v>
      </c>
      <c r="AC10" s="512"/>
      <c r="AD10" s="512"/>
      <c r="AE10" s="513"/>
      <c r="AF10" s="507">
        <v>0</v>
      </c>
      <c r="AG10" s="507"/>
      <c r="AH10" s="507"/>
      <c r="AI10" s="507"/>
      <c r="AJ10" s="265">
        <f t="shared" si="0"/>
        <v>0</v>
      </c>
      <c r="AK10" s="253"/>
      <c r="AL10" s="253"/>
      <c r="AM10" s="253"/>
      <c r="AN10" s="266">
        <f t="shared" si="1"/>
        <v>0</v>
      </c>
      <c r="AO10" s="267"/>
      <c r="AP10" s="268"/>
      <c r="AQ10" s="269">
        <f t="shared" si="2"/>
        <v>0</v>
      </c>
      <c r="AR10" s="249"/>
      <c r="AS10" s="249"/>
      <c r="AT10" s="251"/>
      <c r="AU10" s="245">
        <f t="shared" si="3"/>
        <v>0</v>
      </c>
      <c r="AV10" s="246"/>
      <c r="AW10" s="247"/>
      <c r="AX10" s="252">
        <f t="shared" si="4"/>
        <v>0</v>
      </c>
      <c r="AY10" s="253"/>
      <c r="AZ10" s="253"/>
      <c r="BA10" s="270"/>
      <c r="BB10" s="253">
        <f t="shared" si="5"/>
        <v>0</v>
      </c>
      <c r="BC10" s="253"/>
      <c r="BD10" s="253"/>
      <c r="BE10" s="253"/>
      <c r="BF10" s="252">
        <f t="shared" ref="BF10:BF16" si="7">MIN(AX10,BB10)</f>
        <v>0</v>
      </c>
      <c r="BG10" s="253"/>
      <c r="BH10" s="253"/>
      <c r="BI10" s="254"/>
      <c r="BJ10" s="255">
        <f t="shared" si="6"/>
        <v>0</v>
      </c>
      <c r="BK10" s="256"/>
    </row>
    <row r="11" spans="2:63" ht="18.75" customHeight="1" x14ac:dyDescent="0.4">
      <c r="B11" s="257">
        <v>0</v>
      </c>
      <c r="C11" s="258"/>
      <c r="D11" s="28"/>
      <c r="E11" s="505"/>
      <c r="F11" s="506"/>
      <c r="G11" s="24" t="s">
        <v>3</v>
      </c>
      <c r="H11" s="260"/>
      <c r="I11" s="261"/>
      <c r="J11" s="25" t="s">
        <v>1</v>
      </c>
      <c r="K11" s="505"/>
      <c r="L11" s="506"/>
      <c r="M11" s="24" t="s">
        <v>3</v>
      </c>
      <c r="N11" s="260"/>
      <c r="O11" s="261"/>
      <c r="P11" s="507">
        <v>0</v>
      </c>
      <c r="Q11" s="507"/>
      <c r="R11" s="507"/>
      <c r="S11" s="507"/>
      <c r="T11" s="262">
        <v>0</v>
      </c>
      <c r="U11" s="263"/>
      <c r="V11" s="263"/>
      <c r="W11" s="264"/>
      <c r="X11" s="262">
        <v>0</v>
      </c>
      <c r="Y11" s="263"/>
      <c r="Z11" s="263"/>
      <c r="AA11" s="264"/>
      <c r="AB11" s="262">
        <v>0</v>
      </c>
      <c r="AC11" s="263"/>
      <c r="AD11" s="263"/>
      <c r="AE11" s="264"/>
      <c r="AF11" s="417">
        <v>0</v>
      </c>
      <c r="AG11" s="417"/>
      <c r="AH11" s="417"/>
      <c r="AI11" s="417"/>
      <c r="AJ11" s="265">
        <f t="shared" si="0"/>
        <v>0</v>
      </c>
      <c r="AK11" s="253"/>
      <c r="AL11" s="253"/>
      <c r="AM11" s="253"/>
      <c r="AN11" s="266">
        <f t="shared" si="1"/>
        <v>0</v>
      </c>
      <c r="AO11" s="267"/>
      <c r="AP11" s="268"/>
      <c r="AQ11" s="269">
        <f t="shared" si="2"/>
        <v>0</v>
      </c>
      <c r="AR11" s="249"/>
      <c r="AS11" s="249"/>
      <c r="AT11" s="251"/>
      <c r="AU11" s="245">
        <f t="shared" si="3"/>
        <v>0</v>
      </c>
      <c r="AV11" s="246"/>
      <c r="AW11" s="247"/>
      <c r="AX11" s="252">
        <f t="shared" si="4"/>
        <v>0</v>
      </c>
      <c r="AY11" s="253"/>
      <c r="AZ11" s="253"/>
      <c r="BA11" s="270"/>
      <c r="BB11" s="253">
        <f t="shared" si="5"/>
        <v>0</v>
      </c>
      <c r="BC11" s="253"/>
      <c r="BD11" s="253"/>
      <c r="BE11" s="253"/>
      <c r="BF11" s="252">
        <f t="shared" si="7"/>
        <v>0</v>
      </c>
      <c r="BG11" s="253"/>
      <c r="BH11" s="253"/>
      <c r="BI11" s="254"/>
      <c r="BJ11" s="255">
        <f t="shared" si="6"/>
        <v>0</v>
      </c>
      <c r="BK11" s="256"/>
    </row>
    <row r="12" spans="2:63" ht="18.75" customHeight="1" x14ac:dyDescent="0.4">
      <c r="B12" s="257">
        <v>0</v>
      </c>
      <c r="C12" s="258"/>
      <c r="D12" s="28"/>
      <c r="E12" s="505"/>
      <c r="F12" s="506"/>
      <c r="G12" s="24" t="s">
        <v>3</v>
      </c>
      <c r="H12" s="260"/>
      <c r="I12" s="261"/>
      <c r="J12" s="25" t="s">
        <v>1</v>
      </c>
      <c r="K12" s="505"/>
      <c r="L12" s="506"/>
      <c r="M12" s="24" t="s">
        <v>3</v>
      </c>
      <c r="N12" s="260"/>
      <c r="O12" s="261"/>
      <c r="P12" s="507">
        <v>0</v>
      </c>
      <c r="Q12" s="507"/>
      <c r="R12" s="507"/>
      <c r="S12" s="507"/>
      <c r="T12" s="262">
        <v>0</v>
      </c>
      <c r="U12" s="263"/>
      <c r="V12" s="263"/>
      <c r="W12" s="264"/>
      <c r="X12" s="262">
        <v>0</v>
      </c>
      <c r="Y12" s="263"/>
      <c r="Z12" s="263"/>
      <c r="AA12" s="264"/>
      <c r="AB12" s="262">
        <v>0</v>
      </c>
      <c r="AC12" s="263"/>
      <c r="AD12" s="263"/>
      <c r="AE12" s="264"/>
      <c r="AF12" s="417">
        <v>0</v>
      </c>
      <c r="AG12" s="417"/>
      <c r="AH12" s="417"/>
      <c r="AI12" s="417"/>
      <c r="AJ12" s="265">
        <f t="shared" si="0"/>
        <v>0</v>
      </c>
      <c r="AK12" s="253"/>
      <c r="AL12" s="253"/>
      <c r="AM12" s="253"/>
      <c r="AN12" s="266">
        <f t="shared" si="1"/>
        <v>0</v>
      </c>
      <c r="AO12" s="267"/>
      <c r="AP12" s="268"/>
      <c r="AQ12" s="269">
        <f t="shared" si="2"/>
        <v>0</v>
      </c>
      <c r="AR12" s="249"/>
      <c r="AS12" s="249"/>
      <c r="AT12" s="251"/>
      <c r="AU12" s="245">
        <f t="shared" si="3"/>
        <v>0</v>
      </c>
      <c r="AV12" s="246"/>
      <c r="AW12" s="247"/>
      <c r="AX12" s="252">
        <f t="shared" si="4"/>
        <v>0</v>
      </c>
      <c r="AY12" s="253"/>
      <c r="AZ12" s="253"/>
      <c r="BA12" s="270"/>
      <c r="BB12" s="253">
        <f t="shared" si="5"/>
        <v>0</v>
      </c>
      <c r="BC12" s="253"/>
      <c r="BD12" s="253"/>
      <c r="BE12" s="253"/>
      <c r="BF12" s="252">
        <f t="shared" si="7"/>
        <v>0</v>
      </c>
      <c r="BG12" s="253"/>
      <c r="BH12" s="253"/>
      <c r="BI12" s="254"/>
      <c r="BJ12" s="255">
        <f t="shared" si="6"/>
        <v>0</v>
      </c>
      <c r="BK12" s="256"/>
    </row>
    <row r="13" spans="2:63" ht="18.75" customHeight="1" x14ac:dyDescent="0.4">
      <c r="B13" s="257">
        <v>0</v>
      </c>
      <c r="C13" s="258"/>
      <c r="D13" s="28"/>
      <c r="E13" s="505"/>
      <c r="F13" s="506"/>
      <c r="G13" s="24" t="s">
        <v>3</v>
      </c>
      <c r="H13" s="260"/>
      <c r="I13" s="261"/>
      <c r="J13" s="25" t="s">
        <v>1</v>
      </c>
      <c r="K13" s="505"/>
      <c r="L13" s="506"/>
      <c r="M13" s="24" t="s">
        <v>3</v>
      </c>
      <c r="N13" s="260"/>
      <c r="O13" s="261"/>
      <c r="P13" s="507">
        <v>0</v>
      </c>
      <c r="Q13" s="507"/>
      <c r="R13" s="507"/>
      <c r="S13" s="507"/>
      <c r="T13" s="262">
        <v>0</v>
      </c>
      <c r="U13" s="263"/>
      <c r="V13" s="263"/>
      <c r="W13" s="264"/>
      <c r="X13" s="262">
        <v>0</v>
      </c>
      <c r="Y13" s="263"/>
      <c r="Z13" s="263"/>
      <c r="AA13" s="264"/>
      <c r="AB13" s="262">
        <v>0</v>
      </c>
      <c r="AC13" s="263"/>
      <c r="AD13" s="263"/>
      <c r="AE13" s="264"/>
      <c r="AF13" s="417">
        <v>0</v>
      </c>
      <c r="AG13" s="417"/>
      <c r="AH13" s="417"/>
      <c r="AI13" s="417"/>
      <c r="AJ13" s="265">
        <f t="shared" si="0"/>
        <v>0</v>
      </c>
      <c r="AK13" s="253"/>
      <c r="AL13" s="253"/>
      <c r="AM13" s="253"/>
      <c r="AN13" s="266">
        <f t="shared" si="1"/>
        <v>0</v>
      </c>
      <c r="AO13" s="267"/>
      <c r="AP13" s="268"/>
      <c r="AQ13" s="269">
        <f t="shared" si="2"/>
        <v>0</v>
      </c>
      <c r="AR13" s="249"/>
      <c r="AS13" s="249"/>
      <c r="AT13" s="251"/>
      <c r="AU13" s="245">
        <f t="shared" si="3"/>
        <v>0</v>
      </c>
      <c r="AV13" s="246"/>
      <c r="AW13" s="247"/>
      <c r="AX13" s="252">
        <f t="shared" si="4"/>
        <v>0</v>
      </c>
      <c r="AY13" s="253"/>
      <c r="AZ13" s="253"/>
      <c r="BA13" s="270"/>
      <c r="BB13" s="253">
        <f t="shared" si="5"/>
        <v>0</v>
      </c>
      <c r="BC13" s="253"/>
      <c r="BD13" s="253"/>
      <c r="BE13" s="253"/>
      <c r="BF13" s="252">
        <f t="shared" si="7"/>
        <v>0</v>
      </c>
      <c r="BG13" s="253"/>
      <c r="BH13" s="253"/>
      <c r="BI13" s="254"/>
      <c r="BJ13" s="255">
        <f t="shared" si="6"/>
        <v>0</v>
      </c>
      <c r="BK13" s="256"/>
    </row>
    <row r="14" spans="2:63" ht="18.75" customHeight="1" x14ac:dyDescent="0.4">
      <c r="B14" s="257" t="s">
        <v>4</v>
      </c>
      <c r="C14" s="258"/>
      <c r="D14" s="28"/>
      <c r="E14" s="505"/>
      <c r="F14" s="506"/>
      <c r="G14" s="24" t="s">
        <v>3</v>
      </c>
      <c r="H14" s="260"/>
      <c r="I14" s="261"/>
      <c r="J14" s="25" t="s">
        <v>1</v>
      </c>
      <c r="K14" s="505"/>
      <c r="L14" s="506"/>
      <c r="M14" s="24" t="s">
        <v>3</v>
      </c>
      <c r="N14" s="260"/>
      <c r="O14" s="261"/>
      <c r="P14" s="507">
        <v>0</v>
      </c>
      <c r="Q14" s="507"/>
      <c r="R14" s="507"/>
      <c r="S14" s="507"/>
      <c r="T14" s="262">
        <v>0</v>
      </c>
      <c r="U14" s="263"/>
      <c r="V14" s="263"/>
      <c r="W14" s="264"/>
      <c r="X14" s="262">
        <v>0</v>
      </c>
      <c r="Y14" s="263"/>
      <c r="Z14" s="263"/>
      <c r="AA14" s="264"/>
      <c r="AB14" s="262">
        <v>0</v>
      </c>
      <c r="AC14" s="263"/>
      <c r="AD14" s="263"/>
      <c r="AE14" s="264"/>
      <c r="AF14" s="417">
        <v>0</v>
      </c>
      <c r="AG14" s="417"/>
      <c r="AH14" s="417"/>
      <c r="AI14" s="417"/>
      <c r="AJ14" s="265">
        <f t="shared" si="0"/>
        <v>0</v>
      </c>
      <c r="AK14" s="253"/>
      <c r="AL14" s="253"/>
      <c r="AM14" s="253"/>
      <c r="AN14" s="266">
        <f t="shared" si="1"/>
        <v>0</v>
      </c>
      <c r="AO14" s="267"/>
      <c r="AP14" s="268"/>
      <c r="AQ14" s="269">
        <f t="shared" si="2"/>
        <v>0</v>
      </c>
      <c r="AR14" s="249"/>
      <c r="AS14" s="249"/>
      <c r="AT14" s="251"/>
      <c r="AU14" s="245">
        <f t="shared" si="3"/>
        <v>0</v>
      </c>
      <c r="AV14" s="246"/>
      <c r="AW14" s="247"/>
      <c r="AX14" s="252">
        <f t="shared" si="4"/>
        <v>0</v>
      </c>
      <c r="AY14" s="253"/>
      <c r="AZ14" s="253"/>
      <c r="BA14" s="270"/>
      <c r="BB14" s="253">
        <f t="shared" si="5"/>
        <v>0</v>
      </c>
      <c r="BC14" s="253"/>
      <c r="BD14" s="253"/>
      <c r="BE14" s="253"/>
      <c r="BF14" s="252">
        <f t="shared" si="7"/>
        <v>0</v>
      </c>
      <c r="BG14" s="253"/>
      <c r="BH14" s="253"/>
      <c r="BI14" s="254"/>
      <c r="BJ14" s="255">
        <f t="shared" si="6"/>
        <v>0</v>
      </c>
      <c r="BK14" s="256"/>
    </row>
    <row r="15" spans="2:63" ht="18.75" customHeight="1" x14ac:dyDescent="0.4">
      <c r="B15" s="279" t="s">
        <v>4</v>
      </c>
      <c r="C15" s="280"/>
      <c r="D15" s="28"/>
      <c r="E15" s="505"/>
      <c r="F15" s="506"/>
      <c r="G15" s="24" t="s">
        <v>3</v>
      </c>
      <c r="H15" s="260"/>
      <c r="I15" s="261"/>
      <c r="J15" s="25" t="s">
        <v>1</v>
      </c>
      <c r="K15" s="505"/>
      <c r="L15" s="506"/>
      <c r="M15" s="24" t="s">
        <v>3</v>
      </c>
      <c r="N15" s="260"/>
      <c r="O15" s="261"/>
      <c r="P15" s="507">
        <v>0</v>
      </c>
      <c r="Q15" s="507"/>
      <c r="R15" s="507"/>
      <c r="S15" s="507"/>
      <c r="T15" s="281">
        <v>0</v>
      </c>
      <c r="U15" s="282"/>
      <c r="V15" s="282"/>
      <c r="W15" s="283"/>
      <c r="X15" s="281">
        <v>0</v>
      </c>
      <c r="Y15" s="282"/>
      <c r="Z15" s="282"/>
      <c r="AA15" s="283"/>
      <c r="AB15" s="281">
        <v>0</v>
      </c>
      <c r="AC15" s="282"/>
      <c r="AD15" s="282"/>
      <c r="AE15" s="283"/>
      <c r="AF15" s="417">
        <v>0</v>
      </c>
      <c r="AG15" s="417"/>
      <c r="AH15" s="417"/>
      <c r="AI15" s="417"/>
      <c r="AJ15" s="269">
        <f t="shared" si="0"/>
        <v>0</v>
      </c>
      <c r="AK15" s="249"/>
      <c r="AL15" s="249"/>
      <c r="AM15" s="250"/>
      <c r="AN15" s="266">
        <f t="shared" si="1"/>
        <v>0</v>
      </c>
      <c r="AO15" s="267"/>
      <c r="AP15" s="268"/>
      <c r="AQ15" s="269">
        <f t="shared" si="2"/>
        <v>0</v>
      </c>
      <c r="AR15" s="249"/>
      <c r="AS15" s="249"/>
      <c r="AT15" s="251"/>
      <c r="AU15" s="245">
        <f t="shared" si="3"/>
        <v>0</v>
      </c>
      <c r="AV15" s="246"/>
      <c r="AW15" s="247"/>
      <c r="AX15" s="248">
        <f t="shared" si="4"/>
        <v>0</v>
      </c>
      <c r="AY15" s="249"/>
      <c r="AZ15" s="249"/>
      <c r="BA15" s="250"/>
      <c r="BB15" s="249">
        <f t="shared" si="5"/>
        <v>0</v>
      </c>
      <c r="BC15" s="249"/>
      <c r="BD15" s="249"/>
      <c r="BE15" s="251"/>
      <c r="BF15" s="248">
        <f t="shared" si="7"/>
        <v>0</v>
      </c>
      <c r="BG15" s="249"/>
      <c r="BH15" s="249"/>
      <c r="BI15" s="251"/>
      <c r="BJ15" s="271">
        <f t="shared" si="6"/>
        <v>0</v>
      </c>
      <c r="BK15" s="272"/>
    </row>
    <row r="16" spans="2:63" ht="18.75" customHeight="1" thickBot="1" x14ac:dyDescent="0.45">
      <c r="B16" s="279" t="s">
        <v>4</v>
      </c>
      <c r="C16" s="280"/>
      <c r="D16" s="29"/>
      <c r="E16" s="505"/>
      <c r="F16" s="506"/>
      <c r="G16" s="26" t="s">
        <v>3</v>
      </c>
      <c r="H16" s="260"/>
      <c r="I16" s="261"/>
      <c r="J16" s="27" t="s">
        <v>1</v>
      </c>
      <c r="K16" s="505"/>
      <c r="L16" s="506"/>
      <c r="M16" s="26" t="s">
        <v>3</v>
      </c>
      <c r="N16" s="260"/>
      <c r="O16" s="261"/>
      <c r="P16" s="507">
        <v>0</v>
      </c>
      <c r="Q16" s="507"/>
      <c r="R16" s="507"/>
      <c r="S16" s="507"/>
      <c r="T16" s="281">
        <v>0</v>
      </c>
      <c r="U16" s="282"/>
      <c r="V16" s="282"/>
      <c r="W16" s="283"/>
      <c r="X16" s="281">
        <v>0</v>
      </c>
      <c r="Y16" s="282"/>
      <c r="Z16" s="282"/>
      <c r="AA16" s="283"/>
      <c r="AB16" s="281">
        <v>0</v>
      </c>
      <c r="AC16" s="282"/>
      <c r="AD16" s="282"/>
      <c r="AE16" s="283"/>
      <c r="AF16" s="417">
        <v>0</v>
      </c>
      <c r="AG16" s="417"/>
      <c r="AH16" s="417"/>
      <c r="AI16" s="417"/>
      <c r="AJ16" s="273">
        <f t="shared" si="0"/>
        <v>0</v>
      </c>
      <c r="AK16" s="274"/>
      <c r="AL16" s="274"/>
      <c r="AM16" s="284"/>
      <c r="AN16" s="285">
        <f t="shared" si="1"/>
        <v>0</v>
      </c>
      <c r="AO16" s="286"/>
      <c r="AP16" s="287"/>
      <c r="AQ16" s="273">
        <f t="shared" si="2"/>
        <v>0</v>
      </c>
      <c r="AR16" s="274"/>
      <c r="AS16" s="274"/>
      <c r="AT16" s="275"/>
      <c r="AU16" s="276">
        <f t="shared" si="3"/>
        <v>0</v>
      </c>
      <c r="AV16" s="277"/>
      <c r="AW16" s="278"/>
      <c r="AX16" s="300">
        <f t="shared" si="4"/>
        <v>0</v>
      </c>
      <c r="AY16" s="274"/>
      <c r="AZ16" s="274"/>
      <c r="BA16" s="284"/>
      <c r="BB16" s="274">
        <f t="shared" si="5"/>
        <v>0</v>
      </c>
      <c r="BC16" s="274"/>
      <c r="BD16" s="274"/>
      <c r="BE16" s="275"/>
      <c r="BF16" s="300">
        <f t="shared" si="7"/>
        <v>0</v>
      </c>
      <c r="BG16" s="274"/>
      <c r="BH16" s="274"/>
      <c r="BI16" s="275"/>
      <c r="BJ16" s="307">
        <f t="shared" si="6"/>
        <v>0</v>
      </c>
      <c r="BK16" s="308"/>
    </row>
    <row r="17" spans="1:63" ht="18.75" customHeight="1" thickTop="1" x14ac:dyDescent="0.4">
      <c r="AH17" s="333" t="s">
        <v>5</v>
      </c>
      <c r="AI17" s="334"/>
      <c r="AJ17" s="337">
        <f>SUM(AJ9:AM16)</f>
        <v>0</v>
      </c>
      <c r="AK17" s="288"/>
      <c r="AL17" s="288"/>
      <c r="AM17" s="288"/>
      <c r="AN17" s="339">
        <f>SUM(AN9,AN10,AN11,AN12,AN13,AN14,AN15,AN16)</f>
        <v>0</v>
      </c>
      <c r="AO17" s="340"/>
      <c r="AP17" s="341"/>
      <c r="AQ17" s="445">
        <f>SUM(AQ9:AT16)</f>
        <v>0</v>
      </c>
      <c r="AR17" s="445"/>
      <c r="AS17" s="445"/>
      <c r="AT17" s="445"/>
      <c r="AU17" s="290">
        <f>SUM(AU9,AU10,AU11,AU12,AU13,AU14,AU15,AU16)</f>
        <v>0</v>
      </c>
      <c r="AV17" s="291"/>
      <c r="AW17" s="292"/>
      <c r="AX17" s="449">
        <f>SUM(AX9:BA16)</f>
        <v>0</v>
      </c>
      <c r="AY17" s="445"/>
      <c r="AZ17" s="445"/>
      <c r="BA17" s="450"/>
      <c r="BB17" s="445">
        <f>SUM(BB9,BB10,BB11,BB12,BB13,BB14,BB15,BB16)</f>
        <v>0</v>
      </c>
      <c r="BC17" s="445"/>
      <c r="BD17" s="445"/>
      <c r="BE17" s="445"/>
      <c r="BF17" s="301">
        <f>SUM(BF9,BF10,BF11,BF12,BF13,BF14,BF15,BF16)</f>
        <v>0</v>
      </c>
      <c r="BG17" s="302"/>
      <c r="BH17" s="302"/>
      <c r="BI17" s="303"/>
      <c r="BJ17" s="309">
        <f>+SUM(BJ9,BJ10,BJ11,BJ12,BJ13,BJ14,,BJ15,BJ16)</f>
        <v>0</v>
      </c>
      <c r="BK17" s="310"/>
    </row>
    <row r="18" spans="1:63" ht="18.75" customHeight="1" thickBot="1" x14ac:dyDescent="0.45">
      <c r="AH18" s="335"/>
      <c r="AI18" s="336"/>
      <c r="AJ18" s="338"/>
      <c r="AK18" s="289"/>
      <c r="AL18" s="289"/>
      <c r="AM18" s="289"/>
      <c r="AN18" s="342"/>
      <c r="AO18" s="343"/>
      <c r="AP18" s="344"/>
      <c r="AQ18" s="446"/>
      <c r="AR18" s="446"/>
      <c r="AS18" s="446"/>
      <c r="AT18" s="446"/>
      <c r="AU18" s="293"/>
      <c r="AV18" s="294"/>
      <c r="AW18" s="295"/>
      <c r="AX18" s="451"/>
      <c r="AY18" s="446"/>
      <c r="AZ18" s="446"/>
      <c r="BA18" s="452"/>
      <c r="BB18" s="446"/>
      <c r="BC18" s="446"/>
      <c r="BD18" s="446"/>
      <c r="BE18" s="446"/>
      <c r="BF18" s="304"/>
      <c r="BG18" s="305"/>
      <c r="BH18" s="305"/>
      <c r="BI18" s="306"/>
      <c r="BJ18" s="311"/>
      <c r="BK18" s="312"/>
    </row>
    <row r="19" spans="1:63" ht="18.75" customHeight="1" thickBot="1" x14ac:dyDescent="0.45">
      <c r="BG19" s="4"/>
    </row>
    <row r="20" spans="1:63" ht="18.75" customHeight="1" x14ac:dyDescent="0.4">
      <c r="B20" s="366" t="s">
        <v>26</v>
      </c>
      <c r="C20" s="367"/>
      <c r="D20" s="368"/>
      <c r="E20" s="323" t="s">
        <v>6</v>
      </c>
      <c r="F20" s="323"/>
      <c r="G20" s="323"/>
      <c r="H20" s="323"/>
      <c r="I20" s="455" t="s">
        <v>184</v>
      </c>
      <c r="J20" s="524"/>
      <c r="K20" s="524"/>
      <c r="L20" s="524"/>
      <c r="M20" s="525"/>
      <c r="O20" s="384" t="s">
        <v>27</v>
      </c>
      <c r="P20" s="385"/>
      <c r="Q20" s="386"/>
      <c r="R20" s="323" t="s">
        <v>8</v>
      </c>
      <c r="S20" s="323"/>
      <c r="T20" s="323"/>
      <c r="U20" s="323"/>
      <c r="V20" s="323"/>
      <c r="W20" s="345" t="s">
        <v>6</v>
      </c>
      <c r="X20" s="346"/>
      <c r="Y20" s="365"/>
      <c r="Z20" s="526" t="s">
        <v>184</v>
      </c>
      <c r="AA20" s="527"/>
      <c r="AB20" s="527"/>
      <c r="AC20" s="528"/>
      <c r="AE20" s="313" t="s">
        <v>25</v>
      </c>
      <c r="AF20" s="314"/>
      <c r="AG20" s="315"/>
      <c r="AH20" s="322" t="s">
        <v>6</v>
      </c>
      <c r="AI20" s="323"/>
      <c r="AJ20" s="323"/>
      <c r="AK20" s="323"/>
      <c r="AL20" s="524" t="s">
        <v>5</v>
      </c>
      <c r="AM20" s="524"/>
      <c r="AN20" s="524"/>
      <c r="AO20" s="524"/>
      <c r="AP20" s="525"/>
    </row>
    <row r="21" spans="1:63" ht="18.75" customHeight="1" x14ac:dyDescent="0.4">
      <c r="B21" s="369"/>
      <c r="C21" s="370"/>
      <c r="D21" s="371"/>
      <c r="E21" s="375">
        <f>AU17</f>
        <v>0</v>
      </c>
      <c r="F21" s="376"/>
      <c r="G21" s="376"/>
      <c r="H21" s="377"/>
      <c r="I21" s="381">
        <f>BF17</f>
        <v>0</v>
      </c>
      <c r="J21" s="382"/>
      <c r="K21" s="382"/>
      <c r="L21" s="382"/>
      <c r="M21" s="383"/>
      <c r="O21" s="387"/>
      <c r="P21" s="388"/>
      <c r="Q21" s="389"/>
      <c r="R21" s="393" t="str">
        <f>IFERROR(IF(AJ17/(TIME(AU17,BJ17,0)/"1:0:0")&gt;2500,2500,AJ17/(TIME(AU17,BJ17,0)/"1:0:0")),"0")</f>
        <v>0</v>
      </c>
      <c r="S21" s="394"/>
      <c r="T21" s="394"/>
      <c r="U21" s="394"/>
      <c r="V21" s="395"/>
      <c r="W21" s="420">
        <f>ROUNDDOWN((TIME(0,BJ17,0)/"1:0:0"),0)</f>
        <v>0</v>
      </c>
      <c r="X21" s="421"/>
      <c r="Y21" s="422"/>
      <c r="Z21" s="348">
        <f>R21*W21</f>
        <v>0</v>
      </c>
      <c r="AA21" s="349"/>
      <c r="AB21" s="349"/>
      <c r="AC21" s="350"/>
      <c r="AE21" s="316"/>
      <c r="AF21" s="317"/>
      <c r="AG21" s="318"/>
      <c r="AH21" s="423">
        <f>E21+W21</f>
        <v>0</v>
      </c>
      <c r="AI21" s="424"/>
      <c r="AJ21" s="424"/>
      <c r="AK21" s="424"/>
      <c r="AL21" s="427">
        <f>I21+Z21</f>
        <v>0</v>
      </c>
      <c r="AM21" s="427"/>
      <c r="AN21" s="427"/>
      <c r="AO21" s="427"/>
      <c r="AP21" s="428"/>
    </row>
    <row r="22" spans="1:63" ht="18.75" customHeight="1" thickBot="1" x14ac:dyDescent="0.45">
      <c r="B22" s="372"/>
      <c r="C22" s="373"/>
      <c r="D22" s="374"/>
      <c r="E22" s="378"/>
      <c r="F22" s="379"/>
      <c r="G22" s="379"/>
      <c r="H22" s="380"/>
      <c r="I22" s="351"/>
      <c r="J22" s="352"/>
      <c r="K22" s="352"/>
      <c r="L22" s="352"/>
      <c r="M22" s="353"/>
      <c r="O22" s="390"/>
      <c r="P22" s="391"/>
      <c r="Q22" s="392"/>
      <c r="R22" s="396"/>
      <c r="S22" s="397"/>
      <c r="T22" s="397"/>
      <c r="U22" s="397"/>
      <c r="V22" s="398"/>
      <c r="W22" s="378"/>
      <c r="X22" s="379"/>
      <c r="Y22" s="380"/>
      <c r="Z22" s="351"/>
      <c r="AA22" s="352"/>
      <c r="AB22" s="352"/>
      <c r="AC22" s="353"/>
      <c r="AE22" s="319"/>
      <c r="AF22" s="320"/>
      <c r="AG22" s="321"/>
      <c r="AH22" s="425"/>
      <c r="AI22" s="426"/>
      <c r="AJ22" s="426"/>
      <c r="AK22" s="426"/>
      <c r="AL22" s="429"/>
      <c r="AM22" s="429"/>
      <c r="AN22" s="429"/>
      <c r="AO22" s="429"/>
      <c r="AP22" s="430"/>
    </row>
    <row r="23" spans="1:63" ht="18.75" customHeight="1" x14ac:dyDescent="0.2">
      <c r="A23" s="160"/>
      <c r="B23" s="160"/>
      <c r="C23" s="160"/>
      <c r="D23" s="7"/>
      <c r="E23" s="7"/>
      <c r="F23" s="7"/>
      <c r="G23" s="7"/>
      <c r="H23" s="6"/>
      <c r="I23" s="6"/>
      <c r="J23" s="6"/>
      <c r="K23" s="6"/>
      <c r="L23" s="6"/>
      <c r="N23" s="161"/>
      <c r="O23" s="161"/>
      <c r="P23" s="161"/>
      <c r="Q23" s="162"/>
      <c r="R23" s="162"/>
      <c r="S23" s="162"/>
      <c r="T23" s="162"/>
      <c r="U23" s="162"/>
      <c r="V23" s="7"/>
      <c r="W23" s="7"/>
      <c r="X23" s="7"/>
      <c r="Y23" s="7"/>
      <c r="Z23" s="6"/>
      <c r="AA23" s="6"/>
      <c r="AB23" s="6"/>
      <c r="AC23" s="6"/>
      <c r="AD23" s="6"/>
      <c r="AF23" s="159"/>
      <c r="AG23" s="159"/>
      <c r="AH23" s="159"/>
      <c r="AI23" s="12"/>
      <c r="AJ23" s="12"/>
      <c r="AK23" s="12"/>
      <c r="AL23" s="12"/>
      <c r="AM23" s="162"/>
      <c r="AN23" s="162"/>
      <c r="AO23" s="162"/>
      <c r="AP23" s="162"/>
      <c r="AQ23" s="162"/>
      <c r="AR23" s="5"/>
    </row>
    <row r="24" spans="1:63" ht="18.75" customHeight="1" thickBot="1" x14ac:dyDescent="0.45">
      <c r="W24" s="163"/>
      <c r="AB24" s="163"/>
    </row>
    <row r="25" spans="1:63" ht="18.75" customHeight="1" x14ac:dyDescent="0.4">
      <c r="B25" s="177" t="s">
        <v>9</v>
      </c>
      <c r="C25" s="178"/>
      <c r="D25" s="200" t="s">
        <v>186</v>
      </c>
      <c r="E25" s="521" t="s">
        <v>187</v>
      </c>
      <c r="F25" s="522"/>
      <c r="G25" s="522"/>
      <c r="H25" s="522"/>
      <c r="I25" s="522"/>
      <c r="J25" s="522"/>
      <c r="K25" s="522"/>
      <c r="L25" s="522"/>
      <c r="M25" s="522"/>
      <c r="N25" s="522"/>
      <c r="O25" s="523"/>
      <c r="P25" s="199" t="s">
        <v>40</v>
      </c>
      <c r="Q25" s="199"/>
      <c r="R25" s="199"/>
      <c r="S25" s="199"/>
      <c r="T25" s="199"/>
      <c r="U25" s="199"/>
      <c r="V25" s="199"/>
      <c r="W25" s="199"/>
      <c r="X25" s="198" t="s">
        <v>12</v>
      </c>
      <c r="Y25" s="198"/>
      <c r="Z25" s="199"/>
      <c r="AA25" s="199"/>
      <c r="AB25" s="198" t="s">
        <v>41</v>
      </c>
      <c r="AC25" s="198"/>
      <c r="AD25" s="198"/>
      <c r="AE25" s="198"/>
      <c r="AF25" s="198"/>
      <c r="AG25" s="198"/>
      <c r="AH25" s="198"/>
      <c r="AI25" s="198"/>
      <c r="AJ25" s="409" t="s">
        <v>142</v>
      </c>
      <c r="AK25" s="410"/>
      <c r="AL25" s="411"/>
      <c r="AM25" s="411"/>
      <c r="AN25" s="211" t="s">
        <v>45</v>
      </c>
      <c r="AO25" s="205"/>
      <c r="AP25" s="212"/>
      <c r="AQ25" s="203" t="s">
        <v>46</v>
      </c>
      <c r="AR25" s="204"/>
      <c r="AS25" s="204"/>
      <c r="AT25" s="204"/>
      <c r="AU25" s="218" t="s">
        <v>47</v>
      </c>
      <c r="AV25" s="219"/>
      <c r="AW25" s="220"/>
      <c r="AX25" s="514" t="s">
        <v>144</v>
      </c>
      <c r="AY25" s="410"/>
      <c r="AZ25" s="410"/>
      <c r="BA25" s="515"/>
      <c r="BB25" s="204" t="s">
        <v>48</v>
      </c>
      <c r="BC25" s="204"/>
      <c r="BD25" s="205"/>
      <c r="BE25" s="205"/>
      <c r="BF25" s="233" t="s">
        <v>49</v>
      </c>
      <c r="BG25" s="234"/>
      <c r="BH25" s="234"/>
      <c r="BI25" s="235"/>
      <c r="BJ25" s="238" t="s">
        <v>193</v>
      </c>
      <c r="BK25" s="239"/>
    </row>
    <row r="26" spans="1:63" ht="18.75" customHeight="1" x14ac:dyDescent="0.4">
      <c r="B26" s="179"/>
      <c r="C26" s="180"/>
      <c r="D26" s="201"/>
      <c r="E26" s="164"/>
      <c r="F26" s="165"/>
      <c r="G26" s="165"/>
      <c r="H26" s="165"/>
      <c r="I26" s="165"/>
      <c r="J26" s="165"/>
      <c r="K26" s="165"/>
      <c r="L26" s="165"/>
      <c r="M26" s="165"/>
      <c r="N26" s="165"/>
      <c r="O26" s="166"/>
      <c r="P26" s="199" t="s">
        <v>188</v>
      </c>
      <c r="Q26" s="199"/>
      <c r="R26" s="199"/>
      <c r="S26" s="199"/>
      <c r="T26" s="198" t="s">
        <v>189</v>
      </c>
      <c r="U26" s="198"/>
      <c r="V26" s="198"/>
      <c r="W26" s="198"/>
      <c r="X26" s="198"/>
      <c r="Y26" s="198"/>
      <c r="Z26" s="199"/>
      <c r="AA26" s="199"/>
      <c r="AB26" s="198" t="s">
        <v>190</v>
      </c>
      <c r="AC26" s="199"/>
      <c r="AD26" s="199"/>
      <c r="AE26" s="199"/>
      <c r="AF26" s="198" t="s">
        <v>191</v>
      </c>
      <c r="AG26" s="199"/>
      <c r="AH26" s="199"/>
      <c r="AI26" s="199"/>
      <c r="AJ26" s="412"/>
      <c r="AK26" s="413"/>
      <c r="AL26" s="414"/>
      <c r="AM26" s="414"/>
      <c r="AN26" s="213"/>
      <c r="AO26" s="208"/>
      <c r="AP26" s="214"/>
      <c r="AQ26" s="206"/>
      <c r="AR26" s="207"/>
      <c r="AS26" s="207"/>
      <c r="AT26" s="207"/>
      <c r="AU26" s="221"/>
      <c r="AV26" s="222"/>
      <c r="AW26" s="223"/>
      <c r="AX26" s="516"/>
      <c r="AY26" s="413"/>
      <c r="AZ26" s="413"/>
      <c r="BA26" s="517"/>
      <c r="BB26" s="207"/>
      <c r="BC26" s="207"/>
      <c r="BD26" s="208"/>
      <c r="BE26" s="208"/>
      <c r="BF26" s="229"/>
      <c r="BG26" s="207"/>
      <c r="BH26" s="207"/>
      <c r="BI26" s="236"/>
      <c r="BJ26" s="240"/>
      <c r="BK26" s="241"/>
    </row>
    <row r="27" spans="1:63" ht="18.75" customHeight="1" x14ac:dyDescent="0.4">
      <c r="B27" s="181"/>
      <c r="C27" s="182"/>
      <c r="D27" s="202"/>
      <c r="E27" s="181" t="s">
        <v>0</v>
      </c>
      <c r="F27" s="244"/>
      <c r="G27" s="244"/>
      <c r="H27" s="244"/>
      <c r="I27" s="244"/>
      <c r="J27" s="3" t="s">
        <v>1</v>
      </c>
      <c r="K27" s="244" t="s">
        <v>2</v>
      </c>
      <c r="L27" s="244"/>
      <c r="M27" s="244"/>
      <c r="N27" s="244"/>
      <c r="O27" s="182"/>
      <c r="P27" s="199"/>
      <c r="Q27" s="199"/>
      <c r="R27" s="199"/>
      <c r="S27" s="199"/>
      <c r="T27" s="198"/>
      <c r="U27" s="198"/>
      <c r="V27" s="198"/>
      <c r="W27" s="198"/>
      <c r="X27" s="199"/>
      <c r="Y27" s="199"/>
      <c r="Z27" s="199"/>
      <c r="AA27" s="199"/>
      <c r="AB27" s="199"/>
      <c r="AC27" s="199"/>
      <c r="AD27" s="199"/>
      <c r="AE27" s="199"/>
      <c r="AF27" s="199"/>
      <c r="AG27" s="199"/>
      <c r="AH27" s="199"/>
      <c r="AI27" s="199"/>
      <c r="AJ27" s="415"/>
      <c r="AK27" s="416"/>
      <c r="AL27" s="416"/>
      <c r="AM27" s="416"/>
      <c r="AN27" s="209"/>
      <c r="AO27" s="210"/>
      <c r="AP27" s="215"/>
      <c r="AQ27" s="216"/>
      <c r="AR27" s="217"/>
      <c r="AS27" s="217"/>
      <c r="AT27" s="217"/>
      <c r="AU27" s="224"/>
      <c r="AV27" s="225"/>
      <c r="AW27" s="226"/>
      <c r="AX27" s="518"/>
      <c r="AY27" s="519"/>
      <c r="AZ27" s="519"/>
      <c r="BA27" s="520"/>
      <c r="BB27" s="210"/>
      <c r="BC27" s="210"/>
      <c r="BD27" s="210"/>
      <c r="BE27" s="210"/>
      <c r="BF27" s="231"/>
      <c r="BG27" s="217"/>
      <c r="BH27" s="217"/>
      <c r="BI27" s="237"/>
      <c r="BJ27" s="242"/>
      <c r="BK27" s="243"/>
    </row>
    <row r="28" spans="1:63" ht="18.75" customHeight="1" x14ac:dyDescent="0.4">
      <c r="B28" s="508">
        <v>0</v>
      </c>
      <c r="C28" s="509"/>
      <c r="D28" s="168"/>
      <c r="E28" s="505"/>
      <c r="F28" s="506"/>
      <c r="G28" s="169" t="s">
        <v>3</v>
      </c>
      <c r="H28" s="506"/>
      <c r="I28" s="510"/>
      <c r="J28" s="170" t="s">
        <v>1</v>
      </c>
      <c r="K28" s="505"/>
      <c r="L28" s="506"/>
      <c r="M28" s="169" t="s">
        <v>3</v>
      </c>
      <c r="N28" s="506"/>
      <c r="O28" s="510"/>
      <c r="P28" s="507">
        <v>0</v>
      </c>
      <c r="Q28" s="507"/>
      <c r="R28" s="507"/>
      <c r="S28" s="507"/>
      <c r="T28" s="511">
        <v>0</v>
      </c>
      <c r="U28" s="512"/>
      <c r="V28" s="512"/>
      <c r="W28" s="513"/>
      <c r="X28" s="511">
        <v>0</v>
      </c>
      <c r="Y28" s="512"/>
      <c r="Z28" s="512"/>
      <c r="AA28" s="513"/>
      <c r="AB28" s="511">
        <v>0</v>
      </c>
      <c r="AC28" s="512"/>
      <c r="AD28" s="512"/>
      <c r="AE28" s="513"/>
      <c r="AF28" s="507">
        <v>0</v>
      </c>
      <c r="AG28" s="507"/>
      <c r="AH28" s="507"/>
      <c r="AI28" s="507"/>
      <c r="AJ28" s="265">
        <f>P28+T28+IF((AB28-X28)&gt;0,0,(AB28-X28))</f>
        <v>0</v>
      </c>
      <c r="AK28" s="253"/>
      <c r="AL28" s="253"/>
      <c r="AM28" s="253"/>
      <c r="AN28" s="266">
        <f t="shared" ref="AN28:AN35" si="8">(TIME(AU28,BJ28,0)/"1:0:0")</f>
        <v>0</v>
      </c>
      <c r="AO28" s="267"/>
      <c r="AP28" s="268"/>
      <c r="AQ28" s="269">
        <f t="shared" ref="AQ28:AQ35" si="9">IFERROR(ROUNDDOWN(AJ28/AN28,0),0)</f>
        <v>0</v>
      </c>
      <c r="AR28" s="249"/>
      <c r="AS28" s="249"/>
      <c r="AT28" s="251"/>
      <c r="AU28" s="245">
        <f t="shared" ref="AU28:AU35" si="10">IF(K28-E28&gt;=0,K28-E28,24-E28+K28)-IF(N28-H28&lt;0,1,0)</f>
        <v>0</v>
      </c>
      <c r="AV28" s="246"/>
      <c r="AW28" s="247"/>
      <c r="AX28" s="252">
        <f t="shared" ref="AX28:AX35" si="11">AQ28*AU28</f>
        <v>0</v>
      </c>
      <c r="AY28" s="253"/>
      <c r="AZ28" s="253"/>
      <c r="BA28" s="270"/>
      <c r="BB28" s="253">
        <f t="shared" ref="BB28:BB35" si="12">3500*(TIME(AU28,0,0)/"1:0:0")</f>
        <v>0</v>
      </c>
      <c r="BC28" s="253"/>
      <c r="BD28" s="253"/>
      <c r="BE28" s="253"/>
      <c r="BF28" s="252">
        <f>MIN(AX28,BB28)</f>
        <v>0</v>
      </c>
      <c r="BG28" s="253"/>
      <c r="BH28" s="253"/>
      <c r="BI28" s="254"/>
      <c r="BJ28" s="255">
        <f t="shared" ref="BJ28:BJ35" si="13">IF(N28-H28&lt;0,60+(N28-H28),N28-H28)</f>
        <v>0</v>
      </c>
      <c r="BK28" s="256"/>
    </row>
    <row r="29" spans="1:63" ht="18.75" customHeight="1" x14ac:dyDescent="0.4">
      <c r="B29" s="257">
        <v>0</v>
      </c>
      <c r="C29" s="258"/>
      <c r="D29" s="28"/>
      <c r="E29" s="505"/>
      <c r="F29" s="506"/>
      <c r="G29" s="24" t="s">
        <v>3</v>
      </c>
      <c r="H29" s="260"/>
      <c r="I29" s="261"/>
      <c r="J29" s="25" t="s">
        <v>1</v>
      </c>
      <c r="K29" s="505"/>
      <c r="L29" s="506"/>
      <c r="M29" s="24" t="s">
        <v>3</v>
      </c>
      <c r="N29" s="260"/>
      <c r="O29" s="261"/>
      <c r="P29" s="507">
        <v>0</v>
      </c>
      <c r="Q29" s="507"/>
      <c r="R29" s="507"/>
      <c r="S29" s="507"/>
      <c r="T29" s="262">
        <v>0</v>
      </c>
      <c r="U29" s="263"/>
      <c r="V29" s="263"/>
      <c r="W29" s="264"/>
      <c r="X29" s="262">
        <v>0</v>
      </c>
      <c r="Y29" s="263"/>
      <c r="Z29" s="263"/>
      <c r="AA29" s="264"/>
      <c r="AB29" s="262">
        <v>0</v>
      </c>
      <c r="AC29" s="263"/>
      <c r="AD29" s="263"/>
      <c r="AE29" s="264"/>
      <c r="AF29" s="417">
        <v>0</v>
      </c>
      <c r="AG29" s="417"/>
      <c r="AH29" s="417"/>
      <c r="AI29" s="417"/>
      <c r="AJ29" s="265">
        <f>P29+T29+IF((AB29-X29)&gt;0,0,(AB29-X29))</f>
        <v>0</v>
      </c>
      <c r="AK29" s="253"/>
      <c r="AL29" s="253"/>
      <c r="AM29" s="253"/>
      <c r="AN29" s="266">
        <f t="shared" si="8"/>
        <v>0</v>
      </c>
      <c r="AO29" s="267"/>
      <c r="AP29" s="268"/>
      <c r="AQ29" s="265">
        <f t="shared" si="9"/>
        <v>0</v>
      </c>
      <c r="AR29" s="253"/>
      <c r="AS29" s="253"/>
      <c r="AT29" s="253"/>
      <c r="AU29" s="245">
        <f t="shared" si="10"/>
        <v>0</v>
      </c>
      <c r="AV29" s="246"/>
      <c r="AW29" s="247"/>
      <c r="AX29" s="252">
        <f t="shared" si="11"/>
        <v>0</v>
      </c>
      <c r="AY29" s="253"/>
      <c r="AZ29" s="253"/>
      <c r="BA29" s="270"/>
      <c r="BB29" s="253">
        <f t="shared" si="12"/>
        <v>0</v>
      </c>
      <c r="BC29" s="253"/>
      <c r="BD29" s="253"/>
      <c r="BE29" s="253"/>
      <c r="BF29" s="252">
        <f>MIN(AX29,BB29)</f>
        <v>0</v>
      </c>
      <c r="BG29" s="253"/>
      <c r="BH29" s="253"/>
      <c r="BI29" s="254"/>
      <c r="BJ29" s="255">
        <f t="shared" si="13"/>
        <v>0</v>
      </c>
      <c r="BK29" s="256"/>
    </row>
    <row r="30" spans="1:63" ht="18.75" customHeight="1" x14ac:dyDescent="0.4">
      <c r="B30" s="257">
        <v>0</v>
      </c>
      <c r="C30" s="258"/>
      <c r="D30" s="28"/>
      <c r="E30" s="505"/>
      <c r="F30" s="506"/>
      <c r="G30" s="24" t="s">
        <v>3</v>
      </c>
      <c r="H30" s="260"/>
      <c r="I30" s="261"/>
      <c r="J30" s="25" t="s">
        <v>1</v>
      </c>
      <c r="K30" s="505"/>
      <c r="L30" s="506"/>
      <c r="M30" s="24" t="s">
        <v>3</v>
      </c>
      <c r="N30" s="260"/>
      <c r="O30" s="261"/>
      <c r="P30" s="507">
        <v>0</v>
      </c>
      <c r="Q30" s="507"/>
      <c r="R30" s="507"/>
      <c r="S30" s="507"/>
      <c r="T30" s="262">
        <v>0</v>
      </c>
      <c r="U30" s="263"/>
      <c r="V30" s="263"/>
      <c r="W30" s="264"/>
      <c r="X30" s="262">
        <v>0</v>
      </c>
      <c r="Y30" s="263"/>
      <c r="Z30" s="263"/>
      <c r="AA30" s="264"/>
      <c r="AB30" s="262">
        <v>0</v>
      </c>
      <c r="AC30" s="263"/>
      <c r="AD30" s="263"/>
      <c r="AE30" s="264"/>
      <c r="AF30" s="417">
        <v>0</v>
      </c>
      <c r="AG30" s="417"/>
      <c r="AH30" s="417"/>
      <c r="AI30" s="417"/>
      <c r="AJ30" s="265">
        <f t="shared" ref="AJ30:AJ35" si="14">P30+T30+IF((AB30-X30)&gt;0,0,(AB30-X30))</f>
        <v>0</v>
      </c>
      <c r="AK30" s="253"/>
      <c r="AL30" s="253"/>
      <c r="AM30" s="253"/>
      <c r="AN30" s="266">
        <f t="shared" si="8"/>
        <v>0</v>
      </c>
      <c r="AO30" s="267"/>
      <c r="AP30" s="268"/>
      <c r="AQ30" s="265">
        <f t="shared" si="9"/>
        <v>0</v>
      </c>
      <c r="AR30" s="253"/>
      <c r="AS30" s="253"/>
      <c r="AT30" s="253"/>
      <c r="AU30" s="245">
        <f t="shared" si="10"/>
        <v>0</v>
      </c>
      <c r="AV30" s="246"/>
      <c r="AW30" s="247"/>
      <c r="AX30" s="252">
        <f t="shared" si="11"/>
        <v>0</v>
      </c>
      <c r="AY30" s="253"/>
      <c r="AZ30" s="253"/>
      <c r="BA30" s="270"/>
      <c r="BB30" s="253">
        <f t="shared" si="12"/>
        <v>0</v>
      </c>
      <c r="BC30" s="253"/>
      <c r="BD30" s="253"/>
      <c r="BE30" s="253"/>
      <c r="BF30" s="252">
        <f>MIN(AX30,BB30)</f>
        <v>0</v>
      </c>
      <c r="BG30" s="253"/>
      <c r="BH30" s="253"/>
      <c r="BI30" s="254"/>
      <c r="BJ30" s="255">
        <f t="shared" si="13"/>
        <v>0</v>
      </c>
      <c r="BK30" s="256"/>
    </row>
    <row r="31" spans="1:63" ht="18.75" customHeight="1" x14ac:dyDescent="0.4">
      <c r="B31" s="257">
        <v>0</v>
      </c>
      <c r="C31" s="258"/>
      <c r="D31" s="28"/>
      <c r="E31" s="505"/>
      <c r="F31" s="506"/>
      <c r="G31" s="24" t="s">
        <v>3</v>
      </c>
      <c r="H31" s="260"/>
      <c r="I31" s="261"/>
      <c r="J31" s="25" t="s">
        <v>1</v>
      </c>
      <c r="K31" s="505"/>
      <c r="L31" s="506"/>
      <c r="M31" s="24" t="s">
        <v>3</v>
      </c>
      <c r="N31" s="260"/>
      <c r="O31" s="261"/>
      <c r="P31" s="507">
        <v>0</v>
      </c>
      <c r="Q31" s="507"/>
      <c r="R31" s="507"/>
      <c r="S31" s="507"/>
      <c r="T31" s="262">
        <v>0</v>
      </c>
      <c r="U31" s="263"/>
      <c r="V31" s="263"/>
      <c r="W31" s="264"/>
      <c r="X31" s="262">
        <v>0</v>
      </c>
      <c r="Y31" s="263"/>
      <c r="Z31" s="263"/>
      <c r="AA31" s="264"/>
      <c r="AB31" s="262">
        <v>0</v>
      </c>
      <c r="AC31" s="263"/>
      <c r="AD31" s="263"/>
      <c r="AE31" s="264"/>
      <c r="AF31" s="417">
        <v>0</v>
      </c>
      <c r="AG31" s="417"/>
      <c r="AH31" s="417"/>
      <c r="AI31" s="417"/>
      <c r="AJ31" s="265">
        <f t="shared" si="14"/>
        <v>0</v>
      </c>
      <c r="AK31" s="253"/>
      <c r="AL31" s="253"/>
      <c r="AM31" s="253"/>
      <c r="AN31" s="266">
        <f t="shared" si="8"/>
        <v>0</v>
      </c>
      <c r="AO31" s="267"/>
      <c r="AP31" s="268"/>
      <c r="AQ31" s="265">
        <f t="shared" si="9"/>
        <v>0</v>
      </c>
      <c r="AR31" s="253"/>
      <c r="AS31" s="253"/>
      <c r="AT31" s="253"/>
      <c r="AU31" s="245">
        <f t="shared" si="10"/>
        <v>0</v>
      </c>
      <c r="AV31" s="246"/>
      <c r="AW31" s="247"/>
      <c r="AX31" s="252">
        <f t="shared" si="11"/>
        <v>0</v>
      </c>
      <c r="AY31" s="253"/>
      <c r="AZ31" s="253"/>
      <c r="BA31" s="270"/>
      <c r="BB31" s="253">
        <f t="shared" si="12"/>
        <v>0</v>
      </c>
      <c r="BC31" s="253"/>
      <c r="BD31" s="253"/>
      <c r="BE31" s="253"/>
      <c r="BF31" s="252">
        <f t="shared" ref="BF31:BF34" si="15">MIN(AX31,BB31)</f>
        <v>0</v>
      </c>
      <c r="BG31" s="253"/>
      <c r="BH31" s="253"/>
      <c r="BI31" s="254"/>
      <c r="BJ31" s="255">
        <f t="shared" si="13"/>
        <v>0</v>
      </c>
      <c r="BK31" s="256"/>
    </row>
    <row r="32" spans="1:63" ht="18.75" customHeight="1" x14ac:dyDescent="0.4">
      <c r="B32" s="257">
        <v>0</v>
      </c>
      <c r="C32" s="258"/>
      <c r="D32" s="28"/>
      <c r="E32" s="505"/>
      <c r="F32" s="506"/>
      <c r="G32" s="24" t="s">
        <v>3</v>
      </c>
      <c r="H32" s="260"/>
      <c r="I32" s="261"/>
      <c r="J32" s="25" t="s">
        <v>1</v>
      </c>
      <c r="K32" s="505"/>
      <c r="L32" s="506"/>
      <c r="M32" s="24" t="s">
        <v>3</v>
      </c>
      <c r="N32" s="260"/>
      <c r="O32" s="261"/>
      <c r="P32" s="507">
        <v>0</v>
      </c>
      <c r="Q32" s="507"/>
      <c r="R32" s="507"/>
      <c r="S32" s="507"/>
      <c r="T32" s="262">
        <v>0</v>
      </c>
      <c r="U32" s="263"/>
      <c r="V32" s="263"/>
      <c r="W32" s="264"/>
      <c r="X32" s="262">
        <v>0</v>
      </c>
      <c r="Y32" s="263"/>
      <c r="Z32" s="263"/>
      <c r="AA32" s="264"/>
      <c r="AB32" s="262">
        <v>0</v>
      </c>
      <c r="AC32" s="263"/>
      <c r="AD32" s="263"/>
      <c r="AE32" s="264"/>
      <c r="AF32" s="417">
        <v>0</v>
      </c>
      <c r="AG32" s="417"/>
      <c r="AH32" s="417"/>
      <c r="AI32" s="417"/>
      <c r="AJ32" s="265">
        <f t="shared" si="14"/>
        <v>0</v>
      </c>
      <c r="AK32" s="253"/>
      <c r="AL32" s="253"/>
      <c r="AM32" s="253"/>
      <c r="AN32" s="266">
        <f t="shared" si="8"/>
        <v>0</v>
      </c>
      <c r="AO32" s="267"/>
      <c r="AP32" s="268"/>
      <c r="AQ32" s="265">
        <f t="shared" si="9"/>
        <v>0</v>
      </c>
      <c r="AR32" s="253"/>
      <c r="AS32" s="253"/>
      <c r="AT32" s="253"/>
      <c r="AU32" s="245">
        <f t="shared" si="10"/>
        <v>0</v>
      </c>
      <c r="AV32" s="246"/>
      <c r="AW32" s="247"/>
      <c r="AX32" s="252">
        <f t="shared" si="11"/>
        <v>0</v>
      </c>
      <c r="AY32" s="253"/>
      <c r="AZ32" s="253"/>
      <c r="BA32" s="270"/>
      <c r="BB32" s="253">
        <f t="shared" si="12"/>
        <v>0</v>
      </c>
      <c r="BC32" s="253"/>
      <c r="BD32" s="253"/>
      <c r="BE32" s="253"/>
      <c r="BF32" s="252">
        <f t="shared" si="15"/>
        <v>0</v>
      </c>
      <c r="BG32" s="253"/>
      <c r="BH32" s="253"/>
      <c r="BI32" s="254"/>
      <c r="BJ32" s="255">
        <f t="shared" si="13"/>
        <v>0</v>
      </c>
      <c r="BK32" s="256"/>
    </row>
    <row r="33" spans="2:63" ht="18.75" customHeight="1" x14ac:dyDescent="0.4">
      <c r="B33" s="257" t="s">
        <v>4</v>
      </c>
      <c r="C33" s="258"/>
      <c r="D33" s="28"/>
      <c r="E33" s="505"/>
      <c r="F33" s="506"/>
      <c r="G33" s="24" t="s">
        <v>3</v>
      </c>
      <c r="H33" s="260"/>
      <c r="I33" s="261"/>
      <c r="J33" s="25" t="s">
        <v>1</v>
      </c>
      <c r="K33" s="505"/>
      <c r="L33" s="506"/>
      <c r="M33" s="24" t="s">
        <v>3</v>
      </c>
      <c r="N33" s="260"/>
      <c r="O33" s="261"/>
      <c r="P33" s="507">
        <v>0</v>
      </c>
      <c r="Q33" s="507"/>
      <c r="R33" s="507"/>
      <c r="S33" s="507"/>
      <c r="T33" s="262">
        <v>0</v>
      </c>
      <c r="U33" s="263"/>
      <c r="V33" s="263"/>
      <c r="W33" s="264"/>
      <c r="X33" s="262">
        <v>0</v>
      </c>
      <c r="Y33" s="263"/>
      <c r="Z33" s="263"/>
      <c r="AA33" s="264"/>
      <c r="AB33" s="262">
        <v>0</v>
      </c>
      <c r="AC33" s="263"/>
      <c r="AD33" s="263"/>
      <c r="AE33" s="264"/>
      <c r="AF33" s="417">
        <v>0</v>
      </c>
      <c r="AG33" s="417"/>
      <c r="AH33" s="417"/>
      <c r="AI33" s="417"/>
      <c r="AJ33" s="265">
        <f t="shared" si="14"/>
        <v>0</v>
      </c>
      <c r="AK33" s="253"/>
      <c r="AL33" s="253"/>
      <c r="AM33" s="253"/>
      <c r="AN33" s="266">
        <f t="shared" si="8"/>
        <v>0</v>
      </c>
      <c r="AO33" s="267"/>
      <c r="AP33" s="268"/>
      <c r="AQ33" s="265">
        <f t="shared" si="9"/>
        <v>0</v>
      </c>
      <c r="AR33" s="253"/>
      <c r="AS33" s="253"/>
      <c r="AT33" s="253"/>
      <c r="AU33" s="245">
        <f t="shared" si="10"/>
        <v>0</v>
      </c>
      <c r="AV33" s="246"/>
      <c r="AW33" s="247"/>
      <c r="AX33" s="252">
        <f t="shared" si="11"/>
        <v>0</v>
      </c>
      <c r="AY33" s="253"/>
      <c r="AZ33" s="253"/>
      <c r="BA33" s="270"/>
      <c r="BB33" s="253">
        <f t="shared" si="12"/>
        <v>0</v>
      </c>
      <c r="BC33" s="253"/>
      <c r="BD33" s="253"/>
      <c r="BE33" s="253"/>
      <c r="BF33" s="252">
        <f t="shared" si="15"/>
        <v>0</v>
      </c>
      <c r="BG33" s="253"/>
      <c r="BH33" s="253"/>
      <c r="BI33" s="254"/>
      <c r="BJ33" s="255">
        <f t="shared" si="13"/>
        <v>0</v>
      </c>
      <c r="BK33" s="256"/>
    </row>
    <row r="34" spans="2:63" ht="18.75" customHeight="1" x14ac:dyDescent="0.4">
      <c r="B34" s="279" t="s">
        <v>4</v>
      </c>
      <c r="C34" s="280"/>
      <c r="D34" s="28"/>
      <c r="E34" s="505"/>
      <c r="F34" s="506"/>
      <c r="G34" s="24" t="s">
        <v>3</v>
      </c>
      <c r="H34" s="260"/>
      <c r="I34" s="261"/>
      <c r="J34" s="25" t="s">
        <v>1</v>
      </c>
      <c r="K34" s="505"/>
      <c r="L34" s="506"/>
      <c r="M34" s="24" t="s">
        <v>3</v>
      </c>
      <c r="N34" s="260"/>
      <c r="O34" s="261"/>
      <c r="P34" s="507">
        <v>0</v>
      </c>
      <c r="Q34" s="507"/>
      <c r="R34" s="507"/>
      <c r="S34" s="507"/>
      <c r="T34" s="281">
        <v>0</v>
      </c>
      <c r="U34" s="282"/>
      <c r="V34" s="282"/>
      <c r="W34" s="283"/>
      <c r="X34" s="281">
        <v>0</v>
      </c>
      <c r="Y34" s="282"/>
      <c r="Z34" s="282"/>
      <c r="AA34" s="283"/>
      <c r="AB34" s="281">
        <v>0</v>
      </c>
      <c r="AC34" s="282"/>
      <c r="AD34" s="282"/>
      <c r="AE34" s="283"/>
      <c r="AF34" s="417">
        <v>0</v>
      </c>
      <c r="AG34" s="417"/>
      <c r="AH34" s="417"/>
      <c r="AI34" s="417"/>
      <c r="AJ34" s="265">
        <f t="shared" si="14"/>
        <v>0</v>
      </c>
      <c r="AK34" s="253"/>
      <c r="AL34" s="253"/>
      <c r="AM34" s="253"/>
      <c r="AN34" s="266">
        <f t="shared" si="8"/>
        <v>0</v>
      </c>
      <c r="AO34" s="267"/>
      <c r="AP34" s="268"/>
      <c r="AQ34" s="265">
        <f t="shared" si="9"/>
        <v>0</v>
      </c>
      <c r="AR34" s="253"/>
      <c r="AS34" s="253"/>
      <c r="AT34" s="253"/>
      <c r="AU34" s="245">
        <f t="shared" si="10"/>
        <v>0</v>
      </c>
      <c r="AV34" s="246"/>
      <c r="AW34" s="247"/>
      <c r="AX34" s="252">
        <f t="shared" si="11"/>
        <v>0</v>
      </c>
      <c r="AY34" s="253"/>
      <c r="AZ34" s="253"/>
      <c r="BA34" s="270"/>
      <c r="BB34" s="253">
        <f t="shared" si="12"/>
        <v>0</v>
      </c>
      <c r="BC34" s="253"/>
      <c r="BD34" s="253"/>
      <c r="BE34" s="253"/>
      <c r="BF34" s="252">
        <f t="shared" si="15"/>
        <v>0</v>
      </c>
      <c r="BG34" s="253"/>
      <c r="BH34" s="253"/>
      <c r="BI34" s="254"/>
      <c r="BJ34" s="271">
        <f t="shared" si="13"/>
        <v>0</v>
      </c>
      <c r="BK34" s="272"/>
    </row>
    <row r="35" spans="2:63" ht="18.75" customHeight="1" thickBot="1" x14ac:dyDescent="0.45">
      <c r="B35" s="279" t="s">
        <v>4</v>
      </c>
      <c r="C35" s="280"/>
      <c r="D35" s="29"/>
      <c r="E35" s="505"/>
      <c r="F35" s="506"/>
      <c r="G35" s="26" t="s">
        <v>3</v>
      </c>
      <c r="H35" s="260"/>
      <c r="I35" s="261"/>
      <c r="J35" s="27" t="s">
        <v>1</v>
      </c>
      <c r="K35" s="505"/>
      <c r="L35" s="506"/>
      <c r="M35" s="26" t="s">
        <v>3</v>
      </c>
      <c r="N35" s="260"/>
      <c r="O35" s="261"/>
      <c r="P35" s="507">
        <v>0</v>
      </c>
      <c r="Q35" s="507"/>
      <c r="R35" s="507"/>
      <c r="S35" s="507"/>
      <c r="T35" s="281">
        <v>0</v>
      </c>
      <c r="U35" s="282"/>
      <c r="V35" s="282"/>
      <c r="W35" s="283"/>
      <c r="X35" s="281">
        <v>0</v>
      </c>
      <c r="Y35" s="282"/>
      <c r="Z35" s="282"/>
      <c r="AA35" s="283"/>
      <c r="AB35" s="281">
        <v>0</v>
      </c>
      <c r="AC35" s="282"/>
      <c r="AD35" s="282"/>
      <c r="AE35" s="283"/>
      <c r="AF35" s="417">
        <v>0</v>
      </c>
      <c r="AG35" s="417"/>
      <c r="AH35" s="417"/>
      <c r="AI35" s="417"/>
      <c r="AJ35" s="273">
        <f t="shared" si="14"/>
        <v>0</v>
      </c>
      <c r="AK35" s="274"/>
      <c r="AL35" s="274"/>
      <c r="AM35" s="274"/>
      <c r="AN35" s="285">
        <f t="shared" si="8"/>
        <v>0</v>
      </c>
      <c r="AO35" s="286"/>
      <c r="AP35" s="287"/>
      <c r="AQ35" s="273">
        <f t="shared" si="9"/>
        <v>0</v>
      </c>
      <c r="AR35" s="274"/>
      <c r="AS35" s="274"/>
      <c r="AT35" s="274"/>
      <c r="AU35" s="276">
        <f t="shared" si="10"/>
        <v>0</v>
      </c>
      <c r="AV35" s="277"/>
      <c r="AW35" s="278"/>
      <c r="AX35" s="300">
        <f t="shared" si="11"/>
        <v>0</v>
      </c>
      <c r="AY35" s="274"/>
      <c r="AZ35" s="274"/>
      <c r="BA35" s="284"/>
      <c r="BB35" s="274">
        <f t="shared" si="12"/>
        <v>0</v>
      </c>
      <c r="BC35" s="274"/>
      <c r="BD35" s="274"/>
      <c r="BE35" s="275"/>
      <c r="BF35" s="300">
        <f>MIN(AX35,BB35)</f>
        <v>0</v>
      </c>
      <c r="BG35" s="274"/>
      <c r="BH35" s="274"/>
      <c r="BI35" s="275"/>
      <c r="BJ35" s="307">
        <f t="shared" si="13"/>
        <v>0</v>
      </c>
      <c r="BK35" s="308"/>
    </row>
    <row r="36" spans="2:63" ht="18.75" customHeight="1" thickTop="1" x14ac:dyDescent="0.4">
      <c r="AH36" s="333" t="s">
        <v>5</v>
      </c>
      <c r="AI36" s="334"/>
      <c r="AJ36" s="337">
        <f>SUM(AJ28:AM35)</f>
        <v>0</v>
      </c>
      <c r="AK36" s="288"/>
      <c r="AL36" s="288"/>
      <c r="AM36" s="288"/>
      <c r="AN36" s="339">
        <f>SUM(AN28,AN29,AN30,AN31,AN32,AN33,AN34,AN35)</f>
        <v>0</v>
      </c>
      <c r="AO36" s="340"/>
      <c r="AP36" s="341"/>
      <c r="AQ36" s="447">
        <f>SUM(AQ28:AT35)</f>
        <v>0</v>
      </c>
      <c r="AR36" s="445"/>
      <c r="AS36" s="445"/>
      <c r="AT36" s="445"/>
      <c r="AU36" s="290">
        <f>SUM(AU28,AU29,AU30,AU31,AU32,AU33,AU34,AU35)</f>
        <v>0</v>
      </c>
      <c r="AV36" s="291"/>
      <c r="AW36" s="292"/>
      <c r="AX36" s="449">
        <f>SUM(AX28:BA35)</f>
        <v>0</v>
      </c>
      <c r="AY36" s="445"/>
      <c r="AZ36" s="445"/>
      <c r="BA36" s="450"/>
      <c r="BB36" s="445">
        <f>SUM(BB28,BB29,BB30,BB31,BB32,BB33,BB34,BB35)</f>
        <v>0</v>
      </c>
      <c r="BC36" s="445"/>
      <c r="BD36" s="445"/>
      <c r="BE36" s="445"/>
      <c r="BF36" s="296">
        <f>SUM(BF28,BF29,BF30,BF31,BF32,BF33,BF34,BF35)</f>
        <v>0</v>
      </c>
      <c r="BG36" s="288"/>
      <c r="BH36" s="288"/>
      <c r="BI36" s="354"/>
      <c r="BJ36" s="309">
        <f>+SUM(BJ28,BJ29,BJ30,BJ31,BJ32,BJ33,,BJ34,BJ35)</f>
        <v>0</v>
      </c>
      <c r="BK36" s="310"/>
    </row>
    <row r="37" spans="2:63" ht="18.75" customHeight="1" thickBot="1" x14ac:dyDescent="0.45">
      <c r="AH37" s="335"/>
      <c r="AI37" s="336"/>
      <c r="AJ37" s="338"/>
      <c r="AK37" s="289"/>
      <c r="AL37" s="289"/>
      <c r="AM37" s="289"/>
      <c r="AN37" s="342"/>
      <c r="AO37" s="343"/>
      <c r="AP37" s="344"/>
      <c r="AQ37" s="448"/>
      <c r="AR37" s="446"/>
      <c r="AS37" s="446"/>
      <c r="AT37" s="446"/>
      <c r="AU37" s="293"/>
      <c r="AV37" s="294"/>
      <c r="AW37" s="295"/>
      <c r="AX37" s="451"/>
      <c r="AY37" s="446"/>
      <c r="AZ37" s="446"/>
      <c r="BA37" s="452"/>
      <c r="BB37" s="446"/>
      <c r="BC37" s="446"/>
      <c r="BD37" s="446"/>
      <c r="BE37" s="446"/>
      <c r="BF37" s="304"/>
      <c r="BG37" s="305"/>
      <c r="BH37" s="305"/>
      <c r="BI37" s="306"/>
      <c r="BJ37" s="311"/>
      <c r="BK37" s="312"/>
    </row>
    <row r="38" spans="2:63" ht="18.75" customHeight="1" thickBot="1" x14ac:dyDescent="0.45"/>
    <row r="39" spans="2:63" ht="18.75" customHeight="1" thickBot="1" x14ac:dyDescent="0.45">
      <c r="B39" s="366" t="s">
        <v>26</v>
      </c>
      <c r="C39" s="367"/>
      <c r="D39" s="368"/>
      <c r="E39" s="323" t="s">
        <v>6</v>
      </c>
      <c r="F39" s="323"/>
      <c r="G39" s="323"/>
      <c r="H39" s="323"/>
      <c r="I39" s="455" t="s">
        <v>184</v>
      </c>
      <c r="J39" s="455"/>
      <c r="K39" s="455"/>
      <c r="L39" s="455"/>
      <c r="M39" s="456"/>
      <c r="N39" s="167"/>
      <c r="O39" s="457" t="s">
        <v>27</v>
      </c>
      <c r="P39" s="458"/>
      <c r="Q39" s="459"/>
      <c r="R39" s="455" t="s">
        <v>8</v>
      </c>
      <c r="S39" s="455"/>
      <c r="T39" s="455"/>
      <c r="U39" s="455"/>
      <c r="V39" s="455"/>
      <c r="W39" s="466" t="s">
        <v>6</v>
      </c>
      <c r="X39" s="467"/>
      <c r="Y39" s="468"/>
      <c r="Z39" s="466" t="s">
        <v>184</v>
      </c>
      <c r="AA39" s="467"/>
      <c r="AB39" s="467"/>
      <c r="AC39" s="469"/>
      <c r="AD39" s="167"/>
      <c r="AE39" s="495" t="s">
        <v>25</v>
      </c>
      <c r="AF39" s="496"/>
      <c r="AG39" s="497"/>
      <c r="AH39" s="504" t="s">
        <v>6</v>
      </c>
      <c r="AI39" s="453"/>
      <c r="AJ39" s="453"/>
      <c r="AK39" s="453"/>
      <c r="AL39" s="453" t="s">
        <v>5</v>
      </c>
      <c r="AM39" s="453"/>
      <c r="AN39" s="453"/>
      <c r="AO39" s="453"/>
      <c r="AP39" s="454"/>
      <c r="AT39" s="363" t="s">
        <v>22</v>
      </c>
      <c r="AU39" s="363"/>
      <c r="AV39" s="364"/>
      <c r="AW39" s="322" t="s">
        <v>28</v>
      </c>
      <c r="AX39" s="323"/>
      <c r="AY39" s="323"/>
      <c r="AZ39" s="323"/>
      <c r="BA39" s="345"/>
      <c r="BB39" s="355" t="s">
        <v>185</v>
      </c>
      <c r="BC39" s="323"/>
      <c r="BD39" s="323"/>
      <c r="BE39" s="323"/>
      <c r="BF39" s="323"/>
      <c r="BG39" s="324"/>
    </row>
    <row r="40" spans="2:63" ht="18.75" customHeight="1" x14ac:dyDescent="0.4">
      <c r="B40" s="369"/>
      <c r="C40" s="370"/>
      <c r="D40" s="371"/>
      <c r="E40" s="375">
        <f>AU36</f>
        <v>0</v>
      </c>
      <c r="F40" s="376"/>
      <c r="G40" s="376"/>
      <c r="H40" s="377"/>
      <c r="I40" s="470">
        <f>BF36</f>
        <v>0</v>
      </c>
      <c r="J40" s="471"/>
      <c r="K40" s="471"/>
      <c r="L40" s="471"/>
      <c r="M40" s="472"/>
      <c r="N40" s="167"/>
      <c r="O40" s="460"/>
      <c r="P40" s="461"/>
      <c r="Q40" s="462"/>
      <c r="R40" s="476" t="str">
        <f>IFERROR(IF(AJ36/(TIME(AU36,BJ36,0)/"1:0:0")&gt;3500,3500,AJ36/(TIME(AU36,BJ36,0)/"1:0:0")),"0")</f>
        <v>0</v>
      </c>
      <c r="S40" s="477"/>
      <c r="T40" s="477"/>
      <c r="U40" s="477"/>
      <c r="V40" s="478"/>
      <c r="W40" s="482">
        <f>ROUNDDOWN((TIME(0,BJ36,0)/"1:0:0"),0)</f>
        <v>0</v>
      </c>
      <c r="X40" s="483"/>
      <c r="Y40" s="484"/>
      <c r="Z40" s="488">
        <f>R40*W40</f>
        <v>0</v>
      </c>
      <c r="AA40" s="489"/>
      <c r="AB40" s="489"/>
      <c r="AC40" s="490"/>
      <c r="AD40" s="167"/>
      <c r="AE40" s="498"/>
      <c r="AF40" s="499"/>
      <c r="AG40" s="500"/>
      <c r="AH40" s="491">
        <f>E40+W40</f>
        <v>0</v>
      </c>
      <c r="AI40" s="492"/>
      <c r="AJ40" s="492"/>
      <c r="AK40" s="492"/>
      <c r="AL40" s="441">
        <f>I40+Z40</f>
        <v>0</v>
      </c>
      <c r="AM40" s="441"/>
      <c r="AN40" s="441"/>
      <c r="AO40" s="441"/>
      <c r="AP40" s="442"/>
      <c r="AT40" s="363"/>
      <c r="AU40" s="363"/>
      <c r="AV40" s="364"/>
      <c r="AW40" s="423">
        <f>SUM(AH21,AH40)</f>
        <v>0</v>
      </c>
      <c r="AX40" s="424"/>
      <c r="AY40" s="424"/>
      <c r="AZ40" s="424"/>
      <c r="BA40" s="437"/>
      <c r="BB40" s="439">
        <f>SUM(AL21,AL40)</f>
        <v>0</v>
      </c>
      <c r="BC40" s="427"/>
      <c r="BD40" s="427"/>
      <c r="BE40" s="427"/>
      <c r="BF40" s="427"/>
      <c r="BG40" s="428"/>
    </row>
    <row r="41" spans="2:63" ht="18.75" customHeight="1" thickBot="1" x14ac:dyDescent="0.45">
      <c r="B41" s="372"/>
      <c r="C41" s="373"/>
      <c r="D41" s="374"/>
      <c r="E41" s="378"/>
      <c r="F41" s="379"/>
      <c r="G41" s="379"/>
      <c r="H41" s="380"/>
      <c r="I41" s="473"/>
      <c r="J41" s="474"/>
      <c r="K41" s="474"/>
      <c r="L41" s="474"/>
      <c r="M41" s="475"/>
      <c r="N41" s="167"/>
      <c r="O41" s="463"/>
      <c r="P41" s="464"/>
      <c r="Q41" s="465"/>
      <c r="R41" s="479"/>
      <c r="S41" s="480"/>
      <c r="T41" s="480"/>
      <c r="U41" s="480"/>
      <c r="V41" s="481"/>
      <c r="W41" s="485"/>
      <c r="X41" s="486"/>
      <c r="Y41" s="487"/>
      <c r="Z41" s="473"/>
      <c r="AA41" s="474"/>
      <c r="AB41" s="474"/>
      <c r="AC41" s="475"/>
      <c r="AD41" s="167"/>
      <c r="AE41" s="501"/>
      <c r="AF41" s="502"/>
      <c r="AG41" s="503"/>
      <c r="AH41" s="493"/>
      <c r="AI41" s="494"/>
      <c r="AJ41" s="494"/>
      <c r="AK41" s="494"/>
      <c r="AL41" s="443"/>
      <c r="AM41" s="443"/>
      <c r="AN41" s="443"/>
      <c r="AO41" s="443"/>
      <c r="AP41" s="444"/>
      <c r="AT41" s="363"/>
      <c r="AU41" s="363"/>
      <c r="AV41" s="364"/>
      <c r="AW41" s="425"/>
      <c r="AX41" s="426"/>
      <c r="AY41" s="426"/>
      <c r="AZ41" s="426"/>
      <c r="BA41" s="438"/>
      <c r="BB41" s="440"/>
      <c r="BC41" s="429"/>
      <c r="BD41" s="429"/>
      <c r="BE41" s="429"/>
      <c r="BF41" s="429"/>
      <c r="BG41" s="430"/>
    </row>
  </sheetData>
  <sheetProtection algorithmName="SHA-512" hashValue="dJ/oLdVS1IzNBIIgRpj3+jJbPZZY3t0JjjAE49rP+fIFbmLy54L+y/X3jlzH8M2MQx+KcjBpH+ETURbwWzMpvg==" saltValue="TOpyeMInu3pxVIYPsQ49CA==" spinCount="100000" sheet="1" objects="1" scenarios="1" selectLockedCells="1"/>
  <mergeCells count="387">
    <mergeCell ref="BB6:BE8"/>
    <mergeCell ref="BF6:BI8"/>
    <mergeCell ref="BJ6:BK8"/>
    <mergeCell ref="BF3:BH4"/>
    <mergeCell ref="AL4:AS4"/>
    <mergeCell ref="B6:C8"/>
    <mergeCell ref="P6:W6"/>
    <mergeCell ref="AB6:AI6"/>
    <mergeCell ref="X6:AA8"/>
    <mergeCell ref="D6:D8"/>
    <mergeCell ref="AJ6:AM8"/>
    <mergeCell ref="AN6:AP8"/>
    <mergeCell ref="P7:S8"/>
    <mergeCell ref="T7:W8"/>
    <mergeCell ref="AB7:AE8"/>
    <mergeCell ref="AF7:AI8"/>
    <mergeCell ref="E8:I8"/>
    <mergeCell ref="K8:O8"/>
    <mergeCell ref="AQ6:AT8"/>
    <mergeCell ref="AU6:AW8"/>
    <mergeCell ref="AX6:BA8"/>
    <mergeCell ref="E6:O6"/>
    <mergeCell ref="BB9:BE9"/>
    <mergeCell ref="BF9:BI9"/>
    <mergeCell ref="BJ9:BK9"/>
    <mergeCell ref="T9:W9"/>
    <mergeCell ref="AB9:AE9"/>
    <mergeCell ref="AF9:AI9"/>
    <mergeCell ref="X9:AA9"/>
    <mergeCell ref="AJ9:AM9"/>
    <mergeCell ref="AN9:AP9"/>
    <mergeCell ref="B10:C10"/>
    <mergeCell ref="E10:F10"/>
    <mergeCell ref="H10:I10"/>
    <mergeCell ref="K10:L10"/>
    <mergeCell ref="N10:O10"/>
    <mergeCell ref="P10:S10"/>
    <mergeCell ref="AQ9:AT9"/>
    <mergeCell ref="AU9:AW9"/>
    <mergeCell ref="AX9:BA9"/>
    <mergeCell ref="B9:C9"/>
    <mergeCell ref="E9:F9"/>
    <mergeCell ref="H9:I9"/>
    <mergeCell ref="K9:L9"/>
    <mergeCell ref="N9:O9"/>
    <mergeCell ref="P9:S9"/>
    <mergeCell ref="AQ10:AT10"/>
    <mergeCell ref="AU10:AW10"/>
    <mergeCell ref="AX10:BA10"/>
    <mergeCell ref="BB10:BE10"/>
    <mergeCell ref="BF10:BI10"/>
    <mergeCell ref="BJ10:BK10"/>
    <mergeCell ref="T10:W10"/>
    <mergeCell ref="AB10:AE10"/>
    <mergeCell ref="AF10:AI10"/>
    <mergeCell ref="X10:AA10"/>
    <mergeCell ref="AJ10:AM10"/>
    <mergeCell ref="AN10:AP10"/>
    <mergeCell ref="BB11:BE11"/>
    <mergeCell ref="BF11:BI11"/>
    <mergeCell ref="BJ11:BK11"/>
    <mergeCell ref="T11:W11"/>
    <mergeCell ref="AB11:AE11"/>
    <mergeCell ref="AF11:AI11"/>
    <mergeCell ref="X11:AA11"/>
    <mergeCell ref="AJ11:AM11"/>
    <mergeCell ref="AN11:AP11"/>
    <mergeCell ref="B12:C12"/>
    <mergeCell ref="E12:F12"/>
    <mergeCell ref="H12:I12"/>
    <mergeCell ref="K12:L12"/>
    <mergeCell ref="N12:O12"/>
    <mergeCell ref="P12:S12"/>
    <mergeCell ref="AQ11:AT11"/>
    <mergeCell ref="AU11:AW11"/>
    <mergeCell ref="AX11:BA11"/>
    <mergeCell ref="B11:C11"/>
    <mergeCell ref="E11:F11"/>
    <mergeCell ref="H11:I11"/>
    <mergeCell ref="K11:L11"/>
    <mergeCell ref="N11:O11"/>
    <mergeCell ref="P11:S11"/>
    <mergeCell ref="AQ12:AT12"/>
    <mergeCell ref="AU12:AW12"/>
    <mergeCell ref="AX12:BA12"/>
    <mergeCell ref="BB12:BE12"/>
    <mergeCell ref="BF12:BI12"/>
    <mergeCell ref="BJ12:BK12"/>
    <mergeCell ref="T12:W12"/>
    <mergeCell ref="AB12:AE12"/>
    <mergeCell ref="AF12:AI12"/>
    <mergeCell ref="X12:AA12"/>
    <mergeCell ref="AJ12:AM12"/>
    <mergeCell ref="AN12:AP12"/>
    <mergeCell ref="BB13:BE13"/>
    <mergeCell ref="BF13:BI13"/>
    <mergeCell ref="BJ13:BK13"/>
    <mergeCell ref="T13:W13"/>
    <mergeCell ref="AB13:AE13"/>
    <mergeCell ref="AF13:AI13"/>
    <mergeCell ref="X13:AA13"/>
    <mergeCell ref="AJ13:AM13"/>
    <mergeCell ref="AN13:AP13"/>
    <mergeCell ref="B14:C14"/>
    <mergeCell ref="E14:F14"/>
    <mergeCell ref="H14:I14"/>
    <mergeCell ref="K14:L14"/>
    <mergeCell ref="N14:O14"/>
    <mergeCell ref="P14:S14"/>
    <mergeCell ref="AQ13:AT13"/>
    <mergeCell ref="AU13:AW13"/>
    <mergeCell ref="AX13:BA13"/>
    <mergeCell ref="B13:C13"/>
    <mergeCell ref="E13:F13"/>
    <mergeCell ref="H13:I13"/>
    <mergeCell ref="K13:L13"/>
    <mergeCell ref="N13:O13"/>
    <mergeCell ref="P13:S13"/>
    <mergeCell ref="AQ14:AT14"/>
    <mergeCell ref="AU14:AW14"/>
    <mergeCell ref="AX14:BA14"/>
    <mergeCell ref="BB14:BE14"/>
    <mergeCell ref="BF14:BI14"/>
    <mergeCell ref="BJ14:BK14"/>
    <mergeCell ref="T14:W14"/>
    <mergeCell ref="AB14:AE14"/>
    <mergeCell ref="AF14:AI14"/>
    <mergeCell ref="X14:AA14"/>
    <mergeCell ref="AJ14:AM14"/>
    <mergeCell ref="AN14:AP14"/>
    <mergeCell ref="BB15:BE15"/>
    <mergeCell ref="BF15:BI15"/>
    <mergeCell ref="BJ15:BK15"/>
    <mergeCell ref="T15:W15"/>
    <mergeCell ref="AB15:AE15"/>
    <mergeCell ref="AF15:AI15"/>
    <mergeCell ref="X15:AA15"/>
    <mergeCell ref="AJ15:AM15"/>
    <mergeCell ref="AN15:AP15"/>
    <mergeCell ref="B16:C16"/>
    <mergeCell ref="E16:F16"/>
    <mergeCell ref="H16:I16"/>
    <mergeCell ref="K16:L16"/>
    <mergeCell ref="N16:O16"/>
    <mergeCell ref="P16:S16"/>
    <mergeCell ref="AQ15:AT15"/>
    <mergeCell ref="AU15:AW15"/>
    <mergeCell ref="AX15:BA15"/>
    <mergeCell ref="B15:C15"/>
    <mergeCell ref="E15:F15"/>
    <mergeCell ref="H15:I15"/>
    <mergeCell ref="K15:L15"/>
    <mergeCell ref="N15:O15"/>
    <mergeCell ref="P15:S15"/>
    <mergeCell ref="AQ16:AT16"/>
    <mergeCell ref="AU16:AW16"/>
    <mergeCell ref="AX16:BA16"/>
    <mergeCell ref="BB16:BE16"/>
    <mergeCell ref="BF16:BI16"/>
    <mergeCell ref="BJ16:BK16"/>
    <mergeCell ref="T16:W16"/>
    <mergeCell ref="AB16:AE16"/>
    <mergeCell ref="AF16:AI16"/>
    <mergeCell ref="X16:AA16"/>
    <mergeCell ref="AJ16:AM16"/>
    <mergeCell ref="AN16:AP16"/>
    <mergeCell ref="BF17:BI18"/>
    <mergeCell ref="BJ17:BK18"/>
    <mergeCell ref="B20:D22"/>
    <mergeCell ref="E20:H20"/>
    <mergeCell ref="I20:M20"/>
    <mergeCell ref="O20:Q22"/>
    <mergeCell ref="R20:V20"/>
    <mergeCell ref="W20:Y20"/>
    <mergeCell ref="Z20:AC20"/>
    <mergeCell ref="AH17:AI18"/>
    <mergeCell ref="AJ17:AM18"/>
    <mergeCell ref="AN17:AP18"/>
    <mergeCell ref="AQ17:AT18"/>
    <mergeCell ref="AU17:AW18"/>
    <mergeCell ref="AX17:BA18"/>
    <mergeCell ref="AL20:AP20"/>
    <mergeCell ref="E21:H22"/>
    <mergeCell ref="I21:M22"/>
    <mergeCell ref="R21:V22"/>
    <mergeCell ref="W21:Y22"/>
    <mergeCell ref="Z21:AC22"/>
    <mergeCell ref="AH21:AK22"/>
    <mergeCell ref="AL21:AP22"/>
    <mergeCell ref="BB17:BE18"/>
    <mergeCell ref="B25:C27"/>
    <mergeCell ref="P25:W25"/>
    <mergeCell ref="AB25:AI25"/>
    <mergeCell ref="X25:AA27"/>
    <mergeCell ref="D25:D27"/>
    <mergeCell ref="E27:I27"/>
    <mergeCell ref="K27:O27"/>
    <mergeCell ref="AE20:AG22"/>
    <mergeCell ref="AH20:AK20"/>
    <mergeCell ref="E25:O25"/>
    <mergeCell ref="BF25:BI27"/>
    <mergeCell ref="BJ25:BK27"/>
    <mergeCell ref="P26:S27"/>
    <mergeCell ref="T26:W27"/>
    <mergeCell ref="AB26:AE27"/>
    <mergeCell ref="AF26:AI27"/>
    <mergeCell ref="AJ25:AM27"/>
    <mergeCell ref="AN25:AP27"/>
    <mergeCell ref="AQ25:AT27"/>
    <mergeCell ref="AU25:AW27"/>
    <mergeCell ref="AX25:BA27"/>
    <mergeCell ref="BB25:BE27"/>
    <mergeCell ref="BB28:BE28"/>
    <mergeCell ref="BF28:BI28"/>
    <mergeCell ref="BJ28:BK28"/>
    <mergeCell ref="T28:W28"/>
    <mergeCell ref="AB28:AE28"/>
    <mergeCell ref="AF28:AI28"/>
    <mergeCell ref="X28:AA28"/>
    <mergeCell ref="AJ28:AM28"/>
    <mergeCell ref="AN28:AP28"/>
    <mergeCell ref="B29:C29"/>
    <mergeCell ref="E29:F29"/>
    <mergeCell ref="H29:I29"/>
    <mergeCell ref="K29:L29"/>
    <mergeCell ref="N29:O29"/>
    <mergeCell ref="P29:S29"/>
    <mergeCell ref="AQ28:AT28"/>
    <mergeCell ref="AU28:AW28"/>
    <mergeCell ref="AX28:BA28"/>
    <mergeCell ref="B28:C28"/>
    <mergeCell ref="E28:F28"/>
    <mergeCell ref="H28:I28"/>
    <mergeCell ref="K28:L28"/>
    <mergeCell ref="N28:O28"/>
    <mergeCell ref="P28:S28"/>
    <mergeCell ref="AQ29:AT29"/>
    <mergeCell ref="AU29:AW29"/>
    <mergeCell ref="AX29:BA29"/>
    <mergeCell ref="BB29:BE29"/>
    <mergeCell ref="BF29:BI29"/>
    <mergeCell ref="BJ29:BK29"/>
    <mergeCell ref="T29:W29"/>
    <mergeCell ref="AB29:AE29"/>
    <mergeCell ref="AF29:AI29"/>
    <mergeCell ref="X29:AA29"/>
    <mergeCell ref="AJ29:AM29"/>
    <mergeCell ref="AN29:AP29"/>
    <mergeCell ref="BB30:BE30"/>
    <mergeCell ref="BF30:BI30"/>
    <mergeCell ref="BJ30:BK30"/>
    <mergeCell ref="T30:W30"/>
    <mergeCell ref="AB30:AE30"/>
    <mergeCell ref="AF30:AI30"/>
    <mergeCell ref="X30:AA30"/>
    <mergeCell ref="AJ30:AM30"/>
    <mergeCell ref="AN30:AP30"/>
    <mergeCell ref="B31:C31"/>
    <mergeCell ref="E31:F31"/>
    <mergeCell ref="H31:I31"/>
    <mergeCell ref="K31:L31"/>
    <mergeCell ref="N31:O31"/>
    <mergeCell ref="P31:S31"/>
    <mergeCell ref="AQ30:AT30"/>
    <mergeCell ref="AU30:AW30"/>
    <mergeCell ref="AX30:BA30"/>
    <mergeCell ref="B30:C30"/>
    <mergeCell ref="E30:F30"/>
    <mergeCell ref="H30:I30"/>
    <mergeCell ref="K30:L30"/>
    <mergeCell ref="N30:O30"/>
    <mergeCell ref="P30:S30"/>
    <mergeCell ref="AQ31:AT31"/>
    <mergeCell ref="AU31:AW31"/>
    <mergeCell ref="AX31:BA31"/>
    <mergeCell ref="BB31:BE31"/>
    <mergeCell ref="BF31:BI31"/>
    <mergeCell ref="BJ31:BK31"/>
    <mergeCell ref="T31:W31"/>
    <mergeCell ref="AB31:AE31"/>
    <mergeCell ref="AF31:AI31"/>
    <mergeCell ref="X31:AA31"/>
    <mergeCell ref="AJ31:AM31"/>
    <mergeCell ref="AN31:AP31"/>
    <mergeCell ref="BB32:BE32"/>
    <mergeCell ref="BF32:BI32"/>
    <mergeCell ref="BJ32:BK32"/>
    <mergeCell ref="T32:W32"/>
    <mergeCell ref="AB32:AE32"/>
    <mergeCell ref="AF32:AI32"/>
    <mergeCell ref="X32:AA32"/>
    <mergeCell ref="AJ32:AM32"/>
    <mergeCell ref="AN32:AP32"/>
    <mergeCell ref="B33:C33"/>
    <mergeCell ref="E33:F33"/>
    <mergeCell ref="H33:I33"/>
    <mergeCell ref="K33:L33"/>
    <mergeCell ref="N33:O33"/>
    <mergeCell ref="P33:S33"/>
    <mergeCell ref="AQ32:AT32"/>
    <mergeCell ref="AU32:AW32"/>
    <mergeCell ref="AX32:BA32"/>
    <mergeCell ref="B32:C32"/>
    <mergeCell ref="E32:F32"/>
    <mergeCell ref="H32:I32"/>
    <mergeCell ref="K32:L32"/>
    <mergeCell ref="N32:O32"/>
    <mergeCell ref="P32:S32"/>
    <mergeCell ref="AQ33:AT33"/>
    <mergeCell ref="AU33:AW33"/>
    <mergeCell ref="AX33:BA33"/>
    <mergeCell ref="BB33:BE33"/>
    <mergeCell ref="BF33:BI33"/>
    <mergeCell ref="BJ33:BK33"/>
    <mergeCell ref="T33:W33"/>
    <mergeCell ref="AB33:AE33"/>
    <mergeCell ref="AF33:AI33"/>
    <mergeCell ref="X33:AA33"/>
    <mergeCell ref="AJ33:AM33"/>
    <mergeCell ref="AN33:AP33"/>
    <mergeCell ref="BB34:BE34"/>
    <mergeCell ref="BF34:BI34"/>
    <mergeCell ref="BJ34:BK34"/>
    <mergeCell ref="T34:W34"/>
    <mergeCell ref="AB34:AE34"/>
    <mergeCell ref="AF34:AI34"/>
    <mergeCell ref="X34:AA34"/>
    <mergeCell ref="AJ34:AM34"/>
    <mergeCell ref="AN34:AP34"/>
    <mergeCell ref="B35:C35"/>
    <mergeCell ref="E35:F35"/>
    <mergeCell ref="H35:I35"/>
    <mergeCell ref="K35:L35"/>
    <mergeCell ref="N35:O35"/>
    <mergeCell ref="P35:S35"/>
    <mergeCell ref="AQ34:AT34"/>
    <mergeCell ref="AU34:AW34"/>
    <mergeCell ref="AX34:BA34"/>
    <mergeCell ref="B34:C34"/>
    <mergeCell ref="E34:F34"/>
    <mergeCell ref="H34:I34"/>
    <mergeCell ref="K34:L34"/>
    <mergeCell ref="N34:O34"/>
    <mergeCell ref="P34:S34"/>
    <mergeCell ref="AQ35:AT35"/>
    <mergeCell ref="AU35:AW35"/>
    <mergeCell ref="AX35:BA35"/>
    <mergeCell ref="BB35:BE35"/>
    <mergeCell ref="BF35:BI35"/>
    <mergeCell ref="BJ35:BK35"/>
    <mergeCell ref="T35:W35"/>
    <mergeCell ref="AB35:AE35"/>
    <mergeCell ref="AF35:AI35"/>
    <mergeCell ref="X35:AA35"/>
    <mergeCell ref="AJ35:AM35"/>
    <mergeCell ref="AN35:AP35"/>
    <mergeCell ref="B39:D41"/>
    <mergeCell ref="E39:H39"/>
    <mergeCell ref="I39:M39"/>
    <mergeCell ref="O39:Q41"/>
    <mergeCell ref="R39:V39"/>
    <mergeCell ref="W39:Y39"/>
    <mergeCell ref="Z39:AC39"/>
    <mergeCell ref="AH36:AI37"/>
    <mergeCell ref="AJ36:AM37"/>
    <mergeCell ref="E40:H41"/>
    <mergeCell ref="I40:M41"/>
    <mergeCell ref="R40:V41"/>
    <mergeCell ref="W40:Y41"/>
    <mergeCell ref="Z40:AC41"/>
    <mergeCell ref="AH40:AK41"/>
    <mergeCell ref="AE39:AG41"/>
    <mergeCell ref="AH39:AK39"/>
    <mergeCell ref="AT39:AV41"/>
    <mergeCell ref="AW39:BA39"/>
    <mergeCell ref="BB39:BG39"/>
    <mergeCell ref="AL40:AP41"/>
    <mergeCell ref="AW40:BA41"/>
    <mergeCell ref="BB40:BG41"/>
    <mergeCell ref="BB36:BE37"/>
    <mergeCell ref="BF36:BI37"/>
    <mergeCell ref="BJ36:BK37"/>
    <mergeCell ref="AN36:AP37"/>
    <mergeCell ref="AQ36:AT37"/>
    <mergeCell ref="AU36:AW37"/>
    <mergeCell ref="AX36:BA37"/>
    <mergeCell ref="AL39:AP39"/>
  </mergeCells>
  <phoneticPr fontId="1"/>
  <pageMargins left="0.25" right="0.25" top="0.31" bottom="0.3" header="0.3" footer="0.3"/>
  <pageSetup paperSize="9"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19050</xdr:colOff>
                    <xdr:row>14</xdr:row>
                    <xdr:rowOff>247650</xdr:rowOff>
                  </from>
                  <to>
                    <xdr:col>4</xdr:col>
                    <xdr:colOff>66675</xdr:colOff>
                    <xdr:row>16</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19050</xdr:colOff>
                    <xdr:row>14</xdr:row>
                    <xdr:rowOff>19050</xdr:rowOff>
                  </from>
                  <to>
                    <xdr:col>4</xdr:col>
                    <xdr:colOff>66675</xdr:colOff>
                    <xdr:row>15</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13</xdr:row>
                    <xdr:rowOff>0</xdr:rowOff>
                  </from>
                  <to>
                    <xdr:col>4</xdr:col>
                    <xdr:colOff>66675</xdr:colOff>
                    <xdr:row>14</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19050</xdr:colOff>
                    <xdr:row>12</xdr:row>
                    <xdr:rowOff>0</xdr:rowOff>
                  </from>
                  <to>
                    <xdr:col>4</xdr:col>
                    <xdr:colOff>66675</xdr:colOff>
                    <xdr:row>13</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19050</xdr:colOff>
                    <xdr:row>10</xdr:row>
                    <xdr:rowOff>247650</xdr:rowOff>
                  </from>
                  <to>
                    <xdr:col>4</xdr:col>
                    <xdr:colOff>66675</xdr:colOff>
                    <xdr:row>12</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19050</xdr:colOff>
                    <xdr:row>10</xdr:row>
                    <xdr:rowOff>0</xdr:rowOff>
                  </from>
                  <to>
                    <xdr:col>4</xdr:col>
                    <xdr:colOff>66675</xdr:colOff>
                    <xdr:row>11</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19050</xdr:colOff>
                    <xdr:row>8</xdr:row>
                    <xdr:rowOff>247650</xdr:rowOff>
                  </from>
                  <to>
                    <xdr:col>4</xdr:col>
                    <xdr:colOff>66675</xdr:colOff>
                    <xdr:row>10</xdr:row>
                    <xdr:rowOff>28575</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3</xdr:col>
                    <xdr:colOff>19050</xdr:colOff>
                    <xdr:row>33</xdr:row>
                    <xdr:rowOff>247650</xdr:rowOff>
                  </from>
                  <to>
                    <xdr:col>4</xdr:col>
                    <xdr:colOff>66675</xdr:colOff>
                    <xdr:row>35</xdr:row>
                    <xdr:rowOff>19050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3</xdr:col>
                    <xdr:colOff>19050</xdr:colOff>
                    <xdr:row>32</xdr:row>
                    <xdr:rowOff>247650</xdr:rowOff>
                  </from>
                  <to>
                    <xdr:col>4</xdr:col>
                    <xdr:colOff>66675</xdr:colOff>
                    <xdr:row>34</xdr:row>
                    <xdr:rowOff>19050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3</xdr:col>
                    <xdr:colOff>19050</xdr:colOff>
                    <xdr:row>32</xdr:row>
                    <xdr:rowOff>19050</xdr:rowOff>
                  </from>
                  <to>
                    <xdr:col>4</xdr:col>
                    <xdr:colOff>66675</xdr:colOff>
                    <xdr:row>33</xdr:row>
                    <xdr:rowOff>38100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3</xdr:col>
                    <xdr:colOff>19050</xdr:colOff>
                    <xdr:row>31</xdr:row>
                    <xdr:rowOff>19050</xdr:rowOff>
                  </from>
                  <to>
                    <xdr:col>4</xdr:col>
                    <xdr:colOff>66675</xdr:colOff>
                    <xdr:row>32</xdr:row>
                    <xdr:rowOff>19050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3</xdr:col>
                    <xdr:colOff>19050</xdr:colOff>
                    <xdr:row>29</xdr:row>
                    <xdr:rowOff>247650</xdr:rowOff>
                  </from>
                  <to>
                    <xdr:col>4</xdr:col>
                    <xdr:colOff>66675</xdr:colOff>
                    <xdr:row>31</xdr:row>
                    <xdr:rowOff>19050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3</xdr:col>
                    <xdr:colOff>19050</xdr:colOff>
                    <xdr:row>29</xdr:row>
                    <xdr:rowOff>19050</xdr:rowOff>
                  </from>
                  <to>
                    <xdr:col>4</xdr:col>
                    <xdr:colOff>66675</xdr:colOff>
                    <xdr:row>30</xdr:row>
                    <xdr:rowOff>19050</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3</xdr:col>
                    <xdr:colOff>19050</xdr:colOff>
                    <xdr:row>27</xdr:row>
                    <xdr:rowOff>247650</xdr:rowOff>
                  </from>
                  <to>
                    <xdr:col>4</xdr:col>
                    <xdr:colOff>66675</xdr:colOff>
                    <xdr:row>29</xdr:row>
                    <xdr:rowOff>19050</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3</xdr:col>
                    <xdr:colOff>19050</xdr:colOff>
                    <xdr:row>26</xdr:row>
                    <xdr:rowOff>219075</xdr:rowOff>
                  </from>
                  <to>
                    <xdr:col>4</xdr:col>
                    <xdr:colOff>66675</xdr:colOff>
                    <xdr:row>28</xdr:row>
                    <xdr:rowOff>19050</xdr:rowOff>
                  </to>
                </anchor>
              </controlPr>
            </control>
          </mc:Choice>
        </mc:AlternateContent>
        <mc:AlternateContent xmlns:mc="http://schemas.openxmlformats.org/markup-compatibility/2006">
          <mc:Choice Requires="x14">
            <control shapeId="7176" r:id="rId19" name="Check Box 8">
              <controlPr defaultSize="0" autoFill="0" autoLine="0" autoPict="0">
                <anchor moveWithCells="1">
                  <from>
                    <xdr:col>3</xdr:col>
                    <xdr:colOff>19050</xdr:colOff>
                    <xdr:row>7</xdr:row>
                    <xdr:rowOff>219075</xdr:rowOff>
                  </from>
                  <to>
                    <xdr:col>4</xdr:col>
                    <xdr:colOff>66675</xdr:colOff>
                    <xdr:row>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54"/>
  <sheetViews>
    <sheetView workbookViewId="0"/>
  </sheetViews>
  <sheetFormatPr defaultColWidth="8.75" defaultRowHeight="18.75" x14ac:dyDescent="0.4"/>
  <cols>
    <col min="1" max="1" width="4.5" style="149" customWidth="1"/>
    <col min="2" max="16384" width="8.75" style="149"/>
  </cols>
  <sheetData>
    <row r="1" spans="1:26" x14ac:dyDescent="0.4">
      <c r="O1" s="155"/>
    </row>
    <row r="2" spans="1:26" x14ac:dyDescent="0.4">
      <c r="O2" s="155"/>
    </row>
    <row r="3" spans="1:26" x14ac:dyDescent="0.4">
      <c r="O3" s="155"/>
    </row>
    <row r="4" spans="1:26" ht="18" customHeight="1" x14ac:dyDescent="0.4">
      <c r="A4" s="158">
        <v>1</v>
      </c>
      <c r="B4" s="150" t="s">
        <v>78</v>
      </c>
      <c r="O4" s="155"/>
    </row>
    <row r="5" spans="1:26" x14ac:dyDescent="0.4">
      <c r="A5" s="152" t="s">
        <v>154</v>
      </c>
      <c r="B5" s="148" t="s">
        <v>128</v>
      </c>
      <c r="C5" s="148"/>
      <c r="D5" s="148"/>
      <c r="E5" s="148"/>
      <c r="F5" s="148"/>
      <c r="G5" s="148"/>
      <c r="H5" s="148"/>
      <c r="I5" s="148"/>
      <c r="J5" s="148"/>
      <c r="K5" s="148"/>
      <c r="L5" s="148"/>
      <c r="M5" s="148"/>
      <c r="N5" s="148"/>
      <c r="O5" s="156"/>
      <c r="P5" s="148"/>
      <c r="Q5" s="148"/>
      <c r="R5" s="148"/>
      <c r="S5" s="148"/>
      <c r="T5" s="148"/>
      <c r="U5" s="148"/>
      <c r="V5" s="148"/>
      <c r="W5" s="148"/>
      <c r="X5" s="148"/>
      <c r="Y5" s="148"/>
      <c r="Z5" s="148"/>
    </row>
    <row r="6" spans="1:26" x14ac:dyDescent="0.4">
      <c r="A6" s="152" t="s">
        <v>153</v>
      </c>
      <c r="B6" s="147" t="s">
        <v>129</v>
      </c>
      <c r="C6" s="148"/>
      <c r="D6" s="148"/>
      <c r="E6" s="148"/>
      <c r="F6" s="148"/>
      <c r="G6" s="148"/>
      <c r="H6" s="148"/>
      <c r="I6" s="148"/>
      <c r="J6" s="148"/>
      <c r="K6" s="148"/>
      <c r="L6" s="148"/>
      <c r="M6" s="148"/>
      <c r="N6" s="148"/>
      <c r="O6" s="156"/>
      <c r="P6" s="148"/>
      <c r="Q6" s="148"/>
      <c r="R6" s="148"/>
      <c r="S6" s="148"/>
      <c r="T6" s="148"/>
      <c r="U6" s="148"/>
      <c r="V6" s="148"/>
      <c r="W6" s="148"/>
      <c r="X6" s="148"/>
      <c r="Y6" s="148"/>
      <c r="Z6" s="148"/>
    </row>
    <row r="7" spans="1:26" x14ac:dyDescent="0.4">
      <c r="A7" s="148"/>
      <c r="B7" s="147" t="s">
        <v>165</v>
      </c>
      <c r="C7" s="148"/>
      <c r="D7" s="148"/>
      <c r="E7" s="148"/>
      <c r="F7" s="148"/>
      <c r="G7" s="148"/>
      <c r="H7" s="148"/>
      <c r="I7" s="148"/>
      <c r="J7" s="148"/>
      <c r="K7" s="148"/>
      <c r="L7" s="148"/>
      <c r="M7" s="148"/>
      <c r="N7" s="148"/>
      <c r="O7" s="156"/>
      <c r="P7" s="148"/>
      <c r="Q7" s="148"/>
      <c r="R7" s="148"/>
      <c r="S7" s="148"/>
      <c r="T7" s="148"/>
      <c r="U7" s="148"/>
      <c r="V7" s="148"/>
      <c r="W7" s="148"/>
      <c r="X7" s="148"/>
      <c r="Y7" s="148"/>
      <c r="Z7" s="148"/>
    </row>
    <row r="8" spans="1:26" x14ac:dyDescent="0.4">
      <c r="A8" s="148"/>
      <c r="B8" s="147" t="s">
        <v>166</v>
      </c>
      <c r="C8" s="148"/>
      <c r="D8" s="148"/>
      <c r="E8" s="148"/>
      <c r="F8" s="148"/>
      <c r="G8" s="148"/>
      <c r="H8" s="148"/>
      <c r="I8" s="148"/>
      <c r="J8" s="148"/>
      <c r="K8" s="148"/>
      <c r="L8" s="148"/>
      <c r="M8" s="148"/>
      <c r="N8" s="148"/>
      <c r="O8" s="156"/>
      <c r="P8" s="148"/>
      <c r="Q8" s="148"/>
      <c r="R8" s="148"/>
      <c r="S8" s="148"/>
      <c r="T8" s="148"/>
      <c r="U8" s="148"/>
      <c r="V8" s="148"/>
      <c r="W8" s="148"/>
      <c r="X8" s="148"/>
      <c r="Y8" s="148"/>
      <c r="Z8" s="148"/>
    </row>
    <row r="9" spans="1:26" x14ac:dyDescent="0.4">
      <c r="A9" s="148"/>
      <c r="B9" s="154" t="s">
        <v>182</v>
      </c>
      <c r="C9" s="148"/>
      <c r="D9" s="148"/>
      <c r="E9" s="148"/>
      <c r="F9" s="148"/>
      <c r="G9" s="148"/>
      <c r="H9" s="148"/>
      <c r="I9" s="148"/>
      <c r="J9" s="148"/>
      <c r="K9" s="148"/>
      <c r="L9" s="148"/>
      <c r="M9" s="148"/>
      <c r="N9" s="148"/>
      <c r="O9" s="156"/>
      <c r="P9" s="148"/>
      <c r="Q9" s="148"/>
      <c r="R9" s="148"/>
      <c r="S9" s="148"/>
      <c r="T9" s="148"/>
      <c r="U9" s="148"/>
      <c r="V9" s="148"/>
      <c r="W9" s="148"/>
      <c r="X9" s="148"/>
      <c r="Y9" s="148"/>
      <c r="Z9" s="148"/>
    </row>
    <row r="10" spans="1:26" ht="18" customHeight="1" x14ac:dyDescent="0.4">
      <c r="A10" s="152" t="s">
        <v>156</v>
      </c>
      <c r="B10" s="147" t="s">
        <v>130</v>
      </c>
      <c r="C10" s="148"/>
      <c r="D10" s="148"/>
      <c r="E10" s="148"/>
      <c r="F10" s="148"/>
      <c r="G10" s="148"/>
      <c r="H10" s="148"/>
      <c r="I10" s="148"/>
      <c r="J10" s="148"/>
      <c r="K10" s="148"/>
      <c r="L10" s="148"/>
      <c r="O10" s="155"/>
    </row>
    <row r="11" spans="1:26" x14ac:dyDescent="0.4">
      <c r="A11" s="152" t="s">
        <v>167</v>
      </c>
      <c r="B11" s="147" t="s">
        <v>134</v>
      </c>
      <c r="O11" s="155"/>
    </row>
    <row r="12" spans="1:26" x14ac:dyDescent="0.4">
      <c r="B12" s="147" t="s">
        <v>168</v>
      </c>
      <c r="O12" s="155"/>
    </row>
    <row r="13" spans="1:26" x14ac:dyDescent="0.4">
      <c r="B13" s="147" t="s">
        <v>183</v>
      </c>
      <c r="O13" s="155"/>
    </row>
    <row r="14" spans="1:26" x14ac:dyDescent="0.4">
      <c r="B14" s="154" t="s">
        <v>169</v>
      </c>
      <c r="O14" s="155"/>
    </row>
    <row r="15" spans="1:26" x14ac:dyDescent="0.4">
      <c r="A15" s="152" t="s">
        <v>171</v>
      </c>
      <c r="B15" s="147" t="s">
        <v>133</v>
      </c>
      <c r="O15" s="155"/>
    </row>
    <row r="16" spans="1:26" x14ac:dyDescent="0.4">
      <c r="B16" s="154" t="s">
        <v>169</v>
      </c>
      <c r="O16" s="155"/>
    </row>
    <row r="17" spans="1:26" x14ac:dyDescent="0.4">
      <c r="A17" s="152" t="s">
        <v>172</v>
      </c>
      <c r="B17" s="147" t="s">
        <v>131</v>
      </c>
      <c r="O17" s="155"/>
    </row>
    <row r="18" spans="1:26" x14ac:dyDescent="0.4">
      <c r="B18" s="147" t="s">
        <v>170</v>
      </c>
      <c r="O18" s="155"/>
    </row>
    <row r="19" spans="1:26" x14ac:dyDescent="0.4">
      <c r="B19" s="147" t="s">
        <v>152</v>
      </c>
      <c r="O19" s="155"/>
    </row>
    <row r="20" spans="1:26" x14ac:dyDescent="0.4">
      <c r="B20" s="154" t="s">
        <v>169</v>
      </c>
      <c r="O20" s="155"/>
    </row>
    <row r="21" spans="1:26" x14ac:dyDescent="0.4">
      <c r="A21" s="152" t="s">
        <v>173</v>
      </c>
      <c r="B21" s="147" t="s">
        <v>135</v>
      </c>
      <c r="O21" s="155"/>
    </row>
    <row r="22" spans="1:26" x14ac:dyDescent="0.4">
      <c r="A22" s="152" t="s">
        <v>174</v>
      </c>
      <c r="B22" s="147" t="s">
        <v>93</v>
      </c>
      <c r="O22" s="155"/>
    </row>
    <row r="23" spans="1:26" x14ac:dyDescent="0.4">
      <c r="A23" s="150"/>
      <c r="B23" s="147"/>
      <c r="O23" s="155"/>
    </row>
    <row r="24" spans="1:26" x14ac:dyDescent="0.4">
      <c r="A24" s="158">
        <v>1</v>
      </c>
      <c r="B24" s="150" t="s">
        <v>94</v>
      </c>
      <c r="O24" s="155"/>
    </row>
    <row r="25" spans="1:26" x14ac:dyDescent="0.4">
      <c r="A25" s="152" t="s">
        <v>154</v>
      </c>
      <c r="B25" s="147" t="s">
        <v>136</v>
      </c>
      <c r="O25" s="155"/>
    </row>
    <row r="26" spans="1:26" x14ac:dyDescent="0.4">
      <c r="B26" s="151" t="s">
        <v>175</v>
      </c>
      <c r="O26" s="155"/>
    </row>
    <row r="27" spans="1:26" x14ac:dyDescent="0.4">
      <c r="B27" s="151" t="s">
        <v>176</v>
      </c>
      <c r="O27" s="155"/>
    </row>
    <row r="28" spans="1:26" x14ac:dyDescent="0.4">
      <c r="A28" s="152" t="s">
        <v>153</v>
      </c>
      <c r="B28" s="147" t="s">
        <v>137</v>
      </c>
      <c r="O28" s="155"/>
    </row>
    <row r="29" spans="1:26" x14ac:dyDescent="0.4">
      <c r="B29" s="151" t="s">
        <v>177</v>
      </c>
      <c r="O29" s="155"/>
    </row>
    <row r="30" spans="1:26" ht="18" customHeight="1" x14ac:dyDescent="0.4">
      <c r="B30" s="151" t="s">
        <v>178</v>
      </c>
      <c r="O30" s="155"/>
    </row>
    <row r="31" spans="1:26" ht="18" customHeight="1" x14ac:dyDescent="0.4">
      <c r="A31" s="152" t="s">
        <v>156</v>
      </c>
      <c r="B31" s="147" t="s">
        <v>145</v>
      </c>
      <c r="N31" s="147"/>
      <c r="O31" s="157"/>
      <c r="P31" s="147"/>
      <c r="Q31" s="147"/>
      <c r="R31" s="147"/>
      <c r="S31" s="147"/>
      <c r="T31" s="147"/>
      <c r="U31" s="147"/>
      <c r="V31" s="147"/>
      <c r="W31" s="147"/>
      <c r="X31" s="147"/>
      <c r="Y31" s="147"/>
      <c r="Z31" s="147"/>
    </row>
    <row r="32" spans="1:26" x14ac:dyDescent="0.4">
      <c r="A32" s="152" t="s">
        <v>167</v>
      </c>
      <c r="B32" s="149" t="s">
        <v>138</v>
      </c>
      <c r="O32" s="155"/>
    </row>
    <row r="33" spans="1:15" x14ac:dyDescent="0.4">
      <c r="A33" s="152" t="s">
        <v>171</v>
      </c>
      <c r="B33" s="149" t="s">
        <v>139</v>
      </c>
      <c r="O33" s="155"/>
    </row>
    <row r="34" spans="1:15" x14ac:dyDescent="0.4">
      <c r="A34" s="152" t="s">
        <v>172</v>
      </c>
      <c r="B34" s="147" t="s">
        <v>141</v>
      </c>
      <c r="O34" s="155"/>
    </row>
    <row r="35" spans="1:15" x14ac:dyDescent="0.4">
      <c r="A35" s="152" t="s">
        <v>173</v>
      </c>
      <c r="B35" s="149" t="s">
        <v>147</v>
      </c>
      <c r="M35" s="147"/>
      <c r="O35" s="155"/>
    </row>
    <row r="36" spans="1:15" x14ac:dyDescent="0.4">
      <c r="B36" s="149" t="s">
        <v>149</v>
      </c>
      <c r="M36" s="147"/>
      <c r="O36" s="155"/>
    </row>
    <row r="37" spans="1:15" x14ac:dyDescent="0.4">
      <c r="A37" s="152" t="s">
        <v>174</v>
      </c>
      <c r="B37" s="147" t="s">
        <v>148</v>
      </c>
      <c r="O37" s="155"/>
    </row>
    <row r="38" spans="1:15" x14ac:dyDescent="0.4">
      <c r="A38" s="144"/>
      <c r="B38" s="147" t="s">
        <v>150</v>
      </c>
      <c r="O38" s="155"/>
    </row>
    <row r="39" spans="1:15" x14ac:dyDescent="0.4">
      <c r="A39" s="152" t="s">
        <v>179</v>
      </c>
      <c r="B39" s="147" t="s">
        <v>132</v>
      </c>
      <c r="O39" s="155"/>
    </row>
    <row r="40" spans="1:15" x14ac:dyDescent="0.4">
      <c r="A40" s="150"/>
      <c r="B40" s="147"/>
      <c r="O40" s="155"/>
    </row>
    <row r="41" spans="1:15" x14ac:dyDescent="0.4">
      <c r="A41" s="158">
        <v>2</v>
      </c>
      <c r="B41" s="150" t="s">
        <v>117</v>
      </c>
      <c r="O41" s="155"/>
    </row>
    <row r="42" spans="1:15" x14ac:dyDescent="0.4">
      <c r="A42" s="152" t="s">
        <v>154</v>
      </c>
      <c r="B42" s="152" t="s">
        <v>180</v>
      </c>
      <c r="O42" s="155"/>
    </row>
    <row r="43" spans="1:15" x14ac:dyDescent="0.4">
      <c r="A43" s="152"/>
      <c r="B43" s="149" t="s">
        <v>157</v>
      </c>
      <c r="O43" s="155"/>
    </row>
    <row r="44" spans="1:15" x14ac:dyDescent="0.4">
      <c r="A44" s="152"/>
      <c r="B44" s="149" t="s">
        <v>158</v>
      </c>
      <c r="O44" s="155"/>
    </row>
    <row r="45" spans="1:15" x14ac:dyDescent="0.4">
      <c r="A45" s="152" t="s">
        <v>153</v>
      </c>
      <c r="B45" s="152" t="s">
        <v>181</v>
      </c>
      <c r="O45" s="155"/>
    </row>
    <row r="46" spans="1:15" x14ac:dyDescent="0.4">
      <c r="A46" s="152"/>
      <c r="B46" s="152" t="s">
        <v>159</v>
      </c>
      <c r="O46" s="155"/>
    </row>
    <row r="47" spans="1:15" x14ac:dyDescent="0.4">
      <c r="A47" s="152"/>
      <c r="B47" s="149" t="s">
        <v>160</v>
      </c>
      <c r="O47" s="155"/>
    </row>
    <row r="48" spans="1:15" x14ac:dyDescent="0.4">
      <c r="A48" s="152"/>
      <c r="B48" s="149" t="s">
        <v>161</v>
      </c>
      <c r="O48" s="155"/>
    </row>
    <row r="49" spans="1:15" x14ac:dyDescent="0.4">
      <c r="A49" s="152" t="s">
        <v>156</v>
      </c>
      <c r="B49" s="152" t="s">
        <v>155</v>
      </c>
      <c r="O49" s="155"/>
    </row>
    <row r="50" spans="1:15" x14ac:dyDescent="0.4">
      <c r="A50" s="152"/>
      <c r="B50" s="149" t="s">
        <v>162</v>
      </c>
      <c r="O50" s="155"/>
    </row>
    <row r="51" spans="1:15" x14ac:dyDescent="0.4">
      <c r="B51" s="149" t="s">
        <v>163</v>
      </c>
      <c r="O51" s="155"/>
    </row>
    <row r="52" spans="1:15" x14ac:dyDescent="0.4">
      <c r="B52" s="149" t="s">
        <v>164</v>
      </c>
      <c r="O52" s="155"/>
    </row>
    <row r="53" spans="1:15" x14ac:dyDescent="0.4">
      <c r="B53" s="153" t="s">
        <v>146</v>
      </c>
    </row>
    <row r="54" spans="1:15" x14ac:dyDescent="0.4">
      <c r="B54" s="153" t="s">
        <v>151</v>
      </c>
    </row>
  </sheetData>
  <phoneticPr fontId="1"/>
  <pageMargins left="0.7" right="0.7" top="0.75" bottom="0.75" header="0.3" footer="0.3"/>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BJ104"/>
  <sheetViews>
    <sheetView workbookViewId="0"/>
  </sheetViews>
  <sheetFormatPr defaultColWidth="3.125" defaultRowHeight="18.75" customHeight="1" x14ac:dyDescent="0.4"/>
  <cols>
    <col min="3" max="3" width="3.5" bestFit="1" customWidth="1"/>
    <col min="5" max="5" width="3.125" customWidth="1"/>
    <col min="33" max="33" width="3.125" customWidth="1"/>
    <col min="35" max="35" width="4.25" customWidth="1"/>
    <col min="58" max="58" width="2.75" customWidth="1"/>
  </cols>
  <sheetData>
    <row r="13" spans="47:47" ht="18.75" customHeight="1" x14ac:dyDescent="0.4">
      <c r="AU13" s="40"/>
    </row>
    <row r="14" spans="47:47" ht="18.75" hidden="1" customHeight="1" x14ac:dyDescent="0.4">
      <c r="AU14" s="40"/>
    </row>
    <row r="15" spans="47:47" ht="18.75" hidden="1" customHeight="1" x14ac:dyDescent="0.4">
      <c r="AU15" s="40"/>
    </row>
    <row r="16" spans="47:47" ht="18.75" hidden="1" customHeight="1" x14ac:dyDescent="0.4">
      <c r="AU16" s="40"/>
    </row>
    <row r="17" spans="3:62" ht="18.75" hidden="1" customHeight="1" x14ac:dyDescent="0.4">
      <c r="AU17" s="40"/>
    </row>
    <row r="18" spans="3:62" ht="18.75" customHeight="1" x14ac:dyDescent="0.4">
      <c r="AU18" s="40"/>
    </row>
    <row r="19" spans="3:62" ht="18.75" customHeight="1" x14ac:dyDescent="0.4">
      <c r="C19" s="626" t="s">
        <v>52</v>
      </c>
      <c r="D19" s="680" t="s">
        <v>9</v>
      </c>
      <c r="E19" s="681"/>
      <c r="F19" s="686" t="s">
        <v>53</v>
      </c>
      <c r="G19" s="687"/>
      <c r="H19" s="687"/>
      <c r="I19" s="687"/>
      <c r="J19" s="687"/>
      <c r="K19" s="687"/>
      <c r="L19" s="687"/>
      <c r="M19" s="687"/>
      <c r="N19" s="687"/>
      <c r="O19" s="687"/>
      <c r="P19" s="688"/>
      <c r="Q19" s="635" t="s">
        <v>11</v>
      </c>
      <c r="R19" s="629"/>
      <c r="S19" s="629"/>
      <c r="T19" s="636"/>
      <c r="U19" s="692" t="s">
        <v>35</v>
      </c>
      <c r="V19" s="693"/>
      <c r="W19" s="693"/>
      <c r="X19" s="693"/>
      <c r="Y19" s="693"/>
      <c r="Z19" s="693"/>
      <c r="AA19" s="693"/>
      <c r="AB19" s="694"/>
      <c r="AC19" s="698" t="s">
        <v>12</v>
      </c>
      <c r="AD19" s="698"/>
      <c r="AE19" s="699"/>
      <c r="AF19" s="699"/>
      <c r="AG19" s="700" t="s">
        <v>20</v>
      </c>
      <c r="AH19" s="41"/>
      <c r="AI19" s="42"/>
      <c r="AJ19" s="42"/>
      <c r="AK19" s="42"/>
      <c r="AL19" s="43"/>
      <c r="AM19" s="43"/>
      <c r="AN19" s="43"/>
      <c r="AO19" s="42"/>
      <c r="AP19" s="42"/>
      <c r="AQ19" s="42"/>
      <c r="AR19" s="42"/>
      <c r="AS19" s="44"/>
      <c r="AT19" s="44"/>
      <c r="AU19" s="44"/>
      <c r="AV19" s="42"/>
      <c r="AW19" s="42"/>
      <c r="AX19" s="42"/>
      <c r="AY19" s="42"/>
      <c r="AZ19" s="42"/>
      <c r="BA19" s="42"/>
      <c r="BB19" s="42"/>
      <c r="BC19" s="42"/>
      <c r="BD19" s="42"/>
      <c r="BE19" s="42"/>
      <c r="BF19" s="42"/>
      <c r="BG19" s="42"/>
      <c r="BH19" s="45"/>
      <c r="BI19" s="45"/>
    </row>
    <row r="20" spans="3:62" ht="18.75" customHeight="1" x14ac:dyDescent="0.4">
      <c r="C20" s="626"/>
      <c r="D20" s="682"/>
      <c r="E20" s="683"/>
      <c r="F20" s="689"/>
      <c r="G20" s="690"/>
      <c r="H20" s="690"/>
      <c r="I20" s="690"/>
      <c r="J20" s="690"/>
      <c r="K20" s="690"/>
      <c r="L20" s="690"/>
      <c r="M20" s="690"/>
      <c r="N20" s="690"/>
      <c r="O20" s="690"/>
      <c r="P20" s="691"/>
      <c r="Q20" s="637"/>
      <c r="R20" s="632"/>
      <c r="S20" s="632"/>
      <c r="T20" s="638"/>
      <c r="U20" s="695"/>
      <c r="V20" s="696"/>
      <c r="W20" s="696"/>
      <c r="X20" s="696"/>
      <c r="Y20" s="696"/>
      <c r="Z20" s="696"/>
      <c r="AA20" s="696"/>
      <c r="AB20" s="697"/>
      <c r="AC20" s="698"/>
      <c r="AD20" s="698"/>
      <c r="AE20" s="699"/>
      <c r="AF20" s="699"/>
      <c r="AG20" s="701"/>
      <c r="AH20" s="41"/>
      <c r="AI20" s="42"/>
      <c r="AJ20" s="42"/>
      <c r="AK20" s="42"/>
      <c r="AL20" s="43"/>
      <c r="AM20" s="43"/>
      <c r="AN20" s="43"/>
      <c r="AO20" s="42"/>
      <c r="AP20" s="42"/>
      <c r="AQ20" s="42"/>
      <c r="AR20" s="42"/>
      <c r="AS20" s="44"/>
      <c r="AT20" s="44"/>
      <c r="AU20" s="44"/>
      <c r="AV20" s="42"/>
      <c r="AW20" s="42"/>
      <c r="AX20" s="42"/>
      <c r="AY20" s="42"/>
      <c r="AZ20" s="42"/>
      <c r="BA20" s="42"/>
      <c r="BB20" s="42"/>
      <c r="BC20" s="42"/>
      <c r="BD20" s="42"/>
      <c r="BE20" s="42"/>
      <c r="BF20" s="42"/>
      <c r="BG20" s="42"/>
      <c r="BH20" s="45"/>
      <c r="BI20" s="45"/>
    </row>
    <row r="21" spans="3:62" ht="18.75" customHeight="1" x14ac:dyDescent="0.4">
      <c r="C21" s="626"/>
      <c r="D21" s="684"/>
      <c r="E21" s="685"/>
      <c r="F21" s="684" t="s">
        <v>0</v>
      </c>
      <c r="G21" s="703"/>
      <c r="H21" s="703"/>
      <c r="I21" s="703"/>
      <c r="J21" s="703"/>
      <c r="K21" s="46" t="s">
        <v>1</v>
      </c>
      <c r="L21" s="703" t="s">
        <v>2</v>
      </c>
      <c r="M21" s="703"/>
      <c r="N21" s="703"/>
      <c r="O21" s="703"/>
      <c r="P21" s="685"/>
      <c r="Q21" s="633"/>
      <c r="R21" s="634"/>
      <c r="S21" s="634"/>
      <c r="T21" s="639"/>
      <c r="U21" s="704" t="s">
        <v>34</v>
      </c>
      <c r="V21" s="705"/>
      <c r="W21" s="705"/>
      <c r="X21" s="706"/>
      <c r="Y21" s="707" t="s">
        <v>54</v>
      </c>
      <c r="Z21" s="708"/>
      <c r="AA21" s="708"/>
      <c r="AB21" s="709"/>
      <c r="AC21" s="699"/>
      <c r="AD21" s="699"/>
      <c r="AE21" s="699"/>
      <c r="AF21" s="699"/>
      <c r="AG21" s="702"/>
      <c r="AH21" s="41"/>
      <c r="AI21" s="42"/>
      <c r="AJ21" s="42"/>
      <c r="AK21" s="42"/>
      <c r="AL21" s="43"/>
      <c r="AM21" s="43"/>
      <c r="AN21" s="43"/>
      <c r="AO21" s="42"/>
      <c r="AP21" s="42"/>
      <c r="AQ21" s="42"/>
      <c r="AR21" s="42"/>
      <c r="AS21" s="44"/>
      <c r="AT21" s="44"/>
      <c r="AU21" s="44"/>
      <c r="AV21" s="42"/>
      <c r="AW21" s="42"/>
      <c r="AX21" s="42"/>
      <c r="AY21" s="42"/>
      <c r="AZ21" s="42"/>
      <c r="BA21" s="42"/>
      <c r="BB21" s="42"/>
      <c r="BC21" s="42"/>
      <c r="BD21" s="42"/>
      <c r="BE21" s="42"/>
      <c r="BF21" s="42"/>
      <c r="BG21" s="42"/>
      <c r="BH21" s="45"/>
      <c r="BI21" s="45"/>
    </row>
    <row r="22" spans="3:62" ht="18.75" customHeight="1" x14ac:dyDescent="0.4">
      <c r="C22" s="47" t="s">
        <v>55</v>
      </c>
      <c r="D22" s="675">
        <v>0</v>
      </c>
      <c r="E22" s="676"/>
      <c r="F22" s="666"/>
      <c r="G22" s="667"/>
      <c r="H22" s="48" t="s">
        <v>3</v>
      </c>
      <c r="I22" s="677"/>
      <c r="J22" s="678"/>
      <c r="K22" s="49" t="s">
        <v>1</v>
      </c>
      <c r="L22" s="679"/>
      <c r="M22" s="677"/>
      <c r="N22" s="48" t="s">
        <v>3</v>
      </c>
      <c r="O22" s="677"/>
      <c r="P22" s="678"/>
      <c r="Q22" s="672">
        <v>0</v>
      </c>
      <c r="R22" s="673"/>
      <c r="S22" s="673"/>
      <c r="T22" s="674"/>
      <c r="U22" s="672">
        <v>0</v>
      </c>
      <c r="V22" s="673"/>
      <c r="W22" s="673"/>
      <c r="X22" s="674"/>
      <c r="Y22" s="672">
        <v>0</v>
      </c>
      <c r="Z22" s="673"/>
      <c r="AA22" s="673"/>
      <c r="AB22" s="674"/>
      <c r="AC22" s="672">
        <v>0</v>
      </c>
      <c r="AD22" s="673"/>
      <c r="AE22" s="673"/>
      <c r="AF22" s="674"/>
      <c r="AG22" s="50" t="s">
        <v>56</v>
      </c>
      <c r="AH22" s="41"/>
      <c r="AI22" s="42"/>
      <c r="AJ22" s="42"/>
      <c r="AK22" s="42"/>
      <c r="AL22" s="43"/>
      <c r="AM22" s="43"/>
      <c r="AN22" s="43"/>
      <c r="AO22" s="42"/>
      <c r="AP22" s="42"/>
      <c r="AQ22" s="42"/>
      <c r="AR22" s="42"/>
      <c r="AS22" s="44"/>
      <c r="AT22" s="44"/>
      <c r="AU22" s="44"/>
      <c r="AV22" s="42"/>
      <c r="AW22" s="42"/>
      <c r="AX22" s="42"/>
      <c r="AY22" s="42"/>
      <c r="AZ22" s="42"/>
      <c r="BA22" s="42"/>
      <c r="BB22" s="42"/>
      <c r="BC22" s="42"/>
      <c r="BD22" s="42"/>
      <c r="BE22" s="42"/>
      <c r="BF22" s="42"/>
      <c r="BG22" s="42"/>
      <c r="BH22" s="45"/>
      <c r="BI22" s="45"/>
    </row>
    <row r="23" spans="3:62" ht="18.75" customHeight="1" x14ac:dyDescent="0.4">
      <c r="C23" s="47" t="s">
        <v>57</v>
      </c>
      <c r="D23" s="675">
        <v>0</v>
      </c>
      <c r="E23" s="676"/>
      <c r="F23" s="666"/>
      <c r="G23" s="667"/>
      <c r="H23" s="48" t="s">
        <v>3</v>
      </c>
      <c r="I23" s="677"/>
      <c r="J23" s="678"/>
      <c r="K23" s="49" t="s">
        <v>1</v>
      </c>
      <c r="L23" s="679"/>
      <c r="M23" s="677"/>
      <c r="N23" s="48" t="s">
        <v>3</v>
      </c>
      <c r="O23" s="677"/>
      <c r="P23" s="678"/>
      <c r="Q23" s="672">
        <v>0</v>
      </c>
      <c r="R23" s="673"/>
      <c r="S23" s="673"/>
      <c r="T23" s="674"/>
      <c r="U23" s="672">
        <v>0</v>
      </c>
      <c r="V23" s="673"/>
      <c r="W23" s="673"/>
      <c r="X23" s="674"/>
      <c r="Y23" s="672">
        <v>0</v>
      </c>
      <c r="Z23" s="673"/>
      <c r="AA23" s="673"/>
      <c r="AB23" s="674"/>
      <c r="AC23" s="672">
        <v>0</v>
      </c>
      <c r="AD23" s="673"/>
      <c r="AE23" s="673"/>
      <c r="AF23" s="674"/>
      <c r="AG23" s="50" t="s">
        <v>56</v>
      </c>
      <c r="AH23" s="41"/>
      <c r="AI23" s="42"/>
      <c r="AJ23" s="42"/>
      <c r="AK23" s="42"/>
      <c r="AL23" s="43"/>
      <c r="AM23" s="43"/>
      <c r="AN23" s="43"/>
      <c r="AO23" s="42"/>
      <c r="AP23" s="42"/>
      <c r="AQ23" s="42"/>
      <c r="AR23" s="42"/>
      <c r="AS23" s="44"/>
      <c r="AT23" s="44"/>
      <c r="AU23" s="44"/>
      <c r="AV23" s="42"/>
      <c r="AW23" s="42"/>
      <c r="AX23" s="42"/>
      <c r="AY23" s="42"/>
      <c r="AZ23" s="42"/>
      <c r="BA23" s="42"/>
      <c r="BB23" s="42"/>
      <c r="BC23" s="42"/>
      <c r="BD23" s="42"/>
      <c r="BE23" s="42"/>
      <c r="BF23" s="42"/>
      <c r="BG23" s="42"/>
      <c r="BH23" s="45"/>
      <c r="BI23" s="45"/>
    </row>
    <row r="24" spans="3:62" ht="18.75" customHeight="1" x14ac:dyDescent="0.4">
      <c r="C24" s="47" t="s">
        <v>58</v>
      </c>
      <c r="D24" s="675">
        <v>0</v>
      </c>
      <c r="E24" s="676"/>
      <c r="F24" s="666"/>
      <c r="G24" s="667"/>
      <c r="H24" s="48" t="s">
        <v>3</v>
      </c>
      <c r="I24" s="677"/>
      <c r="J24" s="678"/>
      <c r="K24" s="49" t="s">
        <v>1</v>
      </c>
      <c r="L24" s="679"/>
      <c r="M24" s="677"/>
      <c r="N24" s="48" t="s">
        <v>3</v>
      </c>
      <c r="O24" s="677"/>
      <c r="P24" s="678"/>
      <c r="Q24" s="672">
        <v>0</v>
      </c>
      <c r="R24" s="673"/>
      <c r="S24" s="673"/>
      <c r="T24" s="674"/>
      <c r="U24" s="672">
        <v>0</v>
      </c>
      <c r="V24" s="673"/>
      <c r="W24" s="673"/>
      <c r="X24" s="674"/>
      <c r="Y24" s="672">
        <v>0</v>
      </c>
      <c r="Z24" s="673"/>
      <c r="AA24" s="673"/>
      <c r="AB24" s="674"/>
      <c r="AC24" s="672">
        <v>0</v>
      </c>
      <c r="AD24" s="673"/>
      <c r="AE24" s="673"/>
      <c r="AF24" s="674"/>
      <c r="AG24" s="50" t="s">
        <v>56</v>
      </c>
      <c r="AH24" s="41"/>
      <c r="AI24" s="42"/>
      <c r="AJ24" s="42"/>
      <c r="AK24" s="42"/>
      <c r="AL24" s="43"/>
      <c r="AM24" s="43"/>
      <c r="AN24" s="43"/>
      <c r="AO24" s="42"/>
      <c r="AP24" s="42"/>
      <c r="AQ24" s="42"/>
      <c r="AR24" s="42"/>
      <c r="AS24" s="44"/>
      <c r="AT24" s="44"/>
      <c r="AU24" s="44"/>
      <c r="AV24" s="42"/>
      <c r="AW24" s="42"/>
      <c r="AX24" s="42"/>
      <c r="AY24" s="42"/>
      <c r="AZ24" s="42"/>
      <c r="BA24" s="42"/>
      <c r="BB24" s="42"/>
      <c r="BC24" s="42"/>
      <c r="BD24" s="42"/>
      <c r="BE24" s="42"/>
      <c r="BF24" s="42"/>
      <c r="BG24" s="42"/>
      <c r="BH24" s="45"/>
      <c r="BI24" s="45"/>
    </row>
    <row r="25" spans="3:62" ht="18.75" customHeight="1" x14ac:dyDescent="0.4">
      <c r="C25" s="47" t="s">
        <v>59</v>
      </c>
      <c r="D25" s="675">
        <v>0</v>
      </c>
      <c r="E25" s="676"/>
      <c r="F25" s="666"/>
      <c r="G25" s="667"/>
      <c r="H25" s="48" t="s">
        <v>3</v>
      </c>
      <c r="I25" s="677"/>
      <c r="J25" s="678"/>
      <c r="K25" s="49" t="s">
        <v>1</v>
      </c>
      <c r="L25" s="679"/>
      <c r="M25" s="677"/>
      <c r="N25" s="48" t="s">
        <v>3</v>
      </c>
      <c r="O25" s="677"/>
      <c r="P25" s="678"/>
      <c r="Q25" s="672">
        <v>0</v>
      </c>
      <c r="R25" s="673"/>
      <c r="S25" s="673"/>
      <c r="T25" s="674"/>
      <c r="U25" s="672">
        <v>0</v>
      </c>
      <c r="V25" s="673"/>
      <c r="W25" s="673"/>
      <c r="X25" s="674"/>
      <c r="Y25" s="672">
        <v>0</v>
      </c>
      <c r="Z25" s="673"/>
      <c r="AA25" s="673"/>
      <c r="AB25" s="674"/>
      <c r="AC25" s="672">
        <v>0</v>
      </c>
      <c r="AD25" s="673"/>
      <c r="AE25" s="673"/>
      <c r="AF25" s="674"/>
      <c r="AG25" s="50" t="s">
        <v>56</v>
      </c>
      <c r="AH25" s="41"/>
      <c r="AI25" s="42"/>
      <c r="AJ25" s="42"/>
      <c r="AK25" s="42"/>
      <c r="AL25" s="43"/>
      <c r="AM25" s="43"/>
      <c r="AN25" s="43"/>
      <c r="AO25" s="42"/>
      <c r="AP25" s="42"/>
      <c r="AQ25" s="42"/>
      <c r="AR25" s="42"/>
      <c r="AS25" s="44"/>
      <c r="AT25" s="44"/>
      <c r="AU25" s="44"/>
      <c r="AV25" s="42"/>
      <c r="AW25" s="42"/>
      <c r="AX25" s="42"/>
      <c r="AY25" s="42"/>
      <c r="AZ25" s="42"/>
      <c r="BA25" s="42"/>
      <c r="BB25" s="42"/>
      <c r="BC25" s="42"/>
      <c r="BD25" s="42"/>
      <c r="BE25" s="42"/>
      <c r="BF25" s="42"/>
      <c r="BG25" s="42"/>
      <c r="BH25" s="45"/>
      <c r="BI25" s="45"/>
    </row>
    <row r="26" spans="3:62" ht="18.75" customHeight="1" x14ac:dyDescent="0.4">
      <c r="C26" s="47" t="s">
        <v>60</v>
      </c>
      <c r="D26" s="675">
        <v>0</v>
      </c>
      <c r="E26" s="676"/>
      <c r="F26" s="666"/>
      <c r="G26" s="667"/>
      <c r="H26" s="48" t="s">
        <v>3</v>
      </c>
      <c r="I26" s="677"/>
      <c r="J26" s="678"/>
      <c r="K26" s="49" t="s">
        <v>1</v>
      </c>
      <c r="L26" s="679"/>
      <c r="M26" s="677"/>
      <c r="N26" s="48" t="s">
        <v>3</v>
      </c>
      <c r="O26" s="677"/>
      <c r="P26" s="678"/>
      <c r="Q26" s="672">
        <v>0</v>
      </c>
      <c r="R26" s="673"/>
      <c r="S26" s="673"/>
      <c r="T26" s="674"/>
      <c r="U26" s="672">
        <v>0</v>
      </c>
      <c r="V26" s="673"/>
      <c r="W26" s="673"/>
      <c r="X26" s="674"/>
      <c r="Y26" s="672">
        <v>0</v>
      </c>
      <c r="Z26" s="673"/>
      <c r="AA26" s="673"/>
      <c r="AB26" s="674"/>
      <c r="AC26" s="672">
        <v>0</v>
      </c>
      <c r="AD26" s="673"/>
      <c r="AE26" s="673"/>
      <c r="AF26" s="674"/>
      <c r="AG26" s="50" t="s">
        <v>56</v>
      </c>
      <c r="AH26" s="41"/>
      <c r="AI26" s="42"/>
      <c r="AJ26" s="42"/>
      <c r="AK26" s="42"/>
      <c r="AL26" s="43"/>
      <c r="AM26" s="43"/>
      <c r="AN26" s="43"/>
      <c r="AO26" s="42"/>
      <c r="AP26" s="42"/>
      <c r="AQ26" s="42"/>
      <c r="AR26" s="42"/>
      <c r="AS26" s="44"/>
      <c r="AT26" s="44"/>
      <c r="AU26" s="44"/>
      <c r="AV26" s="42"/>
      <c r="AW26" s="42"/>
      <c r="AX26" s="42"/>
      <c r="AY26" s="42"/>
      <c r="AZ26" s="42"/>
      <c r="BA26" s="42"/>
      <c r="BB26" s="42"/>
      <c r="BC26" s="42"/>
      <c r="BD26" s="42"/>
      <c r="BE26" s="42"/>
      <c r="BF26" s="42"/>
      <c r="BG26" s="42"/>
      <c r="BH26" s="45"/>
      <c r="BI26" s="45"/>
    </row>
    <row r="27" spans="3:62" ht="18.75" customHeight="1" x14ac:dyDescent="0.4">
      <c r="C27" s="47" t="s">
        <v>61</v>
      </c>
      <c r="D27" s="675" t="s">
        <v>4</v>
      </c>
      <c r="E27" s="676"/>
      <c r="F27" s="666"/>
      <c r="G27" s="667"/>
      <c r="H27" s="48" t="s">
        <v>3</v>
      </c>
      <c r="I27" s="677"/>
      <c r="J27" s="678"/>
      <c r="K27" s="49" t="s">
        <v>1</v>
      </c>
      <c r="L27" s="679"/>
      <c r="M27" s="677"/>
      <c r="N27" s="48" t="s">
        <v>3</v>
      </c>
      <c r="O27" s="677"/>
      <c r="P27" s="678"/>
      <c r="Q27" s="672">
        <v>0</v>
      </c>
      <c r="R27" s="673"/>
      <c r="S27" s="673"/>
      <c r="T27" s="674"/>
      <c r="U27" s="672">
        <v>0</v>
      </c>
      <c r="V27" s="673"/>
      <c r="W27" s="673"/>
      <c r="X27" s="674"/>
      <c r="Y27" s="672">
        <v>0</v>
      </c>
      <c r="Z27" s="673"/>
      <c r="AA27" s="673"/>
      <c r="AB27" s="674"/>
      <c r="AC27" s="672">
        <v>0</v>
      </c>
      <c r="AD27" s="673"/>
      <c r="AE27" s="673"/>
      <c r="AF27" s="674"/>
      <c r="AG27" s="50" t="s">
        <v>56</v>
      </c>
      <c r="AH27" s="41"/>
      <c r="AI27" s="42"/>
      <c r="AJ27" s="42"/>
      <c r="AK27" s="42"/>
      <c r="AL27" s="43"/>
      <c r="AM27" s="43"/>
      <c r="AN27" s="43"/>
      <c r="AO27" s="42"/>
      <c r="AP27" s="42"/>
      <c r="AQ27" s="42"/>
      <c r="AR27" s="42"/>
      <c r="AS27" s="44"/>
      <c r="AT27" s="44"/>
      <c r="AU27" s="44"/>
      <c r="AV27" s="42"/>
      <c r="AW27" s="42"/>
      <c r="AX27" s="42"/>
      <c r="AY27" s="42"/>
      <c r="AZ27" s="42"/>
      <c r="BA27" s="42"/>
      <c r="BB27" s="42"/>
      <c r="BC27" s="42"/>
      <c r="BD27" s="42"/>
      <c r="BE27" s="42"/>
      <c r="BF27" s="42"/>
      <c r="BG27" s="42"/>
      <c r="BH27" s="45"/>
      <c r="BI27" s="45"/>
    </row>
    <row r="28" spans="3:62" ht="18.75" customHeight="1" x14ac:dyDescent="0.4">
      <c r="C28" s="47" t="s">
        <v>62</v>
      </c>
      <c r="D28" s="664" t="s">
        <v>4</v>
      </c>
      <c r="E28" s="665"/>
      <c r="F28" s="666"/>
      <c r="G28" s="667"/>
      <c r="H28" s="48" t="s">
        <v>3</v>
      </c>
      <c r="I28" s="667"/>
      <c r="J28" s="668"/>
      <c r="K28" s="49" t="s">
        <v>1</v>
      </c>
      <c r="L28" s="666"/>
      <c r="M28" s="667"/>
      <c r="N28" s="48" t="s">
        <v>3</v>
      </c>
      <c r="O28" s="667"/>
      <c r="P28" s="668"/>
      <c r="Q28" s="669">
        <v>0</v>
      </c>
      <c r="R28" s="670"/>
      <c r="S28" s="670"/>
      <c r="T28" s="671"/>
      <c r="U28" s="669">
        <v>0</v>
      </c>
      <c r="V28" s="670"/>
      <c r="W28" s="670"/>
      <c r="X28" s="671"/>
      <c r="Y28" s="669">
        <v>0</v>
      </c>
      <c r="Z28" s="670"/>
      <c r="AA28" s="670"/>
      <c r="AB28" s="671"/>
      <c r="AC28" s="669">
        <v>0</v>
      </c>
      <c r="AD28" s="670"/>
      <c r="AE28" s="670"/>
      <c r="AF28" s="671"/>
      <c r="AG28" s="50" t="s">
        <v>56</v>
      </c>
      <c r="AH28" s="41"/>
      <c r="AI28" s="42"/>
      <c r="AJ28" s="42"/>
      <c r="AK28" s="42"/>
      <c r="AL28" s="43"/>
      <c r="AM28" s="43"/>
      <c r="AN28" s="43"/>
      <c r="AO28" s="42"/>
      <c r="AP28" s="42"/>
      <c r="AQ28" s="42"/>
      <c r="AR28" s="42"/>
      <c r="AS28" s="44"/>
      <c r="AT28" s="44"/>
      <c r="AU28" s="44"/>
      <c r="AV28" s="42"/>
      <c r="AW28" s="42"/>
      <c r="AX28" s="42"/>
      <c r="AY28" s="42"/>
      <c r="AZ28" s="42"/>
      <c r="BA28" s="42"/>
      <c r="BB28" s="42"/>
      <c r="BC28" s="42"/>
      <c r="BD28" s="42"/>
      <c r="BE28" s="42"/>
      <c r="BF28" s="42"/>
      <c r="BG28" s="42"/>
      <c r="BH28" s="45"/>
      <c r="BI28" s="45"/>
    </row>
    <row r="29" spans="3:62" ht="18.75" customHeight="1" x14ac:dyDescent="0.4">
      <c r="C29" s="47" t="s">
        <v>63</v>
      </c>
      <c r="D29" s="664" t="s">
        <v>4</v>
      </c>
      <c r="E29" s="665"/>
      <c r="F29" s="666"/>
      <c r="G29" s="667"/>
      <c r="H29" s="51" t="s">
        <v>3</v>
      </c>
      <c r="I29" s="667"/>
      <c r="J29" s="668"/>
      <c r="K29" s="52" t="s">
        <v>1</v>
      </c>
      <c r="L29" s="666"/>
      <c r="M29" s="667"/>
      <c r="N29" s="51" t="s">
        <v>3</v>
      </c>
      <c r="O29" s="667"/>
      <c r="P29" s="668"/>
      <c r="Q29" s="669">
        <v>0</v>
      </c>
      <c r="R29" s="670"/>
      <c r="S29" s="670"/>
      <c r="T29" s="671"/>
      <c r="U29" s="669">
        <v>0</v>
      </c>
      <c r="V29" s="670"/>
      <c r="W29" s="670"/>
      <c r="X29" s="671"/>
      <c r="Y29" s="669">
        <v>0</v>
      </c>
      <c r="Z29" s="670"/>
      <c r="AA29" s="670"/>
      <c r="AB29" s="671"/>
      <c r="AC29" s="669">
        <v>0</v>
      </c>
      <c r="AD29" s="670"/>
      <c r="AE29" s="670"/>
      <c r="AF29" s="671"/>
      <c r="AG29" s="53" t="s">
        <v>56</v>
      </c>
      <c r="AH29" s="42"/>
      <c r="AI29" s="42"/>
      <c r="AJ29" s="42"/>
      <c r="AK29" s="42"/>
      <c r="AL29" s="43"/>
      <c r="AM29" s="43"/>
      <c r="AN29" s="43"/>
      <c r="AO29" s="42"/>
      <c r="AP29" s="42"/>
      <c r="AQ29" s="42"/>
      <c r="AR29" s="42"/>
      <c r="AS29" s="44"/>
      <c r="AT29" s="44"/>
      <c r="AU29" s="44"/>
      <c r="AV29" s="42"/>
      <c r="AW29" s="42"/>
      <c r="AX29" s="42"/>
      <c r="AY29" s="42"/>
      <c r="AZ29" s="42"/>
      <c r="BA29" s="42"/>
      <c r="BB29" s="42"/>
      <c r="BC29" s="42"/>
      <c r="BD29" s="42"/>
      <c r="BE29" s="42"/>
      <c r="BF29" s="42"/>
      <c r="BG29" s="42"/>
      <c r="BH29" s="45"/>
      <c r="BI29" s="45"/>
    </row>
    <row r="30" spans="3:62" ht="18.75" customHeight="1" x14ac:dyDescent="0.4">
      <c r="C30" s="54"/>
      <c r="AH30" s="42"/>
      <c r="AI30" s="42"/>
      <c r="AJ30" s="42"/>
      <c r="AK30" s="42"/>
      <c r="AL30" s="43"/>
      <c r="AM30" s="43"/>
      <c r="AN30" s="43"/>
      <c r="AO30" s="42"/>
      <c r="AP30" s="42"/>
      <c r="AQ30" s="42"/>
      <c r="AR30" s="42"/>
      <c r="AS30" s="44"/>
      <c r="AT30" s="44"/>
      <c r="AU30" s="44"/>
      <c r="AV30" s="42"/>
      <c r="AW30" s="42"/>
      <c r="AX30" s="42"/>
      <c r="AY30" s="42"/>
      <c r="AZ30" s="42"/>
      <c r="BA30" s="42"/>
      <c r="BB30" s="42"/>
      <c r="BC30" s="42"/>
      <c r="BD30" s="42"/>
      <c r="BE30" s="42"/>
      <c r="BF30" s="42"/>
      <c r="BG30" s="42"/>
      <c r="BH30" s="45"/>
      <c r="BI30" s="45"/>
      <c r="BJ30" s="55"/>
    </row>
    <row r="31" spans="3:62" ht="18.600000000000001" customHeight="1" x14ac:dyDescent="0.4">
      <c r="C31" s="54"/>
      <c r="AH31" s="42"/>
      <c r="AI31" s="42"/>
      <c r="AJ31" s="42"/>
      <c r="AK31" s="42"/>
      <c r="AL31" s="43"/>
      <c r="AM31" s="43"/>
      <c r="AN31" s="43"/>
      <c r="AO31" s="42"/>
      <c r="AP31" s="42"/>
      <c r="AQ31" s="42"/>
      <c r="AR31" s="42"/>
      <c r="AS31" s="44"/>
      <c r="AT31" s="44"/>
      <c r="AU31" s="44"/>
      <c r="AV31" s="42"/>
      <c r="AW31" s="42"/>
      <c r="AX31" s="42"/>
      <c r="AY31" s="42"/>
      <c r="AZ31" s="42"/>
      <c r="BA31" s="42"/>
      <c r="BB31" s="42"/>
      <c r="BC31" s="42"/>
      <c r="BD31" s="42"/>
      <c r="BE31" s="42"/>
      <c r="BF31" s="42"/>
      <c r="BG31" s="42"/>
      <c r="BH31" s="45"/>
      <c r="BI31" s="45"/>
      <c r="BJ31" s="55"/>
    </row>
    <row r="32" spans="3:62" ht="18.600000000000001" customHeight="1" thickBot="1" x14ac:dyDescent="0.45">
      <c r="C32" s="54"/>
      <c r="AF32" s="56"/>
      <c r="AG32" s="56"/>
      <c r="AH32" s="42"/>
      <c r="AI32" s="42"/>
      <c r="AJ32" s="42"/>
      <c r="AK32" s="42"/>
      <c r="AL32" s="43"/>
      <c r="AM32" s="43"/>
      <c r="AN32" s="43"/>
      <c r="AO32" s="42"/>
      <c r="AP32" s="42"/>
      <c r="AQ32" s="42"/>
      <c r="AR32" s="42"/>
      <c r="AS32" s="44"/>
      <c r="AT32" s="44"/>
      <c r="AU32" s="44"/>
      <c r="AV32" s="42"/>
      <c r="AW32" s="42"/>
      <c r="AX32" s="42"/>
      <c r="AY32" s="42"/>
      <c r="AZ32" s="42"/>
      <c r="BA32" s="42"/>
      <c r="BB32" s="42"/>
      <c r="BC32" s="42"/>
      <c r="BD32" s="42"/>
      <c r="BE32" s="42"/>
      <c r="BF32" s="42"/>
      <c r="BG32" s="42"/>
      <c r="BH32" s="45"/>
      <c r="BI32" s="45"/>
      <c r="BJ32" s="55"/>
    </row>
    <row r="33" spans="2:62" ht="18.600000000000001" customHeight="1" x14ac:dyDescent="0.4">
      <c r="C33" s="626" t="s">
        <v>52</v>
      </c>
      <c r="D33" s="627" t="s">
        <v>64</v>
      </c>
      <c r="E33" s="628"/>
      <c r="F33" s="629"/>
      <c r="G33" s="629"/>
      <c r="H33" s="635" t="s">
        <v>14</v>
      </c>
      <c r="I33" s="629"/>
      <c r="J33" s="636"/>
      <c r="K33" s="627" t="s">
        <v>15</v>
      </c>
      <c r="L33" s="628"/>
      <c r="M33" s="628"/>
      <c r="N33" s="628"/>
      <c r="O33" s="642" t="s">
        <v>16</v>
      </c>
      <c r="P33" s="643"/>
      <c r="Q33" s="644"/>
      <c r="R33" s="651" t="s">
        <v>65</v>
      </c>
      <c r="S33" s="628"/>
      <c r="T33" s="628"/>
      <c r="U33" s="652"/>
      <c r="V33" s="628" t="s">
        <v>66</v>
      </c>
      <c r="W33" s="628"/>
      <c r="X33" s="629"/>
      <c r="Y33" s="629"/>
      <c r="Z33" s="657" t="s">
        <v>67</v>
      </c>
      <c r="AA33" s="658"/>
      <c r="AB33" s="658"/>
      <c r="AC33" s="659"/>
      <c r="AD33" s="662" t="s">
        <v>19</v>
      </c>
      <c r="AE33" s="663"/>
      <c r="AF33" s="663"/>
      <c r="AG33" s="663"/>
      <c r="AH33" s="663"/>
      <c r="AI33" s="42"/>
      <c r="AJ33" s="42"/>
      <c r="AK33" s="42"/>
      <c r="AL33" s="43"/>
      <c r="AM33" s="43"/>
      <c r="AN33" s="43"/>
      <c r="AO33" s="42"/>
      <c r="AP33" s="42"/>
      <c r="AQ33" s="42"/>
      <c r="AR33" s="42"/>
      <c r="AS33" s="44"/>
      <c r="AT33" s="44"/>
      <c r="AU33" s="44"/>
      <c r="AV33" s="42"/>
      <c r="AW33" s="42"/>
      <c r="AX33" s="42"/>
      <c r="AY33" s="42"/>
      <c r="AZ33" s="42"/>
      <c r="BA33" s="42"/>
      <c r="BB33" s="42"/>
      <c r="BC33" s="42"/>
      <c r="BD33" s="42"/>
      <c r="BE33" s="42"/>
      <c r="BF33" s="42"/>
      <c r="BG33" s="42"/>
      <c r="BH33" s="45"/>
      <c r="BI33" s="45"/>
      <c r="BJ33" s="55"/>
    </row>
    <row r="34" spans="2:62" ht="18.600000000000001" customHeight="1" x14ac:dyDescent="0.4">
      <c r="C34" s="626"/>
      <c r="D34" s="630"/>
      <c r="E34" s="631"/>
      <c r="F34" s="632"/>
      <c r="G34" s="632"/>
      <c r="H34" s="637"/>
      <c r="I34" s="632"/>
      <c r="J34" s="638"/>
      <c r="K34" s="630"/>
      <c r="L34" s="631"/>
      <c r="M34" s="631"/>
      <c r="N34" s="631"/>
      <c r="O34" s="645"/>
      <c r="P34" s="646"/>
      <c r="Q34" s="647"/>
      <c r="R34" s="653"/>
      <c r="S34" s="631"/>
      <c r="T34" s="631"/>
      <c r="U34" s="654"/>
      <c r="V34" s="631"/>
      <c r="W34" s="631"/>
      <c r="X34" s="632"/>
      <c r="Y34" s="632"/>
      <c r="Z34" s="653"/>
      <c r="AA34" s="631"/>
      <c r="AB34" s="631"/>
      <c r="AC34" s="660"/>
      <c r="AD34" s="662"/>
      <c r="AE34" s="663"/>
      <c r="AF34" s="663"/>
      <c r="AG34" s="663"/>
      <c r="AH34" s="663"/>
      <c r="AI34" s="42"/>
      <c r="AJ34" s="42"/>
      <c r="AK34" s="42"/>
      <c r="AL34" s="43"/>
      <c r="AM34" s="43"/>
      <c r="AN34" s="43"/>
      <c r="AO34" s="42"/>
      <c r="AP34" s="42"/>
      <c r="AQ34" s="42"/>
      <c r="AR34" s="42"/>
      <c r="AS34" s="44"/>
      <c r="AT34" s="44"/>
      <c r="AU34" s="44"/>
      <c r="AV34" s="42"/>
      <c r="AW34" s="42"/>
      <c r="AX34" s="42"/>
      <c r="AY34" s="42"/>
      <c r="AZ34" s="42"/>
      <c r="BA34" s="42"/>
      <c r="BB34" s="42"/>
      <c r="BC34" s="42"/>
      <c r="BD34" s="42"/>
      <c r="BE34" s="42"/>
      <c r="BF34" s="42"/>
      <c r="BG34" s="42"/>
      <c r="BH34" s="45"/>
      <c r="BI34" s="45"/>
      <c r="BJ34" s="55"/>
    </row>
    <row r="35" spans="2:62" ht="18.600000000000001" customHeight="1" x14ac:dyDescent="0.4">
      <c r="C35" s="626"/>
      <c r="D35" s="633"/>
      <c r="E35" s="634"/>
      <c r="F35" s="634"/>
      <c r="G35" s="634"/>
      <c r="H35" s="633"/>
      <c r="I35" s="634"/>
      <c r="J35" s="639"/>
      <c r="K35" s="640"/>
      <c r="L35" s="641"/>
      <c r="M35" s="641"/>
      <c r="N35" s="641"/>
      <c r="O35" s="648"/>
      <c r="P35" s="649"/>
      <c r="Q35" s="650"/>
      <c r="R35" s="655"/>
      <c r="S35" s="641"/>
      <c r="T35" s="641"/>
      <c r="U35" s="656"/>
      <c r="V35" s="634"/>
      <c r="W35" s="634"/>
      <c r="X35" s="634"/>
      <c r="Y35" s="634"/>
      <c r="Z35" s="655"/>
      <c r="AA35" s="641"/>
      <c r="AB35" s="641"/>
      <c r="AC35" s="661"/>
      <c r="AD35" s="662"/>
      <c r="AE35" s="663"/>
      <c r="AF35" s="663"/>
      <c r="AG35" s="663"/>
      <c r="AH35" s="663"/>
      <c r="AI35" s="42"/>
      <c r="AJ35" s="42"/>
      <c r="AK35" s="42"/>
      <c r="AL35" s="43"/>
      <c r="AM35" s="43"/>
      <c r="AN35" s="43"/>
      <c r="AO35" s="42"/>
      <c r="AP35" s="42"/>
      <c r="AQ35" s="42"/>
      <c r="AR35" s="42"/>
      <c r="AS35" s="44"/>
      <c r="AT35" s="44"/>
      <c r="AU35" s="44"/>
      <c r="AV35" s="42"/>
      <c r="AW35" s="42"/>
      <c r="AX35" s="42"/>
      <c r="AY35" s="42"/>
      <c r="AZ35" s="42"/>
      <c r="BA35" s="42"/>
      <c r="BB35" s="42"/>
      <c r="BC35" s="42"/>
      <c r="BD35" s="42"/>
      <c r="BE35" s="42"/>
      <c r="BF35" s="42"/>
      <c r="BG35" s="42"/>
      <c r="BH35" s="45"/>
      <c r="BI35" s="45"/>
      <c r="BJ35" s="55"/>
    </row>
    <row r="36" spans="2:62" ht="18.600000000000001" customHeight="1" x14ac:dyDescent="0.4">
      <c r="C36" s="47" t="s">
        <v>55</v>
      </c>
      <c r="D36" s="624">
        <v>0</v>
      </c>
      <c r="E36" s="622"/>
      <c r="F36" s="622"/>
      <c r="G36" s="622"/>
      <c r="H36" s="615">
        <v>0</v>
      </c>
      <c r="I36" s="616"/>
      <c r="J36" s="617"/>
      <c r="K36" s="613">
        <f>IFERROR(D36/H36,0)</f>
        <v>0</v>
      </c>
      <c r="L36" s="596"/>
      <c r="M36" s="596"/>
      <c r="N36" s="596"/>
      <c r="O36" s="618">
        <f>IF(L22-F22&gt;=0,L22-F22,24-L22+F22)-IF(O22-I22&lt;0,1,0)</f>
        <v>0</v>
      </c>
      <c r="P36" s="619"/>
      <c r="Q36" s="620"/>
      <c r="R36" s="595">
        <f>K36*O36</f>
        <v>0</v>
      </c>
      <c r="S36" s="596"/>
      <c r="T36" s="596"/>
      <c r="U36" s="614"/>
      <c r="V36" s="596">
        <f t="shared" ref="V36:V43" si="0">2500*(TIME(O36,0,0)/"1:0:0")</f>
        <v>0</v>
      </c>
      <c r="W36" s="596"/>
      <c r="X36" s="596"/>
      <c r="Y36" s="597"/>
      <c r="Z36" s="621">
        <f t="shared" ref="Z36:Z43" si="1">MIN(R36,V36)</f>
        <v>0</v>
      </c>
      <c r="AA36" s="622"/>
      <c r="AB36" s="622"/>
      <c r="AC36" s="623"/>
      <c r="AD36" s="598">
        <f>IF(O22-I22&lt;0,60+(O22-I22),O22-I22)</f>
        <v>0</v>
      </c>
      <c r="AE36" s="599"/>
      <c r="AF36" s="599"/>
      <c r="AG36" s="599"/>
      <c r="AH36" s="599"/>
      <c r="AI36" s="42"/>
      <c r="AJ36" s="42"/>
      <c r="AK36" s="42"/>
      <c r="AL36" s="43"/>
      <c r="AM36" s="43"/>
      <c r="AN36" s="43"/>
      <c r="AO36" s="42"/>
      <c r="AP36" s="42"/>
      <c r="AQ36" s="42"/>
      <c r="AR36" s="42"/>
      <c r="AS36" s="44"/>
      <c r="AT36" s="44"/>
      <c r="AU36" s="44"/>
      <c r="AV36" s="42"/>
      <c r="AW36" s="42"/>
      <c r="AX36" s="42"/>
      <c r="AY36" s="42"/>
      <c r="AZ36" s="42"/>
      <c r="BA36" s="42"/>
      <c r="BB36" s="42"/>
      <c r="BC36" s="42"/>
      <c r="BD36" s="42"/>
      <c r="BE36" s="42"/>
      <c r="BF36" s="42"/>
      <c r="BG36" s="42"/>
      <c r="BH36" s="45"/>
      <c r="BI36" s="45"/>
      <c r="BJ36" s="55"/>
    </row>
    <row r="37" spans="2:62" ht="18.600000000000001" customHeight="1" x14ac:dyDescent="0.4">
      <c r="C37" s="47" t="s">
        <v>57</v>
      </c>
      <c r="D37" s="624">
        <v>0</v>
      </c>
      <c r="E37" s="622"/>
      <c r="F37" s="622"/>
      <c r="G37" s="622"/>
      <c r="H37" s="615">
        <f t="shared" ref="H37:H43" si="2">(TIME(O37,AD37,0)/"1:0:0")</f>
        <v>0</v>
      </c>
      <c r="I37" s="616"/>
      <c r="J37" s="617"/>
      <c r="K37" s="624">
        <f t="shared" ref="K37:K43" si="3">IFERROR(D37/(TIME(O37,AD37,0)/"1:0:0"),0)</f>
        <v>0</v>
      </c>
      <c r="L37" s="622"/>
      <c r="M37" s="622"/>
      <c r="N37" s="622"/>
      <c r="O37" s="618">
        <f t="shared" ref="O37:O43" si="4">IF(L23-F23&gt;=0,L23-F23,24-L23+F23)-IF(O23-I23&lt;0,1,0)</f>
        <v>0</v>
      </c>
      <c r="P37" s="619"/>
      <c r="Q37" s="620"/>
      <c r="R37" s="621">
        <f t="shared" ref="R37:R42" si="5">K37*O37</f>
        <v>0</v>
      </c>
      <c r="S37" s="622"/>
      <c r="T37" s="622"/>
      <c r="U37" s="625"/>
      <c r="V37" s="622">
        <f t="shared" si="0"/>
        <v>0</v>
      </c>
      <c r="W37" s="622"/>
      <c r="X37" s="622"/>
      <c r="Y37" s="622"/>
      <c r="Z37" s="621">
        <f t="shared" si="1"/>
        <v>0</v>
      </c>
      <c r="AA37" s="622"/>
      <c r="AB37" s="622"/>
      <c r="AC37" s="623"/>
      <c r="AD37" s="598">
        <f t="shared" ref="AD37:AD43" si="6">IF(O23-I23&lt;0,60+(O23-I23),O23-I23)</f>
        <v>0</v>
      </c>
      <c r="AE37" s="599"/>
      <c r="AF37" s="599"/>
      <c r="AG37" s="599"/>
      <c r="AH37" s="599"/>
      <c r="AI37" s="42"/>
      <c r="AJ37" s="42"/>
      <c r="AK37" s="42"/>
      <c r="AL37" s="43"/>
      <c r="AM37" s="43"/>
      <c r="AN37" s="43"/>
      <c r="AO37" s="42"/>
      <c r="AP37" s="42"/>
      <c r="AQ37" s="42"/>
      <c r="AR37" s="42"/>
      <c r="AS37" s="44"/>
      <c r="AT37" s="44"/>
      <c r="AU37" s="44"/>
      <c r="AV37" s="42"/>
      <c r="AW37" s="42"/>
      <c r="AX37" s="42"/>
      <c r="AY37" s="42"/>
      <c r="AZ37" s="42"/>
      <c r="BA37" s="42"/>
      <c r="BB37" s="42"/>
      <c r="BC37" s="42"/>
      <c r="BD37" s="42"/>
      <c r="BE37" s="42"/>
      <c r="BF37" s="42"/>
      <c r="BG37" s="42"/>
      <c r="BH37" s="45"/>
      <c r="BI37" s="45"/>
      <c r="BJ37" s="55"/>
    </row>
    <row r="38" spans="2:62" ht="18.600000000000001" customHeight="1" x14ac:dyDescent="0.4">
      <c r="C38" s="47" t="s">
        <v>58</v>
      </c>
      <c r="D38" s="624">
        <v>0</v>
      </c>
      <c r="E38" s="622"/>
      <c r="F38" s="622"/>
      <c r="G38" s="622"/>
      <c r="H38" s="615">
        <f t="shared" si="2"/>
        <v>0</v>
      </c>
      <c r="I38" s="616"/>
      <c r="J38" s="617"/>
      <c r="K38" s="624">
        <f t="shared" si="3"/>
        <v>0</v>
      </c>
      <c r="L38" s="622"/>
      <c r="M38" s="622"/>
      <c r="N38" s="622"/>
      <c r="O38" s="618">
        <f t="shared" si="4"/>
        <v>0</v>
      </c>
      <c r="P38" s="619"/>
      <c r="Q38" s="620"/>
      <c r="R38" s="621">
        <f t="shared" si="5"/>
        <v>0</v>
      </c>
      <c r="S38" s="622"/>
      <c r="T38" s="622"/>
      <c r="U38" s="625"/>
      <c r="V38" s="622">
        <f t="shared" si="0"/>
        <v>0</v>
      </c>
      <c r="W38" s="622"/>
      <c r="X38" s="622"/>
      <c r="Y38" s="622"/>
      <c r="Z38" s="621">
        <f t="shared" si="1"/>
        <v>0</v>
      </c>
      <c r="AA38" s="622"/>
      <c r="AB38" s="622"/>
      <c r="AC38" s="623"/>
      <c r="AD38" s="598">
        <f t="shared" si="6"/>
        <v>0</v>
      </c>
      <c r="AE38" s="599"/>
      <c r="AF38" s="599"/>
      <c r="AG38" s="599"/>
      <c r="AH38" s="599"/>
      <c r="AI38" s="42"/>
      <c r="AJ38" s="42"/>
      <c r="AK38" s="42"/>
      <c r="AL38" s="43"/>
      <c r="AM38" s="43"/>
      <c r="AN38" s="43"/>
      <c r="AO38" s="42"/>
      <c r="AP38" s="42"/>
      <c r="AQ38" s="42"/>
      <c r="AR38" s="42"/>
      <c r="AS38" s="44"/>
      <c r="AT38" s="44"/>
      <c r="AU38" s="44"/>
      <c r="AV38" s="42"/>
      <c r="AW38" s="42"/>
      <c r="AX38" s="42"/>
      <c r="AY38" s="42"/>
      <c r="AZ38" s="42"/>
      <c r="BA38" s="42"/>
      <c r="BB38" s="42"/>
      <c r="BC38" s="42"/>
      <c r="BD38" s="42"/>
      <c r="BE38" s="42"/>
      <c r="BF38" s="42"/>
      <c r="BG38" s="42"/>
      <c r="BH38" s="45"/>
      <c r="BI38" s="45"/>
      <c r="BJ38" s="55"/>
    </row>
    <row r="39" spans="2:62" ht="18.600000000000001" customHeight="1" x14ac:dyDescent="0.4">
      <c r="C39" s="47" t="s">
        <v>59</v>
      </c>
      <c r="D39" s="624">
        <v>0</v>
      </c>
      <c r="E39" s="622"/>
      <c r="F39" s="622"/>
      <c r="G39" s="622"/>
      <c r="H39" s="615">
        <f t="shared" si="2"/>
        <v>0</v>
      </c>
      <c r="I39" s="616"/>
      <c r="J39" s="617"/>
      <c r="K39" s="624">
        <f t="shared" si="3"/>
        <v>0</v>
      </c>
      <c r="L39" s="622"/>
      <c r="M39" s="622"/>
      <c r="N39" s="622"/>
      <c r="O39" s="618">
        <f t="shared" si="4"/>
        <v>0</v>
      </c>
      <c r="P39" s="619"/>
      <c r="Q39" s="620"/>
      <c r="R39" s="621">
        <f t="shared" si="5"/>
        <v>0</v>
      </c>
      <c r="S39" s="622"/>
      <c r="T39" s="622"/>
      <c r="U39" s="625"/>
      <c r="V39" s="622">
        <f t="shared" si="0"/>
        <v>0</v>
      </c>
      <c r="W39" s="622"/>
      <c r="X39" s="622"/>
      <c r="Y39" s="622"/>
      <c r="Z39" s="621">
        <f t="shared" si="1"/>
        <v>0</v>
      </c>
      <c r="AA39" s="622"/>
      <c r="AB39" s="622"/>
      <c r="AC39" s="623"/>
      <c r="AD39" s="598">
        <f t="shared" si="6"/>
        <v>0</v>
      </c>
      <c r="AE39" s="599"/>
      <c r="AF39" s="599"/>
      <c r="AG39" s="599"/>
      <c r="AH39" s="599"/>
      <c r="AI39" s="42"/>
      <c r="AJ39" s="42"/>
      <c r="AK39" s="42"/>
      <c r="AL39" s="43"/>
      <c r="AM39" s="43"/>
      <c r="AN39" s="43"/>
      <c r="AO39" s="42"/>
      <c r="AP39" s="42"/>
      <c r="AQ39" s="42"/>
      <c r="AR39" s="42"/>
      <c r="AS39" s="44"/>
      <c r="AT39" s="44"/>
      <c r="AU39" s="44"/>
      <c r="AV39" s="42"/>
      <c r="AW39" s="42"/>
      <c r="AX39" s="42"/>
      <c r="AY39" s="42"/>
      <c r="AZ39" s="42"/>
      <c r="BA39" s="42"/>
      <c r="BB39" s="42"/>
      <c r="BC39" s="42"/>
      <c r="BD39" s="42"/>
      <c r="BE39" s="42"/>
      <c r="BF39" s="42"/>
      <c r="BG39" s="42"/>
      <c r="BH39" s="45"/>
      <c r="BI39" s="45"/>
      <c r="BJ39" s="55"/>
    </row>
    <row r="40" spans="2:62" ht="18.600000000000001" customHeight="1" x14ac:dyDescent="0.4">
      <c r="C40" s="47" t="s">
        <v>60</v>
      </c>
      <c r="D40" s="624">
        <v>0</v>
      </c>
      <c r="E40" s="622"/>
      <c r="F40" s="622"/>
      <c r="G40" s="622"/>
      <c r="H40" s="615">
        <f t="shared" si="2"/>
        <v>0</v>
      </c>
      <c r="I40" s="616"/>
      <c r="J40" s="617"/>
      <c r="K40" s="624">
        <f t="shared" si="3"/>
        <v>0</v>
      </c>
      <c r="L40" s="622"/>
      <c r="M40" s="622"/>
      <c r="N40" s="622"/>
      <c r="O40" s="618">
        <f t="shared" si="4"/>
        <v>0</v>
      </c>
      <c r="P40" s="619"/>
      <c r="Q40" s="620"/>
      <c r="R40" s="621">
        <f t="shared" si="5"/>
        <v>0</v>
      </c>
      <c r="S40" s="622"/>
      <c r="T40" s="622"/>
      <c r="U40" s="625"/>
      <c r="V40" s="622">
        <f t="shared" si="0"/>
        <v>0</v>
      </c>
      <c r="W40" s="622"/>
      <c r="X40" s="622"/>
      <c r="Y40" s="622"/>
      <c r="Z40" s="621">
        <f t="shared" si="1"/>
        <v>0</v>
      </c>
      <c r="AA40" s="622"/>
      <c r="AB40" s="622"/>
      <c r="AC40" s="623"/>
      <c r="AD40" s="598">
        <f t="shared" si="6"/>
        <v>0</v>
      </c>
      <c r="AE40" s="599"/>
      <c r="AF40" s="599"/>
      <c r="AG40" s="599"/>
      <c r="AH40" s="599"/>
      <c r="AI40" s="42"/>
      <c r="AJ40" s="42"/>
      <c r="AK40" s="42"/>
      <c r="AL40" s="43"/>
      <c r="AM40" s="43"/>
      <c r="AN40" s="43"/>
      <c r="AO40" s="42"/>
      <c r="AP40" s="42"/>
      <c r="AQ40" s="42"/>
      <c r="AR40" s="42"/>
      <c r="AS40" s="44"/>
      <c r="AT40" s="44"/>
      <c r="AU40" s="44"/>
      <c r="AV40" s="42"/>
      <c r="AW40" s="42"/>
      <c r="AX40" s="42"/>
      <c r="AY40" s="42"/>
      <c r="AZ40" s="42"/>
      <c r="BA40" s="42"/>
      <c r="BB40" s="42"/>
      <c r="BC40" s="42"/>
      <c r="BD40" s="42"/>
      <c r="BE40" s="42"/>
      <c r="BF40" s="42"/>
      <c r="BG40" s="42"/>
      <c r="BH40" s="45"/>
      <c r="BI40" s="45"/>
      <c r="BJ40" s="55"/>
    </row>
    <row r="41" spans="2:62" ht="18.600000000000001" customHeight="1" x14ac:dyDescent="0.4">
      <c r="C41" s="47" t="s">
        <v>61</v>
      </c>
      <c r="D41" s="624">
        <v>0</v>
      </c>
      <c r="E41" s="622"/>
      <c r="F41" s="622"/>
      <c r="G41" s="622"/>
      <c r="H41" s="615">
        <f t="shared" si="2"/>
        <v>0</v>
      </c>
      <c r="I41" s="616"/>
      <c r="J41" s="617"/>
      <c r="K41" s="624">
        <f t="shared" si="3"/>
        <v>0</v>
      </c>
      <c r="L41" s="622"/>
      <c r="M41" s="622"/>
      <c r="N41" s="622"/>
      <c r="O41" s="618">
        <f t="shared" si="4"/>
        <v>0</v>
      </c>
      <c r="P41" s="619"/>
      <c r="Q41" s="620"/>
      <c r="R41" s="621">
        <f t="shared" si="5"/>
        <v>0</v>
      </c>
      <c r="S41" s="622"/>
      <c r="T41" s="622"/>
      <c r="U41" s="625"/>
      <c r="V41" s="622">
        <f t="shared" si="0"/>
        <v>0</v>
      </c>
      <c r="W41" s="622"/>
      <c r="X41" s="622"/>
      <c r="Y41" s="622"/>
      <c r="Z41" s="621">
        <f t="shared" si="1"/>
        <v>0</v>
      </c>
      <c r="AA41" s="622"/>
      <c r="AB41" s="622"/>
      <c r="AC41" s="623"/>
      <c r="AD41" s="598">
        <f t="shared" si="6"/>
        <v>0</v>
      </c>
      <c r="AE41" s="599"/>
      <c r="AF41" s="599"/>
      <c r="AG41" s="599"/>
      <c r="AH41" s="599"/>
      <c r="AI41" s="42"/>
      <c r="AJ41" s="42"/>
      <c r="AK41" s="42"/>
      <c r="AL41" s="43"/>
      <c r="AM41" s="43"/>
      <c r="AN41" s="43"/>
      <c r="AO41" s="42"/>
      <c r="AP41" s="42"/>
      <c r="AQ41" s="42"/>
      <c r="AR41" s="42"/>
      <c r="AS41" s="44"/>
      <c r="AT41" s="44"/>
      <c r="AU41" s="44"/>
      <c r="AV41" s="42"/>
      <c r="AW41" s="42"/>
      <c r="AX41" s="42"/>
      <c r="AY41" s="42"/>
      <c r="AZ41" s="42"/>
      <c r="BA41" s="42"/>
      <c r="BB41" s="42"/>
      <c r="BC41" s="42"/>
      <c r="BD41" s="42"/>
      <c r="BE41" s="42"/>
      <c r="BF41" s="42"/>
      <c r="BG41" s="42"/>
      <c r="BH41" s="45"/>
      <c r="BI41" s="45"/>
      <c r="BJ41" s="55"/>
    </row>
    <row r="42" spans="2:62" ht="18.600000000000001" customHeight="1" x14ac:dyDescent="0.4">
      <c r="C42" s="47" t="s">
        <v>62</v>
      </c>
      <c r="D42" s="613">
        <v>0</v>
      </c>
      <c r="E42" s="596"/>
      <c r="F42" s="596"/>
      <c r="G42" s="614"/>
      <c r="H42" s="615">
        <f t="shared" si="2"/>
        <v>0</v>
      </c>
      <c r="I42" s="616"/>
      <c r="J42" s="617"/>
      <c r="K42" s="613">
        <f t="shared" si="3"/>
        <v>0</v>
      </c>
      <c r="L42" s="596"/>
      <c r="M42" s="596"/>
      <c r="N42" s="597"/>
      <c r="O42" s="618">
        <f t="shared" si="4"/>
        <v>0</v>
      </c>
      <c r="P42" s="619"/>
      <c r="Q42" s="620"/>
      <c r="R42" s="595">
        <f t="shared" si="5"/>
        <v>0</v>
      </c>
      <c r="S42" s="596"/>
      <c r="T42" s="596"/>
      <c r="U42" s="614"/>
      <c r="V42" s="596">
        <f t="shared" si="0"/>
        <v>0</v>
      </c>
      <c r="W42" s="596"/>
      <c r="X42" s="596"/>
      <c r="Y42" s="597"/>
      <c r="Z42" s="595">
        <f t="shared" si="1"/>
        <v>0</v>
      </c>
      <c r="AA42" s="596"/>
      <c r="AB42" s="596"/>
      <c r="AC42" s="597"/>
      <c r="AD42" s="598">
        <f t="shared" si="6"/>
        <v>0</v>
      </c>
      <c r="AE42" s="599"/>
      <c r="AF42" s="599"/>
      <c r="AG42" s="599"/>
      <c r="AH42" s="599"/>
      <c r="AI42" s="42"/>
      <c r="AJ42" s="42"/>
      <c r="AK42" s="42"/>
      <c r="AL42" s="43"/>
      <c r="AM42" s="43"/>
      <c r="AN42" s="43"/>
      <c r="AO42" s="42"/>
      <c r="AP42" s="42"/>
      <c r="AQ42" s="42"/>
      <c r="AR42" s="42"/>
      <c r="AS42" s="44"/>
      <c r="AT42" s="44"/>
      <c r="AU42" s="44"/>
      <c r="AV42" s="42"/>
      <c r="AW42" s="42"/>
      <c r="AX42" s="42"/>
      <c r="AY42" s="42"/>
      <c r="AZ42" s="42"/>
      <c r="BA42" s="42"/>
      <c r="BB42" s="42"/>
      <c r="BC42" s="42"/>
      <c r="BD42" s="42"/>
      <c r="BE42" s="42"/>
      <c r="BF42" s="42"/>
      <c r="BG42" s="42"/>
      <c r="BH42" s="45"/>
      <c r="BI42" s="45"/>
      <c r="BJ42" s="55"/>
    </row>
    <row r="43" spans="2:62" ht="18.600000000000001" customHeight="1" thickBot="1" x14ac:dyDescent="0.45">
      <c r="C43" s="47" t="s">
        <v>63</v>
      </c>
      <c r="D43" s="600">
        <v>0</v>
      </c>
      <c r="E43" s="601"/>
      <c r="F43" s="601"/>
      <c r="G43" s="602"/>
      <c r="H43" s="603">
        <f t="shared" si="2"/>
        <v>0</v>
      </c>
      <c r="I43" s="604"/>
      <c r="J43" s="605"/>
      <c r="K43" s="600">
        <f t="shared" si="3"/>
        <v>0</v>
      </c>
      <c r="L43" s="601"/>
      <c r="M43" s="601"/>
      <c r="N43" s="606"/>
      <c r="O43" s="607">
        <f t="shared" si="4"/>
        <v>0</v>
      </c>
      <c r="P43" s="608"/>
      <c r="Q43" s="609"/>
      <c r="R43" s="610">
        <f>K43*O43</f>
        <v>0</v>
      </c>
      <c r="S43" s="601"/>
      <c r="T43" s="601"/>
      <c r="U43" s="602"/>
      <c r="V43" s="601">
        <f t="shared" si="0"/>
        <v>0</v>
      </c>
      <c r="W43" s="601"/>
      <c r="X43" s="601"/>
      <c r="Y43" s="606"/>
      <c r="Z43" s="610">
        <f t="shared" si="1"/>
        <v>0</v>
      </c>
      <c r="AA43" s="601"/>
      <c r="AB43" s="601"/>
      <c r="AC43" s="606"/>
      <c r="AD43" s="611">
        <f t="shared" si="6"/>
        <v>0</v>
      </c>
      <c r="AE43" s="612"/>
      <c r="AF43" s="612"/>
      <c r="AG43" s="612"/>
      <c r="AH43" s="612"/>
      <c r="AI43" s="42"/>
      <c r="AJ43" s="42"/>
      <c r="AK43" s="42"/>
      <c r="AL43" s="43"/>
      <c r="AM43" s="43"/>
      <c r="AN43" s="43"/>
      <c r="AO43" s="42"/>
      <c r="AP43" s="42"/>
      <c r="AQ43" s="42"/>
      <c r="AR43" s="42"/>
      <c r="AS43" s="44"/>
      <c r="AT43" s="44"/>
      <c r="AU43" s="44"/>
      <c r="AV43" s="42"/>
      <c r="AW43" s="42"/>
      <c r="AX43" s="42"/>
      <c r="AY43" s="42"/>
      <c r="AZ43" s="42"/>
      <c r="BA43" s="42"/>
      <c r="BB43" s="42"/>
      <c r="BC43" s="42"/>
      <c r="BD43" s="42"/>
      <c r="BE43" s="42"/>
      <c r="BF43" s="42"/>
      <c r="BG43" s="42"/>
      <c r="BH43" s="45"/>
      <c r="BI43" s="45"/>
      <c r="BJ43" s="55"/>
    </row>
    <row r="44" spans="2:62" ht="18.600000000000001" customHeight="1" thickTop="1" x14ac:dyDescent="0.4">
      <c r="B44" s="576" t="s">
        <v>68</v>
      </c>
      <c r="C44" s="577"/>
      <c r="D44" s="580">
        <f>SUM(D36:G43)</f>
        <v>0</v>
      </c>
      <c r="E44" s="559"/>
      <c r="F44" s="559"/>
      <c r="G44" s="559"/>
      <c r="H44" s="583">
        <f>SUM(H36,H37,H38,H39,H40,H41,H42,H43)</f>
        <v>0</v>
      </c>
      <c r="I44" s="584"/>
      <c r="J44" s="585"/>
      <c r="K44" s="552" t="s">
        <v>69</v>
      </c>
      <c r="L44" s="553"/>
      <c r="M44" s="553"/>
      <c r="N44" s="554"/>
      <c r="O44" s="589">
        <f>SUM(O36,O37,O38,O39,O40,O41,O42,O43)</f>
        <v>0</v>
      </c>
      <c r="P44" s="590"/>
      <c r="Q44" s="591"/>
      <c r="R44" s="552" t="s">
        <v>69</v>
      </c>
      <c r="S44" s="553"/>
      <c r="T44" s="553"/>
      <c r="U44" s="553"/>
      <c r="V44" s="552" t="s">
        <v>69</v>
      </c>
      <c r="W44" s="553"/>
      <c r="X44" s="553"/>
      <c r="Y44" s="554"/>
      <c r="Z44" s="558">
        <f>SUM(Z36,Z37,Z38,Z39,Z40,Z41,Z42,Z43)</f>
        <v>0</v>
      </c>
      <c r="AA44" s="559"/>
      <c r="AB44" s="559"/>
      <c r="AC44" s="560"/>
      <c r="AD44" s="564">
        <f>+SUM(AD36,AD37,AD38,AD39,AD40,AD41,,AD42,AD43)</f>
        <v>0</v>
      </c>
      <c r="AE44" s="565"/>
      <c r="AF44" s="565"/>
      <c r="AG44" s="565"/>
      <c r="AH44" s="565"/>
      <c r="AI44" s="42"/>
      <c r="AJ44" s="42"/>
      <c r="AK44" s="42"/>
      <c r="AL44" s="43"/>
      <c r="AM44" s="43"/>
      <c r="AN44" s="43"/>
      <c r="AO44" s="42"/>
      <c r="AP44" s="42"/>
      <c r="AQ44" s="42"/>
      <c r="AR44" s="42"/>
      <c r="AS44" s="44"/>
      <c r="AT44" s="44"/>
      <c r="AU44" s="44"/>
      <c r="AV44" s="42"/>
      <c r="AW44" s="42"/>
      <c r="AX44" s="42"/>
      <c r="AY44" s="42"/>
      <c r="AZ44" s="42"/>
      <c r="BA44" s="42"/>
      <c r="BB44" s="42"/>
      <c r="BC44" s="42"/>
      <c r="BD44" s="42"/>
      <c r="BE44" s="42"/>
      <c r="BF44" s="42"/>
      <c r="BG44" s="42"/>
      <c r="BH44" s="45"/>
      <c r="BI44" s="45"/>
      <c r="BJ44" s="55"/>
    </row>
    <row r="45" spans="2:62" ht="18.600000000000001" customHeight="1" thickBot="1" x14ac:dyDescent="0.45">
      <c r="B45" s="578"/>
      <c r="C45" s="579"/>
      <c r="D45" s="581"/>
      <c r="E45" s="582"/>
      <c r="F45" s="582"/>
      <c r="G45" s="582"/>
      <c r="H45" s="586"/>
      <c r="I45" s="587"/>
      <c r="J45" s="588"/>
      <c r="K45" s="555"/>
      <c r="L45" s="556"/>
      <c r="M45" s="556"/>
      <c r="N45" s="557"/>
      <c r="O45" s="592"/>
      <c r="P45" s="593"/>
      <c r="Q45" s="594"/>
      <c r="R45" s="555"/>
      <c r="S45" s="556"/>
      <c r="T45" s="556"/>
      <c r="U45" s="556"/>
      <c r="V45" s="555"/>
      <c r="W45" s="556"/>
      <c r="X45" s="556"/>
      <c r="Y45" s="557"/>
      <c r="Z45" s="561"/>
      <c r="AA45" s="562"/>
      <c r="AB45" s="562"/>
      <c r="AC45" s="563"/>
      <c r="AD45" s="566"/>
      <c r="AE45" s="567"/>
      <c r="AF45" s="567"/>
      <c r="AG45" s="567"/>
      <c r="AH45" s="567"/>
      <c r="AI45" s="42"/>
      <c r="AJ45" s="42"/>
      <c r="AK45" s="42"/>
      <c r="AL45" s="43"/>
      <c r="AM45" s="43"/>
      <c r="AN45" s="43"/>
      <c r="AO45" s="42"/>
      <c r="AP45" s="42"/>
      <c r="AQ45" s="42"/>
      <c r="AR45" s="42"/>
      <c r="AS45" s="44"/>
      <c r="AT45" s="44"/>
      <c r="AU45" s="44"/>
      <c r="AV45" s="42"/>
      <c r="AW45" s="42"/>
      <c r="AX45" s="42"/>
      <c r="AY45" s="42"/>
      <c r="AZ45" s="42"/>
      <c r="BA45" s="42"/>
      <c r="BB45" s="42"/>
      <c r="BC45" s="42"/>
      <c r="BD45" s="42"/>
      <c r="BE45" s="42"/>
      <c r="BF45" s="42"/>
      <c r="BG45" s="42"/>
      <c r="BH45" s="45"/>
      <c r="BI45" s="45"/>
      <c r="BJ45" s="55"/>
    </row>
    <row r="46" spans="2:62" ht="18.600000000000001" customHeight="1" x14ac:dyDescent="0.4">
      <c r="B46" s="56"/>
      <c r="C46" s="56"/>
      <c r="D46" s="57"/>
      <c r="E46" s="58"/>
      <c r="F46" s="58"/>
      <c r="G46" s="58"/>
      <c r="H46" s="59"/>
      <c r="I46" s="59"/>
      <c r="J46" s="60"/>
      <c r="K46" s="42"/>
      <c r="L46" s="42"/>
      <c r="M46" s="42"/>
      <c r="N46" s="42"/>
      <c r="O46" s="44"/>
      <c r="P46" s="44"/>
      <c r="Q46" s="44"/>
      <c r="R46" s="42"/>
      <c r="S46" s="42"/>
      <c r="T46" s="42"/>
      <c r="U46" s="42"/>
      <c r="V46" s="42"/>
      <c r="W46" s="42"/>
      <c r="X46" s="42"/>
      <c r="Y46" s="42"/>
      <c r="Z46" s="42"/>
      <c r="AA46" s="42"/>
      <c r="AB46" s="42"/>
      <c r="AC46" s="42"/>
      <c r="AD46" s="61"/>
      <c r="AE46" s="61"/>
      <c r="AF46" s="61"/>
      <c r="AG46" s="56"/>
      <c r="AH46" s="42"/>
      <c r="AI46" s="42"/>
      <c r="AJ46" s="42"/>
      <c r="AK46" s="42"/>
      <c r="AL46" s="43"/>
      <c r="AM46" s="43"/>
      <c r="AN46" s="43"/>
      <c r="AO46" s="42"/>
      <c r="AP46" s="42"/>
      <c r="AQ46" s="42"/>
      <c r="AR46" s="42"/>
      <c r="AS46" s="44"/>
      <c r="AT46" s="44"/>
      <c r="AU46" s="44"/>
      <c r="AV46" s="42"/>
      <c r="AW46" s="42"/>
      <c r="AX46" s="42"/>
      <c r="AY46" s="42"/>
      <c r="AZ46" s="42"/>
      <c r="BA46" s="42"/>
      <c r="BB46" s="42"/>
      <c r="BC46" s="42"/>
      <c r="BD46" s="42"/>
      <c r="BE46" s="42"/>
      <c r="BF46" s="42"/>
      <c r="BG46" s="42"/>
      <c r="BH46" s="45"/>
      <c r="BI46" s="45"/>
      <c r="BJ46" s="55"/>
    </row>
    <row r="47" spans="2:62" ht="18.600000000000001" customHeight="1" x14ac:dyDescent="0.4">
      <c r="B47" s="56"/>
      <c r="C47" s="56"/>
      <c r="D47" s="62"/>
      <c r="E47" s="63"/>
      <c r="F47" s="63"/>
      <c r="G47" s="63"/>
      <c r="H47" s="64"/>
      <c r="I47" s="64"/>
      <c r="J47" s="65" t="s">
        <v>70</v>
      </c>
      <c r="K47" s="42"/>
      <c r="L47" s="42"/>
      <c r="M47" s="42"/>
      <c r="N47" s="42"/>
      <c r="O47" s="44"/>
      <c r="P47" s="44"/>
      <c r="Q47" s="44"/>
      <c r="R47" s="42"/>
      <c r="S47" s="42"/>
      <c r="T47" s="42"/>
      <c r="U47" s="42"/>
      <c r="V47" s="42"/>
      <c r="W47" s="42"/>
      <c r="X47" s="42"/>
      <c r="Y47" s="42"/>
      <c r="Z47" s="42"/>
      <c r="AA47" s="42"/>
      <c r="AB47" s="42"/>
      <c r="AC47" s="42"/>
      <c r="AD47" s="61"/>
      <c r="AE47" s="61"/>
      <c r="AF47" s="61"/>
      <c r="AG47" s="56"/>
      <c r="AH47" s="42"/>
      <c r="AI47" s="42"/>
      <c r="AJ47" s="42"/>
      <c r="AK47" s="42"/>
      <c r="AL47" s="43"/>
      <c r="AM47" s="43"/>
      <c r="AN47" s="43"/>
      <c r="AO47" s="42"/>
      <c r="AP47" s="42"/>
      <c r="AQ47" s="42"/>
      <c r="AR47" s="42"/>
      <c r="AS47" s="44"/>
      <c r="AT47" s="44"/>
      <c r="AU47" s="44"/>
      <c r="AV47" s="42"/>
      <c r="AW47" s="42"/>
      <c r="AX47" s="42"/>
      <c r="AY47" s="42"/>
      <c r="AZ47" s="42"/>
      <c r="BA47" s="42"/>
      <c r="BB47" s="42"/>
      <c r="BC47" s="42"/>
      <c r="BD47" s="42"/>
      <c r="BE47" s="42"/>
      <c r="BF47" s="42"/>
      <c r="BG47" s="42"/>
      <c r="BH47" s="45"/>
      <c r="BI47" s="45"/>
      <c r="BJ47" s="55"/>
    </row>
    <row r="48" spans="2:62" ht="18.600000000000001" customHeight="1" x14ac:dyDescent="0.4">
      <c r="D48" s="42"/>
      <c r="E48" s="42"/>
      <c r="F48" s="42"/>
      <c r="G48" s="42"/>
      <c r="H48" s="43"/>
      <c r="I48" s="43"/>
      <c r="J48" s="43"/>
      <c r="K48" s="42"/>
      <c r="L48" s="42"/>
      <c r="M48" s="42"/>
      <c r="N48" s="42"/>
      <c r="O48" s="44"/>
      <c r="P48" s="44"/>
      <c r="Q48" s="44"/>
      <c r="R48" s="42"/>
      <c r="S48" s="42"/>
      <c r="T48" s="42"/>
      <c r="U48" s="42"/>
      <c r="V48" s="42"/>
      <c r="W48" s="42"/>
      <c r="X48" s="42"/>
      <c r="Y48" s="42"/>
      <c r="Z48" s="42"/>
      <c r="AA48" s="42"/>
      <c r="AB48" s="42"/>
      <c r="AC48" s="42"/>
      <c r="AD48" s="45"/>
      <c r="AE48" s="45"/>
      <c r="AF48" s="56"/>
      <c r="AG48" s="56"/>
      <c r="AH48" s="42"/>
      <c r="AI48" s="42"/>
      <c r="AJ48" s="42"/>
      <c r="AK48" s="42"/>
      <c r="AL48" s="43"/>
      <c r="AM48" s="43"/>
      <c r="AN48" s="43"/>
      <c r="AO48" s="42"/>
      <c r="AP48" s="42"/>
      <c r="AQ48" s="42"/>
      <c r="AR48" s="42"/>
      <c r="AS48" s="44"/>
      <c r="AT48" s="44"/>
      <c r="AU48" s="44"/>
      <c r="AV48" s="42"/>
      <c r="AW48" s="42"/>
      <c r="AX48" s="42"/>
      <c r="AY48" s="42"/>
      <c r="AZ48" s="42"/>
      <c r="BA48" s="42"/>
      <c r="BB48" s="42"/>
      <c r="BC48" s="42"/>
      <c r="BD48" s="42"/>
      <c r="BE48" s="42"/>
      <c r="BF48" s="42"/>
      <c r="BG48" s="42"/>
      <c r="BH48" s="45"/>
      <c r="BI48" s="45"/>
      <c r="BJ48" s="55"/>
    </row>
    <row r="49" spans="1:61" ht="18.600000000000001" customHeight="1" thickBot="1" x14ac:dyDescent="0.45">
      <c r="A49" s="66" t="s">
        <v>71</v>
      </c>
      <c r="K49" s="66" t="s">
        <v>72</v>
      </c>
      <c r="Y49" s="40" t="s">
        <v>73</v>
      </c>
      <c r="BI49" s="67"/>
    </row>
    <row r="50" spans="1:61" ht="25.5" customHeight="1" x14ac:dyDescent="0.4">
      <c r="B50" s="568" t="s">
        <v>6</v>
      </c>
      <c r="C50" s="569"/>
      <c r="D50" s="570"/>
      <c r="E50" s="568" t="s">
        <v>74</v>
      </c>
      <c r="F50" s="569"/>
      <c r="G50" s="569"/>
      <c r="H50" s="570"/>
      <c r="L50" s="568" t="s">
        <v>8</v>
      </c>
      <c r="M50" s="569"/>
      <c r="N50" s="569"/>
      <c r="O50" s="570"/>
      <c r="P50" s="568" t="s">
        <v>6</v>
      </c>
      <c r="Q50" s="569"/>
      <c r="R50" s="570"/>
      <c r="S50" s="568" t="s">
        <v>74</v>
      </c>
      <c r="T50" s="569"/>
      <c r="U50" s="569"/>
      <c r="V50" s="570"/>
      <c r="Z50" s="571" t="s">
        <v>6</v>
      </c>
      <c r="AA50" s="572"/>
      <c r="AB50" s="573"/>
      <c r="AC50" s="574" t="s">
        <v>75</v>
      </c>
      <c r="AD50" s="572"/>
      <c r="AE50" s="572"/>
      <c r="AF50" s="575"/>
      <c r="AG50" s="529" t="s">
        <v>76</v>
      </c>
      <c r="AH50" s="530"/>
      <c r="AI50" s="530"/>
      <c r="AJ50" s="531"/>
      <c r="AK50" s="68"/>
      <c r="BI50" s="67"/>
    </row>
    <row r="51" spans="1:61" ht="18.600000000000001" customHeight="1" x14ac:dyDescent="0.2">
      <c r="B51" s="532">
        <f>AS30</f>
        <v>0</v>
      </c>
      <c r="C51" s="533"/>
      <c r="D51" s="534"/>
      <c r="E51" s="541">
        <f>BD30</f>
        <v>0</v>
      </c>
      <c r="F51" s="542"/>
      <c r="G51" s="542"/>
      <c r="H51" s="543"/>
      <c r="L51" s="69"/>
      <c r="M51" s="70"/>
      <c r="N51" s="70"/>
      <c r="O51" s="71"/>
      <c r="P51" s="72"/>
      <c r="Q51" s="73"/>
      <c r="R51" s="74"/>
      <c r="S51" s="69"/>
      <c r="T51" s="70"/>
      <c r="U51" s="70"/>
      <c r="V51" s="71"/>
      <c r="Z51" s="75"/>
      <c r="AA51" s="76"/>
      <c r="AB51" s="77"/>
      <c r="AC51" s="78"/>
      <c r="AD51" s="78"/>
      <c r="AE51" s="78"/>
      <c r="AF51" s="79"/>
      <c r="AG51" s="80"/>
      <c r="AJ51" s="81"/>
      <c r="AK51" s="68"/>
    </row>
    <row r="52" spans="1:61" ht="18.600000000000001" customHeight="1" x14ac:dyDescent="0.2">
      <c r="B52" s="535"/>
      <c r="C52" s="536"/>
      <c r="D52" s="537"/>
      <c r="E52" s="544"/>
      <c r="F52" s="545"/>
      <c r="G52" s="545"/>
      <c r="H52" s="546"/>
      <c r="L52" s="82"/>
      <c r="M52" s="83"/>
      <c r="N52" s="83"/>
      <c r="O52" s="84"/>
      <c r="P52" s="85"/>
      <c r="Q52" s="86"/>
      <c r="R52" s="87"/>
      <c r="S52" s="82"/>
      <c r="T52" s="83"/>
      <c r="U52" s="83"/>
      <c r="V52" s="84"/>
      <c r="Z52" s="88"/>
      <c r="AA52" s="89"/>
      <c r="AB52" s="90"/>
      <c r="AC52" s="91"/>
      <c r="AD52" s="91"/>
      <c r="AE52" s="91"/>
      <c r="AF52" s="92"/>
      <c r="AG52" s="80"/>
      <c r="AJ52" s="81"/>
      <c r="AK52" s="68"/>
    </row>
    <row r="53" spans="1:61" ht="18.600000000000001" customHeight="1" thickBot="1" x14ac:dyDescent="0.55000000000000004">
      <c r="B53" s="538"/>
      <c r="C53" s="539"/>
      <c r="D53" s="540"/>
      <c r="E53" s="547"/>
      <c r="F53" s="548"/>
      <c r="G53" s="548"/>
      <c r="H53" s="549"/>
      <c r="L53" s="93"/>
      <c r="M53" s="94"/>
      <c r="N53" s="94"/>
      <c r="O53" s="95" t="s">
        <v>70</v>
      </c>
      <c r="P53" s="96"/>
      <c r="Q53" s="97"/>
      <c r="R53" s="98" t="s">
        <v>77</v>
      </c>
      <c r="S53" s="99"/>
      <c r="T53" s="100"/>
      <c r="U53" s="100"/>
      <c r="V53" s="95" t="s">
        <v>70</v>
      </c>
      <c r="Z53" s="101"/>
      <c r="AA53" s="102"/>
      <c r="AB53" s="103" t="s">
        <v>77</v>
      </c>
      <c r="AC53" s="104"/>
      <c r="AD53" s="104"/>
      <c r="AE53" s="104"/>
      <c r="AF53" s="105" t="s">
        <v>70</v>
      </c>
      <c r="AG53" s="106"/>
      <c r="AH53" s="107"/>
      <c r="AI53" s="107"/>
      <c r="AJ53" s="108" t="s">
        <v>70</v>
      </c>
      <c r="AK53" s="68"/>
    </row>
    <row r="54" spans="1:61" ht="18.600000000000001" customHeight="1" x14ac:dyDescent="0.5">
      <c r="O54" s="89"/>
      <c r="P54" s="89"/>
      <c r="Q54" s="89"/>
      <c r="R54" s="91"/>
      <c r="S54" s="91"/>
      <c r="T54" s="91"/>
      <c r="U54" s="91"/>
      <c r="Z54" s="109"/>
      <c r="AA54" s="110"/>
      <c r="AB54" s="111"/>
      <c r="AC54" s="112"/>
      <c r="AD54" s="113"/>
      <c r="AE54" s="113"/>
      <c r="AF54" s="114"/>
      <c r="AG54" s="115"/>
      <c r="AH54" s="116"/>
      <c r="AI54" s="116"/>
      <c r="AJ54" s="117"/>
      <c r="AK54" s="68"/>
      <c r="AN54" s="89"/>
      <c r="AO54" s="89"/>
      <c r="AP54" s="89"/>
      <c r="AQ54" s="91"/>
      <c r="AR54" s="91"/>
      <c r="AS54" s="91"/>
      <c r="AT54" s="91"/>
    </row>
    <row r="55" spans="1:61" ht="18.600000000000001" customHeight="1" x14ac:dyDescent="0.5">
      <c r="O55" s="89"/>
      <c r="P55" s="89"/>
      <c r="Q55" s="89"/>
      <c r="R55" s="91"/>
      <c r="S55" s="91"/>
      <c r="T55" s="91"/>
      <c r="U55" s="91"/>
      <c r="Z55" s="118"/>
      <c r="AA55" s="83"/>
      <c r="AB55" s="119"/>
      <c r="AC55" s="120"/>
      <c r="AD55" s="121"/>
      <c r="AE55" s="121"/>
      <c r="AF55" s="122"/>
      <c r="AG55" s="123"/>
      <c r="AH55" s="124"/>
      <c r="AI55" s="124"/>
      <c r="AJ55" s="125"/>
      <c r="AK55" s="68"/>
      <c r="AN55" s="89"/>
      <c r="AO55" s="89"/>
      <c r="AP55" s="89"/>
      <c r="AQ55" s="91"/>
      <c r="AR55" s="91"/>
      <c r="AS55" s="91"/>
      <c r="AT55" s="91"/>
    </row>
    <row r="56" spans="1:61" ht="18.600000000000001" customHeight="1" thickBot="1" x14ac:dyDescent="0.45">
      <c r="O56" s="89"/>
      <c r="P56" s="89"/>
      <c r="Q56" s="89"/>
      <c r="R56" s="91"/>
      <c r="S56" s="91"/>
      <c r="T56" s="91"/>
      <c r="U56" s="91"/>
      <c r="Z56" s="118"/>
      <c r="AA56" s="83"/>
      <c r="AB56" s="126" t="s">
        <v>77</v>
      </c>
      <c r="AC56" s="127"/>
      <c r="AD56" s="128"/>
      <c r="AE56" s="128"/>
      <c r="AF56" s="122" t="s">
        <v>70</v>
      </c>
      <c r="AG56" s="123"/>
      <c r="AH56" s="124"/>
      <c r="AI56" s="124"/>
      <c r="AJ56" s="125" t="s">
        <v>70</v>
      </c>
      <c r="AK56" s="68"/>
      <c r="AN56" s="89"/>
      <c r="AO56" s="89"/>
      <c r="AP56" s="89"/>
      <c r="AQ56" s="91"/>
      <c r="AR56" s="91"/>
      <c r="AS56" s="91"/>
      <c r="AT56" s="91"/>
    </row>
    <row r="57" spans="1:61" ht="18.600000000000001" customHeight="1" thickTop="1" x14ac:dyDescent="0.2">
      <c r="O57" s="89"/>
      <c r="P57" s="89"/>
      <c r="Q57" s="89"/>
      <c r="R57" s="91"/>
      <c r="S57" s="91"/>
      <c r="T57" s="91"/>
      <c r="U57" s="91"/>
      <c r="Z57" s="129"/>
      <c r="AA57" s="130"/>
      <c r="AB57" s="131"/>
      <c r="AC57" s="129"/>
      <c r="AD57" s="132"/>
      <c r="AE57" s="132"/>
      <c r="AF57" s="133"/>
      <c r="AG57" s="129"/>
      <c r="AH57" s="130"/>
      <c r="AI57" s="130"/>
      <c r="AJ57" s="131"/>
      <c r="AK57" s="68"/>
      <c r="AN57" s="89"/>
      <c r="AO57" s="89"/>
      <c r="AP57" s="89"/>
      <c r="AQ57" s="91"/>
      <c r="AR57" s="91"/>
      <c r="AS57" s="91"/>
      <c r="AT57" s="91"/>
    </row>
    <row r="58" spans="1:61" ht="18.600000000000001" customHeight="1" x14ac:dyDescent="0.2">
      <c r="O58" s="89"/>
      <c r="P58" s="89"/>
      <c r="Q58" s="89"/>
      <c r="R58" s="91"/>
      <c r="S58" s="91"/>
      <c r="T58" s="91"/>
      <c r="U58" s="91"/>
      <c r="Z58" s="134"/>
      <c r="AA58" s="83"/>
      <c r="AB58" s="135"/>
      <c r="AC58" s="134"/>
      <c r="AD58" s="86"/>
      <c r="AE58" s="86"/>
      <c r="AF58" s="136"/>
      <c r="AG58" s="134"/>
      <c r="AH58" s="83"/>
      <c r="AI58" s="83"/>
      <c r="AJ58" s="135"/>
      <c r="AK58" s="68"/>
      <c r="AN58" s="89"/>
      <c r="AO58" s="89"/>
      <c r="AP58" s="89"/>
      <c r="AQ58" s="91"/>
      <c r="AR58" s="91"/>
      <c r="AS58" s="91"/>
      <c r="AT58" s="91"/>
    </row>
    <row r="59" spans="1:61" ht="18.600000000000001" customHeight="1" thickBot="1" x14ac:dyDescent="0.25">
      <c r="O59" s="89"/>
      <c r="P59" s="89"/>
      <c r="Q59" s="89"/>
      <c r="R59" s="91"/>
      <c r="S59" s="91"/>
      <c r="T59" s="91"/>
      <c r="U59" s="91"/>
      <c r="Z59" s="137"/>
      <c r="AA59" s="138"/>
      <c r="AB59" s="139" t="s">
        <v>77</v>
      </c>
      <c r="AC59" s="137"/>
      <c r="AD59" s="140"/>
      <c r="AE59" s="140"/>
      <c r="AF59" s="141" t="s">
        <v>70</v>
      </c>
      <c r="AG59" s="137"/>
      <c r="AH59" s="138"/>
      <c r="AI59" s="138"/>
      <c r="AJ59" s="139" t="s">
        <v>70</v>
      </c>
      <c r="AK59" s="68"/>
      <c r="AN59" s="89"/>
      <c r="AO59" s="89"/>
      <c r="AP59" s="89"/>
      <c r="AQ59" s="91"/>
      <c r="AR59" s="91"/>
      <c r="AS59" s="91"/>
      <c r="AT59" s="91"/>
    </row>
    <row r="60" spans="1:61" ht="18.600000000000001" customHeight="1" thickTop="1" x14ac:dyDescent="0.2">
      <c r="O60" s="89"/>
      <c r="P60" s="89"/>
      <c r="Q60" s="89"/>
      <c r="R60" s="91"/>
      <c r="S60" s="91"/>
      <c r="T60" s="91"/>
      <c r="U60" s="91"/>
      <c r="Z60" s="83"/>
      <c r="AA60" s="83"/>
      <c r="AB60" s="83"/>
      <c r="AC60" s="83"/>
      <c r="AD60" s="86"/>
      <c r="AE60" s="86"/>
      <c r="AF60" s="86"/>
      <c r="AG60" s="83"/>
      <c r="AH60" s="83"/>
      <c r="AI60" s="83"/>
      <c r="AJ60" s="83"/>
      <c r="AK60" s="68"/>
      <c r="AN60" s="89"/>
      <c r="AO60" s="89"/>
      <c r="AP60" s="89"/>
      <c r="AQ60" s="91"/>
      <c r="AR60" s="91"/>
      <c r="AS60" s="91"/>
      <c r="AT60" s="91"/>
    </row>
    <row r="61" spans="1:61" ht="18.600000000000001" customHeight="1" x14ac:dyDescent="0.2">
      <c r="O61" s="89"/>
      <c r="P61" s="89"/>
      <c r="Q61" s="89"/>
      <c r="R61" s="91"/>
      <c r="S61" s="91"/>
      <c r="T61" s="91"/>
      <c r="U61" s="91"/>
      <c r="Z61" s="83"/>
      <c r="AA61" s="83"/>
      <c r="AB61" s="83"/>
      <c r="AC61" s="83"/>
      <c r="AD61" s="86"/>
      <c r="AE61" s="86"/>
      <c r="AF61" s="86"/>
      <c r="AG61" s="83"/>
      <c r="AH61" s="83"/>
      <c r="AI61" s="83"/>
      <c r="AJ61" s="83"/>
      <c r="AK61" s="68"/>
      <c r="AN61" s="89"/>
      <c r="AO61" s="89"/>
      <c r="AP61" s="89"/>
      <c r="AQ61" s="91"/>
      <c r="AR61" s="91"/>
      <c r="AS61" s="91"/>
      <c r="AT61" s="91"/>
    </row>
    <row r="62" spans="1:61" ht="18.600000000000001" customHeight="1" x14ac:dyDescent="0.2">
      <c r="O62" s="89"/>
      <c r="P62" s="89"/>
      <c r="Q62" s="89"/>
      <c r="R62" s="91"/>
      <c r="S62" s="91"/>
      <c r="T62" s="91"/>
      <c r="U62" s="91"/>
      <c r="Z62" s="83"/>
      <c r="AA62" s="83"/>
      <c r="AB62" s="83"/>
      <c r="AC62" s="83"/>
      <c r="AD62" s="86"/>
      <c r="AE62" s="86"/>
      <c r="AF62" s="86"/>
      <c r="AG62" s="83"/>
      <c r="AH62" s="83"/>
      <c r="AI62" s="83"/>
      <c r="AJ62" s="83"/>
      <c r="AK62" s="68"/>
      <c r="AN62" s="89"/>
      <c r="AO62" s="89"/>
      <c r="AP62" s="89"/>
      <c r="AQ62" s="91"/>
      <c r="AR62" s="91"/>
      <c r="AS62" s="91"/>
      <c r="AT62" s="91"/>
    </row>
    <row r="63" spans="1:61" ht="18.600000000000001" customHeight="1" x14ac:dyDescent="0.2">
      <c r="O63" s="89"/>
      <c r="P63" s="89"/>
      <c r="Q63" s="89"/>
      <c r="R63" s="91"/>
      <c r="S63" s="91"/>
      <c r="T63" s="91"/>
      <c r="U63" s="91"/>
      <c r="Z63" s="83"/>
      <c r="AA63" s="83"/>
      <c r="AB63" s="83"/>
      <c r="AC63" s="83"/>
      <c r="AD63" s="86"/>
      <c r="AE63" s="86"/>
      <c r="AF63" s="86"/>
      <c r="AG63" s="83"/>
      <c r="AH63" s="83"/>
      <c r="AI63" s="83"/>
      <c r="AJ63" s="83"/>
      <c r="AK63" s="68"/>
      <c r="AN63" s="89"/>
      <c r="AO63" s="89"/>
      <c r="AP63" s="89"/>
      <c r="AQ63" s="91"/>
      <c r="AR63" s="91"/>
      <c r="AS63" s="91"/>
      <c r="AT63" s="91"/>
    </row>
    <row r="64" spans="1:61" ht="18.75" customHeight="1" x14ac:dyDescent="0.4">
      <c r="D64" s="40" t="s">
        <v>78</v>
      </c>
    </row>
    <row r="65" spans="4:5" s="66" customFormat="1" ht="18.75" customHeight="1" x14ac:dyDescent="0.4">
      <c r="D65" s="66" t="s">
        <v>79</v>
      </c>
      <c r="E65" s="66" t="s">
        <v>80</v>
      </c>
    </row>
    <row r="66" spans="4:5" s="66" customFormat="1" ht="18.75" customHeight="1" x14ac:dyDescent="0.4">
      <c r="D66" s="66" t="s">
        <v>81</v>
      </c>
      <c r="E66" s="142" t="s">
        <v>82</v>
      </c>
    </row>
    <row r="67" spans="4:5" s="66" customFormat="1" ht="18.75" customHeight="1" x14ac:dyDescent="0.4">
      <c r="E67" s="142" t="s">
        <v>83</v>
      </c>
    </row>
    <row r="68" spans="4:5" s="66" customFormat="1" ht="18.75" customHeight="1" x14ac:dyDescent="0.4">
      <c r="D68" s="66" t="s">
        <v>84</v>
      </c>
      <c r="E68" s="142" t="s">
        <v>85</v>
      </c>
    </row>
    <row r="69" spans="4:5" ht="18.75" customHeight="1" x14ac:dyDescent="0.4">
      <c r="D69" t="s">
        <v>86</v>
      </c>
      <c r="E69" s="142" t="s">
        <v>87</v>
      </c>
    </row>
    <row r="70" spans="4:5" ht="18.75" customHeight="1" x14ac:dyDescent="0.4">
      <c r="D70" t="s">
        <v>88</v>
      </c>
      <c r="E70" s="142" t="s">
        <v>89</v>
      </c>
    </row>
    <row r="71" spans="4:5" ht="18.75" customHeight="1" x14ac:dyDescent="0.4">
      <c r="D71" t="s">
        <v>90</v>
      </c>
      <c r="E71" t="s">
        <v>91</v>
      </c>
    </row>
    <row r="72" spans="4:5" ht="18.75" customHeight="1" x14ac:dyDescent="0.4">
      <c r="D72" t="s">
        <v>92</v>
      </c>
      <c r="E72" s="142" t="s">
        <v>93</v>
      </c>
    </row>
    <row r="73" spans="4:5" ht="18.75" customHeight="1" x14ac:dyDescent="0.4">
      <c r="E73" s="142"/>
    </row>
    <row r="74" spans="4:5" ht="18.75" customHeight="1" x14ac:dyDescent="0.4">
      <c r="D74" s="40" t="s">
        <v>94</v>
      </c>
      <c r="E74" s="142"/>
    </row>
    <row r="75" spans="4:5" ht="18.75" customHeight="1" x14ac:dyDescent="0.4">
      <c r="D75" t="s">
        <v>95</v>
      </c>
      <c r="E75" s="142" t="s">
        <v>96</v>
      </c>
    </row>
    <row r="76" spans="4:5" ht="18.75" customHeight="1" x14ac:dyDescent="0.4">
      <c r="E76" s="143" t="s">
        <v>97</v>
      </c>
    </row>
    <row r="77" spans="4:5" ht="18.75" customHeight="1" x14ac:dyDescent="0.4">
      <c r="E77" s="143" t="s">
        <v>98</v>
      </c>
    </row>
    <row r="78" spans="4:5" ht="18.75" hidden="1" customHeight="1" x14ac:dyDescent="0.4">
      <c r="E78" s="143"/>
    </row>
    <row r="79" spans="4:5" ht="18.75" hidden="1" customHeight="1" x14ac:dyDescent="0.4">
      <c r="E79" s="143"/>
    </row>
    <row r="80" spans="4:5" ht="18.75" hidden="1" customHeight="1" x14ac:dyDescent="0.4">
      <c r="E80" s="143"/>
    </row>
    <row r="81" spans="4:36" ht="18.75" customHeight="1" x14ac:dyDescent="0.4">
      <c r="D81" t="s">
        <v>99</v>
      </c>
      <c r="E81" s="142" t="s">
        <v>100</v>
      </c>
    </row>
    <row r="82" spans="4:36" ht="18.75" customHeight="1" x14ac:dyDescent="0.4">
      <c r="E82" s="143" t="s">
        <v>101</v>
      </c>
    </row>
    <row r="83" spans="4:36" ht="18.75" customHeight="1" x14ac:dyDescent="0.4">
      <c r="E83" s="143" t="s">
        <v>102</v>
      </c>
    </row>
    <row r="84" spans="4:36" ht="18.75" customHeight="1" x14ac:dyDescent="0.4">
      <c r="D84" t="s">
        <v>103</v>
      </c>
      <c r="E84" s="142" t="s">
        <v>104</v>
      </c>
    </row>
    <row r="85" spans="4:36" ht="18.75" customHeight="1" x14ac:dyDescent="0.4">
      <c r="D85" t="s">
        <v>105</v>
      </c>
      <c r="E85" t="s">
        <v>106</v>
      </c>
    </row>
    <row r="86" spans="4:36" ht="18.75" customHeight="1" x14ac:dyDescent="0.4">
      <c r="D86" t="s">
        <v>107</v>
      </c>
      <c r="E86" t="s">
        <v>108</v>
      </c>
    </row>
    <row r="87" spans="4:36" ht="18.75" customHeight="1" x14ac:dyDescent="0.4">
      <c r="D87" t="s">
        <v>109</v>
      </c>
      <c r="E87" s="142" t="s">
        <v>110</v>
      </c>
    </row>
    <row r="88" spans="4:36" ht="36" customHeight="1" x14ac:dyDescent="0.4">
      <c r="D88" s="144" t="s">
        <v>111</v>
      </c>
      <c r="E88" s="550" t="s">
        <v>112</v>
      </c>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550"/>
    </row>
    <row r="89" spans="4:36" ht="42" customHeight="1" x14ac:dyDescent="0.4">
      <c r="D89" s="144" t="s">
        <v>113</v>
      </c>
      <c r="E89" s="551" t="s">
        <v>114</v>
      </c>
      <c r="F89" s="551"/>
      <c r="G89" s="551"/>
      <c r="H89" s="551"/>
      <c r="I89" s="551"/>
      <c r="J89" s="551"/>
      <c r="K89" s="551"/>
      <c r="L89" s="551"/>
      <c r="M89" s="551"/>
      <c r="N89" s="551"/>
      <c r="O89" s="551"/>
      <c r="P89" s="551"/>
      <c r="Q89" s="551"/>
      <c r="R89" s="551"/>
      <c r="S89" s="551"/>
      <c r="T89" s="551"/>
      <c r="U89" s="551"/>
      <c r="V89" s="551"/>
      <c r="W89" s="551"/>
      <c r="X89" s="551"/>
      <c r="Y89" s="551"/>
      <c r="Z89" s="551"/>
      <c r="AA89" s="551"/>
      <c r="AB89" s="551"/>
      <c r="AC89" s="551"/>
      <c r="AD89" s="551"/>
      <c r="AE89" s="551"/>
      <c r="AF89" s="551"/>
      <c r="AG89" s="551"/>
      <c r="AH89" s="551"/>
      <c r="AI89" s="551"/>
      <c r="AJ89" s="551"/>
    </row>
    <row r="90" spans="4:36" ht="18.75" customHeight="1" x14ac:dyDescent="0.4">
      <c r="D90" t="s">
        <v>115</v>
      </c>
      <c r="E90" s="142" t="s">
        <v>116</v>
      </c>
    </row>
    <row r="91" spans="4:36" ht="18.75" customHeight="1" x14ac:dyDescent="0.4">
      <c r="E91" s="142"/>
    </row>
    <row r="92" spans="4:36" ht="18.75" customHeight="1" x14ac:dyDescent="0.4">
      <c r="D92" s="40" t="s">
        <v>117</v>
      </c>
    </row>
    <row r="93" spans="4:36" ht="18.75" customHeight="1" x14ac:dyDescent="0.4">
      <c r="D93" s="145" t="s">
        <v>118</v>
      </c>
      <c r="E93" s="142"/>
    </row>
    <row r="94" spans="4:36" ht="18.75" customHeight="1" x14ac:dyDescent="0.4">
      <c r="D94" s="145"/>
      <c r="E94" t="s">
        <v>119</v>
      </c>
    </row>
    <row r="95" spans="4:36" ht="18.75" customHeight="1" x14ac:dyDescent="0.4">
      <c r="D95" s="145" t="s">
        <v>120</v>
      </c>
      <c r="E95" s="142"/>
    </row>
    <row r="96" spans="4:36" ht="18.75" customHeight="1" x14ac:dyDescent="0.4">
      <c r="D96" s="145"/>
      <c r="E96" t="s">
        <v>121</v>
      </c>
    </row>
    <row r="97" spans="4:5" ht="18.75" customHeight="1" x14ac:dyDescent="0.4">
      <c r="D97" s="145"/>
      <c r="E97" t="s">
        <v>122</v>
      </c>
    </row>
    <row r="98" spans="4:5" ht="18.75" customHeight="1" x14ac:dyDescent="0.4">
      <c r="D98" s="145" t="s">
        <v>123</v>
      </c>
      <c r="E98" s="145"/>
    </row>
    <row r="99" spans="4:5" ht="18.75" customHeight="1" x14ac:dyDescent="0.4">
      <c r="D99" s="145"/>
      <c r="E99" t="s">
        <v>124</v>
      </c>
    </row>
    <row r="100" spans="4:5" ht="18.75" customHeight="1" x14ac:dyDescent="0.4">
      <c r="D100" s="145"/>
      <c r="E100" t="s">
        <v>125</v>
      </c>
    </row>
    <row r="101" spans="4:5" ht="18.75" customHeight="1" x14ac:dyDescent="0.4">
      <c r="E101" s="146" t="s">
        <v>126</v>
      </c>
    </row>
    <row r="102" spans="4:5" ht="18.75" customHeight="1" x14ac:dyDescent="0.4">
      <c r="E102" s="146" t="s">
        <v>127</v>
      </c>
    </row>
    <row r="103" spans="4:5" ht="18.75" customHeight="1" x14ac:dyDescent="0.4">
      <c r="D103" s="145"/>
    </row>
    <row r="104" spans="4:5" ht="18.75" customHeight="1" x14ac:dyDescent="0.4">
      <c r="D104" s="145"/>
    </row>
  </sheetData>
  <mergeCells count="177">
    <mergeCell ref="C19:C21"/>
    <mergeCell ref="D19:E21"/>
    <mergeCell ref="F19:P20"/>
    <mergeCell ref="Q19:T21"/>
    <mergeCell ref="U19:AB20"/>
    <mergeCell ref="AC19:AF21"/>
    <mergeCell ref="AG19:AG21"/>
    <mergeCell ref="F21:J21"/>
    <mergeCell ref="L21:P21"/>
    <mergeCell ref="U21:X21"/>
    <mergeCell ref="Y21:AB21"/>
    <mergeCell ref="D22:E22"/>
    <mergeCell ref="F22:G22"/>
    <mergeCell ref="I22:J22"/>
    <mergeCell ref="L22:M22"/>
    <mergeCell ref="O22:P22"/>
    <mergeCell ref="Q22:T22"/>
    <mergeCell ref="U22:X22"/>
    <mergeCell ref="Y22:AB22"/>
    <mergeCell ref="AC22:AF22"/>
    <mergeCell ref="D23:E23"/>
    <mergeCell ref="F23:G23"/>
    <mergeCell ref="I23:J23"/>
    <mergeCell ref="L23:M23"/>
    <mergeCell ref="O23:P23"/>
    <mergeCell ref="Q23:T23"/>
    <mergeCell ref="U23:X23"/>
    <mergeCell ref="Y23:AB23"/>
    <mergeCell ref="AC23:AF23"/>
    <mergeCell ref="D24:E24"/>
    <mergeCell ref="F24:G24"/>
    <mergeCell ref="I24:J24"/>
    <mergeCell ref="L24:M24"/>
    <mergeCell ref="O24:P24"/>
    <mergeCell ref="Q24:T24"/>
    <mergeCell ref="U24:X24"/>
    <mergeCell ref="Y24:AB24"/>
    <mergeCell ref="AC24:AF24"/>
    <mergeCell ref="D25:E25"/>
    <mergeCell ref="F25:G25"/>
    <mergeCell ref="I25:J25"/>
    <mergeCell ref="L25:M25"/>
    <mergeCell ref="O25:P25"/>
    <mergeCell ref="Q25:T25"/>
    <mergeCell ref="U25:X25"/>
    <mergeCell ref="Y25:AB25"/>
    <mergeCell ref="AC25:AF25"/>
    <mergeCell ref="D26:E26"/>
    <mergeCell ref="F26:G26"/>
    <mergeCell ref="I26:J26"/>
    <mergeCell ref="L26:M26"/>
    <mergeCell ref="O26:P26"/>
    <mergeCell ref="Q26:T26"/>
    <mergeCell ref="U26:X26"/>
    <mergeCell ref="Y26:AB26"/>
    <mergeCell ref="AC26:AF26"/>
    <mergeCell ref="U27:X27"/>
    <mergeCell ref="Y27:AB27"/>
    <mergeCell ref="AC27:AF27"/>
    <mergeCell ref="D28:E28"/>
    <mergeCell ref="F28:G28"/>
    <mergeCell ref="I28:J28"/>
    <mergeCell ref="L28:M28"/>
    <mergeCell ref="O28:P28"/>
    <mergeCell ref="Q28:T28"/>
    <mergeCell ref="U28:X28"/>
    <mergeCell ref="D27:E27"/>
    <mergeCell ref="F27:G27"/>
    <mergeCell ref="I27:J27"/>
    <mergeCell ref="L27:M27"/>
    <mergeCell ref="O27:P27"/>
    <mergeCell ref="Q27:T27"/>
    <mergeCell ref="Y28:AB28"/>
    <mergeCell ref="AC28:AF28"/>
    <mergeCell ref="D29:E29"/>
    <mergeCell ref="F29:G29"/>
    <mergeCell ref="I29:J29"/>
    <mergeCell ref="L29:M29"/>
    <mergeCell ref="O29:P29"/>
    <mergeCell ref="Q29:T29"/>
    <mergeCell ref="U29:X29"/>
    <mergeCell ref="Y29:AB29"/>
    <mergeCell ref="AC29:AF29"/>
    <mergeCell ref="C33:C35"/>
    <mergeCell ref="D33:G35"/>
    <mergeCell ref="H33:J35"/>
    <mergeCell ref="K33:N35"/>
    <mergeCell ref="O33:Q35"/>
    <mergeCell ref="R33:U35"/>
    <mergeCell ref="V33:Y35"/>
    <mergeCell ref="Z33:AC35"/>
    <mergeCell ref="AD33:AH35"/>
    <mergeCell ref="Z36:AC36"/>
    <mergeCell ref="AD36:AH36"/>
    <mergeCell ref="D37:G37"/>
    <mergeCell ref="H37:J37"/>
    <mergeCell ref="K37:N37"/>
    <mergeCell ref="O37:Q37"/>
    <mergeCell ref="R37:U37"/>
    <mergeCell ref="V37:Y37"/>
    <mergeCell ref="Z37:AC37"/>
    <mergeCell ref="AD37:AH37"/>
    <mergeCell ref="D36:G36"/>
    <mergeCell ref="H36:J36"/>
    <mergeCell ref="K36:N36"/>
    <mergeCell ref="O36:Q36"/>
    <mergeCell ref="R36:U36"/>
    <mergeCell ref="V36:Y36"/>
    <mergeCell ref="Z38:AC38"/>
    <mergeCell ref="AD38:AH38"/>
    <mergeCell ref="D39:G39"/>
    <mergeCell ref="H39:J39"/>
    <mergeCell ref="K39:N39"/>
    <mergeCell ref="O39:Q39"/>
    <mergeCell ref="R39:U39"/>
    <mergeCell ref="V39:Y39"/>
    <mergeCell ref="Z39:AC39"/>
    <mergeCell ref="AD39:AH39"/>
    <mergeCell ref="D38:G38"/>
    <mergeCell ref="H38:J38"/>
    <mergeCell ref="K38:N38"/>
    <mergeCell ref="O38:Q38"/>
    <mergeCell ref="R38:U38"/>
    <mergeCell ref="V38:Y38"/>
    <mergeCell ref="Z40:AC40"/>
    <mergeCell ref="AD40:AH40"/>
    <mergeCell ref="D41:G41"/>
    <mergeCell ref="H41:J41"/>
    <mergeCell ref="K41:N41"/>
    <mergeCell ref="O41:Q41"/>
    <mergeCell ref="R41:U41"/>
    <mergeCell ref="V41:Y41"/>
    <mergeCell ref="Z41:AC41"/>
    <mergeCell ref="AD41:AH41"/>
    <mergeCell ref="D40:G40"/>
    <mergeCell ref="H40:J40"/>
    <mergeCell ref="K40:N40"/>
    <mergeCell ref="O40:Q40"/>
    <mergeCell ref="R40:U40"/>
    <mergeCell ref="V40:Y40"/>
    <mergeCell ref="Z42:AC42"/>
    <mergeCell ref="AD42:AH42"/>
    <mergeCell ref="D43:G43"/>
    <mergeCell ref="H43:J43"/>
    <mergeCell ref="K43:N43"/>
    <mergeCell ref="O43:Q43"/>
    <mergeCell ref="R43:U43"/>
    <mergeCell ref="V43:Y43"/>
    <mergeCell ref="Z43:AC43"/>
    <mergeCell ref="AD43:AH43"/>
    <mergeCell ref="D42:G42"/>
    <mergeCell ref="H42:J42"/>
    <mergeCell ref="K42:N42"/>
    <mergeCell ref="O42:Q42"/>
    <mergeCell ref="R42:U42"/>
    <mergeCell ref="V42:Y42"/>
    <mergeCell ref="AG50:AJ50"/>
    <mergeCell ref="B51:D53"/>
    <mergeCell ref="E51:H53"/>
    <mergeCell ref="E88:AH88"/>
    <mergeCell ref="E89:AJ89"/>
    <mergeCell ref="V44:Y45"/>
    <mergeCell ref="Z44:AC45"/>
    <mergeCell ref="AD44:AH45"/>
    <mergeCell ref="B50:D50"/>
    <mergeCell ref="E50:H50"/>
    <mergeCell ref="L50:O50"/>
    <mergeCell ref="P50:R50"/>
    <mergeCell ref="S50:V50"/>
    <mergeCell ref="Z50:AB50"/>
    <mergeCell ref="AC50:AF50"/>
    <mergeCell ref="B44:C45"/>
    <mergeCell ref="D44:G45"/>
    <mergeCell ref="H44:J45"/>
    <mergeCell ref="K44:N45"/>
    <mergeCell ref="O44:Q45"/>
    <mergeCell ref="R44:U45"/>
  </mergeCells>
  <phoneticPr fontId="1"/>
  <pageMargins left="0" right="0" top="0" bottom="0" header="0" footer="0"/>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利用内訳表（旧）</vt:lpstr>
      <vt:lpstr>利用内訳表 (新)</vt:lpstr>
      <vt:lpstr>利用内訳表 </vt:lpstr>
      <vt:lpstr>（案）記入方法</vt:lpstr>
      <vt:lpstr>手順書 (江東区案日中)</vt:lpstr>
      <vt:lpstr>'（案）記入方法'!Print_Area</vt:lpstr>
      <vt:lpstr>'手順書 (江東区案日中)'!Print_Area</vt:lpstr>
      <vt:lpstr>'利用内訳表 '!Print_Area</vt:lpstr>
      <vt:lpstr>'利用内訳表 (新)'!Print_Area</vt:lpstr>
      <vt:lpstr>'利用内訳表（旧）'!Print_Area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美月</dc:creator>
  <cp:lastModifiedBy>江東区</cp:lastModifiedBy>
  <cp:lastPrinted>2024-01-26T08:36:18Z</cp:lastPrinted>
  <dcterms:created xsi:type="dcterms:W3CDTF">2023-12-14T01:31:56Z</dcterms:created>
  <dcterms:modified xsi:type="dcterms:W3CDTF">2024-01-31T08:34:21Z</dcterms:modified>
</cp:coreProperties>
</file>