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5-1" sheetId="1" r:id="rId1"/>
    <sheet name="5-2" sheetId="2" r:id="rId2"/>
    <sheet name="5-3" sheetId="3" r:id="rId3"/>
  </sheets>
  <definedNames/>
  <calcPr fullCalcOnLoad="1"/>
</workbook>
</file>

<file path=xl/sharedStrings.xml><?xml version="1.0" encoding="utf-8"?>
<sst xmlns="http://schemas.openxmlformats.org/spreadsheetml/2006/main" count="156" uniqueCount="67">
  <si>
    <t>５－１．　地域，子供の数別　母子世帯数及び母子世帯人員　（6歳未満特掲）</t>
  </si>
  <si>
    <t>江東区</t>
  </si>
  <si>
    <t>地　　域</t>
  </si>
  <si>
    <t>母子世帯数</t>
  </si>
  <si>
    <t>母子世帯人員</t>
  </si>
  <si>
    <t>1世帯</t>
  </si>
  <si>
    <t>子供が</t>
  </si>
  <si>
    <t>当たり</t>
  </si>
  <si>
    <t>総数</t>
  </si>
  <si>
    <t>6歳未満</t>
  </si>
  <si>
    <t>1人</t>
  </si>
  <si>
    <t>3人以上</t>
  </si>
  <si>
    <t>の子供の</t>
  </si>
  <si>
    <t>子供の数</t>
  </si>
  <si>
    <t>いる世帯</t>
  </si>
  <si>
    <t>東京都</t>
  </si>
  <si>
    <t>区部</t>
  </si>
  <si>
    <t>千代田区</t>
  </si>
  <si>
    <t>中央区</t>
  </si>
  <si>
    <t>港区</t>
  </si>
  <si>
    <t>新宿区</t>
  </si>
  <si>
    <t>文京区</t>
  </si>
  <si>
    <t>台東区</t>
  </si>
  <si>
    <t>墨田区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</si>
  <si>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</si>
  <si>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</si>
  <si>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</si>
  <si>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</si>
  <si>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</si>
  <si>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</si>
  <si>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</si>
  <si>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</si>
  <si>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</si>
  <si>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</si>
  <si>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</si>
  <si>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</si>
  <si>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</si>
  <si>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</si>
  <si>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</si>
  <si>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５－２．　地域，子供の数別　父子世帯数及び父子世帯人員　（6歳未満特掲）</t>
  </si>
  <si>
    <t>父子世帯数</t>
  </si>
  <si>
    <t>父子世帯人員</t>
  </si>
  <si>
    <t>7</t>
  </si>
  <si>
    <t>年次</t>
  </si>
  <si>
    <t>母子世帯数</t>
  </si>
  <si>
    <t>父子世帯数</t>
  </si>
  <si>
    <t>昭和</t>
  </si>
  <si>
    <t xml:space="preserve"> 60</t>
  </si>
  <si>
    <t>年</t>
  </si>
  <si>
    <t>平成</t>
  </si>
  <si>
    <t>2</t>
  </si>
  <si>
    <t>年</t>
  </si>
  <si>
    <t xml:space="preserve">　　　 </t>
  </si>
  <si>
    <t>５－３．　子供の数別　母子世帯数及び父子世帯数　（６歳未満特掲）</t>
  </si>
  <si>
    <t>12</t>
  </si>
  <si>
    <t>17</t>
  </si>
  <si>
    <t>3人以上</t>
  </si>
  <si>
    <t>2人</t>
  </si>
  <si>
    <t>-</t>
  </si>
  <si>
    <t>22</t>
  </si>
  <si>
    <t>27</t>
  </si>
  <si>
    <t>平成27年　「国勢調査」</t>
  </si>
  <si>
    <t>資料：総務省統計局　「平成27年国勢調査世帯構造等基本集計」</t>
  </si>
  <si>
    <t>資料：総務省統計局 「平成27年国勢調査世帯構造等基本集計」</t>
  </si>
  <si>
    <t>(昭和60年～平成27年)</t>
  </si>
  <si>
    <t>平成27年　「国勢調査」</t>
  </si>
  <si>
    <t>（別掲）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</si>
</sst>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0;&quot;△ &quot;#,##0.00"/>
    <numFmt numFmtId="178" formatCode="#,##0.0;&quot;△ &quot;#,##0.0"/>
    <numFmt numFmtId="179" formatCode="0.0;&quot;△ &quot;0.0"/>
    <numFmt numFmtId="180" formatCode="\2\)\ #,###,###,##0.00;\2\)\ \-###,###,##0.00"/>
    <numFmt numFmtId="181" formatCode="##,###,###,##0.0;&quot;-&quot;#,###,###,##0.0"/>
    <numFmt numFmtId="182" formatCode="#,###,###,##0.00;&quot; -&quot;###,###,##0.00"/>
    <numFmt numFmtId="183" formatCode="\4\)\ #,###,###,##0.00;\4\)\ \-###,###,##0.00"/>
    <numFmt numFmtId="184" formatCode="\3\)\4\)\ #,###,###,##0.00;\3\)\4\)\ \-###,###,##0.00"/>
    <numFmt numFmtId="185" formatCode="0_);[Red]\(0\)"/>
    <numFmt numFmtId="186" formatCode="0.00_ "/>
    <numFmt numFmtId="187" formatCode="0.00;[Red]0.00"/>
    <numFmt numFmtId="188" formatCode="#,##0_);[Red]\(#,##0\)"/>
    <numFmt numFmtId="189" formatCode="0.0_ "/>
    <numFmt numFmtId="190" formatCode="0;&quot;△ &quot;0"/>
    <numFmt numFmtId="191" formatCode="###,###,###,##0;&quot;-&quot;##,###,###,##0"/>
    <numFmt numFmtId="192" formatCode="##,###,###,##0;&quot;-&quot;#,###,###,##0"/>
    <numFmt numFmtId="193" formatCode="#,###,###,##0;&quot; -&quot;###,###,##0"/>
    <numFmt numFmtId="194" formatCode="\ ###,###,##0;&quot;-&quot;###,###,##0"/>
    <numFmt numFmtId="195" formatCode="###,###,##0;&quot;-&quot;##,###,##0"/>
    <numFmt numFmtId="196" formatCode="0.E+00"/>
    <numFmt numFmtId="197" formatCode="#,###,##0;&quot; -&quot;###,##0"/>
    <numFmt numFmtId="198" formatCode="##0.0;&quot;-&quot;#0.0"/>
    <numFmt numFmtId="199" formatCode="###,##0;&quot;-&quot;##,##0"/>
    <numFmt numFmtId="200" formatCode="##,###,##0;&quot;-&quot;#,###,##0"/>
    <numFmt numFmtId="201" formatCode="#0.0;&quot;-&quot;0.0"/>
    <numFmt numFmtId="202" formatCode="#,##0_ "/>
    <numFmt numFmtId="203" formatCode="##\ ###\ ##0;&quot;▲ &quot;##\ ###\ ##0;&quot;-&quot;"/>
    <numFmt numFmtId="204" formatCode="###\ ##0;&quot;▲&quot;###\ ##0;&quot;-&quot;"/>
    <numFmt numFmtId="205" formatCode="##0.0;&quot;▲&quot;##0.0;&quot;-&quot;"/>
    <numFmt numFmtId="206" formatCode="#,##0;&quot;▲ &quot;#,##0"/>
    <numFmt numFmtId="207" formatCode="##\ ###\ ##0.0;&quot;▲&quot;##\ ###\ ##0.0;&quot;-&quot;"/>
    <numFmt numFmtId="208" formatCode="0.0_);[Red]\(0.0\)"/>
    <numFmt numFmtId="209" formatCode="0_ "/>
    <numFmt numFmtId="210" formatCode="#\ ###\ ##0;&quot;△ &quot;#\ ##0"/>
    <numFmt numFmtId="211" formatCode="#\ ##0.00_ "/>
    <numFmt numFmtId="212" formatCode="#\ ###\ ##0_ "/>
    <numFmt numFmtId="213" formatCode="#\ ###\ ##0;&quot;▲&quot;#\ ###\ ##0"/>
    <numFmt numFmtId="214" formatCode="#\ ###\ ##0;&quot;▲&quot;###\ ##0"/>
    <numFmt numFmtId="215" formatCode="#\ ##0.00"/>
    <numFmt numFmtId="216" formatCode="##\ ###\ ###\ ##0;&quot;▲&quot;##\ ###\ ###\ ##0;\ &quot;-&quot;"/>
    <numFmt numFmtId="217" formatCode="###\ ##0;&quot;▲&quot;###\ ##0;\ &quot;-&quot;"/>
    <numFmt numFmtId="218" formatCode="##\ ###\ ##0;&quot;▲&quot;##\ ###\ ##0;&quot;-&quot;"/>
    <numFmt numFmtId="219" formatCode="#,##0.0;&quot;▲ &quot;#,##0.0"/>
    <numFmt numFmtId="220" formatCode="0.00;&quot;△ &quot;0.00"/>
    <numFmt numFmtId="221" formatCode="#,##0.00_);[Red]\(#,##0.00\)"/>
    <numFmt numFmtId="222" formatCode="###\ ###\ ##0"/>
    <numFmt numFmtId="223" formatCode="[&lt;=999]000;[&lt;=99999]000\-00;000\-0000"/>
    <numFmt numFmtId="224" formatCode="#,##0_ ;[Red]\-#,##0\ "/>
    <numFmt numFmtId="225" formatCode="#\ ###\ ##0.00;&quot;△ &quot;#\ ##0.00"/>
    <numFmt numFmtId="226" formatCode="#\ ###\ ##0.0;&quot;△ &quot;#\ ##0.0"/>
    <numFmt numFmtId="227" formatCode="#\ ###\ ##0;&quot;△ &quot;#\ ##0;&quot;-&quot;"/>
    <numFmt numFmtId="228" formatCode="&quot;Yes&quot;;&quot;Yes&quot;;&quot;No&quot;"/>
    <numFmt numFmtId="229" formatCode="&quot;True&quot;;&quot;True&quot;;&quot;False&quot;"/>
    <numFmt numFmtId="230" formatCode="&quot;On&quot;;&quot;On&quot;;&quot;Off&quot;"/>
    <numFmt numFmtId="231" formatCode="[$€-2]\ #,##0.00_);[Red]\([$€-2]\ #,##0.00\)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1"/>
      <name val="ＭＳ Ｐゴシック"/>
      <family val="3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distributed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 horizontal="distributed"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distributed"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distributed" wrapText="1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distributed"/>
    </xf>
    <xf numFmtId="0" fontId="6" fillId="0" borderId="15" xfId="0" applyFont="1" applyBorder="1" applyAlignment="1">
      <alignment horizontal="distributed"/>
    </xf>
    <xf numFmtId="210" fontId="6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6" xfId="0" applyFont="1" applyBorder="1" applyAlignment="1">
      <alignment horizontal="distributed"/>
    </xf>
    <xf numFmtId="0" fontId="4" fillId="0" borderId="0" xfId="0" applyFont="1" applyAlignment="1">
      <alignment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8" xfId="0" applyFont="1" applyBorder="1" applyAlignment="1">
      <alignment horizontal="center" shrinkToFit="1"/>
    </xf>
    <xf numFmtId="0" fontId="6" fillId="0" borderId="19" xfId="0" applyFont="1" applyBorder="1" applyAlignment="1">
      <alignment horizontal="center" shrinkToFit="1"/>
    </xf>
    <xf numFmtId="0" fontId="0" fillId="0" borderId="0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49" fontId="6" fillId="0" borderId="0" xfId="0" applyNumberFormat="1" applyFont="1" applyAlignment="1">
      <alignment/>
    </xf>
    <xf numFmtId="0" fontId="6" fillId="0" borderId="15" xfId="0" applyFont="1" applyBorder="1" applyAlignment="1">
      <alignment horizontal="left"/>
    </xf>
    <xf numFmtId="49" fontId="6" fillId="0" borderId="0" xfId="0" applyNumberFormat="1" applyFont="1" applyAlignment="1">
      <alignment horizontal="center"/>
    </xf>
    <xf numFmtId="0" fontId="6" fillId="0" borderId="15" xfId="0" applyFont="1" applyFill="1" applyBorder="1" applyAlignment="1">
      <alignment horizontal="left"/>
    </xf>
    <xf numFmtId="210" fontId="6" fillId="0" borderId="0" xfId="0" applyNumberFormat="1" applyFont="1" applyFill="1" applyAlignment="1">
      <alignment/>
    </xf>
    <xf numFmtId="0" fontId="0" fillId="0" borderId="0" xfId="0" applyBorder="1" applyAlignment="1">
      <alignment/>
    </xf>
    <xf numFmtId="227" fontId="6" fillId="0" borderId="0" xfId="0" applyNumberFormat="1" applyFont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210" fontId="0" fillId="0" borderId="0" xfId="0" applyNumberFormat="1" applyFont="1" applyFill="1" applyBorder="1" applyAlignment="1">
      <alignment/>
    </xf>
    <xf numFmtId="0" fontId="0" fillId="0" borderId="15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49" fontId="6" fillId="0" borderId="0" xfId="0" applyNumberFormat="1" applyFont="1" applyFill="1" applyBorder="1" applyAlignment="1">
      <alignment horizontal="center"/>
    </xf>
    <xf numFmtId="210" fontId="6" fillId="0" borderId="0" xfId="0" applyNumberFormat="1" applyFont="1" applyFill="1" applyBorder="1" applyAlignment="1">
      <alignment/>
    </xf>
    <xf numFmtId="208" fontId="6" fillId="0" borderId="0" xfId="0" applyNumberFormat="1" applyFont="1" applyAlignment="1">
      <alignment vertical="center"/>
    </xf>
    <xf numFmtId="208" fontId="6" fillId="0" borderId="14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227" fontId="6" fillId="0" borderId="19" xfId="0" applyNumberFormat="1" applyFont="1" applyBorder="1" applyAlignment="1">
      <alignment/>
    </xf>
    <xf numFmtId="227" fontId="6" fillId="0" borderId="14" xfId="0" applyNumberFormat="1" applyFont="1" applyBorder="1" applyAlignment="1">
      <alignment/>
    </xf>
    <xf numFmtId="0" fontId="8" fillId="0" borderId="15" xfId="0" applyFont="1" applyFill="1" applyBorder="1" applyAlignment="1">
      <alignment horizontal="distributed"/>
    </xf>
    <xf numFmtId="227" fontId="9" fillId="0" borderId="0" xfId="0" applyNumberFormat="1" applyFont="1" applyAlignment="1">
      <alignment/>
    </xf>
    <xf numFmtId="208" fontId="9" fillId="0" borderId="0" xfId="0" applyNumberFormat="1" applyFont="1" applyAlignment="1">
      <alignment vertical="center"/>
    </xf>
    <xf numFmtId="227" fontId="6" fillId="0" borderId="0" xfId="0" applyNumberFormat="1" applyFont="1" applyBorder="1" applyAlignment="1">
      <alignment/>
    </xf>
    <xf numFmtId="208" fontId="6" fillId="0" borderId="0" xfId="0" applyNumberFormat="1" applyFont="1" applyBorder="1" applyAlignment="1">
      <alignment vertical="center"/>
    </xf>
    <xf numFmtId="0" fontId="0" fillId="0" borderId="20" xfId="0" applyFont="1" applyFill="1" applyBorder="1" applyAlignment="1">
      <alignment/>
    </xf>
    <xf numFmtId="49" fontId="0" fillId="0" borderId="20" xfId="0" applyNumberFormat="1" applyFont="1" applyFill="1" applyBorder="1" applyAlignment="1">
      <alignment horizontal="center"/>
    </xf>
    <xf numFmtId="0" fontId="0" fillId="0" borderId="20" xfId="0" applyFont="1" applyFill="1" applyBorder="1" applyAlignment="1">
      <alignment horizontal="left"/>
    </xf>
    <xf numFmtId="210" fontId="0" fillId="0" borderId="20" xfId="0" applyNumberFormat="1" applyFont="1" applyFill="1" applyBorder="1" applyAlignment="1">
      <alignment/>
    </xf>
    <xf numFmtId="0" fontId="0" fillId="0" borderId="20" xfId="0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0" xfId="0" applyFont="1" applyBorder="1" applyAlignment="1">
      <alignment horizontal="distributed" vertical="center"/>
    </xf>
    <xf numFmtId="0" fontId="6" fillId="0" borderId="21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22" xfId="0" applyFont="1" applyBorder="1" applyAlignment="1">
      <alignment horizontal="distributed" vertical="center"/>
    </xf>
    <xf numFmtId="0" fontId="6" fillId="0" borderId="23" xfId="0" applyFont="1" applyBorder="1" applyAlignment="1">
      <alignment horizontal="distributed" vertical="center"/>
    </xf>
    <xf numFmtId="0" fontId="6" fillId="0" borderId="24" xfId="0" applyFont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/>
    </xf>
    <xf numFmtId="0" fontId="8" fillId="0" borderId="15" xfId="0" applyFont="1" applyFill="1" applyBorder="1" applyAlignment="1">
      <alignment horizontal="distributed"/>
    </xf>
    <xf numFmtId="0" fontId="6" fillId="0" borderId="10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tabSelected="1" view="pageBreakPreview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A1" sqref="A1:N1"/>
    </sheetView>
  </sheetViews>
  <sheetFormatPr defaultColWidth="9.00390625" defaultRowHeight="13.5"/>
  <cols>
    <col min="1" max="1" width="0.875" style="0" customWidth="1"/>
    <col min="2" max="2" width="1.12109375" style="0" customWidth="1"/>
    <col min="3" max="8" width="8.625" style="0" customWidth="1"/>
    <col min="9" max="9" width="9.125" style="0" customWidth="1"/>
    <col min="10" max="14" width="8.625" style="0" customWidth="1"/>
  </cols>
  <sheetData>
    <row r="1" spans="1:14" ht="16.5" customHeight="1">
      <c r="A1" s="63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16.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4" s="37" customFormat="1" ht="18.75" customHeight="1" thickBot="1">
      <c r="A3" s="36" t="s">
        <v>1</v>
      </c>
      <c r="D3" s="38" t="s">
        <v>61</v>
      </c>
    </row>
    <row r="4" spans="1:14" ht="20.25" customHeight="1" thickTop="1">
      <c r="A4" s="65" t="s">
        <v>2</v>
      </c>
      <c r="B4" s="65"/>
      <c r="C4" s="66"/>
      <c r="D4" s="71" t="s">
        <v>3</v>
      </c>
      <c r="E4" s="72"/>
      <c r="F4" s="72"/>
      <c r="G4" s="72"/>
      <c r="H4" s="73"/>
      <c r="I4" s="71" t="s">
        <v>4</v>
      </c>
      <c r="J4" s="72"/>
      <c r="K4" s="72"/>
      <c r="L4" s="72"/>
      <c r="M4" s="73"/>
      <c r="N4" s="4" t="s">
        <v>5</v>
      </c>
    </row>
    <row r="5" spans="1:14" ht="13.5">
      <c r="A5" s="67"/>
      <c r="B5" s="67"/>
      <c r="C5" s="68"/>
      <c r="D5" s="5"/>
      <c r="E5" s="5"/>
      <c r="F5" s="5"/>
      <c r="G5" s="5"/>
      <c r="H5" s="6" t="s">
        <v>66</v>
      </c>
      <c r="I5" s="5"/>
      <c r="J5" s="5"/>
      <c r="K5" s="5"/>
      <c r="L5" s="5"/>
      <c r="M5" s="6" t="s">
        <v>66</v>
      </c>
      <c r="N5" s="7"/>
    </row>
    <row r="6" spans="1:14" ht="13.5">
      <c r="A6" s="67"/>
      <c r="B6" s="67"/>
      <c r="C6" s="68"/>
      <c r="D6" s="8"/>
      <c r="E6" s="9" t="s">
        <v>6</v>
      </c>
      <c r="F6" s="8"/>
      <c r="G6" s="8"/>
      <c r="H6" s="10"/>
      <c r="I6" s="8"/>
      <c r="J6" s="9" t="s">
        <v>6</v>
      </c>
      <c r="K6" s="8"/>
      <c r="L6" s="8"/>
      <c r="M6" s="10"/>
      <c r="N6" s="7" t="s">
        <v>7</v>
      </c>
    </row>
    <row r="7" spans="1:14" ht="13.5">
      <c r="A7" s="67"/>
      <c r="B7" s="67"/>
      <c r="C7" s="68"/>
      <c r="D7" s="9" t="s">
        <v>8</v>
      </c>
      <c r="E7" s="9"/>
      <c r="F7" s="8"/>
      <c r="G7" s="8"/>
      <c r="H7" s="10" t="s">
        <v>9</v>
      </c>
      <c r="I7" s="11" t="s">
        <v>8</v>
      </c>
      <c r="J7" s="9"/>
      <c r="K7" s="8"/>
      <c r="L7" s="8"/>
      <c r="M7" s="10" t="s">
        <v>9</v>
      </c>
      <c r="N7" s="7"/>
    </row>
    <row r="8" spans="1:14" ht="13.5" customHeight="1">
      <c r="A8" s="67"/>
      <c r="B8" s="67"/>
      <c r="C8" s="68"/>
      <c r="D8" s="8"/>
      <c r="E8" s="9" t="s">
        <v>10</v>
      </c>
      <c r="F8" s="10" t="s">
        <v>57</v>
      </c>
      <c r="G8" s="9" t="s">
        <v>56</v>
      </c>
      <c r="H8" s="10" t="s">
        <v>12</v>
      </c>
      <c r="I8" s="8"/>
      <c r="J8" s="9" t="s">
        <v>10</v>
      </c>
      <c r="K8" s="10" t="s">
        <v>57</v>
      </c>
      <c r="L8" s="9" t="s">
        <v>11</v>
      </c>
      <c r="M8" s="10" t="s">
        <v>12</v>
      </c>
      <c r="N8" s="7" t="s">
        <v>13</v>
      </c>
    </row>
    <row r="9" spans="1:14" ht="13.5">
      <c r="A9" s="69"/>
      <c r="B9" s="69"/>
      <c r="C9" s="70"/>
      <c r="D9" s="12"/>
      <c r="E9" s="12"/>
      <c r="F9" s="12"/>
      <c r="G9" s="12"/>
      <c r="H9" s="13" t="s">
        <v>14</v>
      </c>
      <c r="I9" s="12"/>
      <c r="J9" s="12"/>
      <c r="K9" s="12"/>
      <c r="L9" s="12"/>
      <c r="M9" s="13" t="s">
        <v>14</v>
      </c>
      <c r="N9" s="14"/>
    </row>
    <row r="10" spans="1:14" s="50" customFormat="1" ht="13.5">
      <c r="A10" s="74" t="s">
        <v>15</v>
      </c>
      <c r="B10" s="74"/>
      <c r="C10" s="75"/>
      <c r="D10" s="54">
        <f>SUM(E10+F10+G10)</f>
        <v>60848</v>
      </c>
      <c r="E10" s="54">
        <v>37565</v>
      </c>
      <c r="F10" s="54">
        <v>18752</v>
      </c>
      <c r="G10" s="54">
        <v>4531</v>
      </c>
      <c r="H10" s="54">
        <v>10256</v>
      </c>
      <c r="I10" s="54">
        <f>SUM(J10+K10+L10)</f>
        <v>150372</v>
      </c>
      <c r="J10" s="54">
        <v>75130</v>
      </c>
      <c r="K10" s="54">
        <v>56256</v>
      </c>
      <c r="L10" s="54">
        <v>18986</v>
      </c>
      <c r="M10" s="54">
        <v>26698</v>
      </c>
      <c r="N10" s="55">
        <v>1.47127</v>
      </c>
    </row>
    <row r="11" spans="1:14" ht="13.5">
      <c r="A11" s="7"/>
      <c r="B11" s="7"/>
      <c r="C11" s="1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47"/>
    </row>
    <row r="12" spans="1:14" s="50" customFormat="1" ht="13.5">
      <c r="A12" s="49"/>
      <c r="B12" s="74" t="s">
        <v>16</v>
      </c>
      <c r="C12" s="75"/>
      <c r="D12" s="54">
        <f aca="true" t="shared" si="0" ref="D12:M12">SUM(D14+D15+D16+D17+D18+D20+D21+D22+D23+D24+D26+D27+D28+D29+D30+D32+D33+D34+D35+D36+D38+D39+D40)</f>
        <v>39834</v>
      </c>
      <c r="E12" s="54">
        <f t="shared" si="0"/>
        <v>25794</v>
      </c>
      <c r="F12" s="54">
        <f t="shared" si="0"/>
        <v>11587</v>
      </c>
      <c r="G12" s="54">
        <f t="shared" si="0"/>
        <v>2453</v>
      </c>
      <c r="H12" s="54">
        <f t="shared" si="0"/>
        <v>6898</v>
      </c>
      <c r="I12" s="54">
        <f t="shared" si="0"/>
        <v>96608</v>
      </c>
      <c r="J12" s="54">
        <f t="shared" si="0"/>
        <v>51588</v>
      </c>
      <c r="K12" s="54">
        <f t="shared" si="0"/>
        <v>34761</v>
      </c>
      <c r="L12" s="54">
        <f t="shared" si="0"/>
        <v>10259</v>
      </c>
      <c r="M12" s="54">
        <f t="shared" si="0"/>
        <v>17388</v>
      </c>
      <c r="N12" s="55">
        <v>1.42526</v>
      </c>
    </row>
    <row r="13" spans="1:14" ht="13.5">
      <c r="A13" s="17"/>
      <c r="B13" s="18"/>
      <c r="C13" s="19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47"/>
    </row>
    <row r="14" spans="1:14" ht="13.5">
      <c r="A14" s="17"/>
      <c r="B14" s="17"/>
      <c r="C14" s="15" t="s">
        <v>17</v>
      </c>
      <c r="D14" s="35">
        <f>SUM(E14+F14+G14)</f>
        <v>263</v>
      </c>
      <c r="E14" s="35">
        <v>189</v>
      </c>
      <c r="F14" s="35">
        <v>69</v>
      </c>
      <c r="G14" s="35">
        <v>5</v>
      </c>
      <c r="H14" s="35">
        <v>54</v>
      </c>
      <c r="I14" s="35">
        <f>SUM(J14+K14+L14)</f>
        <v>607</v>
      </c>
      <c r="J14" s="35">
        <v>378</v>
      </c>
      <c r="K14" s="35">
        <v>207</v>
      </c>
      <c r="L14" s="35">
        <v>22</v>
      </c>
      <c r="M14" s="35">
        <v>128</v>
      </c>
      <c r="N14" s="47">
        <v>1.30798</v>
      </c>
    </row>
    <row r="15" spans="1:14" ht="13.5">
      <c r="A15" s="17"/>
      <c r="B15" s="17"/>
      <c r="C15" s="15" t="s">
        <v>18</v>
      </c>
      <c r="D15" s="35">
        <f>SUM(E15+F15+G15)</f>
        <v>656</v>
      </c>
      <c r="E15" s="35">
        <v>506</v>
      </c>
      <c r="F15" s="35">
        <v>130</v>
      </c>
      <c r="G15" s="35">
        <v>20</v>
      </c>
      <c r="H15" s="35">
        <v>165</v>
      </c>
      <c r="I15" s="35">
        <f>SUM(J15+K15+L15)</f>
        <v>1486</v>
      </c>
      <c r="J15" s="35">
        <v>1012</v>
      </c>
      <c r="K15" s="35">
        <v>390</v>
      </c>
      <c r="L15" s="35">
        <v>84</v>
      </c>
      <c r="M15" s="35">
        <v>375</v>
      </c>
      <c r="N15" s="47">
        <v>1.26524</v>
      </c>
    </row>
    <row r="16" spans="1:14" ht="13.5">
      <c r="A16" s="17"/>
      <c r="B16" s="17"/>
      <c r="C16" s="15" t="s">
        <v>19</v>
      </c>
      <c r="D16" s="35">
        <f>SUM(E16+F16+G16)</f>
        <v>1091</v>
      </c>
      <c r="E16" s="35">
        <v>830</v>
      </c>
      <c r="F16" s="35">
        <v>232</v>
      </c>
      <c r="G16" s="35">
        <v>29</v>
      </c>
      <c r="H16" s="35">
        <v>272</v>
      </c>
      <c r="I16" s="35">
        <f>SUM(J16+K16+L16)</f>
        <v>2478</v>
      </c>
      <c r="J16" s="35">
        <v>1660</v>
      </c>
      <c r="K16" s="35">
        <v>696</v>
      </c>
      <c r="L16" s="35">
        <v>122</v>
      </c>
      <c r="M16" s="35">
        <v>608</v>
      </c>
      <c r="N16" s="47">
        <v>1.27131</v>
      </c>
    </row>
    <row r="17" spans="1:14" ht="13.5">
      <c r="A17" s="17"/>
      <c r="B17" s="17"/>
      <c r="C17" s="15" t="s">
        <v>20</v>
      </c>
      <c r="D17" s="35">
        <f>SUM(E17+F17+G17)</f>
        <v>1566</v>
      </c>
      <c r="E17" s="35">
        <v>1165</v>
      </c>
      <c r="F17" s="35">
        <v>343</v>
      </c>
      <c r="G17" s="35">
        <v>58</v>
      </c>
      <c r="H17" s="35">
        <v>384</v>
      </c>
      <c r="I17" s="35">
        <f>SUM(J17+K17+L17)</f>
        <v>3604</v>
      </c>
      <c r="J17" s="35">
        <v>2330</v>
      </c>
      <c r="K17" s="35">
        <v>1029</v>
      </c>
      <c r="L17" s="35">
        <v>245</v>
      </c>
      <c r="M17" s="35">
        <v>895</v>
      </c>
      <c r="N17" s="47">
        <v>1.3014</v>
      </c>
    </row>
    <row r="18" spans="1:14" ht="13.5">
      <c r="A18" s="17"/>
      <c r="B18" s="17"/>
      <c r="C18" s="15" t="s">
        <v>21</v>
      </c>
      <c r="D18" s="35">
        <f>SUM(E18+F18+G18)</f>
        <v>685</v>
      </c>
      <c r="E18" s="35">
        <v>477</v>
      </c>
      <c r="F18" s="35">
        <v>189</v>
      </c>
      <c r="G18" s="35">
        <v>19</v>
      </c>
      <c r="H18" s="35">
        <v>108</v>
      </c>
      <c r="I18" s="35">
        <f>SUM(J18+K18+L18)</f>
        <v>1597</v>
      </c>
      <c r="J18" s="35">
        <v>954</v>
      </c>
      <c r="K18" s="35">
        <v>567</v>
      </c>
      <c r="L18" s="35">
        <v>76</v>
      </c>
      <c r="M18" s="35">
        <v>246</v>
      </c>
      <c r="N18" s="47">
        <v>1.33139</v>
      </c>
    </row>
    <row r="19" spans="1:14" ht="13.5">
      <c r="A19" s="17"/>
      <c r="B19" s="17"/>
      <c r="C19" s="1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47"/>
    </row>
    <row r="20" spans="1:14" ht="13.5">
      <c r="A20" s="17"/>
      <c r="B20" s="17"/>
      <c r="C20" s="15" t="s">
        <v>22</v>
      </c>
      <c r="D20" s="35">
        <f>SUM(E20+F20+G20)</f>
        <v>824</v>
      </c>
      <c r="E20" s="35">
        <v>571</v>
      </c>
      <c r="F20" s="35">
        <v>208</v>
      </c>
      <c r="G20" s="35">
        <v>45</v>
      </c>
      <c r="H20" s="35">
        <v>154</v>
      </c>
      <c r="I20" s="35">
        <f>SUM(J20+K20+L20)</f>
        <v>1953</v>
      </c>
      <c r="J20" s="35">
        <v>1142</v>
      </c>
      <c r="K20" s="35">
        <v>624</v>
      </c>
      <c r="L20" s="35">
        <v>187</v>
      </c>
      <c r="M20" s="35">
        <v>370</v>
      </c>
      <c r="N20" s="47">
        <v>1.37015</v>
      </c>
    </row>
    <row r="21" spans="1:14" ht="13.5">
      <c r="A21" s="17"/>
      <c r="B21" s="17"/>
      <c r="C21" s="15" t="s">
        <v>23</v>
      </c>
      <c r="D21" s="35">
        <f>SUM(E21+F21+G21)</f>
        <v>1289</v>
      </c>
      <c r="E21" s="35">
        <v>804</v>
      </c>
      <c r="F21" s="35">
        <v>390</v>
      </c>
      <c r="G21" s="35">
        <v>95</v>
      </c>
      <c r="H21" s="35">
        <v>222</v>
      </c>
      <c r="I21" s="35">
        <f>SUM(J21+K21+L21)</f>
        <v>3175</v>
      </c>
      <c r="J21" s="35">
        <v>1608</v>
      </c>
      <c r="K21" s="35">
        <v>1170</v>
      </c>
      <c r="L21" s="35">
        <v>397</v>
      </c>
      <c r="M21" s="35">
        <v>582</v>
      </c>
      <c r="N21" s="47">
        <v>1.46315</v>
      </c>
    </row>
    <row r="22" spans="1:14" s="50" customFormat="1" ht="13.5">
      <c r="A22" s="49"/>
      <c r="B22" s="49"/>
      <c r="C22" s="53" t="s">
        <v>1</v>
      </c>
      <c r="D22" s="54">
        <f>SUM(E22+F22+G22)</f>
        <v>2261</v>
      </c>
      <c r="E22" s="54">
        <v>1454</v>
      </c>
      <c r="F22" s="54">
        <v>667</v>
      </c>
      <c r="G22" s="54">
        <v>140</v>
      </c>
      <c r="H22" s="54">
        <v>346</v>
      </c>
      <c r="I22" s="54">
        <f>SUM(J22+K22+L22)</f>
        <v>5497</v>
      </c>
      <c r="J22" s="54">
        <v>2908</v>
      </c>
      <c r="K22" s="54">
        <v>2001</v>
      </c>
      <c r="L22" s="54">
        <v>588</v>
      </c>
      <c r="M22" s="54">
        <v>892</v>
      </c>
      <c r="N22" s="55">
        <v>1.43123</v>
      </c>
    </row>
    <row r="23" spans="1:14" ht="13.5">
      <c r="A23" s="17"/>
      <c r="B23" s="17"/>
      <c r="C23" s="15" t="s">
        <v>24</v>
      </c>
      <c r="D23" s="35">
        <f>SUM(E23+F23+G23)</f>
        <v>1620</v>
      </c>
      <c r="E23" s="35">
        <v>1106</v>
      </c>
      <c r="F23" s="35">
        <v>438</v>
      </c>
      <c r="G23" s="35">
        <v>76</v>
      </c>
      <c r="H23" s="35">
        <v>267</v>
      </c>
      <c r="I23" s="35">
        <f>SUM(J23+K23+L23)</f>
        <v>3845</v>
      </c>
      <c r="J23" s="35">
        <v>2212</v>
      </c>
      <c r="K23" s="35">
        <v>1314</v>
      </c>
      <c r="L23" s="35">
        <v>319</v>
      </c>
      <c r="M23" s="35">
        <v>660</v>
      </c>
      <c r="N23" s="47">
        <v>1.37346</v>
      </c>
    </row>
    <row r="24" spans="1:14" ht="13.5">
      <c r="A24" s="17"/>
      <c r="B24" s="17"/>
      <c r="C24" s="15" t="s">
        <v>25</v>
      </c>
      <c r="D24" s="35">
        <f>SUM(E24+F24+G24)</f>
        <v>897</v>
      </c>
      <c r="E24" s="35">
        <v>665</v>
      </c>
      <c r="F24" s="35">
        <v>200</v>
      </c>
      <c r="G24" s="35">
        <v>32</v>
      </c>
      <c r="H24" s="35">
        <v>173</v>
      </c>
      <c r="I24" s="35">
        <f>SUM(J24+K24+L24)</f>
        <v>2062</v>
      </c>
      <c r="J24" s="35">
        <v>1330</v>
      </c>
      <c r="K24" s="35">
        <v>600</v>
      </c>
      <c r="L24" s="35">
        <v>132</v>
      </c>
      <c r="M24" s="35">
        <v>402</v>
      </c>
      <c r="N24" s="47">
        <v>1.29877</v>
      </c>
    </row>
    <row r="25" spans="1:14" ht="13.5">
      <c r="A25" s="17"/>
      <c r="B25" s="17"/>
      <c r="C25" s="1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47"/>
    </row>
    <row r="26" spans="1:14" ht="13.5">
      <c r="A26" s="17"/>
      <c r="B26" s="17"/>
      <c r="C26" s="15" t="s">
        <v>26</v>
      </c>
      <c r="D26" s="35">
        <f>SUM(E26+F26+G26)</f>
        <v>3250</v>
      </c>
      <c r="E26" s="35">
        <v>1942</v>
      </c>
      <c r="F26" s="35">
        <v>1045</v>
      </c>
      <c r="G26" s="35">
        <v>263</v>
      </c>
      <c r="H26" s="35">
        <v>519</v>
      </c>
      <c r="I26" s="35">
        <f>SUM(J26+K26+L26)</f>
        <v>8119</v>
      </c>
      <c r="J26" s="35">
        <v>3884</v>
      </c>
      <c r="K26" s="35">
        <v>3135</v>
      </c>
      <c r="L26" s="35">
        <v>1100</v>
      </c>
      <c r="M26" s="35">
        <v>1368</v>
      </c>
      <c r="N26" s="47">
        <v>1.49815</v>
      </c>
    </row>
    <row r="27" spans="1:14" ht="13.5">
      <c r="A27" s="17"/>
      <c r="B27" s="17"/>
      <c r="C27" s="15" t="s">
        <v>27</v>
      </c>
      <c r="D27" s="35">
        <f>SUM(E27+F27+G27)</f>
        <v>2755</v>
      </c>
      <c r="E27" s="35">
        <v>1909</v>
      </c>
      <c r="F27" s="35">
        <v>717</v>
      </c>
      <c r="G27" s="35">
        <v>129</v>
      </c>
      <c r="H27" s="35">
        <v>434</v>
      </c>
      <c r="I27" s="35">
        <f>SUM(J27+K27+L27)</f>
        <v>6505</v>
      </c>
      <c r="J27" s="35">
        <v>3818</v>
      </c>
      <c r="K27" s="35">
        <v>2151</v>
      </c>
      <c r="L27" s="35">
        <v>536</v>
      </c>
      <c r="M27" s="35">
        <v>1054</v>
      </c>
      <c r="N27" s="47">
        <v>1.36116</v>
      </c>
    </row>
    <row r="28" spans="1:14" ht="13.5">
      <c r="A28" s="17"/>
      <c r="B28" s="17"/>
      <c r="C28" s="15" t="s">
        <v>28</v>
      </c>
      <c r="D28" s="35">
        <f>SUM(E28+F28+G28)</f>
        <v>899</v>
      </c>
      <c r="E28" s="35">
        <v>670</v>
      </c>
      <c r="F28" s="35">
        <v>192</v>
      </c>
      <c r="G28" s="35">
        <v>37</v>
      </c>
      <c r="H28" s="35">
        <v>205</v>
      </c>
      <c r="I28" s="35">
        <f>SUM(J28+K28+L28)</f>
        <v>2070</v>
      </c>
      <c r="J28" s="35">
        <v>1340</v>
      </c>
      <c r="K28" s="35">
        <v>576</v>
      </c>
      <c r="L28" s="35">
        <v>154</v>
      </c>
      <c r="M28" s="35">
        <v>474</v>
      </c>
      <c r="N28" s="47">
        <v>1.30256</v>
      </c>
    </row>
    <row r="29" spans="1:14" ht="13.5">
      <c r="A29" s="17"/>
      <c r="B29" s="17"/>
      <c r="C29" s="15" t="s">
        <v>29</v>
      </c>
      <c r="D29" s="35">
        <f>SUM(E29+F29+G29)</f>
        <v>1076</v>
      </c>
      <c r="E29" s="35">
        <v>751</v>
      </c>
      <c r="F29" s="35">
        <v>281</v>
      </c>
      <c r="G29" s="35">
        <v>44</v>
      </c>
      <c r="H29" s="35">
        <v>175</v>
      </c>
      <c r="I29" s="35">
        <f>SUM(J29+K29+L29)</f>
        <v>2523</v>
      </c>
      <c r="J29" s="35">
        <v>1502</v>
      </c>
      <c r="K29" s="35">
        <v>843</v>
      </c>
      <c r="L29" s="35">
        <v>178</v>
      </c>
      <c r="M29" s="35">
        <v>415</v>
      </c>
      <c r="N29" s="47">
        <v>1.3448</v>
      </c>
    </row>
    <row r="30" spans="1:14" ht="13.5">
      <c r="A30" s="17"/>
      <c r="B30" s="17"/>
      <c r="C30" s="15" t="s">
        <v>30</v>
      </c>
      <c r="D30" s="35">
        <f>SUM(E30+F30+G30)</f>
        <v>1745</v>
      </c>
      <c r="E30" s="35">
        <v>1249</v>
      </c>
      <c r="F30" s="35">
        <v>423</v>
      </c>
      <c r="G30" s="35">
        <v>73</v>
      </c>
      <c r="H30" s="35">
        <v>276</v>
      </c>
      <c r="I30" s="35">
        <f>SUM(J30+K30+L30)</f>
        <v>4074</v>
      </c>
      <c r="J30" s="35">
        <v>2498</v>
      </c>
      <c r="K30" s="35">
        <v>1269</v>
      </c>
      <c r="L30" s="35">
        <v>307</v>
      </c>
      <c r="M30" s="35">
        <v>657</v>
      </c>
      <c r="N30" s="47">
        <v>1.33467</v>
      </c>
    </row>
    <row r="31" spans="1:14" ht="13.5">
      <c r="A31" s="17"/>
      <c r="B31" s="17"/>
      <c r="C31" s="1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47"/>
    </row>
    <row r="32" spans="1:14" ht="13.5">
      <c r="A32" s="17"/>
      <c r="B32" s="17"/>
      <c r="C32" s="15" t="s">
        <v>31</v>
      </c>
      <c r="D32" s="35">
        <f>SUM(E32+F32+G32)</f>
        <v>1106</v>
      </c>
      <c r="E32" s="35">
        <v>794</v>
      </c>
      <c r="F32" s="35">
        <v>271</v>
      </c>
      <c r="G32" s="35">
        <v>41</v>
      </c>
      <c r="H32" s="35">
        <v>201</v>
      </c>
      <c r="I32" s="35">
        <f>SUM(J32+K32+L32)</f>
        <v>2571</v>
      </c>
      <c r="J32" s="35">
        <v>1588</v>
      </c>
      <c r="K32" s="35">
        <v>813</v>
      </c>
      <c r="L32" s="35">
        <v>170</v>
      </c>
      <c r="M32" s="35">
        <v>461</v>
      </c>
      <c r="N32" s="47">
        <v>1.32459</v>
      </c>
    </row>
    <row r="33" spans="1:14" ht="13.5">
      <c r="A33" s="17"/>
      <c r="B33" s="17"/>
      <c r="C33" s="15" t="s">
        <v>32</v>
      </c>
      <c r="D33" s="35">
        <f>SUM(E33+F33+G33)</f>
        <v>1347</v>
      </c>
      <c r="E33" s="35">
        <v>853</v>
      </c>
      <c r="F33" s="35">
        <v>415</v>
      </c>
      <c r="G33" s="35">
        <v>79</v>
      </c>
      <c r="H33" s="35">
        <v>236</v>
      </c>
      <c r="I33" s="35">
        <f>SUM(J33+K33+L33)</f>
        <v>3278</v>
      </c>
      <c r="J33" s="35">
        <v>1706</v>
      </c>
      <c r="K33" s="35">
        <v>1245</v>
      </c>
      <c r="L33" s="35">
        <v>327</v>
      </c>
      <c r="M33" s="35">
        <v>586</v>
      </c>
      <c r="N33" s="47">
        <v>1.43356</v>
      </c>
    </row>
    <row r="34" spans="1:14" ht="13.5">
      <c r="A34" s="17"/>
      <c r="B34" s="17"/>
      <c r="C34" s="15" t="s">
        <v>33</v>
      </c>
      <c r="D34" s="35">
        <f>SUM(E34+F34+G34)</f>
        <v>1020</v>
      </c>
      <c r="E34" s="35">
        <v>644</v>
      </c>
      <c r="F34" s="35">
        <v>289</v>
      </c>
      <c r="G34" s="35">
        <v>87</v>
      </c>
      <c r="H34" s="35">
        <v>168</v>
      </c>
      <c r="I34" s="35">
        <f>SUM(J34+K34+L34)</f>
        <v>2519</v>
      </c>
      <c r="J34" s="35">
        <v>1288</v>
      </c>
      <c r="K34" s="35">
        <v>867</v>
      </c>
      <c r="L34" s="35">
        <v>364</v>
      </c>
      <c r="M34" s="35">
        <v>445</v>
      </c>
      <c r="N34" s="47">
        <v>1.46961</v>
      </c>
    </row>
    <row r="35" spans="1:14" ht="13.5">
      <c r="A35" s="17"/>
      <c r="B35" s="17"/>
      <c r="C35" s="15" t="s">
        <v>34</v>
      </c>
      <c r="D35" s="35">
        <f>SUM(E35+F35+G35)</f>
        <v>2679</v>
      </c>
      <c r="E35" s="35">
        <v>1673</v>
      </c>
      <c r="F35" s="35">
        <v>796</v>
      </c>
      <c r="G35" s="35">
        <v>210</v>
      </c>
      <c r="H35" s="35">
        <v>446</v>
      </c>
      <c r="I35" s="35">
        <f>SUM(J35+K35+L35)</f>
        <v>6611</v>
      </c>
      <c r="J35" s="35">
        <v>3346</v>
      </c>
      <c r="K35" s="35">
        <v>2388</v>
      </c>
      <c r="L35" s="35">
        <v>877</v>
      </c>
      <c r="M35" s="35">
        <v>1170</v>
      </c>
      <c r="N35" s="47">
        <v>1.46771</v>
      </c>
    </row>
    <row r="36" spans="1:14" ht="13.5">
      <c r="A36" s="17"/>
      <c r="B36" s="17"/>
      <c r="C36" s="15" t="s">
        <v>35</v>
      </c>
      <c r="D36" s="35">
        <f>SUM(E36+F36+G36)</f>
        <v>2705</v>
      </c>
      <c r="E36" s="35">
        <v>1686</v>
      </c>
      <c r="F36" s="35">
        <v>852</v>
      </c>
      <c r="G36" s="35">
        <v>167</v>
      </c>
      <c r="H36" s="35">
        <v>402</v>
      </c>
      <c r="I36" s="35">
        <f>SUM(J36+K36+L36)</f>
        <v>6623</v>
      </c>
      <c r="J36" s="35">
        <v>3372</v>
      </c>
      <c r="K36" s="35">
        <v>2556</v>
      </c>
      <c r="L36" s="35">
        <v>695</v>
      </c>
      <c r="M36" s="35">
        <v>1039</v>
      </c>
      <c r="N36" s="47">
        <v>1.44843</v>
      </c>
    </row>
    <row r="37" spans="1:14" ht="13.5">
      <c r="A37" s="17"/>
      <c r="B37" s="17"/>
      <c r="C37" s="1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47"/>
    </row>
    <row r="38" spans="1:14" ht="13.5">
      <c r="A38" s="17"/>
      <c r="B38" s="17"/>
      <c r="C38" s="15" t="s">
        <v>36</v>
      </c>
      <c r="D38" s="35">
        <f>SUM(E38+F38+G38)</f>
        <v>3659</v>
      </c>
      <c r="E38" s="35">
        <v>2171</v>
      </c>
      <c r="F38" s="35">
        <v>1219</v>
      </c>
      <c r="G38" s="35">
        <v>269</v>
      </c>
      <c r="H38" s="35">
        <v>599</v>
      </c>
      <c r="I38" s="35">
        <f>SUM(J38+K38+L38)</f>
        <v>9121</v>
      </c>
      <c r="J38" s="35">
        <v>4342</v>
      </c>
      <c r="K38" s="35">
        <v>3657</v>
      </c>
      <c r="L38" s="35">
        <v>1122</v>
      </c>
      <c r="M38" s="35">
        <v>1607</v>
      </c>
      <c r="N38" s="47">
        <v>1.49276</v>
      </c>
    </row>
    <row r="39" spans="1:14" ht="13.5">
      <c r="A39" s="17"/>
      <c r="B39" s="17"/>
      <c r="C39" s="15" t="s">
        <v>37</v>
      </c>
      <c r="D39" s="35">
        <f>SUM(E39+F39+G39)</f>
        <v>2314</v>
      </c>
      <c r="E39" s="35">
        <v>1318</v>
      </c>
      <c r="F39" s="35">
        <v>815</v>
      </c>
      <c r="G39" s="35">
        <v>181</v>
      </c>
      <c r="H39" s="35">
        <v>416</v>
      </c>
      <c r="I39" s="35">
        <f>SUM(J39+K39+L39)</f>
        <v>5840</v>
      </c>
      <c r="J39" s="35">
        <v>2636</v>
      </c>
      <c r="K39" s="35">
        <v>2445</v>
      </c>
      <c r="L39" s="35">
        <v>759</v>
      </c>
      <c r="M39" s="35">
        <v>1105</v>
      </c>
      <c r="N39" s="47">
        <v>1.52377</v>
      </c>
    </row>
    <row r="40" spans="1:14" ht="13.5">
      <c r="A40" s="20"/>
      <c r="B40" s="20"/>
      <c r="C40" s="21" t="s">
        <v>38</v>
      </c>
      <c r="D40" s="51">
        <f>SUM(E40+F40+G40)</f>
        <v>4127</v>
      </c>
      <c r="E40" s="52">
        <v>2367</v>
      </c>
      <c r="F40" s="52">
        <v>1406</v>
      </c>
      <c r="G40" s="52">
        <v>354</v>
      </c>
      <c r="H40" s="52">
        <v>676</v>
      </c>
      <c r="I40" s="52">
        <f>SUM(J40+K40+L40)</f>
        <v>10450</v>
      </c>
      <c r="J40" s="52">
        <v>4734</v>
      </c>
      <c r="K40" s="52">
        <v>4218</v>
      </c>
      <c r="L40" s="52">
        <v>1498</v>
      </c>
      <c r="M40" s="52">
        <v>1849</v>
      </c>
      <c r="N40" s="48">
        <v>1.53211</v>
      </c>
    </row>
    <row r="41" spans="1:14" ht="7.5" customHeight="1">
      <c r="A41" s="17"/>
      <c r="B41" s="17"/>
      <c r="C41" s="7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7"/>
    </row>
    <row r="42" spans="1:14" ht="13.5">
      <c r="A42" s="3" t="s">
        <v>63</v>
      </c>
      <c r="D42" s="17"/>
      <c r="E42" s="17"/>
      <c r="F42" s="17"/>
      <c r="G42" s="17"/>
      <c r="H42" s="3"/>
      <c r="I42" s="3"/>
      <c r="J42" s="3"/>
      <c r="K42" s="3"/>
      <c r="L42" s="3"/>
      <c r="M42" s="3"/>
      <c r="N42" s="3"/>
    </row>
    <row r="43" spans="4:14" ht="13.5"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4:14" ht="13.5"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4:14" ht="13.5"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4:14" ht="13.5"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4:14" ht="13.5"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4:14" ht="13.5"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4:14" ht="13.5"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4:14" ht="13.5"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</sheetData>
  <sheetProtection/>
  <mergeCells count="6">
    <mergeCell ref="A1:N1"/>
    <mergeCell ref="A4:C9"/>
    <mergeCell ref="D4:H4"/>
    <mergeCell ref="I4:M4"/>
    <mergeCell ref="A10:C10"/>
    <mergeCell ref="B12:C12"/>
  </mergeCells>
  <printOptions/>
  <pageMargins left="0.7" right="0.7" top="0.75" bottom="0.75" header="0.3" footer="0.3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0"/>
  <sheetViews>
    <sheetView view="pageBreakPreview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A1" sqref="A1:N1"/>
    </sheetView>
  </sheetViews>
  <sheetFormatPr defaultColWidth="9.00390625" defaultRowHeight="13.5"/>
  <cols>
    <col min="1" max="1" width="0.875" style="0" customWidth="1"/>
    <col min="2" max="2" width="1.12109375" style="0" customWidth="1"/>
    <col min="3" max="3" width="8.625" style="0" customWidth="1"/>
    <col min="4" max="6" width="7.625" style="0" customWidth="1"/>
    <col min="7" max="9" width="8.125" style="0" customWidth="1"/>
    <col min="10" max="11" width="7.625" style="0" customWidth="1"/>
    <col min="12" max="13" width="8.125" style="0" customWidth="1"/>
    <col min="14" max="14" width="8.625" style="0" customWidth="1"/>
  </cols>
  <sheetData>
    <row r="1" spans="1:14" ht="16.5" customHeight="1">
      <c r="A1" s="63" t="s">
        <v>39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ht="16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4" s="37" customFormat="1" ht="18.75" customHeight="1" thickBot="1">
      <c r="A3" s="36" t="s">
        <v>1</v>
      </c>
      <c r="D3" s="38" t="s">
        <v>61</v>
      </c>
    </row>
    <row r="4" spans="1:14" ht="20.25" customHeight="1" thickTop="1">
      <c r="A4" s="65" t="s">
        <v>2</v>
      </c>
      <c r="B4" s="65"/>
      <c r="C4" s="66"/>
      <c r="D4" s="71" t="s">
        <v>40</v>
      </c>
      <c r="E4" s="72"/>
      <c r="F4" s="72"/>
      <c r="G4" s="72"/>
      <c r="H4" s="73"/>
      <c r="I4" s="71" t="s">
        <v>41</v>
      </c>
      <c r="J4" s="72"/>
      <c r="K4" s="72"/>
      <c r="L4" s="72"/>
      <c r="M4" s="73"/>
      <c r="N4" s="4" t="s">
        <v>5</v>
      </c>
    </row>
    <row r="5" spans="1:14" ht="13.5">
      <c r="A5" s="67"/>
      <c r="B5" s="67"/>
      <c r="C5" s="68"/>
      <c r="D5" s="5"/>
      <c r="E5" s="5"/>
      <c r="F5" s="5"/>
      <c r="G5" s="5"/>
      <c r="H5" s="6" t="s">
        <v>66</v>
      </c>
      <c r="I5" s="5"/>
      <c r="J5" s="5"/>
      <c r="K5" s="5"/>
      <c r="L5" s="5"/>
      <c r="M5" s="6" t="s">
        <v>66</v>
      </c>
      <c r="N5" s="7"/>
    </row>
    <row r="6" spans="1:14" ht="13.5">
      <c r="A6" s="67"/>
      <c r="B6" s="67"/>
      <c r="C6" s="68"/>
      <c r="D6" s="8"/>
      <c r="E6" s="9" t="s">
        <v>6</v>
      </c>
      <c r="F6" s="8"/>
      <c r="G6" s="8"/>
      <c r="H6" s="10"/>
      <c r="I6" s="8"/>
      <c r="J6" s="9" t="s">
        <v>6</v>
      </c>
      <c r="K6" s="8"/>
      <c r="L6" s="8"/>
      <c r="M6" s="10"/>
      <c r="N6" s="7" t="s">
        <v>7</v>
      </c>
    </row>
    <row r="7" spans="1:14" ht="13.5">
      <c r="A7" s="67"/>
      <c r="B7" s="67"/>
      <c r="C7" s="68"/>
      <c r="D7" s="9" t="s">
        <v>8</v>
      </c>
      <c r="E7" s="9"/>
      <c r="F7" s="8"/>
      <c r="G7" s="8"/>
      <c r="H7" s="10" t="s">
        <v>9</v>
      </c>
      <c r="I7" s="11" t="s">
        <v>8</v>
      </c>
      <c r="J7" s="9"/>
      <c r="K7" s="8"/>
      <c r="L7" s="8"/>
      <c r="M7" s="10" t="s">
        <v>9</v>
      </c>
      <c r="N7" s="7"/>
    </row>
    <row r="8" spans="1:14" ht="13.5" customHeight="1">
      <c r="A8" s="67"/>
      <c r="B8" s="67"/>
      <c r="C8" s="68"/>
      <c r="D8" s="8"/>
      <c r="E8" s="9" t="s">
        <v>10</v>
      </c>
      <c r="F8" s="10" t="s">
        <v>57</v>
      </c>
      <c r="G8" s="9" t="s">
        <v>11</v>
      </c>
      <c r="H8" s="10" t="s">
        <v>12</v>
      </c>
      <c r="I8" s="8"/>
      <c r="J8" s="9" t="s">
        <v>10</v>
      </c>
      <c r="K8" s="10" t="s">
        <v>57</v>
      </c>
      <c r="L8" s="9" t="s">
        <v>11</v>
      </c>
      <c r="M8" s="10" t="s">
        <v>12</v>
      </c>
      <c r="N8" s="7" t="s">
        <v>13</v>
      </c>
    </row>
    <row r="9" spans="1:14" ht="13.5">
      <c r="A9" s="69"/>
      <c r="B9" s="69"/>
      <c r="C9" s="70"/>
      <c r="D9" s="12"/>
      <c r="E9" s="12"/>
      <c r="F9" s="12"/>
      <c r="G9" s="12"/>
      <c r="H9" s="13" t="s">
        <v>14</v>
      </c>
      <c r="I9" s="12"/>
      <c r="J9" s="12"/>
      <c r="K9" s="12"/>
      <c r="L9" s="12"/>
      <c r="M9" s="13" t="s">
        <v>14</v>
      </c>
      <c r="N9" s="14"/>
    </row>
    <row r="10" spans="1:14" s="50" customFormat="1" ht="13.5">
      <c r="A10" s="74" t="s">
        <v>15</v>
      </c>
      <c r="B10" s="74"/>
      <c r="C10" s="75"/>
      <c r="D10" s="54">
        <f>SUM(E10+F10+G10)</f>
        <v>6211</v>
      </c>
      <c r="E10" s="54">
        <v>3845</v>
      </c>
      <c r="F10" s="54">
        <v>1962</v>
      </c>
      <c r="G10" s="54">
        <v>404</v>
      </c>
      <c r="H10" s="54">
        <v>427</v>
      </c>
      <c r="I10" s="54">
        <f>SUM(J10+K10+L10)</f>
        <v>15235</v>
      </c>
      <c r="J10" s="54">
        <v>7690</v>
      </c>
      <c r="K10" s="54">
        <v>5886</v>
      </c>
      <c r="L10" s="54">
        <v>1659</v>
      </c>
      <c r="M10" s="54">
        <v>1125</v>
      </c>
      <c r="N10" s="55">
        <v>1.45291</v>
      </c>
    </row>
    <row r="11" spans="1:14" ht="13.5">
      <c r="A11" s="7"/>
      <c r="B11" s="7"/>
      <c r="C11" s="1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47"/>
    </row>
    <row r="12" spans="1:14" s="50" customFormat="1" ht="13.5">
      <c r="A12" s="49"/>
      <c r="B12" s="74" t="s">
        <v>16</v>
      </c>
      <c r="C12" s="75"/>
      <c r="D12" s="54">
        <f aca="true" t="shared" si="0" ref="D12:M12">SUM(D14,D15,D16,D17,D18,D20,D21,D22,D23,D24,D26,D27,D28,D29,D30,D32,D33,D34,D35,D36,D38,D39,D40)</f>
        <v>3833</v>
      </c>
      <c r="E12" s="54">
        <f t="shared" si="0"/>
        <v>2434</v>
      </c>
      <c r="F12" s="54">
        <f t="shared" si="0"/>
        <v>1157</v>
      </c>
      <c r="G12" s="54">
        <f t="shared" si="0"/>
        <v>242</v>
      </c>
      <c r="H12" s="54">
        <f t="shared" si="0"/>
        <v>255</v>
      </c>
      <c r="I12" s="54">
        <f t="shared" si="0"/>
        <v>9325</v>
      </c>
      <c r="J12" s="54">
        <f t="shared" si="0"/>
        <v>4868</v>
      </c>
      <c r="K12" s="54">
        <f t="shared" si="0"/>
        <v>3471</v>
      </c>
      <c r="L12" s="54">
        <f t="shared" si="0"/>
        <v>986</v>
      </c>
      <c r="M12" s="54">
        <f t="shared" si="0"/>
        <v>669</v>
      </c>
      <c r="N12" s="55">
        <v>1.43282</v>
      </c>
    </row>
    <row r="13" spans="1:14" ht="13.5">
      <c r="A13" s="17"/>
      <c r="B13" s="18"/>
      <c r="C13" s="19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47"/>
    </row>
    <row r="14" spans="1:14" ht="13.5">
      <c r="A14" s="17"/>
      <c r="B14" s="17"/>
      <c r="C14" s="15" t="s">
        <v>17</v>
      </c>
      <c r="D14" s="35">
        <f>SUM(E14,F14,G14)</f>
        <v>18</v>
      </c>
      <c r="E14" s="35">
        <v>13</v>
      </c>
      <c r="F14" s="35">
        <v>5</v>
      </c>
      <c r="G14" s="35" t="s">
        <v>58</v>
      </c>
      <c r="H14" s="35">
        <v>2</v>
      </c>
      <c r="I14" s="35">
        <f>SUM(J14,K14,L14)</f>
        <v>41</v>
      </c>
      <c r="J14" s="35">
        <v>26</v>
      </c>
      <c r="K14" s="35">
        <v>15</v>
      </c>
      <c r="L14" s="35" t="s">
        <v>58</v>
      </c>
      <c r="M14" s="35">
        <v>5</v>
      </c>
      <c r="N14" s="47">
        <v>1.27778</v>
      </c>
    </row>
    <row r="15" spans="1:14" ht="13.5">
      <c r="A15" s="17"/>
      <c r="B15" s="17"/>
      <c r="C15" s="15" t="s">
        <v>18</v>
      </c>
      <c r="D15" s="35">
        <f>SUM(E15,F15,G15)</f>
        <v>51</v>
      </c>
      <c r="E15" s="35">
        <v>37</v>
      </c>
      <c r="F15" s="35">
        <v>13</v>
      </c>
      <c r="G15" s="35">
        <v>1</v>
      </c>
      <c r="H15" s="35">
        <v>2</v>
      </c>
      <c r="I15" s="35">
        <f>SUM(J15,K15,L15)</f>
        <v>117</v>
      </c>
      <c r="J15" s="35">
        <v>74</v>
      </c>
      <c r="K15" s="35">
        <v>39</v>
      </c>
      <c r="L15" s="35">
        <v>4</v>
      </c>
      <c r="M15" s="35">
        <v>5</v>
      </c>
      <c r="N15" s="47">
        <v>1.29412</v>
      </c>
    </row>
    <row r="16" spans="1:14" ht="13.5">
      <c r="A16" s="17"/>
      <c r="B16" s="17"/>
      <c r="C16" s="15" t="s">
        <v>19</v>
      </c>
      <c r="D16" s="35">
        <f>SUM(E16,F16,G16)</f>
        <v>51</v>
      </c>
      <c r="E16" s="35">
        <v>35</v>
      </c>
      <c r="F16" s="35">
        <v>13</v>
      </c>
      <c r="G16" s="35">
        <v>3</v>
      </c>
      <c r="H16" s="35">
        <v>2</v>
      </c>
      <c r="I16" s="35">
        <f>SUM(J16,K16,L16)</f>
        <v>121</v>
      </c>
      <c r="J16" s="35">
        <v>70</v>
      </c>
      <c r="K16" s="35">
        <v>39</v>
      </c>
      <c r="L16" s="35">
        <v>12</v>
      </c>
      <c r="M16" s="35">
        <v>6</v>
      </c>
      <c r="N16" s="47">
        <v>1.37255</v>
      </c>
    </row>
    <row r="17" spans="1:14" ht="13.5">
      <c r="A17" s="17"/>
      <c r="B17" s="17"/>
      <c r="C17" s="15" t="s">
        <v>20</v>
      </c>
      <c r="D17" s="35">
        <f>SUM(E17,F17,G17)</f>
        <v>148</v>
      </c>
      <c r="E17" s="35">
        <v>112</v>
      </c>
      <c r="F17" s="35">
        <v>31</v>
      </c>
      <c r="G17" s="35">
        <v>5</v>
      </c>
      <c r="H17" s="35">
        <v>21</v>
      </c>
      <c r="I17" s="35">
        <f>SUM(J17,K17,L17)</f>
        <v>337</v>
      </c>
      <c r="J17" s="35">
        <v>224</v>
      </c>
      <c r="K17" s="35">
        <v>93</v>
      </c>
      <c r="L17" s="35">
        <v>20</v>
      </c>
      <c r="M17" s="35">
        <v>49</v>
      </c>
      <c r="N17" s="47">
        <v>1.27703</v>
      </c>
    </row>
    <row r="18" spans="1:14" ht="13.5">
      <c r="A18" s="17"/>
      <c r="B18" s="17"/>
      <c r="C18" s="15" t="s">
        <v>21</v>
      </c>
      <c r="D18" s="35">
        <f>SUM(E18,F18,G18)</f>
        <v>68</v>
      </c>
      <c r="E18" s="35">
        <v>48</v>
      </c>
      <c r="F18" s="35">
        <v>18</v>
      </c>
      <c r="G18" s="35">
        <v>2</v>
      </c>
      <c r="H18" s="35">
        <v>7</v>
      </c>
      <c r="I18" s="35">
        <f>SUM(J18,K18,L18)</f>
        <v>158</v>
      </c>
      <c r="J18" s="35">
        <v>96</v>
      </c>
      <c r="K18" s="35">
        <v>54</v>
      </c>
      <c r="L18" s="35">
        <v>8</v>
      </c>
      <c r="M18" s="35">
        <v>16</v>
      </c>
      <c r="N18" s="47">
        <v>1.32353</v>
      </c>
    </row>
    <row r="19" spans="1:14" ht="13.5">
      <c r="A19" s="17"/>
      <c r="B19" s="17"/>
      <c r="C19" s="1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47"/>
    </row>
    <row r="20" spans="1:14" ht="13.5">
      <c r="A20" s="17"/>
      <c r="B20" s="17"/>
      <c r="C20" s="15" t="s">
        <v>22</v>
      </c>
      <c r="D20" s="35">
        <f>SUM(E20,F20,G20)</f>
        <v>61</v>
      </c>
      <c r="E20" s="35">
        <v>44</v>
      </c>
      <c r="F20" s="35">
        <v>16</v>
      </c>
      <c r="G20" s="35">
        <v>1</v>
      </c>
      <c r="H20" s="35">
        <v>4</v>
      </c>
      <c r="I20" s="35">
        <f>SUM(J20,K20,L20)</f>
        <v>140</v>
      </c>
      <c r="J20" s="35">
        <v>88</v>
      </c>
      <c r="K20" s="35">
        <v>48</v>
      </c>
      <c r="L20" s="35">
        <v>4</v>
      </c>
      <c r="M20" s="35">
        <v>10</v>
      </c>
      <c r="N20" s="47">
        <v>1.29508</v>
      </c>
    </row>
    <row r="21" spans="1:14" ht="13.5">
      <c r="A21" s="17"/>
      <c r="B21" s="17"/>
      <c r="C21" s="15" t="s">
        <v>23</v>
      </c>
      <c r="D21" s="35">
        <f>SUM(E21,F21,G21)</f>
        <v>124</v>
      </c>
      <c r="E21" s="35">
        <v>82</v>
      </c>
      <c r="F21" s="35">
        <v>36</v>
      </c>
      <c r="G21" s="35">
        <v>6</v>
      </c>
      <c r="H21" s="35">
        <v>3</v>
      </c>
      <c r="I21" s="35">
        <f>SUM(J21,K21,L21)</f>
        <v>296</v>
      </c>
      <c r="J21" s="35">
        <v>164</v>
      </c>
      <c r="K21" s="35">
        <v>108</v>
      </c>
      <c r="L21" s="35">
        <v>24</v>
      </c>
      <c r="M21" s="35">
        <v>7</v>
      </c>
      <c r="N21" s="47">
        <v>1.3871</v>
      </c>
    </row>
    <row r="22" spans="1:14" s="50" customFormat="1" ht="13.5">
      <c r="A22" s="49"/>
      <c r="B22" s="49"/>
      <c r="C22" s="53" t="s">
        <v>1</v>
      </c>
      <c r="D22" s="54">
        <f>SUM(E22,F22,G22)</f>
        <v>218</v>
      </c>
      <c r="E22" s="54">
        <v>127</v>
      </c>
      <c r="F22" s="54">
        <v>70</v>
      </c>
      <c r="G22" s="54">
        <v>21</v>
      </c>
      <c r="H22" s="54">
        <v>18</v>
      </c>
      <c r="I22" s="54">
        <f>SUM(J22,K22,L22)</f>
        <v>548</v>
      </c>
      <c r="J22" s="54">
        <v>254</v>
      </c>
      <c r="K22" s="54">
        <v>210</v>
      </c>
      <c r="L22" s="54">
        <v>84</v>
      </c>
      <c r="M22" s="54">
        <v>47</v>
      </c>
      <c r="N22" s="55">
        <v>1.51376</v>
      </c>
    </row>
    <row r="23" spans="1:14" ht="13.5">
      <c r="A23" s="17"/>
      <c r="B23" s="17"/>
      <c r="C23" s="15" t="s">
        <v>24</v>
      </c>
      <c r="D23" s="35">
        <f>SUM(E23,F23,G23)</f>
        <v>141</v>
      </c>
      <c r="E23" s="35">
        <v>87</v>
      </c>
      <c r="F23" s="35">
        <v>49</v>
      </c>
      <c r="G23" s="35">
        <v>5</v>
      </c>
      <c r="H23" s="35">
        <v>8</v>
      </c>
      <c r="I23" s="35">
        <f>SUM(J23,K23,L23)</f>
        <v>341</v>
      </c>
      <c r="J23" s="35">
        <v>174</v>
      </c>
      <c r="K23" s="35">
        <v>147</v>
      </c>
      <c r="L23" s="35">
        <v>20</v>
      </c>
      <c r="M23" s="35">
        <v>24</v>
      </c>
      <c r="N23" s="47">
        <v>1.41844</v>
      </c>
    </row>
    <row r="24" spans="1:14" ht="13.5">
      <c r="A24" s="17"/>
      <c r="B24" s="17"/>
      <c r="C24" s="15" t="s">
        <v>25</v>
      </c>
      <c r="D24" s="35">
        <f>SUM(E24,F24,G24)</f>
        <v>85</v>
      </c>
      <c r="E24" s="35">
        <v>51</v>
      </c>
      <c r="F24" s="35">
        <v>28</v>
      </c>
      <c r="G24" s="35">
        <v>6</v>
      </c>
      <c r="H24" s="35">
        <v>2</v>
      </c>
      <c r="I24" s="35">
        <f>SUM(J24,K24,L24)</f>
        <v>211</v>
      </c>
      <c r="J24" s="35">
        <v>102</v>
      </c>
      <c r="K24" s="35">
        <v>84</v>
      </c>
      <c r="L24" s="35">
        <v>25</v>
      </c>
      <c r="M24" s="35">
        <v>5</v>
      </c>
      <c r="N24" s="47">
        <v>1.48235</v>
      </c>
    </row>
    <row r="25" spans="1:14" ht="13.5">
      <c r="A25" s="17"/>
      <c r="B25" s="17"/>
      <c r="C25" s="1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47"/>
    </row>
    <row r="26" spans="1:14" ht="13.5">
      <c r="A26" s="17"/>
      <c r="B26" s="17"/>
      <c r="C26" s="15" t="s">
        <v>26</v>
      </c>
      <c r="D26" s="35">
        <f>SUM(E26,F26,G26)</f>
        <v>406</v>
      </c>
      <c r="E26" s="35">
        <v>261</v>
      </c>
      <c r="F26" s="35">
        <v>116</v>
      </c>
      <c r="G26" s="35">
        <v>29</v>
      </c>
      <c r="H26" s="35">
        <v>30</v>
      </c>
      <c r="I26" s="35">
        <f>SUM(J26,K26,L26)</f>
        <v>989</v>
      </c>
      <c r="J26" s="35">
        <v>522</v>
      </c>
      <c r="K26" s="35">
        <v>348</v>
      </c>
      <c r="L26" s="35">
        <v>119</v>
      </c>
      <c r="M26" s="35">
        <v>77</v>
      </c>
      <c r="N26" s="47">
        <v>1.43596</v>
      </c>
    </row>
    <row r="27" spans="1:14" ht="13.5">
      <c r="A27" s="17"/>
      <c r="B27" s="17"/>
      <c r="C27" s="15" t="s">
        <v>27</v>
      </c>
      <c r="D27" s="35">
        <f>SUM(E27,F27,G27)</f>
        <v>281</v>
      </c>
      <c r="E27" s="35">
        <v>187</v>
      </c>
      <c r="F27" s="35">
        <v>79</v>
      </c>
      <c r="G27" s="35">
        <v>15</v>
      </c>
      <c r="H27" s="35">
        <v>21</v>
      </c>
      <c r="I27" s="35">
        <f>SUM(J27,K27,L27)</f>
        <v>672</v>
      </c>
      <c r="J27" s="35">
        <v>374</v>
      </c>
      <c r="K27" s="35">
        <v>237</v>
      </c>
      <c r="L27" s="35">
        <v>61</v>
      </c>
      <c r="M27" s="35">
        <v>52</v>
      </c>
      <c r="N27" s="47">
        <v>1.39146</v>
      </c>
    </row>
    <row r="28" spans="1:14" ht="13.5">
      <c r="A28" s="17"/>
      <c r="B28" s="17"/>
      <c r="C28" s="15" t="s">
        <v>28</v>
      </c>
      <c r="D28" s="35">
        <f>SUM(E28,F28,G28)</f>
        <v>65</v>
      </c>
      <c r="E28" s="35">
        <v>44</v>
      </c>
      <c r="F28" s="35">
        <v>15</v>
      </c>
      <c r="G28" s="35">
        <v>6</v>
      </c>
      <c r="H28" s="35">
        <v>4</v>
      </c>
      <c r="I28" s="35">
        <f>SUM(J28,K28,L28)</f>
        <v>157</v>
      </c>
      <c r="J28" s="35">
        <v>88</v>
      </c>
      <c r="K28" s="35">
        <v>45</v>
      </c>
      <c r="L28" s="35">
        <v>24</v>
      </c>
      <c r="M28" s="35">
        <v>10</v>
      </c>
      <c r="N28" s="47">
        <v>1.41538</v>
      </c>
    </row>
    <row r="29" spans="1:14" ht="13.5">
      <c r="A29" s="17"/>
      <c r="B29" s="17"/>
      <c r="C29" s="15" t="s">
        <v>29</v>
      </c>
      <c r="D29" s="35">
        <f>SUM(E29,F29,G29)</f>
        <v>96</v>
      </c>
      <c r="E29" s="35">
        <v>67</v>
      </c>
      <c r="F29" s="35">
        <v>24</v>
      </c>
      <c r="G29" s="35">
        <v>5</v>
      </c>
      <c r="H29" s="35">
        <v>5</v>
      </c>
      <c r="I29" s="35">
        <f>SUM(J29,K29,L29)</f>
        <v>226</v>
      </c>
      <c r="J29" s="35">
        <v>134</v>
      </c>
      <c r="K29" s="35">
        <v>72</v>
      </c>
      <c r="L29" s="35">
        <v>20</v>
      </c>
      <c r="M29" s="35">
        <v>15</v>
      </c>
      <c r="N29" s="47">
        <v>1.35417</v>
      </c>
    </row>
    <row r="30" spans="1:14" ht="13.5">
      <c r="A30" s="17"/>
      <c r="B30" s="17"/>
      <c r="C30" s="15" t="s">
        <v>30</v>
      </c>
      <c r="D30" s="35">
        <f>SUM(E30,F30,G30)</f>
        <v>160</v>
      </c>
      <c r="E30" s="35">
        <v>107</v>
      </c>
      <c r="F30" s="35">
        <v>39</v>
      </c>
      <c r="G30" s="35">
        <v>14</v>
      </c>
      <c r="H30" s="35">
        <v>8</v>
      </c>
      <c r="I30" s="35">
        <f>SUM(J30,K30,L30)</f>
        <v>388</v>
      </c>
      <c r="J30" s="35">
        <v>214</v>
      </c>
      <c r="K30" s="35">
        <v>117</v>
      </c>
      <c r="L30" s="35">
        <v>57</v>
      </c>
      <c r="M30" s="35">
        <v>20</v>
      </c>
      <c r="N30" s="47">
        <v>1.425</v>
      </c>
    </row>
    <row r="31" spans="1:14" ht="13.5">
      <c r="A31" s="17"/>
      <c r="B31" s="17"/>
      <c r="C31" s="1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47"/>
    </row>
    <row r="32" spans="1:14" ht="13.5">
      <c r="A32" s="17"/>
      <c r="B32" s="17"/>
      <c r="C32" s="15" t="s">
        <v>31</v>
      </c>
      <c r="D32" s="35">
        <f>SUM(E32,F32,G32)</f>
        <v>100</v>
      </c>
      <c r="E32" s="35">
        <v>68</v>
      </c>
      <c r="F32" s="35">
        <v>26</v>
      </c>
      <c r="G32" s="35">
        <v>6</v>
      </c>
      <c r="H32" s="35">
        <v>5</v>
      </c>
      <c r="I32" s="35">
        <f>SUM(J32,K32,L32)</f>
        <v>238</v>
      </c>
      <c r="J32" s="35">
        <v>136</v>
      </c>
      <c r="K32" s="35">
        <v>78</v>
      </c>
      <c r="L32" s="35">
        <v>24</v>
      </c>
      <c r="M32" s="35">
        <v>13</v>
      </c>
      <c r="N32" s="47">
        <v>1.38</v>
      </c>
    </row>
    <row r="33" spans="1:14" ht="13.5">
      <c r="A33" s="17"/>
      <c r="B33" s="17"/>
      <c r="C33" s="15" t="s">
        <v>32</v>
      </c>
      <c r="D33" s="35">
        <f>SUM(E33,F33,G33)</f>
        <v>103</v>
      </c>
      <c r="E33" s="35">
        <v>70</v>
      </c>
      <c r="F33" s="35">
        <v>30</v>
      </c>
      <c r="G33" s="35">
        <v>3</v>
      </c>
      <c r="H33" s="35">
        <v>11</v>
      </c>
      <c r="I33" s="35">
        <f>SUM(J33,K33,L33)</f>
        <v>242</v>
      </c>
      <c r="J33" s="35">
        <v>140</v>
      </c>
      <c r="K33" s="35">
        <v>90</v>
      </c>
      <c r="L33" s="35">
        <v>12</v>
      </c>
      <c r="M33" s="35">
        <v>29</v>
      </c>
      <c r="N33" s="47">
        <v>1.34951</v>
      </c>
    </row>
    <row r="34" spans="1:14" ht="13.5">
      <c r="A34" s="17"/>
      <c r="B34" s="17"/>
      <c r="C34" s="15" t="s">
        <v>33</v>
      </c>
      <c r="D34" s="35">
        <f>SUM(E34,F34,G34)</f>
        <v>105</v>
      </c>
      <c r="E34" s="35">
        <v>64</v>
      </c>
      <c r="F34" s="35">
        <v>35</v>
      </c>
      <c r="G34" s="35">
        <v>6</v>
      </c>
      <c r="H34" s="35">
        <v>6</v>
      </c>
      <c r="I34" s="35">
        <f>SUM(J34,K34,L34)</f>
        <v>257</v>
      </c>
      <c r="J34" s="35">
        <v>128</v>
      </c>
      <c r="K34" s="35">
        <v>105</v>
      </c>
      <c r="L34" s="35">
        <v>24</v>
      </c>
      <c r="M34" s="35">
        <v>17</v>
      </c>
      <c r="N34" s="47">
        <v>1.44762</v>
      </c>
    </row>
    <row r="35" spans="1:14" ht="13.5">
      <c r="A35" s="17"/>
      <c r="B35" s="17"/>
      <c r="C35" s="15" t="s">
        <v>34</v>
      </c>
      <c r="D35" s="35">
        <f>SUM(E35,F35,G35)</f>
        <v>266</v>
      </c>
      <c r="E35" s="35">
        <v>158</v>
      </c>
      <c r="F35" s="35">
        <v>93</v>
      </c>
      <c r="G35" s="35">
        <v>15</v>
      </c>
      <c r="H35" s="35">
        <v>19</v>
      </c>
      <c r="I35" s="35">
        <f>SUM(J35,K35,L35)</f>
        <v>661</v>
      </c>
      <c r="J35" s="35">
        <v>316</v>
      </c>
      <c r="K35" s="35">
        <v>279</v>
      </c>
      <c r="L35" s="35">
        <v>66</v>
      </c>
      <c r="M35" s="35">
        <v>51</v>
      </c>
      <c r="N35" s="47">
        <v>1.48496</v>
      </c>
    </row>
    <row r="36" spans="1:14" ht="13.5">
      <c r="A36" s="17"/>
      <c r="B36" s="17"/>
      <c r="C36" s="15" t="s">
        <v>35</v>
      </c>
      <c r="D36" s="35">
        <f>SUM(E36,F36,G36)</f>
        <v>277</v>
      </c>
      <c r="E36" s="35">
        <v>182</v>
      </c>
      <c r="F36" s="35">
        <v>83</v>
      </c>
      <c r="G36" s="35">
        <v>12</v>
      </c>
      <c r="H36" s="35">
        <v>18</v>
      </c>
      <c r="I36" s="35">
        <f>SUM(J36,K36,L36)</f>
        <v>661</v>
      </c>
      <c r="J36" s="35">
        <v>364</v>
      </c>
      <c r="K36" s="35">
        <v>249</v>
      </c>
      <c r="L36" s="35">
        <v>48</v>
      </c>
      <c r="M36" s="35">
        <v>47</v>
      </c>
      <c r="N36" s="47">
        <v>1.38628</v>
      </c>
    </row>
    <row r="37" spans="1:14" ht="13.5">
      <c r="A37" s="17"/>
      <c r="B37" s="17"/>
      <c r="C37" s="1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47"/>
    </row>
    <row r="38" spans="1:14" ht="13.5">
      <c r="A38" s="17"/>
      <c r="B38" s="17"/>
      <c r="C38" s="15" t="s">
        <v>36</v>
      </c>
      <c r="D38" s="35">
        <f>SUM(E38,F38,G38)</f>
        <v>327</v>
      </c>
      <c r="E38" s="35">
        <v>180</v>
      </c>
      <c r="F38" s="35">
        <v>123</v>
      </c>
      <c r="G38" s="35">
        <v>24</v>
      </c>
      <c r="H38" s="35">
        <v>21</v>
      </c>
      <c r="I38" s="35">
        <f>SUM(J38,K38,L38)</f>
        <v>827</v>
      </c>
      <c r="J38" s="35">
        <v>360</v>
      </c>
      <c r="K38" s="35">
        <v>369</v>
      </c>
      <c r="L38" s="35">
        <v>98</v>
      </c>
      <c r="M38" s="35">
        <v>54</v>
      </c>
      <c r="N38" s="47">
        <v>1.52905</v>
      </c>
    </row>
    <row r="39" spans="1:14" ht="13.5">
      <c r="A39" s="17"/>
      <c r="B39" s="17"/>
      <c r="C39" s="15" t="s">
        <v>37</v>
      </c>
      <c r="D39" s="35">
        <f>SUM(E39,F39,G39)</f>
        <v>266</v>
      </c>
      <c r="E39" s="35">
        <v>162</v>
      </c>
      <c r="F39" s="35">
        <v>83</v>
      </c>
      <c r="G39" s="35">
        <v>21</v>
      </c>
      <c r="H39" s="35">
        <v>14</v>
      </c>
      <c r="I39" s="35">
        <f>SUM(J39,K39,L39)</f>
        <v>657</v>
      </c>
      <c r="J39" s="35">
        <v>324</v>
      </c>
      <c r="K39" s="35">
        <v>249</v>
      </c>
      <c r="L39" s="35">
        <v>84</v>
      </c>
      <c r="M39" s="35">
        <v>40</v>
      </c>
      <c r="N39" s="47">
        <v>1.46992</v>
      </c>
    </row>
    <row r="40" spans="1:14" ht="13.5">
      <c r="A40" s="20"/>
      <c r="B40" s="20"/>
      <c r="C40" s="21" t="s">
        <v>38</v>
      </c>
      <c r="D40" s="51">
        <f>SUM(E40,F40,G40)</f>
        <v>416</v>
      </c>
      <c r="E40" s="52">
        <v>248</v>
      </c>
      <c r="F40" s="52">
        <v>132</v>
      </c>
      <c r="G40" s="52">
        <v>36</v>
      </c>
      <c r="H40" s="52">
        <v>24</v>
      </c>
      <c r="I40" s="52">
        <f>SUM(J40,K40,L40)</f>
        <v>1040</v>
      </c>
      <c r="J40" s="52">
        <v>496</v>
      </c>
      <c r="K40" s="52">
        <v>396</v>
      </c>
      <c r="L40" s="52">
        <v>148</v>
      </c>
      <c r="M40" s="52">
        <v>70</v>
      </c>
      <c r="N40" s="48">
        <v>1.5</v>
      </c>
    </row>
    <row r="41" spans="1:14" ht="7.5" customHeight="1">
      <c r="A41" s="17"/>
      <c r="B41" s="17"/>
      <c r="C41" s="7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7"/>
    </row>
    <row r="42" spans="1:14" ht="13.5">
      <c r="A42" s="3" t="s">
        <v>62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4:14" ht="13.5"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4:14" ht="13.5"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4:14" ht="13.5"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4:14" ht="13.5"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4:14" ht="13.5"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4:14" ht="13.5"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4:14" ht="13.5"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4:14" ht="13.5"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</sheetData>
  <sheetProtection/>
  <mergeCells count="6">
    <mergeCell ref="A1:N1"/>
    <mergeCell ref="A4:C9"/>
    <mergeCell ref="D4:H4"/>
    <mergeCell ref="I4:M4"/>
    <mergeCell ref="A10:C10"/>
    <mergeCell ref="B12:C12"/>
  </mergeCells>
  <printOptions/>
  <pageMargins left="0.7" right="0.7" top="0.75" bottom="0.75" header="0.3" footer="0.3"/>
  <pageSetup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4"/>
  <sheetViews>
    <sheetView view="pageBreakPreview" zoomScaleSheetLayoutView="100" zoomScalePageLayoutView="0" workbookViewId="0" topLeftCell="A1">
      <selection activeCell="A1" sqref="A1:M1"/>
    </sheetView>
  </sheetViews>
  <sheetFormatPr defaultColWidth="9.00390625" defaultRowHeight="13.5"/>
  <cols>
    <col min="1" max="1" width="4.50390625" style="0" customWidth="1"/>
    <col min="2" max="2" width="2.875" style="0" customWidth="1"/>
    <col min="3" max="3" width="3.00390625" style="0" customWidth="1"/>
    <col min="4" max="12" width="8.625" style="0" customWidth="1"/>
    <col min="13" max="13" width="7.625" style="0" customWidth="1"/>
  </cols>
  <sheetData>
    <row r="1" spans="1:13" ht="16.5" customHeight="1">
      <c r="A1" s="63" t="s">
        <v>53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3:13" ht="17.25">
      <c r="C2" s="3"/>
      <c r="D2" s="22" t="s">
        <v>52</v>
      </c>
      <c r="E2" s="22"/>
      <c r="F2" s="22"/>
      <c r="I2" s="39" t="s">
        <v>64</v>
      </c>
      <c r="K2" s="3"/>
      <c r="L2" s="3"/>
      <c r="M2" s="3"/>
    </row>
    <row r="3" spans="3:13" ht="17.25">
      <c r="C3" s="3"/>
      <c r="D3" s="22"/>
      <c r="E3" s="22"/>
      <c r="F3" s="22"/>
      <c r="I3" s="39"/>
      <c r="K3" s="3"/>
      <c r="L3" s="3"/>
      <c r="M3" s="3"/>
    </row>
    <row r="4" spans="1:4" s="37" customFormat="1" ht="18.75" customHeight="1" thickBot="1">
      <c r="A4" s="36" t="s">
        <v>1</v>
      </c>
      <c r="D4" s="38" t="s">
        <v>65</v>
      </c>
    </row>
    <row r="5" spans="1:13" ht="20.25" customHeight="1" thickTop="1">
      <c r="A5" s="76" t="s">
        <v>43</v>
      </c>
      <c r="B5" s="77"/>
      <c r="C5" s="78"/>
      <c r="D5" s="71" t="s">
        <v>44</v>
      </c>
      <c r="E5" s="72"/>
      <c r="F5" s="72"/>
      <c r="G5" s="72"/>
      <c r="H5" s="73"/>
      <c r="I5" s="71" t="s">
        <v>45</v>
      </c>
      <c r="J5" s="72"/>
      <c r="K5" s="72"/>
      <c r="L5" s="72"/>
      <c r="M5" s="72"/>
    </row>
    <row r="6" spans="1:13" ht="13.5">
      <c r="A6" s="79"/>
      <c r="B6" s="79"/>
      <c r="C6" s="80"/>
      <c r="D6" s="5"/>
      <c r="E6" s="5"/>
      <c r="F6" s="5"/>
      <c r="G6" s="5"/>
      <c r="H6" s="6" t="s">
        <v>66</v>
      </c>
      <c r="I6" s="5"/>
      <c r="J6" s="5"/>
      <c r="K6" s="5"/>
      <c r="L6" s="5"/>
      <c r="M6" s="23" t="s">
        <v>66</v>
      </c>
    </row>
    <row r="7" spans="1:13" ht="13.5">
      <c r="A7" s="79"/>
      <c r="B7" s="79"/>
      <c r="C7" s="80"/>
      <c r="D7" s="8"/>
      <c r="E7" s="9" t="s">
        <v>6</v>
      </c>
      <c r="F7" s="8"/>
      <c r="G7" s="8"/>
      <c r="H7" s="10"/>
      <c r="I7" s="8"/>
      <c r="J7" s="9" t="s">
        <v>6</v>
      </c>
      <c r="K7" s="8"/>
      <c r="L7" s="8"/>
      <c r="M7" s="24"/>
    </row>
    <row r="8" spans="1:13" ht="13.5">
      <c r="A8" s="79"/>
      <c r="B8" s="79"/>
      <c r="C8" s="80"/>
      <c r="D8" s="9" t="s">
        <v>8</v>
      </c>
      <c r="E8" s="9"/>
      <c r="F8" s="8"/>
      <c r="G8" s="8"/>
      <c r="H8" s="10" t="s">
        <v>9</v>
      </c>
      <c r="I8" s="11" t="s">
        <v>8</v>
      </c>
      <c r="J8" s="9"/>
      <c r="K8" s="8"/>
      <c r="L8" s="8"/>
      <c r="M8" s="25" t="s">
        <v>9</v>
      </c>
    </row>
    <row r="9" spans="1:13" ht="13.5" customHeight="1">
      <c r="A9" s="79"/>
      <c r="B9" s="79"/>
      <c r="C9" s="80"/>
      <c r="D9" s="8"/>
      <c r="E9" s="9" t="s">
        <v>10</v>
      </c>
      <c r="F9" s="10" t="s">
        <v>57</v>
      </c>
      <c r="G9" s="9" t="s">
        <v>11</v>
      </c>
      <c r="H9" s="10" t="s">
        <v>12</v>
      </c>
      <c r="I9" s="8"/>
      <c r="J9" s="9" t="s">
        <v>10</v>
      </c>
      <c r="K9" s="10" t="s">
        <v>57</v>
      </c>
      <c r="L9" s="9" t="s">
        <v>11</v>
      </c>
      <c r="M9" s="25" t="s">
        <v>12</v>
      </c>
    </row>
    <row r="10" spans="1:13" ht="13.5">
      <c r="A10" s="81"/>
      <c r="B10" s="81"/>
      <c r="C10" s="82"/>
      <c r="D10" s="12"/>
      <c r="E10" s="12"/>
      <c r="F10" s="12"/>
      <c r="G10" s="12"/>
      <c r="H10" s="13" t="s">
        <v>14</v>
      </c>
      <c r="I10" s="12"/>
      <c r="J10" s="12"/>
      <c r="K10" s="12"/>
      <c r="L10" s="12"/>
      <c r="M10" s="26" t="s">
        <v>14</v>
      </c>
    </row>
    <row r="11" spans="1:13" ht="13.5">
      <c r="A11" s="27"/>
      <c r="B11" s="27"/>
      <c r="C11" s="28"/>
      <c r="D11" s="17"/>
      <c r="E11" s="17"/>
      <c r="F11" s="17"/>
      <c r="G11" s="17"/>
      <c r="H11" s="18"/>
      <c r="I11" s="17"/>
      <c r="J11" s="17"/>
      <c r="K11" s="17"/>
      <c r="L11" s="17"/>
      <c r="M11" s="18"/>
    </row>
    <row r="12" spans="1:13" ht="13.5">
      <c r="A12" s="3" t="s">
        <v>46</v>
      </c>
      <c r="B12" s="29" t="s">
        <v>47</v>
      </c>
      <c r="C12" s="30" t="s">
        <v>48</v>
      </c>
      <c r="D12" s="16">
        <f>SUM(E12:G12)</f>
        <v>2147</v>
      </c>
      <c r="E12" s="16">
        <v>1110</v>
      </c>
      <c r="F12" s="16">
        <v>821</v>
      </c>
      <c r="G12" s="16">
        <v>216</v>
      </c>
      <c r="H12" s="16">
        <v>268</v>
      </c>
      <c r="I12" s="16">
        <f>SUM(J12:L12)</f>
        <v>512</v>
      </c>
      <c r="J12" s="16">
        <v>249</v>
      </c>
      <c r="K12" s="16">
        <v>216</v>
      </c>
      <c r="L12" s="16">
        <v>47</v>
      </c>
      <c r="M12" s="16">
        <v>28</v>
      </c>
    </row>
    <row r="13" spans="1:13" ht="13.5">
      <c r="A13" s="3"/>
      <c r="B13" s="3"/>
      <c r="C13" s="30"/>
      <c r="D13" s="16"/>
      <c r="E13" s="16"/>
      <c r="F13" s="16"/>
      <c r="G13" s="16"/>
      <c r="H13" s="16"/>
      <c r="I13" s="16"/>
      <c r="J13" s="16"/>
      <c r="K13" s="16"/>
      <c r="L13" s="16"/>
      <c r="M13" s="16"/>
    </row>
    <row r="14" spans="1:13" ht="13.5">
      <c r="A14" s="3" t="s">
        <v>49</v>
      </c>
      <c r="B14" s="31" t="s">
        <v>50</v>
      </c>
      <c r="C14" s="32" t="s">
        <v>51</v>
      </c>
      <c r="D14" s="16">
        <f>SUM(E14:G14)</f>
        <v>2110</v>
      </c>
      <c r="E14" s="33">
        <v>1135</v>
      </c>
      <c r="F14" s="33">
        <v>770</v>
      </c>
      <c r="G14" s="33">
        <v>205</v>
      </c>
      <c r="H14" s="33">
        <v>289</v>
      </c>
      <c r="I14" s="16">
        <f>SUM(J14:L14)</f>
        <v>404</v>
      </c>
      <c r="J14" s="33">
        <v>212</v>
      </c>
      <c r="K14" s="33">
        <v>159</v>
      </c>
      <c r="L14" s="33">
        <v>33</v>
      </c>
      <c r="M14" s="33">
        <v>12</v>
      </c>
    </row>
    <row r="15" spans="1:13" ht="13.5">
      <c r="A15" s="3"/>
      <c r="B15" s="31"/>
      <c r="C15" s="32"/>
      <c r="D15" s="16"/>
      <c r="E15" s="33"/>
      <c r="F15" s="33"/>
      <c r="G15" s="33"/>
      <c r="H15" s="33"/>
      <c r="I15" s="16"/>
      <c r="J15" s="33"/>
      <c r="K15" s="33"/>
      <c r="L15" s="33"/>
      <c r="M15" s="33"/>
    </row>
    <row r="16" spans="1:13" ht="13.5">
      <c r="A16" s="3" t="s">
        <v>49</v>
      </c>
      <c r="B16" s="31" t="s">
        <v>42</v>
      </c>
      <c r="C16" s="32" t="s">
        <v>48</v>
      </c>
      <c r="D16" s="16">
        <f>SUM(E16:G16)</f>
        <v>1973</v>
      </c>
      <c r="E16" s="33">
        <v>1074</v>
      </c>
      <c r="F16" s="33">
        <v>715</v>
      </c>
      <c r="G16" s="33">
        <v>184</v>
      </c>
      <c r="H16" s="33">
        <v>319</v>
      </c>
      <c r="I16" s="16">
        <f>SUM(J16:L16)</f>
        <v>327</v>
      </c>
      <c r="J16" s="33">
        <v>179</v>
      </c>
      <c r="K16" s="33">
        <v>121</v>
      </c>
      <c r="L16" s="33">
        <v>27</v>
      </c>
      <c r="M16" s="33">
        <v>22</v>
      </c>
    </row>
    <row r="17" spans="1:13" ht="13.5">
      <c r="A17" s="3"/>
      <c r="B17" s="3"/>
      <c r="C17" s="32"/>
      <c r="D17" s="33"/>
      <c r="E17" s="33"/>
      <c r="F17" s="33"/>
      <c r="G17" s="33"/>
      <c r="H17" s="33"/>
      <c r="I17" s="33"/>
      <c r="J17" s="33"/>
      <c r="K17" s="33"/>
      <c r="L17" s="33"/>
      <c r="M17" s="33"/>
    </row>
    <row r="18" spans="1:13" s="34" customFormat="1" ht="13.5">
      <c r="A18" s="44" t="s">
        <v>49</v>
      </c>
      <c r="B18" s="45" t="s">
        <v>54</v>
      </c>
      <c r="C18" s="32" t="s">
        <v>48</v>
      </c>
      <c r="D18" s="46">
        <f>SUM(E18:G18)</f>
        <v>2307</v>
      </c>
      <c r="E18" s="46">
        <v>1240</v>
      </c>
      <c r="F18" s="46">
        <v>834</v>
      </c>
      <c r="G18" s="46">
        <v>233</v>
      </c>
      <c r="H18" s="46">
        <v>435</v>
      </c>
      <c r="I18" s="46">
        <f>SUM(J18:L18)</f>
        <v>343</v>
      </c>
      <c r="J18" s="46">
        <v>189</v>
      </c>
      <c r="K18" s="46">
        <v>121</v>
      </c>
      <c r="L18" s="46">
        <v>33</v>
      </c>
      <c r="M18" s="46">
        <v>27</v>
      </c>
    </row>
    <row r="19" spans="1:13" s="34" customFormat="1" ht="13.5">
      <c r="A19" s="40"/>
      <c r="B19" s="41"/>
      <c r="C19" s="43"/>
      <c r="D19" s="42"/>
      <c r="E19" s="42"/>
      <c r="F19" s="42"/>
      <c r="G19" s="42"/>
      <c r="H19" s="42"/>
      <c r="I19" s="42"/>
      <c r="J19" s="42"/>
      <c r="K19" s="42"/>
      <c r="L19" s="42"/>
      <c r="M19" s="42"/>
    </row>
    <row r="20" spans="1:13" s="34" customFormat="1" ht="13.5">
      <c r="A20" s="44" t="s">
        <v>49</v>
      </c>
      <c r="B20" s="45" t="s">
        <v>55</v>
      </c>
      <c r="C20" s="32" t="s">
        <v>48</v>
      </c>
      <c r="D20" s="46">
        <f>SUM(E20:G20)</f>
        <v>2597</v>
      </c>
      <c r="E20" s="46">
        <v>1425</v>
      </c>
      <c r="F20" s="46">
        <v>926</v>
      </c>
      <c r="G20" s="46">
        <v>246</v>
      </c>
      <c r="H20" s="46">
        <v>481</v>
      </c>
      <c r="I20" s="46">
        <f>SUM(J20:L20)</f>
        <v>305</v>
      </c>
      <c r="J20" s="46">
        <v>186</v>
      </c>
      <c r="K20" s="46">
        <v>96</v>
      </c>
      <c r="L20" s="46">
        <v>23</v>
      </c>
      <c r="M20" s="46">
        <v>19</v>
      </c>
    </row>
    <row r="21" spans="1:13" s="34" customFormat="1" ht="13.5">
      <c r="A21" s="40"/>
      <c r="B21" s="41"/>
      <c r="C21" s="43"/>
      <c r="D21" s="42"/>
      <c r="E21" s="42"/>
      <c r="F21" s="42"/>
      <c r="G21" s="42"/>
      <c r="H21" s="42"/>
      <c r="I21" s="42"/>
      <c r="J21" s="42"/>
      <c r="K21" s="42"/>
      <c r="L21" s="42"/>
      <c r="M21" s="42"/>
    </row>
    <row r="22" spans="1:13" s="49" customFormat="1" ht="13.5">
      <c r="A22" s="44" t="s">
        <v>49</v>
      </c>
      <c r="B22" s="45" t="s">
        <v>59</v>
      </c>
      <c r="C22" s="32" t="s">
        <v>48</v>
      </c>
      <c r="D22" s="46">
        <v>2544</v>
      </c>
      <c r="E22" s="46">
        <v>1469</v>
      </c>
      <c r="F22" s="46">
        <v>845</v>
      </c>
      <c r="G22" s="46">
        <v>230</v>
      </c>
      <c r="H22" s="46">
        <v>396</v>
      </c>
      <c r="I22" s="46">
        <v>320</v>
      </c>
      <c r="J22" s="46">
        <v>199</v>
      </c>
      <c r="K22" s="46">
        <v>100</v>
      </c>
      <c r="L22" s="46">
        <v>21</v>
      </c>
      <c r="M22" s="46">
        <v>38</v>
      </c>
    </row>
    <row r="23" spans="1:13" s="49" customFormat="1" ht="13.5">
      <c r="A23" s="44"/>
      <c r="B23" s="45"/>
      <c r="C23" s="32"/>
      <c r="D23" s="46"/>
      <c r="E23" s="46"/>
      <c r="F23" s="46"/>
      <c r="G23" s="46"/>
      <c r="H23" s="46"/>
      <c r="I23" s="46"/>
      <c r="J23" s="46"/>
      <c r="K23" s="46"/>
      <c r="L23" s="46"/>
      <c r="M23" s="46"/>
    </row>
    <row r="24" spans="1:13" s="49" customFormat="1" ht="13.5">
      <c r="A24" s="44" t="s">
        <v>49</v>
      </c>
      <c r="B24" s="45" t="s">
        <v>60</v>
      </c>
      <c r="C24" s="32" t="s">
        <v>48</v>
      </c>
      <c r="D24" s="46">
        <f>SUM(E24:G24)</f>
        <v>2261</v>
      </c>
      <c r="E24" s="46">
        <v>1454</v>
      </c>
      <c r="F24" s="46">
        <v>667</v>
      </c>
      <c r="G24" s="46">
        <v>140</v>
      </c>
      <c r="H24" s="46">
        <v>346</v>
      </c>
      <c r="I24" s="46">
        <f>SUM(J24:L24)</f>
        <v>218</v>
      </c>
      <c r="J24" s="46">
        <v>127</v>
      </c>
      <c r="K24" s="46">
        <v>70</v>
      </c>
      <c r="L24" s="46">
        <v>21</v>
      </c>
      <c r="M24" s="46">
        <v>18</v>
      </c>
    </row>
    <row r="25" spans="1:13" s="62" customFormat="1" ht="7.5" customHeight="1">
      <c r="A25" s="58"/>
      <c r="B25" s="59"/>
      <c r="C25" s="60"/>
      <c r="D25" s="61"/>
      <c r="E25" s="61"/>
      <c r="F25" s="61"/>
      <c r="G25" s="61"/>
      <c r="H25" s="61"/>
      <c r="I25" s="61"/>
      <c r="J25" s="61"/>
      <c r="K25" s="61"/>
      <c r="L25" s="61"/>
      <c r="M25" s="61"/>
    </row>
    <row r="26" spans="1:13" ht="13.5" customHeight="1">
      <c r="A26" s="3" t="s">
        <v>62</v>
      </c>
      <c r="B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4:13" ht="13.5"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4:13" ht="13.5"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4:13" ht="13.5"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4:13" ht="13.5"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4:13" ht="13.5"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4:13" ht="13.5"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4:13" ht="13.5"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4:13" ht="13.5">
      <c r="D34" s="3"/>
      <c r="E34" s="3"/>
      <c r="F34" s="3"/>
      <c r="G34" s="3"/>
      <c r="H34" s="3"/>
      <c r="I34" s="3"/>
      <c r="J34" s="3"/>
      <c r="K34" s="3"/>
      <c r="L34" s="3"/>
      <c r="M34" s="3"/>
    </row>
  </sheetData>
  <sheetProtection/>
  <mergeCells count="4">
    <mergeCell ref="A1:M1"/>
    <mergeCell ref="A5:C10"/>
    <mergeCell ref="D5:H5"/>
    <mergeCell ref="I5:M5"/>
  </mergeCells>
  <printOptions horizontalCentered="1"/>
  <pageMargins left="0.3937007874015748" right="0.3937007874015748" top="0.787401574803149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江東区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江東区</dc:creator>
  <cp:keywords/>
  <dc:description/>
  <cp:lastModifiedBy>江東区</cp:lastModifiedBy>
  <cp:lastPrinted>2018-05-16T04:45:54Z</cp:lastPrinted>
  <dcterms:created xsi:type="dcterms:W3CDTF">2007-04-13T00:41:00Z</dcterms:created>
  <dcterms:modified xsi:type="dcterms:W3CDTF">2019-03-07T01:02:38Z</dcterms:modified>
  <cp:category/>
  <cp:version/>
  <cp:contentType/>
  <cp:contentStatus/>
</cp:coreProperties>
</file>